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38400" windowHeight="17280" tabRatio="838" activeTab="8"/>
  </bookViews>
  <sheets>
    <sheet name=" Eelarve volikogu määruses" sheetId="17" r:id="rId1"/>
    <sheet name="Antavad toet muudat (osakonnad)" sheetId="16" r:id="rId2"/>
    <sheet name="Tööjõukulude muudat (osakonnad)" sheetId="14" r:id="rId3"/>
    <sheet name=" Maj k muudat (osakonnad)" sheetId="8" r:id="rId4"/>
    <sheet name=" investeeringud" sheetId="11" r:id="rId5"/>
    <sheet name="2.LEA seletuskiri" sheetId="25" r:id="rId6"/>
    <sheet name="2.LEA muutmine" sheetId="24" r:id="rId7"/>
    <sheet name="Konto grupp" sheetId="23" r:id="rId8"/>
    <sheet name="klassifikaatorid" sheetId="22" r:id="rId9"/>
  </sheets>
  <definedNames>
    <definedName name="_xlnm._FilterDatabase" localSheetId="3" hidden="1">' Maj k muudat (osakonnad)'!$A$1:$E$35</definedName>
    <definedName name="_xlnm._FilterDatabase" localSheetId="6" hidden="1">'2.LEA muutmine'!$A$1:$R$622</definedName>
    <definedName name="_xlnm._FilterDatabase" localSheetId="7" hidden="1">'Konto grupp'!$A$1:$C$602</definedName>
    <definedName name="_xlnm._FilterDatabase" localSheetId="2" hidden="1">'Tööjõukulude muudat (osakonnad)'!$A$1:$D$34</definedName>
    <definedName name="_xlnm.Print_Area" localSheetId="2">'Tööjõukulude muudat (osakonnad)'!$A$1:$D$34</definedName>
  </definedNames>
  <calcPr calcId="162913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7" l="1"/>
  <c r="D5" i="17"/>
  <c r="E6" i="17"/>
  <c r="E11" i="17" l="1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2" i="8"/>
  <c r="C24" i="16"/>
  <c r="C17" i="16"/>
  <c r="B34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2" i="14"/>
  <c r="E35" i="17"/>
  <c r="D26" i="17"/>
  <c r="D32" i="17"/>
  <c r="D24" i="17"/>
  <c r="E24" i="17"/>
  <c r="E12" i="17"/>
  <c r="D16" i="17"/>
  <c r="D15" i="17"/>
  <c r="D13" i="17" s="1"/>
  <c r="D21" i="17"/>
  <c r="D20" i="17"/>
  <c r="D19" i="17" s="1"/>
  <c r="D18" i="17"/>
  <c r="E4" i="17"/>
  <c r="D4" i="17"/>
  <c r="D42" i="17" s="1"/>
  <c r="E42" i="17" s="1"/>
  <c r="D7" i="17"/>
  <c r="D8" i="17"/>
  <c r="D311" i="24"/>
  <c r="D312" i="24"/>
  <c r="D313" i="24"/>
  <c r="D314" i="24"/>
  <c r="D315" i="24"/>
  <c r="D316" i="24"/>
  <c r="D317" i="24"/>
  <c r="D318" i="24"/>
  <c r="D319" i="24"/>
  <c r="D320" i="24"/>
  <c r="D321" i="24"/>
  <c r="D322" i="24"/>
  <c r="D323" i="24"/>
  <c r="D324" i="24"/>
  <c r="D325" i="24"/>
  <c r="D326" i="24"/>
  <c r="D327" i="24"/>
  <c r="D328" i="24"/>
  <c r="D329" i="24"/>
  <c r="D330" i="24"/>
  <c r="D331" i="24"/>
  <c r="D332" i="24"/>
  <c r="D333" i="24"/>
  <c r="D334" i="24"/>
  <c r="D335" i="24"/>
  <c r="D336" i="24"/>
  <c r="D337" i="24"/>
  <c r="D338" i="24"/>
  <c r="D339" i="24"/>
  <c r="D340" i="24"/>
  <c r="D341" i="24"/>
  <c r="D342" i="24"/>
  <c r="D343" i="24"/>
  <c r="D344" i="24"/>
  <c r="D345" i="24"/>
  <c r="D346" i="24"/>
  <c r="D347" i="24"/>
  <c r="D348" i="24"/>
  <c r="D349" i="24"/>
  <c r="D350" i="24"/>
  <c r="D351" i="24"/>
  <c r="D352" i="24"/>
  <c r="D353" i="24"/>
  <c r="D354" i="24"/>
  <c r="D355" i="24"/>
  <c r="D356" i="24"/>
  <c r="D357" i="24"/>
  <c r="D358" i="24"/>
  <c r="D359" i="24"/>
  <c r="D360" i="24"/>
  <c r="D361" i="24"/>
  <c r="D362" i="24"/>
  <c r="D363" i="24"/>
  <c r="D364" i="24"/>
  <c r="D365" i="24"/>
  <c r="D366" i="24"/>
  <c r="D367" i="24"/>
  <c r="D368" i="24"/>
  <c r="D369" i="24"/>
  <c r="D370" i="24"/>
  <c r="D371" i="24"/>
  <c r="D372" i="24"/>
  <c r="D373" i="24"/>
  <c r="D374" i="24"/>
  <c r="D375" i="24"/>
  <c r="D376" i="24"/>
  <c r="D377" i="24"/>
  <c r="D413" i="24"/>
  <c r="D414" i="24"/>
  <c r="D415" i="24"/>
  <c r="D416" i="24"/>
  <c r="D417" i="24"/>
  <c r="D418" i="24"/>
  <c r="D419" i="24"/>
  <c r="D420" i="24"/>
  <c r="D421" i="24"/>
  <c r="D422" i="24"/>
  <c r="D423" i="24"/>
  <c r="D424" i="24"/>
  <c r="D425" i="24"/>
  <c r="D426" i="24"/>
  <c r="D427" i="24"/>
  <c r="D428" i="24"/>
  <c r="D429" i="24"/>
  <c r="D430" i="24"/>
  <c r="D431" i="24"/>
  <c r="D433" i="24"/>
  <c r="D434" i="24"/>
  <c r="D435" i="24"/>
  <c r="D436" i="24"/>
  <c r="D437" i="24"/>
  <c r="D438" i="24"/>
  <c r="D439" i="24"/>
  <c r="D440" i="24"/>
  <c r="D441" i="24"/>
  <c r="D442" i="24"/>
  <c r="D443" i="24"/>
  <c r="D444" i="24"/>
  <c r="D445" i="24"/>
  <c r="D446" i="24"/>
  <c r="D447" i="24"/>
  <c r="D448" i="24"/>
  <c r="D449" i="24"/>
  <c r="D450" i="24"/>
  <c r="D451" i="24"/>
  <c r="D452" i="24"/>
  <c r="D453" i="24"/>
  <c r="D454" i="24"/>
  <c r="D455" i="24"/>
  <c r="D456" i="24"/>
  <c r="D457" i="24"/>
  <c r="D458" i="24"/>
  <c r="D459" i="24"/>
  <c r="D460" i="24"/>
  <c r="D461" i="24"/>
  <c r="D462" i="24"/>
  <c r="D463" i="24"/>
  <c r="D464" i="24"/>
  <c r="D465" i="24"/>
  <c r="D490" i="24"/>
  <c r="D491" i="24"/>
  <c r="D492" i="24"/>
  <c r="D493" i="24"/>
  <c r="D494" i="24"/>
  <c r="D495" i="24"/>
  <c r="D496" i="24"/>
  <c r="D497" i="24"/>
  <c r="D498" i="24"/>
  <c r="D499" i="24"/>
  <c r="D500" i="24"/>
  <c r="D501" i="24"/>
  <c r="D502" i="24"/>
  <c r="D503" i="24"/>
  <c r="D504" i="24"/>
  <c r="D505" i="24"/>
  <c r="D506" i="24"/>
  <c r="D507" i="24"/>
  <c r="D508" i="24"/>
  <c r="D509" i="24"/>
  <c r="D510" i="24"/>
  <c r="D511" i="24"/>
  <c r="D512" i="24"/>
  <c r="D513" i="24"/>
  <c r="D514" i="24"/>
  <c r="D515" i="24"/>
  <c r="D527" i="24"/>
  <c r="D528" i="24"/>
  <c r="D529" i="24"/>
  <c r="D530" i="24"/>
  <c r="D531" i="24"/>
  <c r="D532" i="24"/>
  <c r="D533" i="24"/>
  <c r="D534" i="24"/>
  <c r="D535" i="24"/>
  <c r="D536" i="24"/>
  <c r="D537" i="24"/>
  <c r="D538" i="24"/>
  <c r="D539" i="24"/>
  <c r="D540" i="24"/>
  <c r="D541" i="24"/>
  <c r="D542" i="24"/>
  <c r="D543" i="24"/>
  <c r="D544" i="24"/>
  <c r="D545" i="24"/>
  <c r="D547" i="24"/>
  <c r="D548" i="24"/>
  <c r="D549" i="24"/>
  <c r="D550" i="24"/>
  <c r="D551" i="24"/>
  <c r="D552" i="24"/>
  <c r="D553" i="24"/>
  <c r="D554" i="24"/>
  <c r="D555" i="24"/>
  <c r="D556" i="24"/>
  <c r="D557" i="24"/>
  <c r="D558" i="24"/>
  <c r="D559" i="24"/>
  <c r="D560" i="24"/>
  <c r="D561" i="24"/>
  <c r="D562" i="24"/>
  <c r="D563" i="24"/>
  <c r="D564" i="24"/>
  <c r="D565" i="24"/>
  <c r="D566" i="24"/>
  <c r="D567" i="24"/>
  <c r="D568" i="24"/>
  <c r="D569" i="24"/>
  <c r="D570" i="24"/>
  <c r="D571" i="24"/>
  <c r="D572" i="24"/>
  <c r="D573" i="24"/>
  <c r="D574" i="24"/>
  <c r="D575" i="24"/>
  <c r="D576" i="24"/>
  <c r="D577" i="24"/>
  <c r="D578" i="24"/>
  <c r="D579" i="24"/>
  <c r="D580" i="24"/>
  <c r="D581" i="24"/>
  <c r="D585" i="24"/>
  <c r="D586" i="24"/>
  <c r="D587" i="24"/>
  <c r="D588" i="24"/>
  <c r="D589" i="24"/>
  <c r="D590" i="24"/>
  <c r="D591" i="24"/>
  <c r="D592" i="24"/>
  <c r="D593" i="24"/>
  <c r="D594" i="24"/>
  <c r="D595" i="24"/>
  <c r="D596" i="24"/>
  <c r="D597" i="24"/>
  <c r="D598" i="24"/>
  <c r="D599" i="24"/>
  <c r="D600" i="24"/>
  <c r="D601" i="24"/>
  <c r="D602" i="24"/>
  <c r="D603" i="24"/>
  <c r="D604" i="24"/>
  <c r="D605" i="24"/>
  <c r="D606" i="24"/>
  <c r="D607" i="24"/>
  <c r="D608" i="24"/>
  <c r="D617" i="24"/>
  <c r="D618" i="24"/>
  <c r="D619" i="24"/>
  <c r="D310" i="24"/>
  <c r="D80" i="24"/>
  <c r="D4" i="24"/>
  <c r="D5" i="24"/>
  <c r="D6" i="24"/>
  <c r="D7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60" i="24"/>
  <c r="D61" i="24"/>
  <c r="D62" i="24"/>
  <c r="D63" i="24"/>
  <c r="D64" i="24"/>
  <c r="D65" i="24"/>
  <c r="D66" i="24"/>
  <c r="D67" i="24"/>
  <c r="D68" i="24"/>
  <c r="D69" i="24"/>
  <c r="D70" i="24"/>
  <c r="D73" i="24"/>
  <c r="D74" i="24"/>
  <c r="D75" i="24"/>
  <c r="D76" i="24"/>
  <c r="D77" i="24"/>
  <c r="D78" i="24"/>
  <c r="D79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3" i="24"/>
  <c r="D104" i="24"/>
  <c r="D105" i="24"/>
  <c r="D106" i="24"/>
  <c r="D107" i="24"/>
  <c r="D108" i="24"/>
  <c r="D109" i="24"/>
  <c r="D110" i="24"/>
  <c r="D111" i="24"/>
  <c r="D112" i="24"/>
  <c r="D113" i="24"/>
  <c r="D114" i="24"/>
  <c r="D115" i="24"/>
  <c r="D116" i="24"/>
  <c r="D117" i="24"/>
  <c r="D118" i="24"/>
  <c r="D119" i="24"/>
  <c r="D120" i="24"/>
  <c r="D121" i="24"/>
  <c r="D122" i="24"/>
  <c r="D123" i="24"/>
  <c r="D124" i="24"/>
  <c r="D125" i="24"/>
  <c r="D127" i="24"/>
  <c r="D128" i="24"/>
  <c r="D129" i="24"/>
  <c r="D130" i="24"/>
  <c r="D131" i="24"/>
  <c r="D132" i="24"/>
  <c r="D133" i="24"/>
  <c r="D134" i="24"/>
  <c r="D135" i="24"/>
  <c r="D136" i="24"/>
  <c r="D137" i="24"/>
  <c r="D138" i="24"/>
  <c r="D139" i="24"/>
  <c r="D140" i="24"/>
  <c r="D141" i="24"/>
  <c r="D142" i="24"/>
  <c r="D143" i="24"/>
  <c r="D144" i="24"/>
  <c r="D145" i="24"/>
  <c r="D146" i="24"/>
  <c r="D147" i="24"/>
  <c r="D148" i="24"/>
  <c r="D149" i="24"/>
  <c r="D150" i="24"/>
  <c r="D151" i="24"/>
  <c r="D152" i="24"/>
  <c r="D153" i="24"/>
  <c r="D154" i="24"/>
  <c r="D155" i="24"/>
  <c r="D156" i="24"/>
  <c r="D157" i="24"/>
  <c r="D158" i="24"/>
  <c r="D159" i="24"/>
  <c r="D160" i="24"/>
  <c r="D161" i="24"/>
  <c r="D162" i="24"/>
  <c r="D163" i="24"/>
  <c r="D164" i="24"/>
  <c r="D165" i="24"/>
  <c r="D166" i="24"/>
  <c r="D167" i="24"/>
  <c r="D168" i="24"/>
  <c r="D169" i="24"/>
  <c r="D170" i="24"/>
  <c r="D171" i="24"/>
  <c r="D172" i="24"/>
  <c r="D173" i="24"/>
  <c r="D174" i="24"/>
  <c r="D175" i="24"/>
  <c r="D176" i="24"/>
  <c r="D177" i="24"/>
  <c r="D178" i="24"/>
  <c r="D179" i="24"/>
  <c r="D180" i="24"/>
  <c r="D181" i="24"/>
  <c r="D182" i="24"/>
  <c r="D183" i="24"/>
  <c r="D184" i="24"/>
  <c r="D185" i="24"/>
  <c r="D186" i="24"/>
  <c r="D187" i="24"/>
  <c r="D188" i="24"/>
  <c r="D189" i="24"/>
  <c r="D190" i="24"/>
  <c r="D191" i="24"/>
  <c r="D192" i="24"/>
  <c r="D193" i="24"/>
  <c r="D194" i="24"/>
  <c r="D195" i="24"/>
  <c r="D196" i="24"/>
  <c r="D197" i="24"/>
  <c r="D198" i="24"/>
  <c r="D199" i="24"/>
  <c r="D200" i="24"/>
  <c r="D201" i="24"/>
  <c r="D202" i="24"/>
  <c r="D203" i="24"/>
  <c r="D204" i="24"/>
  <c r="D205" i="24"/>
  <c r="D206" i="24"/>
  <c r="D207" i="24"/>
  <c r="D208" i="24"/>
  <c r="D209" i="24"/>
  <c r="D210" i="24"/>
  <c r="D211" i="24"/>
  <c r="D212" i="24"/>
  <c r="D213" i="24"/>
  <c r="D214" i="24"/>
  <c r="D215" i="24"/>
  <c r="D216" i="24"/>
  <c r="D217" i="24"/>
  <c r="D218" i="24"/>
  <c r="D219" i="24"/>
  <c r="D220" i="24"/>
  <c r="D221" i="24"/>
  <c r="D222" i="24"/>
  <c r="D223" i="24"/>
  <c r="D224" i="24"/>
  <c r="D225" i="24"/>
  <c r="D226" i="24"/>
  <c r="D227" i="24"/>
  <c r="D228" i="24"/>
  <c r="D229" i="24"/>
  <c r="D230" i="24"/>
  <c r="D231" i="24"/>
  <c r="D232" i="24"/>
  <c r="D233" i="24"/>
  <c r="D234" i="24"/>
  <c r="D235" i="24"/>
  <c r="D236" i="24"/>
  <c r="D239" i="24"/>
  <c r="D240" i="24"/>
  <c r="D241" i="24"/>
  <c r="D242" i="24"/>
  <c r="D243" i="24"/>
  <c r="D244" i="24"/>
  <c r="D245" i="24"/>
  <c r="D246" i="24"/>
  <c r="D247" i="24"/>
  <c r="D248" i="24"/>
  <c r="D249" i="24"/>
  <c r="D250" i="24"/>
  <c r="D251" i="24"/>
  <c r="D252" i="24"/>
  <c r="D253" i="24"/>
  <c r="D254" i="24"/>
  <c r="D255" i="24"/>
  <c r="D256" i="24"/>
  <c r="D257" i="24"/>
  <c r="D258" i="24"/>
  <c r="D259" i="24"/>
  <c r="D260" i="24"/>
  <c r="D261" i="24"/>
  <c r="D262" i="24"/>
  <c r="D263" i="24"/>
  <c r="D264" i="24"/>
  <c r="D265" i="24"/>
  <c r="D266" i="24"/>
  <c r="D267" i="24"/>
  <c r="D268" i="24"/>
  <c r="D269" i="24"/>
  <c r="D270" i="24"/>
  <c r="D271" i="24"/>
  <c r="D272" i="24"/>
  <c r="D276" i="24"/>
  <c r="D277" i="24"/>
  <c r="D278" i="24"/>
  <c r="D279" i="24"/>
  <c r="D280" i="24"/>
  <c r="D281" i="24"/>
  <c r="D282" i="24"/>
  <c r="D283" i="24"/>
  <c r="D284" i="24"/>
  <c r="D285" i="24"/>
  <c r="D286" i="24"/>
  <c r="D287" i="24"/>
  <c r="D288" i="24"/>
  <c r="D289" i="24"/>
  <c r="D290" i="24"/>
  <c r="D291" i="24"/>
  <c r="D292" i="24"/>
  <c r="D293" i="24"/>
  <c r="D294" i="24"/>
  <c r="D295" i="24"/>
  <c r="D296" i="24"/>
  <c r="D297" i="24"/>
  <c r="D298" i="24"/>
  <c r="D299" i="24"/>
  <c r="D300" i="24"/>
  <c r="D301" i="24"/>
  <c r="D302" i="24"/>
  <c r="D303" i="24"/>
  <c r="D304" i="24"/>
  <c r="D305" i="24"/>
  <c r="D306" i="24"/>
  <c r="D307" i="24"/>
  <c r="D308" i="24"/>
  <c r="D309" i="24"/>
  <c r="D3" i="24"/>
  <c r="C3" i="24"/>
  <c r="C4" i="24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49" i="24"/>
  <c r="C150" i="24"/>
  <c r="C151" i="24"/>
  <c r="C152" i="24"/>
  <c r="C153" i="24"/>
  <c r="C154" i="24"/>
  <c r="C155" i="24"/>
  <c r="C156" i="24"/>
  <c r="C157" i="24"/>
  <c r="C158" i="24"/>
  <c r="C159" i="24"/>
  <c r="C160" i="24"/>
  <c r="C161" i="24"/>
  <c r="C162" i="24"/>
  <c r="C163" i="24"/>
  <c r="C164" i="24"/>
  <c r="C165" i="24"/>
  <c r="C166" i="24"/>
  <c r="C167" i="24"/>
  <c r="C168" i="24"/>
  <c r="C169" i="24"/>
  <c r="C170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2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297" i="24"/>
  <c r="C298" i="24"/>
  <c r="C299" i="24"/>
  <c r="C300" i="24"/>
  <c r="C301" i="24"/>
  <c r="C302" i="24"/>
  <c r="C303" i="24"/>
  <c r="C304" i="24"/>
  <c r="C305" i="24"/>
  <c r="C306" i="24"/>
  <c r="C307" i="24"/>
  <c r="C308" i="24"/>
  <c r="C309" i="24"/>
  <c r="C310" i="24"/>
  <c r="C311" i="24"/>
  <c r="C312" i="24"/>
  <c r="C313" i="24"/>
  <c r="C314" i="24"/>
  <c r="C315" i="24"/>
  <c r="C316" i="24"/>
  <c r="C317" i="24"/>
  <c r="C318" i="24"/>
  <c r="C319" i="24"/>
  <c r="C320" i="24"/>
  <c r="C321" i="24"/>
  <c r="C322" i="24"/>
  <c r="C323" i="24"/>
  <c r="C324" i="24"/>
  <c r="C325" i="24"/>
  <c r="C326" i="24"/>
  <c r="C327" i="24"/>
  <c r="C328" i="24"/>
  <c r="C329" i="24"/>
  <c r="C330" i="24"/>
  <c r="C331" i="24"/>
  <c r="C332" i="24"/>
  <c r="C333" i="24"/>
  <c r="C334" i="24"/>
  <c r="C335" i="24"/>
  <c r="C336" i="24"/>
  <c r="C337" i="24"/>
  <c r="C338" i="24"/>
  <c r="C339" i="24"/>
  <c r="C340" i="24"/>
  <c r="C341" i="24"/>
  <c r="C342" i="24"/>
  <c r="C343" i="24"/>
  <c r="C344" i="24"/>
  <c r="C345" i="24"/>
  <c r="C346" i="24"/>
  <c r="C347" i="24"/>
  <c r="C348" i="24"/>
  <c r="C349" i="24"/>
  <c r="C350" i="24"/>
  <c r="C351" i="24"/>
  <c r="C352" i="24"/>
  <c r="C353" i="24"/>
  <c r="C354" i="24"/>
  <c r="C355" i="24"/>
  <c r="C356" i="24"/>
  <c r="C357" i="24"/>
  <c r="C358" i="24"/>
  <c r="C359" i="24"/>
  <c r="C360" i="24"/>
  <c r="C361" i="24"/>
  <c r="C362" i="24"/>
  <c r="C363" i="24"/>
  <c r="C364" i="24"/>
  <c r="C365" i="24"/>
  <c r="C366" i="24"/>
  <c r="C367" i="24"/>
  <c r="C368" i="24"/>
  <c r="C369" i="24"/>
  <c r="C370" i="24"/>
  <c r="C371" i="24"/>
  <c r="C372" i="24"/>
  <c r="C373" i="24"/>
  <c r="C374" i="24"/>
  <c r="C375" i="24"/>
  <c r="C376" i="24"/>
  <c r="C377" i="24"/>
  <c r="C378" i="24"/>
  <c r="C379" i="24"/>
  <c r="C380" i="24"/>
  <c r="C381" i="24"/>
  <c r="C382" i="24"/>
  <c r="C383" i="24"/>
  <c r="C384" i="24"/>
  <c r="C385" i="24"/>
  <c r="C386" i="24"/>
  <c r="C387" i="24"/>
  <c r="C388" i="24"/>
  <c r="C389" i="24"/>
  <c r="C390" i="24"/>
  <c r="C391" i="24"/>
  <c r="C392" i="24"/>
  <c r="C393" i="24"/>
  <c r="C394" i="24"/>
  <c r="C395" i="24"/>
  <c r="C396" i="24"/>
  <c r="C397" i="24"/>
  <c r="C398" i="24"/>
  <c r="C399" i="24"/>
  <c r="C400" i="24"/>
  <c r="C401" i="24"/>
  <c r="C402" i="24"/>
  <c r="C403" i="24"/>
  <c r="C404" i="24"/>
  <c r="C405" i="24"/>
  <c r="C406" i="24"/>
  <c r="C407" i="24"/>
  <c r="C408" i="24"/>
  <c r="C409" i="24"/>
  <c r="C410" i="24"/>
  <c r="C411" i="24"/>
  <c r="C412" i="24"/>
  <c r="C413" i="24"/>
  <c r="C414" i="24"/>
  <c r="C415" i="24"/>
  <c r="C416" i="24"/>
  <c r="C417" i="24"/>
  <c r="C418" i="24"/>
  <c r="C419" i="24"/>
  <c r="C420" i="24"/>
  <c r="C421" i="24"/>
  <c r="C422" i="24"/>
  <c r="C423" i="24"/>
  <c r="C424" i="24"/>
  <c r="C425" i="24"/>
  <c r="C426" i="24"/>
  <c r="C427" i="24"/>
  <c r="C428" i="24"/>
  <c r="C429" i="24"/>
  <c r="C430" i="24"/>
  <c r="C431" i="24"/>
  <c r="C432" i="24"/>
  <c r="C433" i="24"/>
  <c r="C434" i="24"/>
  <c r="C435" i="24"/>
  <c r="C436" i="24"/>
  <c r="C437" i="24"/>
  <c r="C438" i="24"/>
  <c r="C439" i="24"/>
  <c r="C440" i="24"/>
  <c r="C441" i="24"/>
  <c r="C442" i="24"/>
  <c r="C443" i="24"/>
  <c r="C444" i="24"/>
  <c r="C445" i="24"/>
  <c r="C446" i="24"/>
  <c r="C447" i="24"/>
  <c r="C448" i="24"/>
  <c r="C449" i="24"/>
  <c r="C450" i="24"/>
  <c r="C451" i="24"/>
  <c r="C452" i="24"/>
  <c r="C453" i="24"/>
  <c r="C454" i="24"/>
  <c r="C455" i="24"/>
  <c r="C456" i="24"/>
  <c r="C457" i="24"/>
  <c r="C458" i="24"/>
  <c r="C459" i="24"/>
  <c r="C460" i="24"/>
  <c r="C461" i="24"/>
  <c r="C462" i="24"/>
  <c r="C463" i="24"/>
  <c r="C464" i="24"/>
  <c r="C465" i="24"/>
  <c r="C466" i="24"/>
  <c r="C467" i="24"/>
  <c r="C468" i="24"/>
  <c r="C469" i="24"/>
  <c r="C470" i="24"/>
  <c r="C471" i="24"/>
  <c r="C472" i="24"/>
  <c r="C473" i="24"/>
  <c r="C474" i="24"/>
  <c r="C475" i="24"/>
  <c r="C476" i="24"/>
  <c r="C477" i="24"/>
  <c r="C478" i="24"/>
  <c r="C479" i="24"/>
  <c r="C480" i="24"/>
  <c r="C481" i="24"/>
  <c r="C482" i="24"/>
  <c r="C483" i="24"/>
  <c r="C484" i="24"/>
  <c r="C485" i="24"/>
  <c r="C486" i="24"/>
  <c r="C487" i="24"/>
  <c r="C488" i="24"/>
  <c r="C489" i="24"/>
  <c r="C490" i="24"/>
  <c r="C491" i="24"/>
  <c r="C492" i="24"/>
  <c r="C493" i="24"/>
  <c r="C494" i="24"/>
  <c r="C495" i="24"/>
  <c r="C496" i="24"/>
  <c r="C497" i="24"/>
  <c r="C498" i="24"/>
  <c r="C499" i="24"/>
  <c r="C500" i="24"/>
  <c r="C501" i="24"/>
  <c r="C502" i="24"/>
  <c r="C503" i="24"/>
  <c r="C504" i="24"/>
  <c r="C505" i="24"/>
  <c r="C506" i="24"/>
  <c r="C507" i="24"/>
  <c r="C508" i="24"/>
  <c r="C509" i="24"/>
  <c r="C510" i="24"/>
  <c r="C511" i="24"/>
  <c r="C512" i="24"/>
  <c r="C513" i="24"/>
  <c r="C514" i="24"/>
  <c r="C515" i="24"/>
  <c r="C516" i="24"/>
  <c r="C517" i="24"/>
  <c r="C518" i="24"/>
  <c r="C519" i="24"/>
  <c r="C520" i="24"/>
  <c r="C521" i="24"/>
  <c r="C522" i="24"/>
  <c r="C523" i="24"/>
  <c r="C524" i="24"/>
  <c r="C525" i="24"/>
  <c r="C526" i="24"/>
  <c r="C527" i="24"/>
  <c r="C528" i="24"/>
  <c r="C529" i="24"/>
  <c r="C530" i="24"/>
  <c r="C531" i="24"/>
  <c r="C532" i="24"/>
  <c r="C533" i="24"/>
  <c r="C534" i="24"/>
  <c r="C535" i="24"/>
  <c r="C536" i="24"/>
  <c r="C537" i="24"/>
  <c r="C538" i="24"/>
  <c r="C539" i="24"/>
  <c r="C540" i="24"/>
  <c r="C541" i="24"/>
  <c r="C542" i="24"/>
  <c r="C543" i="24"/>
  <c r="C544" i="24"/>
  <c r="C545" i="24"/>
  <c r="C546" i="24"/>
  <c r="C547" i="24"/>
  <c r="C548" i="24"/>
  <c r="C549" i="24"/>
  <c r="C550" i="24"/>
  <c r="C551" i="24"/>
  <c r="C552" i="24"/>
  <c r="C553" i="24"/>
  <c r="C554" i="24"/>
  <c r="C555" i="24"/>
  <c r="C556" i="24"/>
  <c r="C557" i="24"/>
  <c r="C558" i="24"/>
  <c r="C559" i="24"/>
  <c r="C560" i="24"/>
  <c r="C561" i="24"/>
  <c r="C562" i="24"/>
  <c r="C563" i="24"/>
  <c r="C564" i="24"/>
  <c r="C565" i="24"/>
  <c r="C566" i="24"/>
  <c r="C567" i="24"/>
  <c r="C568" i="24"/>
  <c r="C569" i="24"/>
  <c r="C570" i="24"/>
  <c r="C571" i="24"/>
  <c r="C572" i="24"/>
  <c r="C573" i="24"/>
  <c r="C574" i="24"/>
  <c r="C575" i="24"/>
  <c r="C576" i="24"/>
  <c r="C577" i="24"/>
  <c r="C578" i="24"/>
  <c r="C579" i="24"/>
  <c r="C580" i="24"/>
  <c r="C581" i="24"/>
  <c r="C582" i="24"/>
  <c r="C583" i="24"/>
  <c r="C584" i="24"/>
  <c r="C585" i="24"/>
  <c r="C586" i="24"/>
  <c r="C587" i="24"/>
  <c r="C588" i="24"/>
  <c r="C589" i="24"/>
  <c r="C590" i="24"/>
  <c r="C591" i="24"/>
  <c r="C592" i="24"/>
  <c r="C593" i="24"/>
  <c r="C594" i="24"/>
  <c r="C595" i="24"/>
  <c r="C596" i="24"/>
  <c r="C597" i="24"/>
  <c r="C598" i="24"/>
  <c r="C599" i="24"/>
  <c r="C600" i="24"/>
  <c r="C601" i="24"/>
  <c r="C602" i="24"/>
  <c r="C603" i="24"/>
  <c r="C604" i="24"/>
  <c r="C605" i="24"/>
  <c r="C606" i="24"/>
  <c r="C607" i="24"/>
  <c r="C608" i="24"/>
  <c r="C609" i="24"/>
  <c r="C610" i="24"/>
  <c r="C611" i="24"/>
  <c r="C612" i="24"/>
  <c r="C613" i="24"/>
  <c r="C614" i="24"/>
  <c r="C615" i="24"/>
  <c r="C616" i="24"/>
  <c r="C617" i="24"/>
  <c r="C618" i="24"/>
  <c r="C619" i="24"/>
  <c r="C620" i="24"/>
  <c r="C621" i="24"/>
  <c r="C622" i="24"/>
  <c r="C2" i="24"/>
  <c r="D35" i="17" l="1"/>
  <c r="D10" i="17"/>
  <c r="D11" i="17" l="1"/>
  <c r="D27" i="17" l="1"/>
  <c r="E40" i="17" l="1"/>
  <c r="E31" i="17"/>
  <c r="E30" i="17"/>
  <c r="E29" i="17"/>
  <c r="E28" i="17"/>
  <c r="E27" i="17"/>
  <c r="E19" i="17"/>
  <c r="E17" i="17"/>
  <c r="E13" i="17"/>
  <c r="E14" i="17"/>
  <c r="C25" i="16" l="1"/>
  <c r="B25" i="16"/>
  <c r="D23" i="16"/>
  <c r="D22" i="16"/>
  <c r="D21" i="16"/>
  <c r="D20" i="16"/>
  <c r="D19" i="16"/>
  <c r="D18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2" i="16"/>
  <c r="D25" i="16" l="1"/>
  <c r="B35" i="8" l="1"/>
  <c r="E25" i="17" l="1"/>
  <c r="D12" i="17" l="1"/>
  <c r="E16" i="17"/>
  <c r="E10" i="17" s="1"/>
  <c r="E22" i="17" s="1"/>
  <c r="E33" i="17" s="1"/>
  <c r="D22" i="17" l="1"/>
  <c r="D33" i="17" s="1"/>
  <c r="D39" i="17" s="1"/>
  <c r="E39" i="17" s="1"/>
  <c r="C34" i="14"/>
  <c r="D34" i="14"/>
  <c r="D43" i="17" l="1"/>
  <c r="E43" i="17" s="1"/>
  <c r="C35" i="8"/>
  <c r="D35" i="8" s="1"/>
</calcChain>
</file>

<file path=xl/sharedStrings.xml><?xml version="1.0" encoding="utf-8"?>
<sst xmlns="http://schemas.openxmlformats.org/spreadsheetml/2006/main" count="12735" uniqueCount="1934">
  <si>
    <t>Maksutulud</t>
  </si>
  <si>
    <t>Tulud kaupade ja teenuste müügist</t>
  </si>
  <si>
    <t>3500, 352</t>
  </si>
  <si>
    <t>Saadavad toetused tegevuskuludeks</t>
  </si>
  <si>
    <t>3825, 388</t>
  </si>
  <si>
    <t xml:space="preserve">Muud tegevustulud </t>
  </si>
  <si>
    <t>sh  antavad toetused</t>
  </si>
  <si>
    <t>sh  muud tegevuskulud</t>
  </si>
  <si>
    <t>01-02</t>
  </si>
  <si>
    <t>Valitsemine</t>
  </si>
  <si>
    <t>40,41,4500,452</t>
  </si>
  <si>
    <t>Antavad toetused tegevuskuludeks</t>
  </si>
  <si>
    <t>50,55,60</t>
  </si>
  <si>
    <t>Muud tegevuskulud</t>
  </si>
  <si>
    <t>03-06</t>
  </si>
  <si>
    <t>Majandusvaldkond</t>
  </si>
  <si>
    <t>07-10</t>
  </si>
  <si>
    <t>Kultuuri-, haridus- ja sotsiaalvaldkond</t>
  </si>
  <si>
    <t>PÕHITEGEVUSE TULEM</t>
  </si>
  <si>
    <t> INVESTEERIMISTEGEVUS KOKKU</t>
  </si>
  <si>
    <t>Põhivara müük</t>
  </si>
  <si>
    <t xml:space="preserve">Põhivara soetus </t>
  </si>
  <si>
    <t>Põhivara soetuseks saadav sihtfinantseerimine</t>
  </si>
  <si>
    <t>Põhivara soetuseks antav sihtfinantseerimine</t>
  </si>
  <si>
    <t>Osaluste soetamine</t>
  </si>
  <si>
    <t>Osaluste müük</t>
  </si>
  <si>
    <t>Finantstulud</t>
  </si>
  <si>
    <t>Finantskulud</t>
  </si>
  <si>
    <t>EELARVE TULEM</t>
  </si>
  <si>
    <t>FINANTSEERIMISTEGEVUS</t>
  </si>
  <si>
    <t>Kohustuste võtmine</t>
  </si>
  <si>
    <t>Kohustuste tasumine</t>
  </si>
  <si>
    <t>Likviidsete varade muutus</t>
  </si>
  <si>
    <t>Nõuete ja kohustuste saldo muutus</t>
  </si>
  <si>
    <t xml:space="preserve">Eelarve tulude maht kokku </t>
  </si>
  <si>
    <t>Eelarve kulude maht kokku</t>
  </si>
  <si>
    <t>53 Viljandi Linnaraamatukogu</t>
  </si>
  <si>
    <t>37 Viljandi Nukuteater</t>
  </si>
  <si>
    <t>27 Viljandi Kunstikool</t>
  </si>
  <si>
    <t>58 Viljandi Spordikeskus</t>
  </si>
  <si>
    <t>26 Viljandi Spordikool</t>
  </si>
  <si>
    <t>29 Viljandi Huvikool</t>
  </si>
  <si>
    <t>44 Viljandi Hoolekandekeskus</t>
  </si>
  <si>
    <t>42 Viljandi Päevakeskus</t>
  </si>
  <si>
    <t>43 Viljandi Laste ja Perede  Tugikeskus</t>
  </si>
  <si>
    <t>L1192 Haldusamet</t>
  </si>
  <si>
    <t>82 Viljandi Linnahooldus</t>
  </si>
  <si>
    <t>13 Viljandi Lasteaed Krõllipesa</t>
  </si>
  <si>
    <t>15 Viljandi Lasteaed Männimäe</t>
  </si>
  <si>
    <t>28 Viljandi Muusikakool</t>
  </si>
  <si>
    <t>48 Viljandi Kesklinna Kool</t>
  </si>
  <si>
    <t>14 Viljandi Lasteaed Karlsson</t>
  </si>
  <si>
    <t>16 Viljandi Kesklinna Lasteaed</t>
  </si>
  <si>
    <t>20 Viljandi Kaare Kool</t>
  </si>
  <si>
    <t>30 Viljandi Täiskasvanute Gümnaasium</t>
  </si>
  <si>
    <t>47 Viljandi Jakobsoni Kool</t>
  </si>
  <si>
    <t>49 Viljandi Paalalinna Kool</t>
  </si>
  <si>
    <t>54 Sakala Keskus - Kultuuritöö</t>
  </si>
  <si>
    <t>55 Sakala Keskus - Kondase Keskus</t>
  </si>
  <si>
    <t>56 Sakala Keskus - Noorsootöö</t>
  </si>
  <si>
    <t>94 Sakala Keskus - Vana Veetorn</t>
  </si>
  <si>
    <t>L1100 Linnapea</t>
  </si>
  <si>
    <t>01 Üldised valitsussektori teenused</t>
  </si>
  <si>
    <t>04 Majandus</t>
  </si>
  <si>
    <t>0006 Trepimäe rekonstrueerimine</t>
  </si>
  <si>
    <t>0007 Turu ja Kaalu tänav ja Kaalu tänava parkla rekonstrueerimine</t>
  </si>
  <si>
    <t>KU321 Lemmikloomade varjupaik</t>
  </si>
  <si>
    <t>KU292 Korteriühistute toetamine - Õue ja haljasalad korda</t>
  </si>
  <si>
    <t>KU307 Tänavavalgustuse rekonstrueerimine</t>
  </si>
  <si>
    <t>08 Vaba aeg, kultuur, religioon</t>
  </si>
  <si>
    <t>06 Elamu- ja kommunaalmajandus</t>
  </si>
  <si>
    <t>59 Sakala Keskus - Lauluväljak</t>
  </si>
  <si>
    <t>L1150 Haridus- ja kultuuriamet</t>
  </si>
  <si>
    <t>L1170 Kantselei</t>
  </si>
  <si>
    <t>L1180 Viljandi Linnavolikogu</t>
  </si>
  <si>
    <t>L1200 Arhitektuuriamet</t>
  </si>
  <si>
    <t>L1210 Rahandusamet</t>
  </si>
  <si>
    <t>L1220 Sotsiaalamet</t>
  </si>
  <si>
    <t>Osakonna nimetus</t>
  </si>
  <si>
    <t>Kokku</t>
  </si>
  <si>
    <t>Projekti nimetus ja kood</t>
  </si>
  <si>
    <t>Valdkonnad ja kontogrupid</t>
  </si>
  <si>
    <t>Kirje nimetus</t>
  </si>
  <si>
    <t>Eelarve täiseurodes</t>
  </si>
  <si>
    <r>
      <t> </t>
    </r>
    <r>
      <rPr>
        <b/>
        <sz val="9"/>
        <color rgb="FF000000"/>
        <rFont val="Times New Roman"/>
        <family val="1"/>
      </rPr>
      <t>PÕHITEGEVUSE TULUD KOKKU</t>
    </r>
  </si>
  <si>
    <r>
      <t> </t>
    </r>
    <r>
      <rPr>
        <b/>
        <sz val="9"/>
        <color rgb="FF000000"/>
        <rFont val="Times New Roman"/>
        <family val="1"/>
      </rPr>
      <t>PÕHITEGEVUSE KULUD KOKKU</t>
    </r>
  </si>
  <si>
    <t>0011 Haljastu arengukava elluviimine, alleede rajamine</t>
  </si>
  <si>
    <t>PR517 Harrastuskalapüüki toetava taristu uuendamine Viljandi järvel</t>
  </si>
  <si>
    <t>KU174 Tänavate rekonstrueerimine</t>
  </si>
  <si>
    <t>KU17H Hariduse tn ja Reinu tee projekteerimine</t>
  </si>
  <si>
    <t>KU19T Kõnniteede rekonstrueerimine</t>
  </si>
  <si>
    <t>KU233 Investeeringute reserv</t>
  </si>
  <si>
    <t>KU23K Järveotsa arendusala tänavad ja tehnovõrgud</t>
  </si>
  <si>
    <t>KU265 Sadevete kanalisatsiooni hooldus</t>
  </si>
  <si>
    <t>KU790 Kaasava eelarve menetluse tulemusel rajatav objekt</t>
  </si>
  <si>
    <t>Muutus</t>
  </si>
  <si>
    <t>05 Keskkonnakaitse</t>
  </si>
  <si>
    <t>Laenu intressid</t>
  </si>
  <si>
    <t>Linnahoolduse liising</t>
  </si>
  <si>
    <t>Sakala Keskus</t>
  </si>
  <si>
    <t>Viljandi Spordikeskus</t>
  </si>
  <si>
    <t>0001 Raamatukogu põhiprojekt ja eskiis</t>
  </si>
  <si>
    <t>I lisaeelarve</t>
  </si>
  <si>
    <t>KU337 Linnakujundus väikevormid "Tüdruk ja kaks lindu"</t>
  </si>
  <si>
    <t>0008 Uueveski kergliiklustee (lõigus Uus tn - Oja tee)</t>
  </si>
  <si>
    <t>Osakond</t>
  </si>
  <si>
    <t>43 Viljandi Laste ja Perede Tugikeskus</t>
  </si>
  <si>
    <t xml:space="preserve">Osakonna nimi </t>
  </si>
  <si>
    <t>Muudatus</t>
  </si>
  <si>
    <t>Üldmajanduslikud arendusprojektid</t>
  </si>
  <si>
    <t>04740</t>
  </si>
  <si>
    <t>Arhitektuuriamet</t>
  </si>
  <si>
    <t>L1200</t>
  </si>
  <si>
    <t>Korrashoiuteenused</t>
  </si>
  <si>
    <t>Noorte huviharidus ja huvitegevus</t>
  </si>
  <si>
    <t>09510</t>
  </si>
  <si>
    <t>Viljandi Huvikool</t>
  </si>
  <si>
    <t>29</t>
  </si>
  <si>
    <t>Ürituste ja näituste korraldamise kulud</t>
  </si>
  <si>
    <t>Vaba aja tegevused</t>
  </si>
  <si>
    <t>08109</t>
  </si>
  <si>
    <t>Sakala Keskus - Kultuuritöö</t>
  </si>
  <si>
    <t>54</t>
  </si>
  <si>
    <t>Haldusamet</t>
  </si>
  <si>
    <t>L1192</t>
  </si>
  <si>
    <t>Kodumaine sihtfinantseerimine tegevuskuludeks</t>
  </si>
  <si>
    <t>Transporditeenused</t>
  </si>
  <si>
    <t>Viljandi Muusikakool</t>
  </si>
  <si>
    <t>28</t>
  </si>
  <si>
    <t>Muud kommunikatsiooni-, kultuuri- ja vaba aja sisustamise kulud</t>
  </si>
  <si>
    <t>Muud administreerimiskulud</t>
  </si>
  <si>
    <t>Muud kinnistute, hoonete, ruumide kulud</t>
  </si>
  <si>
    <t>Alusharidus</t>
  </si>
  <si>
    <t>09110</t>
  </si>
  <si>
    <t>Viljandi Lasteaed Karlsson</t>
  </si>
  <si>
    <t>14</t>
  </si>
  <si>
    <t>Põhipalk ja kokkulepitud tasud (TLS nooremspetsialisti brutopalk)</t>
  </si>
  <si>
    <t>Põhipalk ja kokkulepitud tasud (TLS keskastme spetsialisti brutopalk)</t>
  </si>
  <si>
    <t>Toiduained</t>
  </si>
  <si>
    <t>Toitlustusteenused</t>
  </si>
  <si>
    <t>Viljandi Lasteaed Krõllipesa</t>
  </si>
  <si>
    <t>13</t>
  </si>
  <si>
    <t>Põhipalk ja kokkulepitud tasud (õpetajate brutopalk)</t>
  </si>
  <si>
    <t>Toitlustuskulud ja toiduraha hüvitised</t>
  </si>
  <si>
    <t>Esindus- ja vastuvõtukulud (va kingitused ja auhinnad)</t>
  </si>
  <si>
    <t>Inventar ja selle tarvikud</t>
  </si>
  <si>
    <t>Põhipalk ja kokkulepitud tasud (TLS juhtide brutopalgad)</t>
  </si>
  <si>
    <t>Töötasud võlaõiguslike lepingute alusel</t>
  </si>
  <si>
    <t>Kommunikatsioonitehnoloogiline riistvara ja tarvikud</t>
  </si>
  <si>
    <t>Muud koolitusega seotud kulud</t>
  </si>
  <si>
    <t>Koolitusteenused</t>
  </si>
  <si>
    <t>Sõidukulud</t>
  </si>
  <si>
    <t>Viljandi Kesklinna Lasteaed</t>
  </si>
  <si>
    <t>16</t>
  </si>
  <si>
    <t>Viljandi Kunstikool</t>
  </si>
  <si>
    <t>27</t>
  </si>
  <si>
    <t>Korrashoiu- ja remondimaterjalid, lisaseadmed ja -tarvikud</t>
  </si>
  <si>
    <t>Remondi- ja hooldusteenused</t>
  </si>
  <si>
    <t>Toetused valitsussektorisse kuuluvatelt avalik-õiguslikelt juriidilistelt isikutelt (KULKA)</t>
  </si>
  <si>
    <t>Põhi- ja üldkeskharidus</t>
  </si>
  <si>
    <t>09212</t>
  </si>
  <si>
    <t>Viljandi Paalalinna Kool</t>
  </si>
  <si>
    <t>49</t>
  </si>
  <si>
    <t>Põhipalk ja kokkulepitud tasud (TLS tippspetsialisti brutopalk)</t>
  </si>
  <si>
    <t>Tulumaks erisoodustustelt</t>
  </si>
  <si>
    <t>Sotsiaalmaks erisoodustustelt</t>
  </si>
  <si>
    <t>Viljandi Kaare Kool</t>
  </si>
  <si>
    <t>20</t>
  </si>
  <si>
    <t>Viljandi Jakobsoni Kool</t>
  </si>
  <si>
    <t>47</t>
  </si>
  <si>
    <t>Muud koolituse kulud</t>
  </si>
  <si>
    <t>Päevarahad</t>
  </si>
  <si>
    <t>Avalike alade puhastus</t>
  </si>
  <si>
    <t>05101</t>
  </si>
  <si>
    <t>Viljandi Linnahooldus</t>
  </si>
  <si>
    <t>82</t>
  </si>
  <si>
    <t>Rent</t>
  </si>
  <si>
    <t>Eri- ja vormiriietus</t>
  </si>
  <si>
    <t>Postiteenused</t>
  </si>
  <si>
    <t>Üür, rent, kasutusõiguse tasu</t>
  </si>
  <si>
    <t>Kütus</t>
  </si>
  <si>
    <t>Kindlustus</t>
  </si>
  <si>
    <t>Riigilõivud</t>
  </si>
  <si>
    <t>Esindus ja vastuvõtukulud</t>
  </si>
  <si>
    <t>Sideteenused</t>
  </si>
  <si>
    <t>Muud õppevahendid</t>
  </si>
  <si>
    <t>Reklaamikulud</t>
  </si>
  <si>
    <t>IKT kulud</t>
  </si>
  <si>
    <t>Info- ja PR teenused</t>
  </si>
  <si>
    <t>Puhkepargid ja -baasid</t>
  </si>
  <si>
    <t>08103</t>
  </si>
  <si>
    <t>Majutuskulud</t>
  </si>
  <si>
    <t>Lähetatute kindlustus</t>
  </si>
  <si>
    <t>Muud tulud haridusalasest tegevusest</t>
  </si>
  <si>
    <t>Muu toodete ja teenuste müük</t>
  </si>
  <si>
    <t>Sotsiaalmaks töötasudelt ja toetustelt</t>
  </si>
  <si>
    <t>Töötuskindlustusmakse</t>
  </si>
  <si>
    <t>Annetused</t>
  </si>
  <si>
    <t>Muud sõidukulud</t>
  </si>
  <si>
    <t>Muud inventari majandamiskulud</t>
  </si>
  <si>
    <t>Viljandi Lasteaed Männimäe</t>
  </si>
  <si>
    <t>15</t>
  </si>
  <si>
    <t>Viljandi Täiskasvanute Gümnaasium</t>
  </si>
  <si>
    <t>Muu sotsiaalsete riskirühmade kaitse</t>
  </si>
  <si>
    <t>10702</t>
  </si>
  <si>
    <t>Sotsiaalamet</t>
  </si>
  <si>
    <t>L1220</t>
  </si>
  <si>
    <t>Eespool nimetamata sotsiaalabitoetused ja hüvitised</t>
  </si>
  <si>
    <t>Üldiseloomuga ülekanded valitsussektoris</t>
  </si>
  <si>
    <t>01800</t>
  </si>
  <si>
    <t>Kohaliku omavalitsuse tasandusfond</t>
  </si>
  <si>
    <t>Haridus- ja kultuuriamet</t>
  </si>
  <si>
    <t>L1150</t>
  </si>
  <si>
    <t>Kohaliku omavalitsuse toetusfond</t>
  </si>
  <si>
    <t>Maanteetransport</t>
  </si>
  <si>
    <t>04510</t>
  </si>
  <si>
    <t>Toimetulekutoetuse maksmise hüvitis</t>
  </si>
  <si>
    <t>TF01-06</t>
  </si>
  <si>
    <t>Riiklik toimetulekutoetus</t>
  </si>
  <si>
    <t>10701</t>
  </si>
  <si>
    <t>Toimetulekutoetus</t>
  </si>
  <si>
    <t>KU675</t>
  </si>
  <si>
    <t>Kantselei</t>
  </si>
  <si>
    <t>L1170</t>
  </si>
  <si>
    <t>Teenistujate tasud ja maksud</t>
  </si>
  <si>
    <t>KU049</t>
  </si>
  <si>
    <t>Viljandi Linnavalitsus</t>
  </si>
  <si>
    <t>01112</t>
  </si>
  <si>
    <t>Põhipalk ja kokkulepitud tasud (ATS keskastme spetsialisti brutopalk)</t>
  </si>
  <si>
    <t>Remont ja hooldus</t>
  </si>
  <si>
    <t>Töömasinate ja seadmete tarvikud</t>
  </si>
  <si>
    <t>Raamatukogud</t>
  </si>
  <si>
    <t>08201</t>
  </si>
  <si>
    <t>Viljandi Linnaraamatukogu</t>
  </si>
  <si>
    <t>53</t>
  </si>
  <si>
    <t>Põhipalk (kõrgharidusega kultuuritöötajad)</t>
  </si>
  <si>
    <t>Sporditegevus</t>
  </si>
  <si>
    <t>08102</t>
  </si>
  <si>
    <t>58</t>
  </si>
  <si>
    <t>Väljaspool kodu osutatav üldhooldusteenus</t>
  </si>
  <si>
    <t>10200</t>
  </si>
  <si>
    <t>Viljandi Hoolekandekeskus</t>
  </si>
  <si>
    <t>44</t>
  </si>
  <si>
    <t>Põhipalk ja kokkulepitud tasud (TLS tööliste brutopalk)</t>
  </si>
  <si>
    <t>Hüvitised ja toetused (TLS tööliste palgaosa)</t>
  </si>
  <si>
    <t>Kingitused ja auhinnad (va oma töötajatele)</t>
  </si>
  <si>
    <t>Igapäevaelu toetamise teenuse ruumide kulud</t>
  </si>
  <si>
    <t>KU63A</t>
  </si>
  <si>
    <t>Puudega inimese erihoolekandeteenus</t>
  </si>
  <si>
    <t>10120</t>
  </si>
  <si>
    <t>Sissetulekust sõltumatud sotsiaalhoolekande toetused ja hüvitised</t>
  </si>
  <si>
    <t>Muud sotsiaalteenused</t>
  </si>
  <si>
    <t>Sotsiaaltoetus abivajajatele</t>
  </si>
  <si>
    <t>KU680</t>
  </si>
  <si>
    <t>Eluasemeteenused sotsiaalsetele riskirühmadele</t>
  </si>
  <si>
    <t>10600</t>
  </si>
  <si>
    <t>Matusetoetus</t>
  </si>
  <si>
    <t>KU66M</t>
  </si>
  <si>
    <t>Muu perekondade ja laste sotsiaalne kaitse</t>
  </si>
  <si>
    <t>10402</t>
  </si>
  <si>
    <t>Matusetoetused</t>
  </si>
  <si>
    <t>Kulud sõjapõgenikele</t>
  </si>
  <si>
    <t>KU68P</t>
  </si>
  <si>
    <t>Investeeringute reserv</t>
  </si>
  <si>
    <t>KU233</t>
  </si>
  <si>
    <t>KVHA  Linnu 2 LV Raekoda</t>
  </si>
  <si>
    <t>9611</t>
  </si>
  <si>
    <t>Hooned (v.a eluhooned) soetusmaksumuses</t>
  </si>
  <si>
    <t>Muud rajatised soetusmaksumuses</t>
  </si>
  <si>
    <t>Avalikud WC'd</t>
  </si>
  <si>
    <t>KU254</t>
  </si>
  <si>
    <t>KVHA  Väiketuru 1 WC</t>
  </si>
  <si>
    <t>9322</t>
  </si>
  <si>
    <t>Jäätmekäitlus</t>
  </si>
  <si>
    <t>05100</t>
  </si>
  <si>
    <t>Tehnohooldus</t>
  </si>
  <si>
    <t>Ettenägemata tööd</t>
  </si>
  <si>
    <t>KU241</t>
  </si>
  <si>
    <t>KVHA  Üldkulud</t>
  </si>
  <si>
    <t>9640</t>
  </si>
  <si>
    <t>Muu majandus (sh majanduse haldus)</t>
  </si>
  <si>
    <t>04900</t>
  </si>
  <si>
    <t>Muud rajatiste majandamisega seotud kulud</t>
  </si>
  <si>
    <t>Muud maismaasõidukite majandamiskulud</t>
  </si>
  <si>
    <t>Koristusteenus</t>
  </si>
  <si>
    <t>Siseministeerium</t>
  </si>
  <si>
    <t>Üldhariduse valdkonna kulud</t>
  </si>
  <si>
    <t>KU614</t>
  </si>
  <si>
    <t>Muu haridus</t>
  </si>
  <si>
    <t>09800</t>
  </si>
  <si>
    <t>Sotsiaalministeerium</t>
  </si>
  <si>
    <t>Haridusvaldkonna kulu</t>
  </si>
  <si>
    <t>KU625</t>
  </si>
  <si>
    <t>Põhikooli õpetajate tööjõukuludeks</t>
  </si>
  <si>
    <t>TF02-01</t>
  </si>
  <si>
    <t>Alushariduse kulud</t>
  </si>
  <si>
    <t>KU559</t>
  </si>
  <si>
    <t>Preemiad, stipendiumid</t>
  </si>
  <si>
    <t>Koolieelsete lasteasutuste kohatasu</t>
  </si>
  <si>
    <t>Toetused kohaliku omavalitsuse üksustelt ja omavalitsusasutustelt</t>
  </si>
  <si>
    <t>Toetused valitsussektorisse kuuluvatelt sihtasutustelt (sh KIK)</t>
  </si>
  <si>
    <t>Viljandi Laste ja Perede Tugikeskus</t>
  </si>
  <si>
    <t>43</t>
  </si>
  <si>
    <t>Raamatukogude tasulised teenused</t>
  </si>
  <si>
    <t>Pangateenused</t>
  </si>
  <si>
    <t>Nõustamisteenused</t>
  </si>
  <si>
    <t>Tänavate rekonstrueerimine</t>
  </si>
  <si>
    <t>KU174</t>
  </si>
  <si>
    <t>Teed soetusmaksumuses</t>
  </si>
  <si>
    <t>Muu puuetega inimeste sotsiaalne kaitse</t>
  </si>
  <si>
    <t>10121</t>
  </si>
  <si>
    <t>Antud tegevustoetused</t>
  </si>
  <si>
    <t>Puudega lapse toetus</t>
  </si>
  <si>
    <t>Muu vaba aeg, kultuur, religioon</t>
  </si>
  <si>
    <t>08600</t>
  </si>
  <si>
    <t>Bürootarbed</t>
  </si>
  <si>
    <t>Muud hariduse abiteenused</t>
  </si>
  <si>
    <t>09609</t>
  </si>
  <si>
    <t>Noorsootöö ja noortekeskused</t>
  </si>
  <si>
    <t>08107</t>
  </si>
  <si>
    <t>Sakala Keskus - Noorsootöö</t>
  </si>
  <si>
    <t>56</t>
  </si>
  <si>
    <t>Rahva-ja kultuurimajade tasulised teenused</t>
  </si>
  <si>
    <t>Muud kultuuri- ja kunstiasutuste tulud</t>
  </si>
  <si>
    <t>Põhitoetused</t>
  </si>
  <si>
    <t>Puuetega laste hooldajatoetus</t>
  </si>
  <si>
    <t>KU639</t>
  </si>
  <si>
    <t>Tulu koolitusteenuse osutamisest</t>
  </si>
  <si>
    <t>Laste muusika- ja kunstikoolide tulud</t>
  </si>
  <si>
    <t>Hüvitised ja toetused (õpetajate palgaosa)</t>
  </si>
  <si>
    <t>Töötasud võlaõiguslike lepingute alusel (õpetajate palgaosa)</t>
  </si>
  <si>
    <t>KVHA  Laidoneri Plats 5/5A  LV</t>
  </si>
  <si>
    <t>9609</t>
  </si>
  <si>
    <t>Valveteenused</t>
  </si>
  <si>
    <t>KVHA  Tallinna 5 Sakala Keskus</t>
  </si>
  <si>
    <t>9626</t>
  </si>
  <si>
    <t>Rahvakultuur</t>
  </si>
  <si>
    <t>08202</t>
  </si>
  <si>
    <t>KVHA  Hariduse 12a Lennukitehas</t>
  </si>
  <si>
    <t>9635</t>
  </si>
  <si>
    <t>KVHA  Laidoneri 5C Vana Veetorn</t>
  </si>
  <si>
    <t>9610</t>
  </si>
  <si>
    <t>Muuseumid</t>
  </si>
  <si>
    <t>08203</t>
  </si>
  <si>
    <t>Sakala Keskus - Vana Veetorn</t>
  </si>
  <si>
    <t>94</t>
  </si>
  <si>
    <t>KVHA  Lastekodu 6 Viiratsi</t>
  </si>
  <si>
    <t>9660</t>
  </si>
  <si>
    <t>KVHA  Jakobsoni 47C  Huvikool</t>
  </si>
  <si>
    <t>9604</t>
  </si>
  <si>
    <t>KVHA  Riia 91 Jakobsoni Kool</t>
  </si>
  <si>
    <t>9622</t>
  </si>
  <si>
    <t>KVHA  Kesk-Kaare 17 Kaare Kool</t>
  </si>
  <si>
    <t>9607</t>
  </si>
  <si>
    <t>KVHA  Jakobsoni 42/42A  Kesklinna Kool</t>
  </si>
  <si>
    <t>9602</t>
  </si>
  <si>
    <t>Viljandi Kesklinna Kool</t>
  </si>
  <si>
    <t>48</t>
  </si>
  <si>
    <t>KVHA  Jakobsoni 51  Kesklinna Kool</t>
  </si>
  <si>
    <t>9605</t>
  </si>
  <si>
    <t>KVHA  Uueveski 1 Kesklinna Kool</t>
  </si>
  <si>
    <t>9629</t>
  </si>
  <si>
    <t>KVHA  Posti 20a Kesklinna Lasteaed</t>
  </si>
  <si>
    <t>9616</t>
  </si>
  <si>
    <t>KVHA Posti 11 Kunstikool</t>
  </si>
  <si>
    <t>9651</t>
  </si>
  <si>
    <t>KVHA  Kesk-Kaare 19 Lasteaed Karlsson</t>
  </si>
  <si>
    <t>9608</t>
  </si>
  <si>
    <t>KVHA  Kagu 9 Lasteaed Krõllipesa</t>
  </si>
  <si>
    <t>9606</t>
  </si>
  <si>
    <t>KVHA  Riia 30 Lasteaed Krõllipesa</t>
  </si>
  <si>
    <t>9621</t>
  </si>
  <si>
    <t>KVHA  Riia 93 Lasteaed Männimäe</t>
  </si>
  <si>
    <t>9623</t>
  </si>
  <si>
    <t>KVHA  Paala46 Paalalinna Kool</t>
  </si>
  <si>
    <t>9615</t>
  </si>
  <si>
    <t>KVHA  Kaalu 9 Saun</t>
  </si>
  <si>
    <t>9636</t>
  </si>
  <si>
    <t>Muu eakate sotsiaalne kaitse</t>
  </si>
  <si>
    <t>10201</t>
  </si>
  <si>
    <t>Viljandi Päevakeskus</t>
  </si>
  <si>
    <t>42</t>
  </si>
  <si>
    <t>KVHA  Leola 12A  Sotsiaalmaja</t>
  </si>
  <si>
    <t>9211</t>
  </si>
  <si>
    <t>KVHA Männimäe jalgpallihall</t>
  </si>
  <si>
    <t>9800</t>
  </si>
  <si>
    <t>KVHA  Ranna 1 Staadion</t>
  </si>
  <si>
    <t>9617</t>
  </si>
  <si>
    <t>KVHA  Ranna 11 Vetelpääste</t>
  </si>
  <si>
    <t>9618</t>
  </si>
  <si>
    <t>KVHA  Suur-Kaare 33A Spordihall</t>
  </si>
  <si>
    <t>9625</t>
  </si>
  <si>
    <t>KVHA  Uueveski 1 Kesklinna Kooli võimla</t>
  </si>
  <si>
    <t>9638</t>
  </si>
  <si>
    <t>KVHA  Vaksali 4 Spordihoone uus osa</t>
  </si>
  <si>
    <t>9631</t>
  </si>
  <si>
    <t>Trükised ja muud teavikud</t>
  </si>
  <si>
    <t>Kaasava hariduse põhimõtete rakendamine Viljandi linna haridusasutustes</t>
  </si>
  <si>
    <t>0002</t>
  </si>
  <si>
    <t>Kulud andmesidele</t>
  </si>
  <si>
    <t>Teatrid</t>
  </si>
  <si>
    <t>08234</t>
  </si>
  <si>
    <t>Viljandi Nukuteater</t>
  </si>
  <si>
    <t>37</t>
  </si>
  <si>
    <t>Turism</t>
  </si>
  <si>
    <t>04730</t>
  </si>
  <si>
    <t>Elekter</t>
  </si>
  <si>
    <t>Küte ja soojusenergia</t>
  </si>
  <si>
    <t>Muud trahvid ja varalised karistused</t>
  </si>
  <si>
    <t>Personaliteenused</t>
  </si>
  <si>
    <t>Kasutatud varude müük</t>
  </si>
  <si>
    <t>KVHA  Tallinna 7-11/1 Linnaraamatukogu</t>
  </si>
  <si>
    <t>9627</t>
  </si>
  <si>
    <t>KVHA  Tehnika 12 Kesklinna Lasteaed</t>
  </si>
  <si>
    <t>9628</t>
  </si>
  <si>
    <t>KVHA  Pikk 8 Kondase Keskus</t>
  </si>
  <si>
    <t>9634</t>
  </si>
  <si>
    <t>Sakala Keskus - Kondase Keskus</t>
  </si>
  <si>
    <t>55</t>
  </si>
  <si>
    <t>Remont, restaureerimine, lammutamine</t>
  </si>
  <si>
    <t>Kodumaine sihtfinantseerimine põhivara soetuseks</t>
  </si>
  <si>
    <t>Kodumaine sihtfinantseerimise vahendamine tegevuskuludeks</t>
  </si>
  <si>
    <t>Mänguväljakud ja välijõusaalid</t>
  </si>
  <si>
    <t>KU336</t>
  </si>
  <si>
    <t>Muud elamu- ja kommunaalmajanduse tegevus</t>
  </si>
  <si>
    <t>06605</t>
  </si>
  <si>
    <t>Õpetajate, direktorite ja õppealajuhatajate täienduskoolituseks</t>
  </si>
  <si>
    <t>TF02-04</t>
  </si>
  <si>
    <t>Õpikud, tööraamatud ja -vihikud, töölehed</t>
  </si>
  <si>
    <t>Tõhustatud ja eritoe tegevuskuludeks</t>
  </si>
  <si>
    <t>TF02-07</t>
  </si>
  <si>
    <t>Üldkeskhariduse õpetajate tööjõukulud</t>
  </si>
  <si>
    <t>09213</t>
  </si>
  <si>
    <t>Ajutiste lepinguliste töötajate kulud</t>
  </si>
  <si>
    <t>KU053</t>
  </si>
  <si>
    <t>Välismaine sihtfinantseerimine tegevuskuludeks</t>
  </si>
  <si>
    <t>Info- ja PR kulud</t>
  </si>
  <si>
    <t>Tervise edendamise kulud</t>
  </si>
  <si>
    <t>Autoriõiguse- ja litsentsitasud</t>
  </si>
  <si>
    <t>Muud eri- ja vormiriietusega seotud kulud</t>
  </si>
  <si>
    <t>Muud info- ja kommunikatsioonitehnoloogilised kulud</t>
  </si>
  <si>
    <t>Õppekavavälisest tegevusest saadud tulud</t>
  </si>
  <si>
    <t>Kutsehaiguste ja tööõnnetustega seotud kahjuhüvitised kannatanutele</t>
  </si>
  <si>
    <t>Ravitoetused</t>
  </si>
  <si>
    <t>Malev</t>
  </si>
  <si>
    <t>54001</t>
  </si>
  <si>
    <t>Mitteamortiseeruv materiaalne põhivara</t>
  </si>
  <si>
    <t>Sakala Keskus - Lauluväljak</t>
  </si>
  <si>
    <t>59</t>
  </si>
  <si>
    <t>Valitsussektori võla teenindamine</t>
  </si>
  <si>
    <t>01700</t>
  </si>
  <si>
    <t>Kapitalirendikohustised</t>
  </si>
  <si>
    <t>Kohustiste tasumine</t>
  </si>
  <si>
    <t>Laste spordi-, tehnika-, loodus-, loome- ja huvialakoolide tulud</t>
  </si>
  <si>
    <t>Spordikoolide tulud</t>
  </si>
  <si>
    <t>Maamaks</t>
  </si>
  <si>
    <t>Rahandusamet</t>
  </si>
  <si>
    <t>L1210</t>
  </si>
  <si>
    <t>Intressi-, viivise- ja kohustistasu kulu võetud laenudelt</t>
  </si>
  <si>
    <t>Intressitulud deposiitidelt</t>
  </si>
  <si>
    <t>Arvelduskontod pankades</t>
  </si>
  <si>
    <t>Kohustiste võtmine</t>
  </si>
  <si>
    <t>Projekt</t>
  </si>
  <si>
    <t>Summa</t>
  </si>
  <si>
    <t>Kirje</t>
  </si>
  <si>
    <r>
      <t xml:space="preserve"> Linnavolikogu poolt kinnitatavas struktuuris eelarvetabel</t>
    </r>
    <r>
      <rPr>
        <sz val="10"/>
        <color rgb="FF000000"/>
        <rFont val="Times New Roman"/>
        <family val="1"/>
      </rPr>
      <t>, eurodes:</t>
    </r>
  </si>
  <si>
    <t>Kontogrupp</t>
  </si>
  <si>
    <t>Konto</t>
  </si>
  <si>
    <t>20 - kapitalirendi kohustised</t>
  </si>
  <si>
    <t>25 - kohustised</t>
  </si>
  <si>
    <t>65 - finantstulud ja -kulud</t>
  </si>
  <si>
    <t>Investeerimistegevuse kulud</t>
  </si>
  <si>
    <t>15 - põhivara soetus</t>
  </si>
  <si>
    <t>45 - toetused juriidilistele isikutele</t>
  </si>
  <si>
    <t>Investeerimistegevuse tulud</t>
  </si>
  <si>
    <t>35 - saadud toetused</t>
  </si>
  <si>
    <t>Likviidsete vahendite muutus</t>
  </si>
  <si>
    <t>10 - likviidsed varad</t>
  </si>
  <si>
    <t>Põhitegevuse kulud</t>
  </si>
  <si>
    <t>41 - toetused füüsilistele isikutele</t>
  </si>
  <si>
    <t>50 - tööjõukulud</t>
  </si>
  <si>
    <t>55 - majandamiskulud</t>
  </si>
  <si>
    <t>60 - muud tegevuskulud</t>
  </si>
  <si>
    <t>Põhitegevuse tulud</t>
  </si>
  <si>
    <t>30 - maksutulud</t>
  </si>
  <si>
    <t>32 - tulud kaupade ja teenuste müügist</t>
  </si>
  <si>
    <t>38 - muud tulud</t>
  </si>
  <si>
    <t>25-kohustised</t>
  </si>
  <si>
    <t>II lisaeelarve</t>
  </si>
  <si>
    <t>muutus</t>
  </si>
  <si>
    <t>Kood</t>
  </si>
  <si>
    <t>Nimetus</t>
  </si>
  <si>
    <t>Kirjeldus</t>
  </si>
  <si>
    <t>Valitavus piiratud</t>
  </si>
  <si>
    <t>EA osa</t>
  </si>
  <si>
    <t/>
  </si>
  <si>
    <t>1</t>
  </si>
  <si>
    <t>VARAD</t>
  </si>
  <si>
    <t>6</t>
  </si>
  <si>
    <t>Nõuete-kohustuste muutus</t>
  </si>
  <si>
    <t>2</t>
  </si>
  <si>
    <t>KOHUSTISED JA NETOVARA</t>
  </si>
  <si>
    <t>3</t>
  </si>
  <si>
    <t>TEGEVUSTULUD</t>
  </si>
  <si>
    <t>4</t>
  </si>
  <si>
    <t>ANTUD TOETUSED</t>
  </si>
  <si>
    <t>5</t>
  </si>
  <si>
    <t>TÖÖJÕU- JA MAJANDAMISKULUD</t>
  </si>
  <si>
    <t>-1</t>
  </si>
  <si>
    <t>MUUD KULUD</t>
  </si>
  <si>
    <t>KÄIBEVARA</t>
  </si>
  <si>
    <t>PÕHIVARA</t>
  </si>
  <si>
    <t>LÜHIAJALISED KOHUSTISED</t>
  </si>
  <si>
    <t>PIKAAJALISED KOHUSTISED</t>
  </si>
  <si>
    <t>Finantseerimistegevus</t>
  </si>
  <si>
    <t>NETOVARA</t>
  </si>
  <si>
    <t>30</t>
  </si>
  <si>
    <t>MAKSUD JA SOTSIAALKINDLUSTUSMAKSED</t>
  </si>
  <si>
    <t>KAUPADE JA TEENUSTE MÜÜK</t>
  </si>
  <si>
    <t>SAADUD TOETUSED</t>
  </si>
  <si>
    <t>MUUD TULUD</t>
  </si>
  <si>
    <t>SOTSIAALTOETUSED</t>
  </si>
  <si>
    <t>MUUD TOETUSED</t>
  </si>
  <si>
    <t>TÖÖJÕUKULUD</t>
  </si>
  <si>
    <t>MAJANDAMISKULUD</t>
  </si>
  <si>
    <t>MUUD TEGEVUSKULUD</t>
  </si>
  <si>
    <t>PÕHIVARA AMORTISATSIOON JA ÜMBERHINDLUS</t>
  </si>
  <si>
    <t>FINANTSTULUD JA -KULUD</t>
  </si>
  <si>
    <t>RAHA JA PANGAKONTOD</t>
  </si>
  <si>
    <t>7</t>
  </si>
  <si>
    <t>LÜHIAJALISED FINANTSINVESTEERINGUD</t>
  </si>
  <si>
    <t>MAKSU-, LÕIVU- JA TRAHVINÕUDED</t>
  </si>
  <si>
    <t>MUUD NÕUDED JA ETTEMAKSED</t>
  </si>
  <si>
    <t>Immateriaalne käibevara</t>
  </si>
  <si>
    <t>BIOLOOGILISED VARAD</t>
  </si>
  <si>
    <t>VARUD</t>
  </si>
  <si>
    <t>OSALUSED AVALIKU SEKTORI JA SIDUSÜKSUSTES</t>
  </si>
  <si>
    <t>PIKAAJALISED FINANTSINVESTEERINGUD</t>
  </si>
  <si>
    <t>AJATATUD MAKSU-, LÕIVU- JA TRAHVINÕUDED (pikaajaline osa)</t>
  </si>
  <si>
    <t>PIKAAJALISED NÕUDED JA ETTEMAKSED</t>
  </si>
  <si>
    <t>KINNISVARAINVESTEERINGUD</t>
  </si>
  <si>
    <t>MATERIAALNE PÕHIVARA</t>
  </si>
  <si>
    <t>IMMATERIAALNE PÕHIVARA</t>
  </si>
  <si>
    <t>SAADUD MAKSUDE, LÕIVUDE, TRAHVIDE ETTEMAKSED</t>
  </si>
  <si>
    <t>VÕLAD TARNIJATELE</t>
  </si>
  <si>
    <t>VÕLAD TÖÖTAJATELE</t>
  </si>
  <si>
    <t>MUUD KOHUSTISED JA SAADUD ETTEMAKSED</t>
  </si>
  <si>
    <t>ERALDISED</t>
  </si>
  <si>
    <t>LAENUKOHUSTISED</t>
  </si>
  <si>
    <t>Tuletisinstrumendid</t>
  </si>
  <si>
    <t>MUUD PIKAAJALISED KOHUSTISED JA ETTEMAKSED</t>
  </si>
  <si>
    <t>SIHTFINANTSEERIMINE</t>
  </si>
  <si>
    <t>LAENUKOHUSTISTE PIKAAJALINE OSA</t>
  </si>
  <si>
    <t>RESERVID</t>
  </si>
  <si>
    <t>Aktsia- või osakapital ja ülekurss</t>
  </si>
  <si>
    <t>Sihtkapital</t>
  </si>
  <si>
    <t>Riskimaandamise reserv</t>
  </si>
  <si>
    <t>AKUMULEERITUD ÜLE-/PUUDUJÄÄK</t>
  </si>
  <si>
    <t>ARUANDEPERIOODI TULEM</t>
  </si>
  <si>
    <t>TULUMAKS</t>
  </si>
  <si>
    <t>SOTSIAALMAKS JA SOTSIAALKINDLUSTUSMAKSED</t>
  </si>
  <si>
    <t>OMANDIMAKSUD</t>
  </si>
  <si>
    <t>MAKSUD KAUPADELT JA TEENUSTELT</t>
  </si>
  <si>
    <t>Maksud väliskaubanduselt ja tehingutelt</t>
  </si>
  <si>
    <t>TULUD MAJANDUSTEGEVUSEST</t>
  </si>
  <si>
    <t>TULUD MAJANDUSTEGEVUSEST (järg)</t>
  </si>
  <si>
    <t>SAADUD SIHTFINANTSEERIMINE</t>
  </si>
  <si>
    <t>PÕHIVARA SOETAMISEKS SAADUD SIHTFINANTSEERIMISE AMORTISATSIOON</t>
  </si>
  <si>
    <t>SAADUD TEGEVUSTOETUSED</t>
  </si>
  <si>
    <t>MUUD TULUD VARADELT</t>
  </si>
  <si>
    <t>Sotsiaalkindlustustoetused</t>
  </si>
  <si>
    <t>Sotsiaalabitoetused ja muud toetused füüsilistele isikutele</t>
  </si>
  <si>
    <t>Sotsiaaltoetused avaliku sektori töövõtjatele</t>
  </si>
  <si>
    <t>Arvestatud pensionieraldiste muutus</t>
  </si>
  <si>
    <t>ANTUD SIHTFINANTSEERIMINE</t>
  </si>
  <si>
    <t>ANTUD TEGEVUSTOETUSED</t>
  </si>
  <si>
    <t>Töötasu</t>
  </si>
  <si>
    <t>Erisoodustused</t>
  </si>
  <si>
    <t>Tööjõukuludega kaasnevad maksud ja sotsiaalkindlustusmaksed</t>
  </si>
  <si>
    <t>TÖÖJÕUKULUDE KAPITALISEERIMINE OMA VALMISTATUD PÕHIVARA MAKSUMUSSE</t>
  </si>
  <si>
    <t>Tööjõukulude eelarve liigi muutmine</t>
  </si>
  <si>
    <t>Riigisaladusega seotud kulud</t>
  </si>
  <si>
    <t>MAKSU-, LÕIVU-, TRAHVIKULUD</t>
  </si>
  <si>
    <t>Kulu ebatõenäoliselt laekuvatest nõuetest (v.a maksu-, lõivu-, trahvinõuded)</t>
  </si>
  <si>
    <t>KINNISVARAINVESTEERINGUTE AMORTISATSIOON</t>
  </si>
  <si>
    <t>MATERIAALSE PÕHIVARA AMORTISATSIOON</t>
  </si>
  <si>
    <t>IMMATERIAALSE PÕHIVARA AMORTISATSIOON</t>
  </si>
  <si>
    <t>KASUM/KAHJUM BIOLOOGILISTE VARADE ÜMERHINDAMISEST</t>
  </si>
  <si>
    <t>INTRESSIKULU</t>
  </si>
  <si>
    <t>TULEM OSALUSTELT</t>
  </si>
  <si>
    <t>Tulu hoiustelt ja väärtpaberitelt</t>
  </si>
  <si>
    <t>MUUD FINANTSTULUD JA -KULUD</t>
  </si>
  <si>
    <t>Sularaha</t>
  </si>
  <si>
    <t>Kauplemisportfelli väärtpaberid</t>
  </si>
  <si>
    <t>Tähtajani hoitavad väärtpaberid</t>
  </si>
  <si>
    <t>Muud lühiajalised finantsinvesteeringud</t>
  </si>
  <si>
    <t>Maksu-, lõivu ja trahvinõuded</t>
  </si>
  <si>
    <t>Ebatõenäoliselt laekuvad maksu-, lõivu ja trahvinõuded (miinus)</t>
  </si>
  <si>
    <t>Nõuded ostjate vastu</t>
  </si>
  <si>
    <t>Viitlaekumised</t>
  </si>
  <si>
    <t>Laenu- ja liisingnõuded</t>
  </si>
  <si>
    <t>Nõuded toetuste ja siirete eest</t>
  </si>
  <si>
    <t>Muud nõuded</t>
  </si>
  <si>
    <t>Maksude, lõivude, trahvide ettemaksed ja tagasinõuded</t>
  </si>
  <si>
    <t>Ettemakstud toetused</t>
  </si>
  <si>
    <t>Ettemakstud tulevaste perioodide kulud</t>
  </si>
  <si>
    <t>Strateegilised varud</t>
  </si>
  <si>
    <t>Muud varud müügiks</t>
  </si>
  <si>
    <t>Üle andmata varud ja ettemaksed varude eest</t>
  </si>
  <si>
    <t>Osalused sihtasutustes ja mittetulundusühingutes</t>
  </si>
  <si>
    <t>Osalused tütar- ja sidusettevõtjates</t>
  </si>
  <si>
    <t>Investeerimisportfelli väärtpaberid</t>
  </si>
  <si>
    <t>Tähtajani hoitavad võlakirjad</t>
  </si>
  <si>
    <t>Muud pikaajalised finantsinvesteeringud</t>
  </si>
  <si>
    <t>Ajatatud maksu-, lõivu ja trahvinõuded (pikaajaline osa, bruto)</t>
  </si>
  <si>
    <t>Ebatõenäoliselt laekuvad ajatatud maksu-, lõivu ja trahvinõuded (miinus)</t>
  </si>
  <si>
    <t>Laenu- ja liisingnõuete pikaajaline osa</t>
  </si>
  <si>
    <t>Nõuded toetuste eest</t>
  </si>
  <si>
    <t>Muud pikaajalised nõuded</t>
  </si>
  <si>
    <t>Antud sihtfinantseerimine</t>
  </si>
  <si>
    <t>Pikaajalised ettemaksed</t>
  </si>
  <si>
    <t>Hooned ja rajatised</t>
  </si>
  <si>
    <t>Kaitseotstarbeline põhivara</t>
  </si>
  <si>
    <t>Masinad ja seadmed</t>
  </si>
  <si>
    <t>Info- ja kommunikatsioonitehnoloogia seadmed</t>
  </si>
  <si>
    <t>Muu amortiseeruv materiaalne põhivara</t>
  </si>
  <si>
    <t>Kasutusele võtmata varad ja ettemaksed</t>
  </si>
  <si>
    <t>Tarkvara</t>
  </si>
  <si>
    <t>Õigused ja litsentsid</t>
  </si>
  <si>
    <t>Arenguväljaminekud ( IFRS alusel )</t>
  </si>
  <si>
    <t>Firmaväärtus</t>
  </si>
  <si>
    <t>Muu immateriaalne põhivara</t>
  </si>
  <si>
    <t>Maksu-, lõivu- ja trahvikohustised</t>
  </si>
  <si>
    <t>Viitvõlad</t>
  </si>
  <si>
    <t>Toetuste ja siirete kohustised</t>
  </si>
  <si>
    <t>Muud kohustised</t>
  </si>
  <si>
    <t>Toetusteks saadud ettemaksed</t>
  </si>
  <si>
    <t>Muud saadud ettemaksed ja tulevaste perioodide tulud</t>
  </si>
  <si>
    <t>Emiteeritud võlakirjad</t>
  </si>
  <si>
    <t>Laenud</t>
  </si>
  <si>
    <t>Faktooringkohustised</t>
  </si>
  <si>
    <t>Ajatatud maksu-, lõivu- ja trahvikohustised</t>
  </si>
  <si>
    <t>Toetuste andmise kohustised</t>
  </si>
  <si>
    <t>Muud pikaajalised kohustised</t>
  </si>
  <si>
    <t>Pikaajalised ettemaksed ja tulevaste perioodide tulud</t>
  </si>
  <si>
    <t>Põhivara ümberhindluse reserv</t>
  </si>
  <si>
    <t>3000</t>
  </si>
  <si>
    <t>Füüsilise isiku tulumaks</t>
  </si>
  <si>
    <t>Juriidilise isiku tulumaks</t>
  </si>
  <si>
    <t>Sotsiaalmaks</t>
  </si>
  <si>
    <t>Kogumispension</t>
  </si>
  <si>
    <t>Aktsiisimaks</t>
  </si>
  <si>
    <t>Hasartmängumaks</t>
  </si>
  <si>
    <t>Riigilõivud registritoimingutelt</t>
  </si>
  <si>
    <t>Muud riigilõivud A-E</t>
  </si>
  <si>
    <t>Muud riigilõivud F-J</t>
  </si>
  <si>
    <t>Muud riigilõivud K-L</t>
  </si>
  <si>
    <t>Muud riigilõivud M-P</t>
  </si>
  <si>
    <t>Muud riigilõivud R-S</t>
  </si>
  <si>
    <t>Muud riigilõivud T-U</t>
  </si>
  <si>
    <t>Muud riigilõivud V-Ü</t>
  </si>
  <si>
    <t>Tulud haridusalasest tegevusest</t>
  </si>
  <si>
    <t>Tulud kultuuri- ja kunstialasest tegevusest</t>
  </si>
  <si>
    <t>Tulud spordi- ja puhkealasest tegevusest</t>
  </si>
  <si>
    <t>Tulud tervishoiust</t>
  </si>
  <si>
    <t>Tulud sotsiaalabialasest tegevusest</t>
  </si>
  <si>
    <t>Elamu- ja kommunaaltegevuse tulud</t>
  </si>
  <si>
    <t>Keskkonnakaitsealase tegevuse tulud</t>
  </si>
  <si>
    <t>TULUD KORRAKAITSEST</t>
  </si>
  <si>
    <t>Laekumised üldvalitsemisasutuste majandustegevuses</t>
  </si>
  <si>
    <t>Tulud transpordi- ja sidealasest tegevusest</t>
  </si>
  <si>
    <t>TULUD PÕLLU-, METSAMAJANDUSEST, JAHINDUSEST, KALANDUSEST</t>
  </si>
  <si>
    <t>TULUD MUUDELT MAJANDUSALADELT</t>
  </si>
  <si>
    <t>Üür ja rent</t>
  </si>
  <si>
    <t>ÕIGUSTE MÜÜK</t>
  </si>
  <si>
    <t>Saadud tegevuskulude sihtfinantseerimine</t>
  </si>
  <si>
    <t>Saadud sihtfinantseerimine põhivara soetuseks</t>
  </si>
  <si>
    <t>Saadud tegevustoetused</t>
  </si>
  <si>
    <t>Kasum/kahjum kinnisvarainvesteeringute müügist</t>
  </si>
  <si>
    <t>Kasum/kahjum materiaalse põhivara müügist</t>
  </si>
  <si>
    <t>Kasum/kahjum immateriaalse põhivara müügist</t>
  </si>
  <si>
    <t>Kasum/kahjum bioloogiliste varade müügist</t>
  </si>
  <si>
    <t>Kasum/kahjum varude müügist</t>
  </si>
  <si>
    <t>Võlalt arvestatud intressitulu (va finantstulu)</t>
  </si>
  <si>
    <t>Tulud loodusressursside kasutamisest</t>
  </si>
  <si>
    <t>Tulem bioloogiliste varadelt</t>
  </si>
  <si>
    <t>Tulud materiaalsete varade kasutamisest</t>
  </si>
  <si>
    <t>Trahvid ja muud varalised karistused</t>
  </si>
  <si>
    <t>Saastetasud ja keskkonnale tekitatud kahju hüvitis</t>
  </si>
  <si>
    <t>Eespool nimetamata muud tulud</t>
  </si>
  <si>
    <t>Pensionikindlustustoetused sotsiaalmaksutuludest</t>
  </si>
  <si>
    <t>Pensionikindlustustoetused mitte sotsiaalmaksutuludest</t>
  </si>
  <si>
    <t>Ravikindlustustoetused</t>
  </si>
  <si>
    <t>Töötuskindlustustoetused</t>
  </si>
  <si>
    <t>Peretoetused</t>
  </si>
  <si>
    <t>Sotsiaalhoolekande toetused ja hüvitised</t>
  </si>
  <si>
    <t>Toetused töötutele</t>
  </si>
  <si>
    <t>Toetused puudega inimestele ja nende hooldajatele</t>
  </si>
  <si>
    <t>Õppetoetused</t>
  </si>
  <si>
    <t>Töövõimetoetused</t>
  </si>
  <si>
    <t>Erijuhtudel riigi poolt makstavad maksud</t>
  </si>
  <si>
    <t>Muud sotsiaalabitoetused</t>
  </si>
  <si>
    <t>Preemiad ja stipendiumid (va haridusalased stipendiumid)</t>
  </si>
  <si>
    <t>Antud sihtfinantseerimine tegevuskuludeks</t>
  </si>
  <si>
    <t>Antud sihtfinantseerimine põhivara soetuseks</t>
  </si>
  <si>
    <t>Liikmemaksud</t>
  </si>
  <si>
    <t>Valitavate ametnike ja kõrgemate riigiteenijate töötasu</t>
  </si>
  <si>
    <t>Avaliku teenistuse ametnike töötasu (va kaitseväelased)</t>
  </si>
  <si>
    <t>Töötajate töötasu</t>
  </si>
  <si>
    <t>Administreerimiskulud</t>
  </si>
  <si>
    <t>Uurimis- ja arendustööde ostukulud</t>
  </si>
  <si>
    <t>Lähetuskulud (v.a koolituslähetus)</t>
  </si>
  <si>
    <t>Koolituskulud (sh koolituslähetus)</t>
  </si>
  <si>
    <t>Kinnistute, hoonete ja ruumide majandamiskulud</t>
  </si>
  <si>
    <t>Rajatiste majandamiskulud</t>
  </si>
  <si>
    <t>Sõidukite majandamiskulud</t>
  </si>
  <si>
    <t>Info- ja kommunikatsioonitehnoloogia kulud</t>
  </si>
  <si>
    <t>Inventari majandamiskulud</t>
  </si>
  <si>
    <t>Töömasinate ja seadmete majandamiskulud</t>
  </si>
  <si>
    <t>Toiduained ja toitlustusteenused</t>
  </si>
  <si>
    <t>Meditsiinikulud ja hügieenikulud</t>
  </si>
  <si>
    <t>Teavikute ja kunstiesemete kulud</t>
  </si>
  <si>
    <t>Õppevahendite ja koolituse kulud</t>
  </si>
  <si>
    <t>Kommunikatsiooni-, kultuuri- ja vaba aja sisustamise kulud</t>
  </si>
  <si>
    <t>Sotsiaalteenused</t>
  </si>
  <si>
    <t>Avaliku korra ja julgeoleku kulud</t>
  </si>
  <si>
    <t>Tootmiskulud</t>
  </si>
  <si>
    <t>Kaitseotstarbeline varustus ja materjalid</t>
  </si>
  <si>
    <t>Eri- ja vormiriietus (va kaitseotstarbelised kulud)</t>
  </si>
  <si>
    <t>Muu erivarustus ja materjalid</t>
  </si>
  <si>
    <t>Mitmesugused majanduskulud</t>
  </si>
  <si>
    <t>Maksud, lõivud, trahvid (tegevuskulud)</t>
  </si>
  <si>
    <t>Kulu ebatõenäoliselt laekuvaks hinnatud maksu-, lõivu- ja trahvinõuetest</t>
  </si>
  <si>
    <t>Edasiantud maksud, lõivud, trahvid, muud seadusejärgsed tasud</t>
  </si>
  <si>
    <t>Hoonete ja rajatiste amortisatsioon</t>
  </si>
  <si>
    <t>Kaitseotstarbelise põhivara amortisatsioon</t>
  </si>
  <si>
    <t>Masinate ja seadmete amortisatsioon</t>
  </si>
  <si>
    <t>Info- ja kommunikatsioonitehnoloogia seadmete amortisatsioon</t>
  </si>
  <si>
    <t>Muu amortiseeruva materiaalse põhivara amortisatsioon</t>
  </si>
  <si>
    <t>Intressitulu</t>
  </si>
  <si>
    <t>Kasum/kahjum finantsinvesteeringute müügist</t>
  </si>
  <si>
    <t>Kasum/kahjum finantsinvesteeringute ümberhindamisest</t>
  </si>
  <si>
    <t>Valuutakursi kasumid/kahjumid</t>
  </si>
  <si>
    <t>Muu finantstulu ja -kulu</t>
  </si>
  <si>
    <t>Hooned ja rajatised soetusmaksumuses</t>
  </si>
  <si>
    <t>Hoonete ja rajatiste kogunenud kulum</t>
  </si>
  <si>
    <t>Masinad ja seadmed soetusmaksumuses</t>
  </si>
  <si>
    <t>Masinate ja seadmete kogunenud kulum</t>
  </si>
  <si>
    <t>Sotsiaalmaks pensionikindlustuseks</t>
  </si>
  <si>
    <t>Sotsiaalmaks ravikindlustuseks</t>
  </si>
  <si>
    <t>Alkoholiaktsiis</t>
  </si>
  <si>
    <t>Tubakaaktsiis</t>
  </si>
  <si>
    <t>Kütuseaktsiis</t>
  </si>
  <si>
    <t>Kasum/kahjum maa müügist</t>
  </si>
  <si>
    <t>Kasum/kahjum hoonete müügist</t>
  </si>
  <si>
    <t>Kasum/kahjum rajatiste müügist</t>
  </si>
  <si>
    <t>Kasum/kahjum kaitseotstarbelise põhivara müügist</t>
  </si>
  <si>
    <t>Kasum/kahjum masinate ja seadmete müügist</t>
  </si>
  <si>
    <t>Kasum/kahjum info- ja kommunikatsioonitehnoloogia seadmete müügist</t>
  </si>
  <si>
    <t>Kasum/kahjum muu amortiseeruva materiaalse põhivara müügist</t>
  </si>
  <si>
    <t>Kasum/kahjum mitteamortiseeruvate põhivarade müügist</t>
  </si>
  <si>
    <t>Kasum/kahjum lõpetamata ehituse müügist</t>
  </si>
  <si>
    <t>Kasum/kahjum tarkvara müügist</t>
  </si>
  <si>
    <t>Kasum/kahjum õiguste ja litsentside müügist</t>
  </si>
  <si>
    <t>Kasum/kahjum muu immateriaalse põhivara müügist</t>
  </si>
  <si>
    <t>Juhtide töötasu</t>
  </si>
  <si>
    <t>Tippspetsialistide töötasu</t>
  </si>
  <si>
    <t>Keskastme spetsialistide töötasu</t>
  </si>
  <si>
    <t>Nooremspetsialistide ja assistentide töötasu</t>
  </si>
  <si>
    <t>Nõukogu ja juhatuse liikmete töötasu</t>
  </si>
  <si>
    <t>Keskastme spetsialistid</t>
  </si>
  <si>
    <t>Õpetajad</t>
  </si>
  <si>
    <t>Tööliste töötasu</t>
  </si>
  <si>
    <t>Tugispetsialistide töötasu</t>
  </si>
  <si>
    <t>Kõrgharidusega kultuuritöötajate töötasu</t>
  </si>
  <si>
    <t>Lühiajalised lähetused</t>
  </si>
  <si>
    <t>Pikaajalised lähetused</t>
  </si>
  <si>
    <t>Kinnistute, hoonete, ruumide majandamiskulud (va kinnisvarainvesteeringud)</t>
  </si>
  <si>
    <t>Kinnisvarainvesteeringute haldamiskulud</t>
  </si>
  <si>
    <t>Üürile ja rendile antud kinnistute, hoonete, ruumide majandamiskulud (va kinnisvarainvesteeringud)</t>
  </si>
  <si>
    <t>Maismaasõidukid</t>
  </si>
  <si>
    <t>Õhusõidukid</t>
  </si>
  <si>
    <t>Veesõidukid</t>
  </si>
  <si>
    <t>Kassa</t>
  </si>
  <si>
    <t>Raha teel</t>
  </si>
  <si>
    <t>Saadud ja välja kirjutatud tsekid</t>
  </si>
  <si>
    <t>Reservide ja keskkassa kontod</t>
  </si>
  <si>
    <t>Välisabi kontod</t>
  </si>
  <si>
    <t>Tähtajalised deposiidid</t>
  </si>
  <si>
    <t>Osalused investeerimisfondides</t>
  </si>
  <si>
    <t>Noteeritud aktsiad ja muud omakapitaliinstrumendid</t>
  </si>
  <si>
    <t>Lühiajalised võlakirjad</t>
  </si>
  <si>
    <t>Pikaajalised võlakirjad</t>
  </si>
  <si>
    <t>Lühiajalised laenud väärtpaberite tagatisel</t>
  </si>
  <si>
    <t>Lühiajalised tähtajani hoitavad võlakirjad nominaalväärtuses</t>
  </si>
  <si>
    <t>Pikaajalised võlakirjad nominaalväärtuses (tagasimakse tähtajaga kuni 1 aasta)</t>
  </si>
  <si>
    <t>Noteerimata aktsiad ja muud omakapitaliinstrumendid</t>
  </si>
  <si>
    <t>Käibemaks</t>
  </si>
  <si>
    <t>Üksiksiku tulumaks</t>
  </si>
  <si>
    <t>Töötuskindlustusmaksed</t>
  </si>
  <si>
    <t>Kogumispensioni maksed</t>
  </si>
  <si>
    <t>Erisoodustuste ja ettevõtja tulumaks</t>
  </si>
  <si>
    <t>Aktsiisid</t>
  </si>
  <si>
    <t>Tollimaks</t>
  </si>
  <si>
    <t>Muud maksud</t>
  </si>
  <si>
    <t>Lõivunõuded</t>
  </si>
  <si>
    <t>Nõuded loodusressursside kasutamisest ja saastetasudest</t>
  </si>
  <si>
    <t>Muud maksulaadsete tasude nõuded</t>
  </si>
  <si>
    <t>Trahvinõuded</t>
  </si>
  <si>
    <t>Kohtuotsuse alusel välja mõistetud nõuded</t>
  </si>
  <si>
    <t>Maksuvõlalt arvestatud intressinõuded</t>
  </si>
  <si>
    <t>Ebatõenäoliselt laekuv käibemaks</t>
  </si>
  <si>
    <t>Ebatõenäoliselt laekuv sotsiaalmaks</t>
  </si>
  <si>
    <t>Ebatõenäoliselt laekuv üksiksiku tulumaks</t>
  </si>
  <si>
    <t>Ebatõenäoliselt laekuvad töötuskindlustusmaksed</t>
  </si>
  <si>
    <t>Ebatõenäoliselt laekuvad kogumispensioni maksed</t>
  </si>
  <si>
    <t>Ebatõenäoliselt laekuv erisoodustuste ja ettevõtja tulumaks</t>
  </si>
  <si>
    <t>Ebatõenäoliselt laekuv maamaks</t>
  </si>
  <si>
    <t>Ebatõenäoliselt laekuvad aktsiisid</t>
  </si>
  <si>
    <t>Ebatõenäoliselt laekuv tollimaks</t>
  </si>
  <si>
    <t>Ebatõenäoliselt laekuvad muud maksud</t>
  </si>
  <si>
    <t>Ebatõenäoliselt laekuvad lõivunõuded</t>
  </si>
  <si>
    <t>Ebatõenäoliselt laekuvad nõuded loodusressursside kasutamisest ja saastetasudest</t>
  </si>
  <si>
    <t>Ebatõenäoliselt laekuvad muud maksulaadsete tasude nõuded</t>
  </si>
  <si>
    <t>Ebatõenäoliselt laekuvad trahvinõuded</t>
  </si>
  <si>
    <t>Ebatõenäoliselt laekuvad kohtuotsuse alusel välja mõistetud nõuded</t>
  </si>
  <si>
    <t>Ebatõenäoliselt laekuvad maksuvõlalt arvestatud intressinõuded</t>
  </si>
  <si>
    <t>Nõuded ostjate vastu (va põhivara müük)</t>
  </si>
  <si>
    <t>Ebatõenäoliselt laekuvaks hinnatud nõuded ostjate vastu</t>
  </si>
  <si>
    <t>Nõuded müüdud põhivara eest</t>
  </si>
  <si>
    <t>Ebatõenäoliselt laekuvaks hinnatud nõuded müüdud põhivara eest</t>
  </si>
  <si>
    <t>Laekumata intressid</t>
  </si>
  <si>
    <t>Ebatõenäoliselt laekuvad intressid</t>
  </si>
  <si>
    <t>Laekumata dividendid</t>
  </si>
  <si>
    <t>Muud viitlaekumised</t>
  </si>
  <si>
    <t>Antud lühiajalised laenud</t>
  </si>
  <si>
    <t>Antud arvelduskrediit</t>
  </si>
  <si>
    <t>Ebatõenäoliselt laekuvad lühiajalised laenud (miinusega)</t>
  </si>
  <si>
    <t>Antud pikaajaliste laenude lühiajaline osa</t>
  </si>
  <si>
    <t>Ebatõenäoliselt laekuvad pikaajalised laenud (miinusega)</t>
  </si>
  <si>
    <t>Antud kapitalirendi lühiajaline osa</t>
  </si>
  <si>
    <t>Õppelaenud</t>
  </si>
  <si>
    <t>Ebatõenäoliselt laekuvad õppelaenud</t>
  </si>
  <si>
    <t>Järelmaksunõuded põhivara müügi eest</t>
  </si>
  <si>
    <t>Ebatõenäoliselt laekuvad järelmaksunõuded põhivara müügi eest</t>
  </si>
  <si>
    <t>Nõuded teenuste kontsessioonikokkulepete alusel</t>
  </si>
  <si>
    <t>Tekkepõhised siirded</t>
  </si>
  <si>
    <t>Laenu- ja finantseerimistegevuseks antud sihtfinantseerimine</t>
  </si>
  <si>
    <t>Saamata tegevuskulude sihtfinantseerimine</t>
  </si>
  <si>
    <t>Saamata tegevuskulude kaasfinantseerimine</t>
  </si>
  <si>
    <t>Saamata põhivara sihtfinantseerimine</t>
  </si>
  <si>
    <t>Saamata põhivara kaasfinantseerimine</t>
  </si>
  <si>
    <t>Saamata muud toetused</t>
  </si>
  <si>
    <t>Kinnipidamised töötasudest</t>
  </si>
  <si>
    <t>Makstud tagatisdeposiidid</t>
  </si>
  <si>
    <t>Kohtutäituritele makstud ettemaksed</t>
  </si>
  <si>
    <t>Käibemaksu deklareerimata ettemaksed</t>
  </si>
  <si>
    <t>Sihtfinantseerimise tagasinõuded</t>
  </si>
  <si>
    <t>Kaasfinantseerimise tagasinõuded</t>
  </si>
  <si>
    <t>Muud toetuste tagasinõuded</t>
  </si>
  <si>
    <t>Ebatõenäoliselt laekuvad muud nõuded (miinusega)</t>
  </si>
  <si>
    <t>Käibemaksu ettemaks</t>
  </si>
  <si>
    <t>Sotsiaalmaksu ettemaks</t>
  </si>
  <si>
    <t>Üksikisiku tulumaksu ettemaks</t>
  </si>
  <si>
    <t>Töötuskindlustusmaksete ettemaks</t>
  </si>
  <si>
    <t>Kogumispensioni maksete ettemaks</t>
  </si>
  <si>
    <t>Erisoodustuste ja ettevõtja tulumaksu ettemaks</t>
  </si>
  <si>
    <t>Maamaksu ettemaks</t>
  </si>
  <si>
    <t>Aktsiiside ettemaks</t>
  </si>
  <si>
    <t>Tolliametile makstud ettemakstud maksud</t>
  </si>
  <si>
    <t>Muud maksude ettemaksud</t>
  </si>
  <si>
    <t>Makstud lõivude ettemaksed</t>
  </si>
  <si>
    <t>Makstud loodusressursside kasutamise tasude ettemaksed</t>
  </si>
  <si>
    <t>Makstud trahvide ettemaksed</t>
  </si>
  <si>
    <t>Makstud maksuvõlalt arvestatud intresside ettemaksed</t>
  </si>
  <si>
    <t>Ettemaksukontode jäägid</t>
  </si>
  <si>
    <t>Ettemakstud sihtfinantseerimised</t>
  </si>
  <si>
    <t>Ettemakstud kaasfinantseerimised</t>
  </si>
  <si>
    <t>Ettemakstud põhivara sihtfinantseerimised</t>
  </si>
  <si>
    <t>Ettemakstud põhivara kaasfinantseerimised</t>
  </si>
  <si>
    <t>Muud ettemakstud toetused</t>
  </si>
  <si>
    <t>Majanduskulude ettemaksed töötajatele</t>
  </si>
  <si>
    <t>Töö- ja puhkusetasu ettemaksed</t>
  </si>
  <si>
    <t>Deklareeritud sotsiaalmaksukulu töötasu ettemaksetelt</t>
  </si>
  <si>
    <t>Deklareeritud töötuskindlustusmakse kulu töötasu ettemaksetelt</t>
  </si>
  <si>
    <t>Muud ettemakstud tulevaste perioodide kulud</t>
  </si>
  <si>
    <t>Kasvuhoonegaaside heitkoguse ühikud</t>
  </si>
  <si>
    <t>Taimed ja istandused</t>
  </si>
  <si>
    <t>Mets</t>
  </si>
  <si>
    <t>Mobilisatsioonivarud</t>
  </si>
  <si>
    <t>Riigi tegevusvarud</t>
  </si>
  <si>
    <t>Vedelkütuse varud</t>
  </si>
  <si>
    <t>Tooraine ja materjalid</t>
  </si>
  <si>
    <t>Lõpetamata toodang</t>
  </si>
  <si>
    <t>Valmistoodang</t>
  </si>
  <si>
    <t>Ostetud kaubad müügiks</t>
  </si>
  <si>
    <t>Ümberklassifitseeritud varud müügiks</t>
  </si>
  <si>
    <t>Üle andmata tsentraliseeritud korras soetatud varud</t>
  </si>
  <si>
    <t>Ettemaksed varude eest</t>
  </si>
  <si>
    <t>Tütarettevõtjate aktsiad ja muud omakapitaliinstrumendid</t>
  </si>
  <si>
    <t>Sidusettevõtjate aktsiad ja muud omakapitaliinstrumendid</t>
  </si>
  <si>
    <t>Võlakirjad ja muud võlainstrumendid</t>
  </si>
  <si>
    <t>Võlakirjad nominaalväärtuses</t>
  </si>
  <si>
    <t>Osalused rahvusvahelistes organisatsioonides</t>
  </si>
  <si>
    <t>Diskonteeritud nõuete nominaalväärtuse vähendus (miinusega)</t>
  </si>
  <si>
    <t>Ebatõenäoliselt laekuvad nõuded ostjate vastu (va põhivara müük)</t>
  </si>
  <si>
    <t>Diskonteeritud nõuete nominaalväärtuse vähendus (põhivara, miinusega)</t>
  </si>
  <si>
    <t>Ebatõenäoliselt laekuvad nõuded müüdud põhivara eest (miinus)</t>
  </si>
  <si>
    <t>Laenunõuete pikaajaline osa nominaalväärtuses</t>
  </si>
  <si>
    <t>Laenunõuete nominaalväärtuse ja soetusmaksumuse amortiseerimata vahe</t>
  </si>
  <si>
    <t>Ebatõenäoliselt laekuvad laenud (miinus)</t>
  </si>
  <si>
    <t>Kapitalirendinõuete pikaajaline osa</t>
  </si>
  <si>
    <t>Õppelaenude pikaajaline osa</t>
  </si>
  <si>
    <t>Ebatõenäoliselt laekuvad õppelaenud (miinus)</t>
  </si>
  <si>
    <t>Järelmaksunõuete pikaajaline osa põhivara müügi eest</t>
  </si>
  <si>
    <t>Diskonteeritud järelmaksunõuete nominaalväärtuse vähendus</t>
  </si>
  <si>
    <t>Ebatõenäoliselt laekuvad järelmaksunõuded põhivara müügi eest (miinus)</t>
  </si>
  <si>
    <t>Saamata sihtfinantseerimine tegevuskuludeks</t>
  </si>
  <si>
    <t>Saamata sihtfinantseerimine põhivara soetuseks</t>
  </si>
  <si>
    <t>Ebatõenäoliselt laekuvad muud pikaajalised nõuded</t>
  </si>
  <si>
    <t>Põhivara soetuseks antud sihtfinantseerimise amortiseerimata osa</t>
  </si>
  <si>
    <t>Finantseerimistegevuseks antud sihtfinantseerimine</t>
  </si>
  <si>
    <t>Kinnisvarainvesteeringud soetusmaksumuses</t>
  </si>
  <si>
    <t>Kinnisvarainvesteeringute kogunenud kulum</t>
  </si>
  <si>
    <t>Maa</t>
  </si>
  <si>
    <t>Eluhooned soetusmaksumuses</t>
  </si>
  <si>
    <t>Hoonete (va eluhooned) kogunenud kulum</t>
  </si>
  <si>
    <t>Eluhoonete kogunenud kulum</t>
  </si>
  <si>
    <t>Teede kogunenud kulum</t>
  </si>
  <si>
    <t>Muude rajatiste kogunenud kulum</t>
  </si>
  <si>
    <t>Kaitseotstarbeline põhivara soetusmaksumuses</t>
  </si>
  <si>
    <t>Kaitseotstarbelise põhivara kogunenud kulum</t>
  </si>
  <si>
    <t>Transpordivahendid soetusmaksumuses</t>
  </si>
  <si>
    <t>Transpordivahendite kogunenud kulum</t>
  </si>
  <si>
    <t>Info- ja kommunikatsioonitehnoloogia seadmed soetusmaksumuses</t>
  </si>
  <si>
    <t>Info- ja kommunikatsioonitehnoloogia seadmete kogunenud kulum</t>
  </si>
  <si>
    <t>Muu amortiseeruv põhivara soetusmaksumuses</t>
  </si>
  <si>
    <t>Muu amortiseeruva põhivara kogunenud kulum</t>
  </si>
  <si>
    <t>Üle andmata tsentraliseeritud korras soetatud varad</t>
  </si>
  <si>
    <t>Lõpetamata ehitused ja etapiviisilised soetused</t>
  </si>
  <si>
    <t>Ettemaksed materiaalse põhivara eest</t>
  </si>
  <si>
    <t>Tarkvara soetusmaksumuses</t>
  </si>
  <si>
    <t>Tarkvara kogunenud kulum</t>
  </si>
  <si>
    <t>Õigused ja litsentsid soetusmaksumuses</t>
  </si>
  <si>
    <t>Õiguste ja litsentside kogunenud kulum</t>
  </si>
  <si>
    <t>Arenguväljaminekud soetusmaksumuses (IFRS alusel)</t>
  </si>
  <si>
    <t>Arenguväljaminekute kogunenud kulu (IFRS alusel)</t>
  </si>
  <si>
    <t>Firmaväärtus soetusmaksumuses</t>
  </si>
  <si>
    <t>Firmaväärtuse kogunenud kulum</t>
  </si>
  <si>
    <t>Muu immateriaalne põhivara soetusmaksumuses</t>
  </si>
  <si>
    <t>Muu immateriaalse põhivara kogunenud kulum</t>
  </si>
  <si>
    <t>Ettemaksed immateriaalse põhivara eest</t>
  </si>
  <si>
    <t>Loomad</t>
  </si>
  <si>
    <t>Ettemaksed bioloogiliste varade eest</t>
  </si>
  <si>
    <t>Käibemaksu ettemaksed</t>
  </si>
  <si>
    <t>Sotsiaalmaksu ettemaksed</t>
  </si>
  <si>
    <t>Üksikisiku tulumaksu ettemaksed</t>
  </si>
  <si>
    <t>Töötuskindlustusmaksete ettemaksed</t>
  </si>
  <si>
    <t>Kogumispensioni maksete ettemaksed</t>
  </si>
  <si>
    <t>Erisoodustuste ja ettevõtja tulumaksu ettemaksed</t>
  </si>
  <si>
    <t>Maamaksu ettemaksed</t>
  </si>
  <si>
    <t>Aktsiiside ettemaksed</t>
  </si>
  <si>
    <t>Tolliametile laekunud maksude ettemaksed</t>
  </si>
  <si>
    <t>Muud maksude ettemaksed</t>
  </si>
  <si>
    <t>Saadud lõivude ettemaksed</t>
  </si>
  <si>
    <t>Saadud loodusressursside ja saastetasude ettemaks</t>
  </si>
  <si>
    <t>Saadud muud maksulaadsete tasude ettemaksed</t>
  </si>
  <si>
    <t>Saadud trahvide ettemaksed</t>
  </si>
  <si>
    <t>Saadud kohtumenetlustega seotud ettemaksed</t>
  </si>
  <si>
    <t>Saadud maksuvõlgade intresside ettemaksed</t>
  </si>
  <si>
    <t>Võlad tarnijatele toodete ja teenuste eest</t>
  </si>
  <si>
    <t>Võlad tarnijatele põhivara eest</t>
  </si>
  <si>
    <t>Töötasu võlgnevus</t>
  </si>
  <si>
    <t>Deklareerimata sotsiaalmaksukohustis</t>
  </si>
  <si>
    <t>Deklareerimata kinnipeetud tulumaks</t>
  </si>
  <si>
    <t>Deklareerimata kinni peetud ja arvestatud töötuskindlustusmaksed</t>
  </si>
  <si>
    <t>Deklareerimata kinnipeetud kogumispension</t>
  </si>
  <si>
    <t>Puhkusetasude kohustis</t>
  </si>
  <si>
    <t>Võlad majanduskulude eest</t>
  </si>
  <si>
    <t>Deponeeritud töötasud</t>
  </si>
  <si>
    <t>Muud võlad töövõtjatele</t>
  </si>
  <si>
    <t>Käibemaksu kohustis</t>
  </si>
  <si>
    <t>Sotsiaalmaksu kohustis</t>
  </si>
  <si>
    <t>Üksikisiku tulumaksu kohustis</t>
  </si>
  <si>
    <t>Töötuskindlustusmakse kohustis</t>
  </si>
  <si>
    <t>Kogumispensioni maksete kohustis</t>
  </si>
  <si>
    <t>Erisoodustuste ja ettevõtja tulumaksu kohustis</t>
  </si>
  <si>
    <t>Maamaksu kohustis</t>
  </si>
  <si>
    <t>Aktsiisimaksu kohustis</t>
  </si>
  <si>
    <t>Tollimaksu kohustis</t>
  </si>
  <si>
    <t>Muud maksukohustised</t>
  </si>
  <si>
    <t>Lõivukohustised</t>
  </si>
  <si>
    <t>Loodusressursside kasutamise ja saastetasude kohustis</t>
  </si>
  <si>
    <t>Trahvikohustised</t>
  </si>
  <si>
    <t>Maksuvõlalt arvestatud intressikohustised</t>
  </si>
  <si>
    <t>Intressikohustised</t>
  </si>
  <si>
    <t>Dividendikohustised</t>
  </si>
  <si>
    <t>Muud viitvõlad</t>
  </si>
  <si>
    <t>Laenu- ja finantseerimistegevuseks saadud sihtfinantseerimine</t>
  </si>
  <si>
    <t>Sihtfinantseerimisega seotud kohustised</t>
  </si>
  <si>
    <t>Kaasfinantseerimisega seotud kohusiused</t>
  </si>
  <si>
    <t>Põhivara sihtfinantseerimise kohustised</t>
  </si>
  <si>
    <t>Põhivara kaasfinantseerimise kohustised</t>
  </si>
  <si>
    <t>Muud toetuste andmise kohustised</t>
  </si>
  <si>
    <t>Deklareerimata töötuskindlustusmaksed</t>
  </si>
  <si>
    <t>Selgitamata laekumised</t>
  </si>
  <si>
    <t>Edasiandmisele kuuluvad laekumised</t>
  </si>
  <si>
    <t>Konfiskeeritud varad</t>
  </si>
  <si>
    <t>Tagatistasud, kautsjonid</t>
  </si>
  <si>
    <t>Klientide raha</t>
  </si>
  <si>
    <t>Kohtutäiturile ülekantavad summad</t>
  </si>
  <si>
    <t>Sihtfinantseerimise tagasimaksekohustised</t>
  </si>
  <si>
    <t>Kaasfinantseerimise tagasimaksekohustised</t>
  </si>
  <si>
    <t>Muud toetuste tagasimaksekohustised</t>
  </si>
  <si>
    <t>Sihtfinantseerimiseks saadud ettemaksed</t>
  </si>
  <si>
    <t>Kaasfinantseerimiseks saadud ettemaksed</t>
  </si>
  <si>
    <t>Põhivara sihtfinantseerimiseks saadud ettemaksed</t>
  </si>
  <si>
    <t>Põhivara kaasfinantseerimiseks saadud ettemaksed</t>
  </si>
  <si>
    <t>Saadud muud toetuste ettemaksed</t>
  </si>
  <si>
    <t>Ettemaksed toodete ja teenuste eest</t>
  </si>
  <si>
    <t>Ettemaksed müüdud põhivara eest</t>
  </si>
  <si>
    <t>Muud saadud ettemaksed</t>
  </si>
  <si>
    <t>Eraldised kohtuprotsesside suhtes</t>
  </si>
  <si>
    <t>Eraldised garantiikohustiste tagamiseks</t>
  </si>
  <si>
    <t>Edasikindlustajate osa pikaajalises preemiate eraldises</t>
  </si>
  <si>
    <t>Pensionieraldised</t>
  </si>
  <si>
    <t>Töösuhte lõppemise hüvitiste eraldised</t>
  </si>
  <si>
    <t>Eraldised tervisekahjude hüvitamiseks</t>
  </si>
  <si>
    <t>Keskkonnakaitselised eraldised</t>
  </si>
  <si>
    <t>Muud eraldised</t>
  </si>
  <si>
    <t>Emiteeritud lühiajalised võlakirjad nominaalväärtuses</t>
  </si>
  <si>
    <t>Emiteeritud lühiajaliste võlakirjade nominaalväärtuse ja soetusmaksumuse vahe amortiseerimata osa</t>
  </si>
  <si>
    <t>Emiteeritud pikaajaliste võlakirjade lühiajaline osa nominaalväärtuses</t>
  </si>
  <si>
    <t>Emiteeritud pikaajaliste võlakirjade nominaalväärtuse ja soetusmaksumuse vahe amortiseerimata osa</t>
  </si>
  <si>
    <t>Arvelduskrediit</t>
  </si>
  <si>
    <t>Võetud lühiajalised laenud nominaalväärtuses</t>
  </si>
  <si>
    <t>Lühiajaliste laenude nominaal- ja soetusmaksumuse vahe amortiseerimata osa</t>
  </si>
  <si>
    <t>Võetud pikaajalised laenud nominaalväärtuses</t>
  </si>
  <si>
    <t>Pikaajaliste laenude nominaal- ja soetusmaksumuse vahe amortiseerimata osa</t>
  </si>
  <si>
    <t>Lühiajalised faktooringkohustised</t>
  </si>
  <si>
    <t>Pikaajaliste faktooringkohustiste lühiajaline osa</t>
  </si>
  <si>
    <t>Kohustised teenuste kontsessioonikokkulepete alusel</t>
  </si>
  <si>
    <t>Kohustised ostetud toodete ja teenuste eest</t>
  </si>
  <si>
    <t>Diskonteeritud kohustiste nominaalväärtuse vähendus</t>
  </si>
  <si>
    <t>Kohustised ostetud põhivara eest</t>
  </si>
  <si>
    <t>Sihtfinantseerimise kohustised</t>
  </si>
  <si>
    <t>Liitumistasude amortiseerimata jääk</t>
  </si>
  <si>
    <t>Muud saadud pikaajalised ettemaksed</t>
  </si>
  <si>
    <t>Eraldised kohtuprotsesside tagamiseks</t>
  </si>
  <si>
    <t>Kodumaine sihtfinantseerimine põhivara soetamiseks (soetusmaksumuses)</t>
  </si>
  <si>
    <t>Kodumaise sihtfinantseerimise kogunenud kulum</t>
  </si>
  <si>
    <t>Välismaine sihtfinantseerimine põhivara soetamiseks (soetusmaksumus)</t>
  </si>
  <si>
    <t>Välismaise sihtfinantseerimise kogunenud kulum</t>
  </si>
  <si>
    <t>Välismaise sihtfinantseerimise kaasfinantseerimine põhivara soetamiseks (soetusmaksumus)</t>
  </si>
  <si>
    <t>Välismaise sihtfinantseerimise kaasfinantseerimise kogunenud kulum</t>
  </si>
  <si>
    <t>Finantseerimistegevuseks saadud sihtfinantseerimine</t>
  </si>
  <si>
    <t>Emiteeritud võlakirjad nominaalväärtuses</t>
  </si>
  <si>
    <t>Amortiseerimata võlakirjade nominaal- ja soetusmaksumuse vahe</t>
  </si>
  <si>
    <t>Laenud nominaalväärtuses</t>
  </si>
  <si>
    <t>Amortiseerimata laenukulud</t>
  </si>
  <si>
    <t>Stabiliseerimisreserv</t>
  </si>
  <si>
    <t>Tagatisreserv</t>
  </si>
  <si>
    <t>Kassareserv</t>
  </si>
  <si>
    <t>Omandireformi reserv</t>
  </si>
  <si>
    <t>Kohustuslik reserv äriseadustiku alusel</t>
  </si>
  <si>
    <t>Muud reservid</t>
  </si>
  <si>
    <t>Ümberhinnatud põhivara uus soetusmaksumus</t>
  </si>
  <si>
    <t>Ümberhinnatud põhivara mahakantud jääkväärtus</t>
  </si>
  <si>
    <t>Aktsia- või osakapital</t>
  </si>
  <si>
    <t>Ülekurss</t>
  </si>
  <si>
    <t>Akumuleeritud üle-/puudujääk</t>
  </si>
  <si>
    <t>Tulumaks füüsilise isiku tulult</t>
  </si>
  <si>
    <t>Juriidilise isiku tulumaks dividendidelt ja muudelt kasumieraldistelt</t>
  </si>
  <si>
    <t>Juriidilise isiku tulumaks erisoodustustelt</t>
  </si>
  <si>
    <t>Juriidilise isiku tulumaks kingitustelt, annetustelt ja vastuvõtukuludelt</t>
  </si>
  <si>
    <t>Juriidilise isiku tulumaks ettevõtlusega mitteseotud kuludelt ja väljamaksetelt</t>
  </si>
  <si>
    <t>Mitteresidendist juriidilise isiku tulult arvestatud tulumaks</t>
  </si>
  <si>
    <t>Tööandja sotsiaalmaks pensionikindlustuseks</t>
  </si>
  <si>
    <t>Füüsilisest isikust ettevõtja sotsiaalmaks pensionikindlustuseks</t>
  </si>
  <si>
    <t>Riigilt ja Eesti Töötukassalt erijuhtudel arvestatud sotsiaalmaks pensionikindlustuseks</t>
  </si>
  <si>
    <t>Tööandja sotsiaalmaks ravikindlustuseks</t>
  </si>
  <si>
    <t>Füüsilisest isikust ettevõtja sotsiaalmaks ravikindlustuseks</t>
  </si>
  <si>
    <t>Riigilt ja Eesti Töötukassalt erijuhtudel arvestatud sotsiaalmaks ravikindlustuseks</t>
  </si>
  <si>
    <t>Tööandja töötuskindlustusmakse</t>
  </si>
  <si>
    <t>Töövõtja töötuskindlustusmakse</t>
  </si>
  <si>
    <t>Raskeveokimaks</t>
  </si>
  <si>
    <t>Mootorsõidukimaks</t>
  </si>
  <si>
    <t>Paadimaks</t>
  </si>
  <si>
    <t>Loomapidamismaks</t>
  </si>
  <si>
    <t>Müügimaks</t>
  </si>
  <si>
    <t>Pakendiaktsiis</t>
  </si>
  <si>
    <t>Elektriaktsiis</t>
  </si>
  <si>
    <t>Muu aktsiis</t>
  </si>
  <si>
    <t>Reklaamimaks</t>
  </si>
  <si>
    <t>Teede ja tänavate sulgemise maks</t>
  </si>
  <si>
    <t>Lõbustusmaks</t>
  </si>
  <si>
    <t>Parkimistasu</t>
  </si>
  <si>
    <t>Äriregistri toimingute riigilõiv</t>
  </si>
  <si>
    <t>Kinnistusraamatu ja laevakinnistusraamatu toimingute riigilõiv</t>
  </si>
  <si>
    <t>Liiklusregistri toimingute riigilõiv</t>
  </si>
  <si>
    <t>Ehitisregistri toimingute riigilõiv</t>
  </si>
  <si>
    <t>Maakatastri toimingute riigilõiv</t>
  </si>
  <si>
    <t>Mittetulundusühingute ja sihtasutuste registri toimingute riigilõiv</t>
  </si>
  <si>
    <t>Kommertspandiregistri toimingute riigilõiv</t>
  </si>
  <si>
    <t>Keskkonnaregistri toimingutelt</t>
  </si>
  <si>
    <t>Abieluvararegistri toimingute riigilõiv</t>
  </si>
  <si>
    <t>Karistusregistritoimingute riigilõiv</t>
  </si>
  <si>
    <t>Majandustegevuse registri toimingute riigilõiv</t>
  </si>
  <si>
    <t>Ametlikus väljaandes Ametlikud Teadaanded teadaannete avaldamise riigilõiv</t>
  </si>
  <si>
    <t>Arhiiviseaduse alusel teostatavate toimingute riigilõiv</t>
  </si>
  <si>
    <t>Bussiveo liiniloa väljastamise riigilõiv</t>
  </si>
  <si>
    <t>Dokumendi legaliseerimise riigilõiv</t>
  </si>
  <si>
    <t>Ehitusloa väljastamise eest</t>
  </si>
  <si>
    <t>Elektrituru-, maagaasi- ja kaugkütteseaduse alusel teostatavatelt toimingutelt</t>
  </si>
  <si>
    <t>Hasartmängu- ja loteriiseaduse alusel teostatavate toimingute riigilõiv</t>
  </si>
  <si>
    <t>Isikut tõendavate dokumentide seaduse ja kodakondsuse seaduse  alusel teostatavate toimingute riigilõiv</t>
  </si>
  <si>
    <t>Jäätmete riikidevahelise veoloa taotluse menetlemise riigilõiv</t>
  </si>
  <si>
    <t>Kasutusloa väljastamise eest</t>
  </si>
  <si>
    <t>Kohtuasjade toimingute riigilõiv</t>
  </si>
  <si>
    <t>Konkurentsiameti toimingutelt</t>
  </si>
  <si>
    <t>Kutsekvalifikatsiooni tunnustamise taotluse läbivaatamise riigilõiv</t>
  </si>
  <si>
    <t>Lennuameti toimingute riigilõiv</t>
  </si>
  <si>
    <t>Lõhkematerjaliseaduse alusel teostatavate toimingute riigilõiv</t>
  </si>
  <si>
    <t>Maaparandussüsteemi ehitusloa taotlemise eest</t>
  </si>
  <si>
    <t>Maapõueseaduse alusel teostatavate toimingute riigilõiv</t>
  </si>
  <si>
    <t>Mahepõllumajanduse seaduse alusel teostatavate toimingute riigilõiv</t>
  </si>
  <si>
    <t>Patendiameti toimingute riigilõiv</t>
  </si>
  <si>
    <t>Perekonnaseisuasutuse toimingute riigilõiv</t>
  </si>
  <si>
    <t>Raudteeseaduse alusel teostatavate toimingute riigilõiv</t>
  </si>
  <si>
    <t>Ravimiseaduse alusel teostatavate toimingute riigilõiv</t>
  </si>
  <si>
    <t>Relvaseaduse alusel teostatavate toimingute riigilõiv</t>
  </si>
  <si>
    <t>Riigihangete seaduse alusel teostatavate toimingute riigilõiv</t>
  </si>
  <si>
    <t>Riiklike tegevuslitsentside ja tegevuslubade väljastamise ja pikendamise riigilõiv</t>
  </si>
  <si>
    <t>Saastuse kompleksse vältimise ja kontrollimise seaduse alusel teostatavatelt toimingutelt</t>
  </si>
  <si>
    <t>Seemne ja taimse paljundusmaterjali seaduse ja sordikaitseseaduse alusel teostatavate toimingute riigilõiv</t>
  </si>
  <si>
    <t>Elektroonilise side seaduse alusel teostatavate toimingute riigilõiv</t>
  </si>
  <si>
    <t>Söödaseaduse alusel teostatavate toimingute riigilõiv</t>
  </si>
  <si>
    <t>Taimekaitseseaduse alusel teostatavate toimingute riigilõiv</t>
  </si>
  <si>
    <t>Tervishoiuteenuste korraldamise seaduse alusel teostatavatelt toimingutelt</t>
  </si>
  <si>
    <t>Toidu-, veterinaarkorralduse-, loomatauditõrje- ja loomakaitseseaduse alusel teostatavate toimingute riigilõiv</t>
  </si>
  <si>
    <t>Valla- ja linnasekretäri ning vangladirektori tõestamistoimingute riigilõiv</t>
  </si>
  <si>
    <t>Veeteede Ameti toimingute riigilõiv</t>
  </si>
  <si>
    <t>Väetiseseaduse alusel teostatavate toimingute riigilõiv</t>
  </si>
  <si>
    <t>Välisesinduses teostatavate  toimingute riigilõiv</t>
  </si>
  <si>
    <t>Välismaalaste seaduse ja selle täitmiseks antud õigustloovate aktide  alusel teostatavate toimingute riigilõiv</t>
  </si>
  <si>
    <t>Muud riigilõivud</t>
  </si>
  <si>
    <t>Ringitasude vabastused Huvikoolis, Kunstikoolis ja Muusikakoolis</t>
  </si>
  <si>
    <t>Tulu teadus- ja arendustegevusest</t>
  </si>
  <si>
    <t>Lasteaia kohatasu 50% vabastusega</t>
  </si>
  <si>
    <t>Tasu töövihikute, õppematerjali ja muude õppekulude katteks</t>
  </si>
  <si>
    <t>Tasu toitlustamiskuludeks</t>
  </si>
  <si>
    <t>Tulud kutseõppeasutuste toodetest ja teenustest</t>
  </si>
  <si>
    <t>Muuseumide ja näituste tasulised teenused</t>
  </si>
  <si>
    <t>Etendus- ja kontserdiasutuste tasulised teenused</t>
  </si>
  <si>
    <t>Reklaami müügi tulud</t>
  </si>
  <si>
    <t>Spordibaaside ja spordikomplekside tulud</t>
  </si>
  <si>
    <t>Ringitasu vabastused Spordikoolis</t>
  </si>
  <si>
    <t>Tulud puhkebaasidelt</t>
  </si>
  <si>
    <t>Muud tulud spordi- ja puhkealasest tegevusest</t>
  </si>
  <si>
    <t>Haiglate tulud</t>
  </si>
  <si>
    <t>Ambulatooriumide ja polikliinikute tulud</t>
  </si>
  <si>
    <t>Vereteenistuste tulud</t>
  </si>
  <si>
    <t>Muud tulud tervishoiust</t>
  </si>
  <si>
    <t>Lastekodude tulud</t>
  </si>
  <si>
    <t>Üldhooldekodude tulud</t>
  </si>
  <si>
    <t>Mähkmed</t>
  </si>
  <si>
    <t>Ravikulud</t>
  </si>
  <si>
    <t>Erihooldekodude tulud</t>
  </si>
  <si>
    <t>Tugikodude tulud</t>
  </si>
  <si>
    <t>Päevakeskuste tulud</t>
  </si>
  <si>
    <t>Varjupaikade tulud</t>
  </si>
  <si>
    <t>Sotsiaalse rehabilitatsioonikeskuste tulud</t>
  </si>
  <si>
    <t>Muud tulud sotsiaalabialasest tegevusest</t>
  </si>
  <si>
    <t>Kinnisvarainvesteeringute üür ja rent</t>
  </si>
  <si>
    <t>Muu elamute ja korterite üür ja rent</t>
  </si>
  <si>
    <t>Tulu elektrienergia müügist</t>
  </si>
  <si>
    <t>Tulu vee- ja kanalisatsiooniteenustest</t>
  </si>
  <si>
    <t>Tulu soojuse ja kütte müügist</t>
  </si>
  <si>
    <t>Muu tulu elamu- ja kommunaaltegevusest</t>
  </si>
  <si>
    <t>Politsei tulud</t>
  </si>
  <si>
    <t>Päästeteenistuste tulud</t>
  </si>
  <si>
    <t>Kinnipidamiskohtade tulud</t>
  </si>
  <si>
    <t>Muud tulud korrakaitsealasest tegevusest</t>
  </si>
  <si>
    <t>TULUD RIIGIKAITSEST</t>
  </si>
  <si>
    <t>TULUD ÜLDVALITSEMISEST</t>
  </si>
  <si>
    <t>Tulud transporditeenustelt</t>
  </si>
  <si>
    <t>Tulud sideteenustelt</t>
  </si>
  <si>
    <t>Tulud põllu-, metsamajandusest, jahindusest, kalandusest</t>
  </si>
  <si>
    <t>Tulu soojusenergia müügist</t>
  </si>
  <si>
    <t>Tulud kaevandamisest, töötlevast tööstusest ja ehitusest</t>
  </si>
  <si>
    <t>Tagatistasud, garantiipreemiad, lepingutasud</t>
  </si>
  <si>
    <t>Kindlustuspreemiad</t>
  </si>
  <si>
    <t>Põhitegevusena teenitud finantstulud</t>
  </si>
  <si>
    <t>Tulu muudelt majandusaladelt</t>
  </si>
  <si>
    <t>Kinnisvarainvesteeringutelt</t>
  </si>
  <si>
    <t>Eluruumidelt</t>
  </si>
  <si>
    <t>Mitteeluruumidelt</t>
  </si>
  <si>
    <t>Muu vara üür ja rent</t>
  </si>
  <si>
    <t>Muu tulu üüri ja rendiga kaasnevast tegevusest</t>
  </si>
  <si>
    <t>Hoonestusõiguse seadmise tasu</t>
  </si>
  <si>
    <t>Hoonestusõigus</t>
  </si>
  <si>
    <t>Maa kasutustasu</t>
  </si>
  <si>
    <t>Kasutamisõiguse tasu</t>
  </si>
  <si>
    <t>Tasu äritegevusõigusega tegelemise õiguse loa eest, va litsentsid</t>
  </si>
  <si>
    <t>Saastekvootide müük</t>
  </si>
  <si>
    <t>Veeteetasu</t>
  </si>
  <si>
    <t>Kantseleiteenuste tasu</t>
  </si>
  <si>
    <t>Tasu piimaanalüüside eest</t>
  </si>
  <si>
    <t>Tulu konfiskeeritud varade müügist</t>
  </si>
  <si>
    <t>Liitumistasude amortisatsioon</t>
  </si>
  <si>
    <t>Muud tulud kultuuri- ja kunstialasest tegevusest</t>
  </si>
  <si>
    <t>Kodumaise sihtfinantseerimise vahendamine tegevuskuludeks</t>
  </si>
  <si>
    <t>Välismaise sihtfinantseerimise vahendamine tegevuskuludeks</t>
  </si>
  <si>
    <t>Tagasi nõutud kodumaine sihtfinantseerimine (miinusega)</t>
  </si>
  <si>
    <t>Tagasi nõutud välismaine sihtfinantseerimine (miinusega)</t>
  </si>
  <si>
    <t>Toetused valitsussektorisse kuuluvatelt avalik-õiguslikelt juriidilistelt isikutelt</t>
  </si>
  <si>
    <t>Toetused valitsussektorisse kuuluvatelt sihtasutustelt</t>
  </si>
  <si>
    <t>Kodumaise sihtfinantseerimise vahendamine põhivara soetuseks</t>
  </si>
  <si>
    <t>Välismaine sihtfinantseerimine põhivara soetuseks</t>
  </si>
  <si>
    <t>Välismaise sihtfinantseerimise vahendamine põhivara soetuseks</t>
  </si>
  <si>
    <t>Põhivara soetamiseks saadud kodumaise sihtfinantseerimise amortisatsioon</t>
  </si>
  <si>
    <t>Põhivara soetamiseks saadud välismaise sihtfinantseerimise amortisatsioon</t>
  </si>
  <si>
    <t>Põhivara soetamiseks saadud välismaise sihtfinantseerimise kaasfinantseerimise amortisatsioon</t>
  </si>
  <si>
    <t>Saadud liikmemaksud</t>
  </si>
  <si>
    <t>Tulu kinnisvarainvesteeringute müügist</t>
  </si>
  <si>
    <t>Kinnisvarainvesteeringute müügiga seotud kulud</t>
  </si>
  <si>
    <t>Kinnisvarainvesteeringute jääkväärtus</t>
  </si>
  <si>
    <t>Tulu maa müügist</t>
  </si>
  <si>
    <t>Maa müügiga seotud kulud</t>
  </si>
  <si>
    <t>Müüdud maa soetusmaksumus</t>
  </si>
  <si>
    <t>Müüdud hoonete (v.a eluhooned) müügitulu</t>
  </si>
  <si>
    <t>Hoonete (v.a eluhooned) müügiga seotud kulud</t>
  </si>
  <si>
    <t>Müüdud hoonete (v.a eluhooned) jääkväärtus</t>
  </si>
  <si>
    <t>Müüdud eluhoonete müügitulu</t>
  </si>
  <si>
    <t>Eluhoonete müügiga seotud kulud</t>
  </si>
  <si>
    <t>Müüdud eluhoonete jääkväärtus</t>
  </si>
  <si>
    <t>Müüdud teede müügitulu</t>
  </si>
  <si>
    <t>Teede müügiga seotud kulud</t>
  </si>
  <si>
    <t>Müüdud teede jääkväärtus</t>
  </si>
  <si>
    <t>Müüdud muude rajatiste müügitulu</t>
  </si>
  <si>
    <t>Muude rajatiste müügiga seotud kulud</t>
  </si>
  <si>
    <t>Müüdud muude rajatiste jääkväärtus</t>
  </si>
  <si>
    <t>Müüdud kaitseotstarbelise põhivara müügitulu</t>
  </si>
  <si>
    <t>Kaitseotstarbelise põhivara müügiga seotud kulud</t>
  </si>
  <si>
    <t>Müüdud kaitseotstarbelise põhivara jääkväärtus</t>
  </si>
  <si>
    <t>Müüdud masinate ja seadmete müügitulu</t>
  </si>
  <si>
    <t>Masinate ja seadmete müügiga seotud kulud</t>
  </si>
  <si>
    <t>Müüdud masinate ja seadmete jääkväärtus</t>
  </si>
  <si>
    <t>Müüdud transpordivahendite müügitulu</t>
  </si>
  <si>
    <t>Transpordivahendite müügiga seotud kulud</t>
  </si>
  <si>
    <t>Müüdud transpordivahendite jääkväärtus</t>
  </si>
  <si>
    <t>Müüdud info- ja kommunikatsioonitehnoloogia seadmete müügitulu</t>
  </si>
  <si>
    <t>Info- ja kommunikatsioonitehnoloogia seadmete müügiga seotud kulud</t>
  </si>
  <si>
    <t>Müüdud info- ja kommunikatsioonitehnoloogia seadmete jääkväärtus</t>
  </si>
  <si>
    <t>Müüdud muu amortiseeruva materiaalse põhivara müügitulu</t>
  </si>
  <si>
    <t>Muu amortiseeruva materiaalse põhivara müügiga seotud kulud</t>
  </si>
  <si>
    <t>Müüdud muu amortiseeruva materiaalse põhivara jääkväärtus</t>
  </si>
  <si>
    <t>Mitteamortiseeruvate põhivarade müügitulu</t>
  </si>
  <si>
    <t>Mitteamortiseeruvate põhivarade müügiga seotud kulud</t>
  </si>
  <si>
    <t>Mitteamortiseeruvate põhivarade jääkväärtus</t>
  </si>
  <si>
    <t>Lõpetamata ehituste müügitulu</t>
  </si>
  <si>
    <t>Lõpetamata ehituste müügiga seotud kulud</t>
  </si>
  <si>
    <t>Lõpetamata ehituse jääkväärtus</t>
  </si>
  <si>
    <t>Tarkvara müügitulu</t>
  </si>
  <si>
    <t>Tarkvara müügiga seotud kulud</t>
  </si>
  <si>
    <t>Müüdud tarkvara jääkväärtus</t>
  </si>
  <si>
    <t>Õiguste ja litsentside müügitulu</t>
  </si>
  <si>
    <t>Õiguste ja litsentside müügiga seotud kulud</t>
  </si>
  <si>
    <t>Müüdud õiguste ja litsentside jääkväärtus</t>
  </si>
  <si>
    <t>Muu immateriaalse põhivara müügitulu</t>
  </si>
  <si>
    <t>Muu immateriaalse põhivara müügiga seotud kulud</t>
  </si>
  <si>
    <t>Müüdud muu immateriaalse põhivara jääkväärtus</t>
  </si>
  <si>
    <t>Tulu taimede ja istanduste müügist</t>
  </si>
  <si>
    <t>Taimede ja istanduste müügiga seotud kulud</t>
  </si>
  <si>
    <t>Müüdud taimede ja istanduste jääkväärtus</t>
  </si>
  <si>
    <t>Tulu metsa müügist</t>
  </si>
  <si>
    <t>Metsa müügiga seotud kulud</t>
  </si>
  <si>
    <t>Müüdud metsa jääkväärtus</t>
  </si>
  <si>
    <t>Tulu loomade müügist</t>
  </si>
  <si>
    <t>Loomade müügiga seotud kulud</t>
  </si>
  <si>
    <t>Müüdud loomade jääkväärtus</t>
  </si>
  <si>
    <t>Strateegiliste varude müügi tulu</t>
  </si>
  <si>
    <t>Strateegiliste varude müügiga seotud kulud</t>
  </si>
  <si>
    <t>Müüdud strateegiliste varude bilansiline maksumus</t>
  </si>
  <si>
    <t>Tooraine ja materjalide müügi tulu</t>
  </si>
  <si>
    <t>Tooraine ja materjalide müügiga seotud kulud</t>
  </si>
  <si>
    <t>Müüdud tooraine ja materjalide bilansiline maksumus</t>
  </si>
  <si>
    <t>Müügi eesmärgil soetatud kaupade müük</t>
  </si>
  <si>
    <t>Müügi eesmärgil soetatud kaupade müügiga seotud kulud</t>
  </si>
  <si>
    <t>Müüdud müügi eesmärgil soetatud kaupade bilansiline maksumus</t>
  </si>
  <si>
    <t>Kasutatud varude müügiga seotud kulud</t>
  </si>
  <si>
    <t>Füüsilise isiku tulumaksu võla intressitulud</t>
  </si>
  <si>
    <t>Juriidilise isiku tulumaksu võla intressitulud</t>
  </si>
  <si>
    <t>Sotsiaalmaksu võla intressitulud</t>
  </si>
  <si>
    <t>Töötuskindlustusmakse võla intressitulud</t>
  </si>
  <si>
    <t>Käibemaksu võla intressitulud</t>
  </si>
  <si>
    <t>Aktsiisivõlgade intressitulud</t>
  </si>
  <si>
    <t>Muude  maksuvõlgade intressitulud</t>
  </si>
  <si>
    <t>Muud viivisintressitulud</t>
  </si>
  <si>
    <t>Maardlate kaevandamisõiguse tasu</t>
  </si>
  <si>
    <t>Kohaliku tähtsusega maardlate kaevandamisõiguse tasu</t>
  </si>
  <si>
    <t>Tasu üleriigilise tähtsusega maardlates väljapumbatud vee erikasutusest</t>
  </si>
  <si>
    <t>Tasu vee erikasutusest</t>
  </si>
  <si>
    <t>Jahipiirkonna kasutusõiguse tasu</t>
  </si>
  <si>
    <t>Kalapüügiõiguse tasu</t>
  </si>
  <si>
    <t>Tulem taimede ja istanduste väärtuse muutusest</t>
  </si>
  <si>
    <t>Tulem metsa väärtuse muutusest</t>
  </si>
  <si>
    <t>Tulem loomade väärtuse muutusest</t>
  </si>
  <si>
    <t>Teekasutustasu</t>
  </si>
  <si>
    <t>Väärteomenetluse seadustiku alusel määratud trahvid</t>
  </si>
  <si>
    <t>Karistusseadustiku alusel määratud karistused</t>
  </si>
  <si>
    <t>Maksukorralduse seaduse alusel määratud trahvid</t>
  </si>
  <si>
    <t>Tolliseadustiku alusel määratud trahvid</t>
  </si>
  <si>
    <t>Äriseadustiku alusel määratud trahvid</t>
  </si>
  <si>
    <t>Saastetasu saasteainete viimisel veekogudesse, põhjavette või pinnasesse</t>
  </si>
  <si>
    <t>Saastetasu saasteainete viimisel välisõhku</t>
  </si>
  <si>
    <t>Saastetasu jäätmete viimisel keskkonda</t>
  </si>
  <si>
    <t>Keskkonnale tekitatud kahju hüvitus</t>
  </si>
  <si>
    <t>Edasiantud saastetasu ja keskkonnale tekitatud kahju hüvitis</t>
  </si>
  <si>
    <t>Kindlustushüvitised</t>
  </si>
  <si>
    <t>Universaalse postiteenuse maksed</t>
  </si>
  <si>
    <t>Pensionikindlustuse vahendid EL pensioniskeemi alusel</t>
  </si>
  <si>
    <t>Regressinõuded</t>
  </si>
  <si>
    <t>Sunniraha ja tulud asendustäitmisest</t>
  </si>
  <si>
    <t>Oportuniteeditasud</t>
  </si>
  <si>
    <t>Menetluskulude hüvitised</t>
  </si>
  <si>
    <t>Konfiskeeritud ja konfiskeerimise asendamisel saadud varad</t>
  </si>
  <si>
    <t>Väljanõudmata deposiidid ja tagatistasud</t>
  </si>
  <si>
    <t>Muud (ebatavalised) tulud</t>
  </si>
  <si>
    <t>Vanaduspension</t>
  </si>
  <si>
    <t>Ennetähtaegne vanaduspension</t>
  </si>
  <si>
    <t>Töövõimetuspension</t>
  </si>
  <si>
    <t>Toitjakaotuspension</t>
  </si>
  <si>
    <t>Väljateenitud aastate pension</t>
  </si>
  <si>
    <t>EL ametnike pensioniõiguste üleandmine</t>
  </si>
  <si>
    <t>Pensionid, pensionilisad ja -suurendused mitte-sotsiaalmaksutuludest</t>
  </si>
  <si>
    <t>Rahvapension</t>
  </si>
  <si>
    <t>Ajutise töövõimetuse hüvitised</t>
  </si>
  <si>
    <t>Ravimite hüvitamine</t>
  </si>
  <si>
    <t>Meditsiiniliste abivahendite hüvitamine</t>
  </si>
  <si>
    <t>Raviteenused</t>
  </si>
  <si>
    <t>Muud ravikindlustustoetused</t>
  </si>
  <si>
    <t>Töötuskindlustushüvitised</t>
  </si>
  <si>
    <t>Hüvitised töölepingute kollektiivse ülesütlemise korral</t>
  </si>
  <si>
    <t>Hüvitised tööandja maksejõuetuse korral</t>
  </si>
  <si>
    <t>Töötuskindlustushüvitistelt arvestatud sotsiaalmaks</t>
  </si>
  <si>
    <t>Sünnitoetus</t>
  </si>
  <si>
    <t>Lapsetoetus</t>
  </si>
  <si>
    <t>Lapsehooldustasu</t>
  </si>
  <si>
    <t>Vanemahüvitis</t>
  </si>
  <si>
    <t>Üksikvanema toetus</t>
  </si>
  <si>
    <t>Ajateenija lapse toetus</t>
  </si>
  <si>
    <t>Lapse koolitoetus</t>
  </si>
  <si>
    <t>Eestkostel või peres hooldusel oleva lapse toetus</t>
  </si>
  <si>
    <t>Elluastumistoetus</t>
  </si>
  <si>
    <t>Paljulapselise pere toetus</t>
  </si>
  <si>
    <t>Täiendav puhkusetasu</t>
  </si>
  <si>
    <t>Muud peretoetused</t>
  </si>
  <si>
    <t>Muud sissetulekust sõltuvad sotsiaalhoolekande toetused ja hüvitised</t>
  </si>
  <si>
    <t>Töötutoetus</t>
  </si>
  <si>
    <t>Stipendiumid töötutele</t>
  </si>
  <si>
    <t>Ettevõtluse alustamise toetus</t>
  </si>
  <si>
    <t>Muud toetused töötutele</t>
  </si>
  <si>
    <t>16-aastase ja vanema puudega isiku toetus</t>
  </si>
  <si>
    <t>Puudega inimese hooldaja toetus</t>
  </si>
  <si>
    <t>Puudega vanema toetus</t>
  </si>
  <si>
    <t>Õppetoetus puuetega inimestele</t>
  </si>
  <si>
    <t>Täienduskoolitustoetus puuetega inimestele</t>
  </si>
  <si>
    <t>Rehabilitatsioonitoetus</t>
  </si>
  <si>
    <t>Abivahendi ostmisel või üürimisel tasu maksmine</t>
  </si>
  <si>
    <t>Muud toetused puuetega inimestele ja nende hooldajatele</t>
  </si>
  <si>
    <t>Täiendavad toetused</t>
  </si>
  <si>
    <t>Eritoetused</t>
  </si>
  <si>
    <t>Stipendiumid</t>
  </si>
  <si>
    <t>Sõidusoodustused</t>
  </si>
  <si>
    <t>Eluasemekompensatsioonid</t>
  </si>
  <si>
    <t>Toitlustustoetused</t>
  </si>
  <si>
    <t>Muud toetused</t>
  </si>
  <si>
    <t>Töövõimetoetused puuduva töövõime korral</t>
  </si>
  <si>
    <t>Töövõimetoetused osalise töövõime korral</t>
  </si>
  <si>
    <t>Erijuhtudel riigi poolt makstav sotsiaalmaks</t>
  </si>
  <si>
    <t>Täiendavad kogumispensionimaksed</t>
  </si>
  <si>
    <t>Toetused eakatele</t>
  </si>
  <si>
    <t>Toetused kinnipidamiskohast vabanenutele</t>
  </si>
  <si>
    <t>Toetused teistele sotsiaalabi vajavatele isikutele</t>
  </si>
  <si>
    <t>Taskuraha sotsiaalhooldusasutuste, lastekodude jt. kasvandikele</t>
  </si>
  <si>
    <t>Toetused hooldajatele (v.a puuetega isikud)</t>
  </si>
  <si>
    <t>Ajateenijate tasud</t>
  </si>
  <si>
    <t>Hüvitised vägivalla ohvritele</t>
  </si>
  <si>
    <t>Õigusabi</t>
  </si>
  <si>
    <t>Toetused represseeritutele</t>
  </si>
  <si>
    <t>Muud autasud</t>
  </si>
  <si>
    <t>Avalike teenistujate pensionisuurendus</t>
  </si>
  <si>
    <t>Parlamendipensionid</t>
  </si>
  <si>
    <t>Presidendi ametipension</t>
  </si>
  <si>
    <t>Riigikontrolli ametnike pensionid</t>
  </si>
  <si>
    <t>Riigikohtunike pensionisuurendus</t>
  </si>
  <si>
    <t>Kohtunike pensionisuurendus</t>
  </si>
  <si>
    <t>Prokuröride pensionisuurendus</t>
  </si>
  <si>
    <t>Õiguskantsleri ja tema asetäitja-nõuniku pensionisuurendus</t>
  </si>
  <si>
    <t>Politseiametnike pension</t>
  </si>
  <si>
    <t>Pensionid Päästeteenistuse seaduse alusel</t>
  </si>
  <si>
    <t>Pensionid Kaitseväeteenistuse seaduse alusel</t>
  </si>
  <si>
    <t>Muud sotsiaaltoetused avaliku sektori töötajatele</t>
  </si>
  <si>
    <t>Välismaise sihtfinantseerimise kaasfinantseerimine tegevuskuludeks</t>
  </si>
  <si>
    <t>Välismaise sihtfinantseerimise kaasfinantseerimise vahendamine tegevuskuludeks</t>
  </si>
  <si>
    <t>Välismaise sihtfinantseerimise kaasfinantseerimine põhivara soetuseks</t>
  </si>
  <si>
    <t>Välismaise sihtfinantseerimise kaasfinantseerimise vahendamine põhivara soetuseks</t>
  </si>
  <si>
    <t>Ametipalk ja kokkulepitud tasud</t>
  </si>
  <si>
    <t>Muutuvpalk  (valitavad isikud)</t>
  </si>
  <si>
    <t>Hüvitised ja toetused</t>
  </si>
  <si>
    <t>Tööajaarvestuseta tasud</t>
  </si>
  <si>
    <t>Põhipalk ja kokkulepitud tasud (ATS juhtide brutopalgad)</t>
  </si>
  <si>
    <t>Muutuvpalk (ATS juhtide palgaosa)</t>
  </si>
  <si>
    <t>Hüvitised ja toetused (ATS juhtide palgaosa)</t>
  </si>
  <si>
    <t>Põhipalk ja kokkulepitud tasud (ATS tippspetsialisti brutopalk)</t>
  </si>
  <si>
    <t>Muutuvpalk (ATS tippspetsialisti palgaosa)</t>
  </si>
  <si>
    <t>Hüvitised ja toetused (ATS tippspetsialisti palgaosa)</t>
  </si>
  <si>
    <t>Muutuvpalk (ATS keskastme spetsialisti palgaosa)</t>
  </si>
  <si>
    <t>Hüvitised ja toetused (ATS keskastme spetsialisti palgaosa)</t>
  </si>
  <si>
    <t>Põhipalk ja kokkulepitud tasud (ATS nooremspetsialisti brutotasu)</t>
  </si>
  <si>
    <t>Muutuvpalk (ATS nooremspetsialisti palgaosa)</t>
  </si>
  <si>
    <t>Hüvitised ja toetused (ATS nooremspetsialisti palgaosa)</t>
  </si>
  <si>
    <t>Põhipalk ja kokkulepitud tasud (nõukogu ja juhatuse tasud)</t>
  </si>
  <si>
    <t>Muutuvpalk (nõukogu ja juhatuse tasud)</t>
  </si>
  <si>
    <t>Hüvitised ja toetused (nõukogu ja juhatuse tasud)</t>
  </si>
  <si>
    <t>Muutuvpalk (TLS juhtide palgaosa)</t>
  </si>
  <si>
    <t>Hüvitised ja toetused (TLS juhtide palgaosa)</t>
  </si>
  <si>
    <t>Muutuvpalk (TLS tippspetsialisti palgaosa)</t>
  </si>
  <si>
    <t>Hüvitised ja toetused (TLS tippspetsialisti palgaosa)</t>
  </si>
  <si>
    <t>Muutuvpalk (TLS keskastme spetsialisti palgaosa)</t>
  </si>
  <si>
    <t>Hüvitised ja toetused (TLS keskastme spetsialisti palgaosa)</t>
  </si>
  <si>
    <t>Muutuvpalk (õpetajate palgaosa)</t>
  </si>
  <si>
    <t>Muutuvpalk (TLS nooremspetsialisti palgaosa)</t>
  </si>
  <si>
    <t>Hüvitised ja toetused (TLS nooremspetsialisti palgaosa)</t>
  </si>
  <si>
    <t>Muutuvpalk (TLS tööliste palgaosa)</t>
  </si>
  <si>
    <t>Põhipalk ja kokkulepitud tasud (TLS tugispetsialistide brutopalk)</t>
  </si>
  <si>
    <t>Muutuvpalk (TLS tugispetsialistide palgaosa)</t>
  </si>
  <si>
    <t>Hüvitised ja toetused (TLS tugispetsialistide palgaosa)</t>
  </si>
  <si>
    <t>Töötasud võlaõiguslike lepingute alusel (tugispetsialisti brutotasu)</t>
  </si>
  <si>
    <t>Muud kokkulepitud tasud (kõrgharidusega kultuuritöötajad)</t>
  </si>
  <si>
    <t>Muutuvpalk (kõrgharidusega kultuuritöötajad)</t>
  </si>
  <si>
    <t>Hüvitised ja toetused (kõrgharidusega kultuuritöötajad)</t>
  </si>
  <si>
    <t>Kindlustusmaksete tasumine</t>
  </si>
  <si>
    <t>Lähetuskulude hüvitamine</t>
  </si>
  <si>
    <t>Isikliku sõiduvahendi kasutamise hüvitis</t>
  </si>
  <si>
    <t>Õppelaenu kustutamine</t>
  </si>
  <si>
    <t>Muu laenu andmine</t>
  </si>
  <si>
    <t>Vara või teenuse üleandmine madalama hinnaga</t>
  </si>
  <si>
    <t>Loobumine rahalise nõude sissenõudmisest</t>
  </si>
  <si>
    <t>Kulutused töötajate tervise edendamiseks</t>
  </si>
  <si>
    <t>Taseme- ja vabahariduslik koolitus</t>
  </si>
  <si>
    <t>Muud erisoodustused</t>
  </si>
  <si>
    <t>Tööjõukulu kapitaliseerimine (miinus)</t>
  </si>
  <si>
    <t>Sotsiaalmaksu kapitaliseerimine (miinus)</t>
  </si>
  <si>
    <t>Töötuskindlustusmaksu kapitaliseerimine (miinus)</t>
  </si>
  <si>
    <t>Paljundus- ja printimiskulud</t>
  </si>
  <si>
    <t>Tõlketeenused</t>
  </si>
  <si>
    <t>Majandusvedude teenused</t>
  </si>
  <si>
    <t>Varude ja registrite haldamisteenused</t>
  </si>
  <si>
    <t>Juriidilised teenused</t>
  </si>
  <si>
    <t>Arvestus- ja auditeerimisteenused</t>
  </si>
  <si>
    <t>Uurimis- ja arendustööd</t>
  </si>
  <si>
    <t>Muud lähetuste kulud</t>
  </si>
  <si>
    <t>Välisteenistustasu</t>
  </si>
  <si>
    <t>Koolitusmaterjalid</t>
  </si>
  <si>
    <t>Koolitusruumide ja -inventari rent</t>
  </si>
  <si>
    <t>Vesi ja kanalisatsioon</t>
  </si>
  <si>
    <t>Kindlustusmaksed</t>
  </si>
  <si>
    <t>Muud kinnisvarainvesteeringutega seotud kulud</t>
  </si>
  <si>
    <t>Muud õhusõidukite majandamiskulud</t>
  </si>
  <si>
    <t>Infotehnoloogiline riistvara ja tarvikud</t>
  </si>
  <si>
    <t>Info- ja kommunikatsioonitehnoloogiline tarkvara</t>
  </si>
  <si>
    <t>Veebipõhine tarkvara ja infosüsteem</t>
  </si>
  <si>
    <t>Trükiseadmed ja tarvikud</t>
  </si>
  <si>
    <t>Trükiseadmete kasutuskulud</t>
  </si>
  <si>
    <t>Trükiseadmete rendikulud</t>
  </si>
  <si>
    <t>Info- ja kommunikatsioonitehnoloogilise riist-ja tarkvara rent ja majutusteenus</t>
  </si>
  <si>
    <t>Kulud riist- ja tarkvara rendile</t>
  </si>
  <si>
    <t>Info- ja kommunikatsioonitehnoloogiline arendustöö</t>
  </si>
  <si>
    <t>Muud töömasinate ja seadmete majandamiskulud</t>
  </si>
  <si>
    <t>Meditsiini- ja hügieenitarbed</t>
  </si>
  <si>
    <t>Kohtupsühhiaatriline, joobe-, narko- ja muud ekspertiis</t>
  </si>
  <si>
    <t>Tervishoiuteenused</t>
  </si>
  <si>
    <t>Teavikud ja kunstiesemed</t>
  </si>
  <si>
    <t>Hooldus-, restaureerimis- ja remondimaterjalid</t>
  </si>
  <si>
    <t>Remondi-, restaureerimis- ja hooldusteenused</t>
  </si>
  <si>
    <t>Muud teavikute ja kunstiesemetega seotud kulud</t>
  </si>
  <si>
    <t>Mängud ja mänguasjad</t>
  </si>
  <si>
    <t>Koolitusteenused õppekava täitmiseks</t>
  </si>
  <si>
    <t>Lasteaiateenused</t>
  </si>
  <si>
    <t>Tugispetsialisti teenused</t>
  </si>
  <si>
    <t>Õppevahendite rent</t>
  </si>
  <si>
    <t>Materjalikulu</t>
  </si>
  <si>
    <t>Etendus- ja kontserttegevuse kulud</t>
  </si>
  <si>
    <t>Hankekulud</t>
  </si>
  <si>
    <t>Tootmis-tehnilised ja salvestuskulud</t>
  </si>
  <si>
    <t>Telekommunikatsioonikulud</t>
  </si>
  <si>
    <t>Tehniliste vahendite andmine</t>
  </si>
  <si>
    <t>Hooldamine, rehabilitatsioon, taastusravi</t>
  </si>
  <si>
    <t>Vabatahtliku tegevuse püsikulud</t>
  </si>
  <si>
    <t>Vabatahtliku tegevuse varustuse, tehnika ja seadmete kulud</t>
  </si>
  <si>
    <t>Vabatahtliku tegevuse otsekulud</t>
  </si>
  <si>
    <t>Muud vabatahtliku tegevusega seotud kulud</t>
  </si>
  <si>
    <t>Toodangu valmistamiseks kasutatud tooraine, kütus, materjal</t>
  </si>
  <si>
    <t>Toodangu valmistamiseks kasutatud alltöövõtutööd</t>
  </si>
  <si>
    <t>Lõpetamata toodangu varude muutus</t>
  </si>
  <si>
    <t>Valmistoodangu varude muutus</t>
  </si>
  <si>
    <t>Laskemoon, raketid ja miinid</t>
  </si>
  <si>
    <t>Relvastus ja selle tarvikud</t>
  </si>
  <si>
    <t>Inseneri-, side- ja seirevarustuse tarvikud</t>
  </si>
  <si>
    <t>Muu kaitseotstarbeline varustus ja materjalid</t>
  </si>
  <si>
    <t>Kaitseotstarbelise varustuse hooldus ja remont</t>
  </si>
  <si>
    <t>Muud kaitseotstarbelise varustuse ja materjalidega seotud kulud</t>
  </si>
  <si>
    <t>Kemikaalid</t>
  </si>
  <si>
    <t>Lõhkeained ja laskemoon</t>
  </si>
  <si>
    <t>Väetised</t>
  </si>
  <si>
    <t>Loomasööt ja tarvikud</t>
  </si>
  <si>
    <t>Seemned</t>
  </si>
  <si>
    <t>Lipud, vimplid, muu sümboolika</t>
  </si>
  <si>
    <t>Kaardid</t>
  </si>
  <si>
    <t>Fototarbed, fotod</t>
  </si>
  <si>
    <t>Muud erivahendid ja materjalid</t>
  </si>
  <si>
    <t>Spordikulud</t>
  </si>
  <si>
    <t>Kolmandatele isikutele hüvitatud kulud</t>
  </si>
  <si>
    <t>Akrediteerimiskulud</t>
  </si>
  <si>
    <t>Tagatis- ja garantiikahjud, tehniliste eraldiste muutus</t>
  </si>
  <si>
    <t>Kindlustuspreemiate eraldise muutus</t>
  </si>
  <si>
    <t>Muud mitmesugused majanduskulud</t>
  </si>
  <si>
    <t>Majanduskulude eelarve liigi muutmine</t>
  </si>
  <si>
    <t>Edasiantavate kulude käibemaks</t>
  </si>
  <si>
    <t>Käibemaks põhivara soetuselt</t>
  </si>
  <si>
    <t>Käibemaks finantseerimistehingutelt</t>
  </si>
  <si>
    <t>Ettevõtte tulumaks</t>
  </si>
  <si>
    <t>Loodusressursside kasutamise ja saastetasud</t>
  </si>
  <si>
    <t>Trahvid</t>
  </si>
  <si>
    <t>Maksuvõlalt arvestatud intressid</t>
  </si>
  <si>
    <t>Ebatõenäoliselt laekuv üksikisiku tulumaks</t>
  </si>
  <si>
    <t>Ebatõenäoliselt laekuv kogumispension</t>
  </si>
  <si>
    <t>Ebatõenäoliselt laekuvad loodusressursside kasutamise ja saastetasud</t>
  </si>
  <si>
    <t>Ebatõenäoliselt laekuvad muud maksulaadsed tasud</t>
  </si>
  <si>
    <t>Ebatõenäoliselt laekuvad intressinõuded</t>
  </si>
  <si>
    <t>Üksikisiku tulumaks</t>
  </si>
  <si>
    <t>Edasiantud kogumispension</t>
  </si>
  <si>
    <t>Edasiantud muud maksud</t>
  </si>
  <si>
    <t>Edasiantud lõivud</t>
  </si>
  <si>
    <t>Edasiantud saastetasud ja -hüvitised</t>
  </si>
  <si>
    <t>Edasiantud maavarade kaevandamisega seotud tasud</t>
  </si>
  <si>
    <t>Edasiantud vee erikasutuse tasud</t>
  </si>
  <si>
    <t>Edasiantud jahi ja kalapüügiga seotud tasud</t>
  </si>
  <si>
    <t>Edasiantud intressitulu tähtajaks tasumata maksunõuetelt</t>
  </si>
  <si>
    <t>Kulu ebatõenäoliselt laekuvatest laenunõuetest</t>
  </si>
  <si>
    <t>Kulu ebatõenäoliselt laekuvatest õppelaenunõuetest</t>
  </si>
  <si>
    <t>Kulu ebatõenäoliselt laekuvatest järelmaksunõuetest</t>
  </si>
  <si>
    <t>Kulu ebatõenäoliselt laekuvatest nõuetest müüdud toodete ja teenuste eest</t>
  </si>
  <si>
    <t>Kulu ebatõenäoliselt laekuvatest muudest nõuetest</t>
  </si>
  <si>
    <t>Valuuta kursivahed (v.a finantstulud ja -kulud)</t>
  </si>
  <si>
    <t>Kahjutasud, viivised (v.a maksuintressid ja finantskulud)</t>
  </si>
  <si>
    <t>Varude allahindlus</t>
  </si>
  <si>
    <t>Muud kulud (ebatavalised kulud)</t>
  </si>
  <si>
    <t>Kinnisvarainvesteeringute amortisatsioon</t>
  </si>
  <si>
    <t>Hoonete (v.a eluhooned) amortisatsioon</t>
  </si>
  <si>
    <t>Eluhoonete amortisatsioon</t>
  </si>
  <si>
    <t>Teede amortisatsioon</t>
  </si>
  <si>
    <t>Muude rajatiste amortisatsioon</t>
  </si>
  <si>
    <t>Transpordivahendite amortisatsioon</t>
  </si>
  <si>
    <t>Mitteamortiseeruva materiaalse põhivara allahindlus</t>
  </si>
  <si>
    <t>Lõpetamata ehituse allahindlus</t>
  </si>
  <si>
    <t>Tarkvara amortisatsioon</t>
  </si>
  <si>
    <t>Õiguste ja litsentside amortisatsioon</t>
  </si>
  <si>
    <t>Firmaväärtuse amortisatsioon</t>
  </si>
  <si>
    <t>Muu immateriaalse põhivara amortisatsioon</t>
  </si>
  <si>
    <t>Taimede ja istanduste ümberhindlus</t>
  </si>
  <si>
    <t>Metsa ümberhindlus</t>
  </si>
  <si>
    <t>Loomade ümberhindlus</t>
  </si>
  <si>
    <t>Intressi- ja viivisekulud võlakirjadelt ja muudelt võlainstrumentidelt</t>
  </si>
  <si>
    <t>Intressikulu riskimaandamise eesmärgil soetatud tuletisinstrumentidelt</t>
  </si>
  <si>
    <t>Intressi-, viivise- ja kohustistasu kulu kapitalirendilt</t>
  </si>
  <si>
    <t>Intressi-, viivise-ja kohustistasu kulu faktooringutelt</t>
  </si>
  <si>
    <t>Intressi-, viivise-ja kohustistasu kulu teenuste kontsessioonikokkulepete alusel</t>
  </si>
  <si>
    <t>Intressikulu muudelt kohustistelt</t>
  </si>
  <si>
    <t>Intressikulu diskonteeritud pikaajalistelt kohustistelt</t>
  </si>
  <si>
    <t>Muud intressikulud</t>
  </si>
  <si>
    <t>Kapitaliseeritud laenukasutuse kulutused (miinus)</t>
  </si>
  <si>
    <t>Tulem kapitaliosaluse meetodil</t>
  </si>
  <si>
    <t>Dividenditulu</t>
  </si>
  <si>
    <t>Kasum/kahjum osaluste müügist</t>
  </si>
  <si>
    <t>Kasum/kahjum osaluste ümberhindamisest</t>
  </si>
  <si>
    <t>Intressitulud võlakirjadelt</t>
  </si>
  <si>
    <t>Kasum/kahjum aktsiate ja muude omakapitaliinstrumentide müügist</t>
  </si>
  <si>
    <t>Kasum/kahjum kauplemisportfelli võlakirjade ja muude võlainstrumentide müügist</t>
  </si>
  <si>
    <t>Kasum/kahjum aktsiate ja muude omakapitaliinstrumentide ümberhindamisest</t>
  </si>
  <si>
    <t>Kasum/kahjum kauplemisportfelli võlakirjade ja muude võlainstrumentide ümberhindamisest</t>
  </si>
  <si>
    <t>Intressi-, viivise- ja kohustistasu tulu laenudelt</t>
  </si>
  <si>
    <t>Ebatõenäoliselt laekuv intressi-, viivise- ja kohustistasu laenudelt</t>
  </si>
  <si>
    <t>Intressitulu järelmaksunõuetelt</t>
  </si>
  <si>
    <t>Ebatõenäoliselt laekuv intressitulu järelmaksunõuetelt</t>
  </si>
  <si>
    <t>Intressitulu kapitalirendilt</t>
  </si>
  <si>
    <t>Intressitulu õppelaenudelt</t>
  </si>
  <si>
    <t>Ebatõenäoliselt laekuv intressitulu õppelaenudelt</t>
  </si>
  <si>
    <t>Intressitulu teenuste kontsessioonikokkulepete alusel</t>
  </si>
  <si>
    <t>Intressitulu diskonteeritud pikaajalistelt nõuetelt</t>
  </si>
  <si>
    <t>Intressitulu muudelt nõuetelt (va viivisintressid)</t>
  </si>
  <si>
    <t>Muud finantstulud</t>
  </si>
  <si>
    <t>Muud finantskulud</t>
  </si>
  <si>
    <t>Lasteaia kohatasu vabastused</t>
  </si>
  <si>
    <t>Lasteaia kohatasu 50% vabastused</t>
  </si>
  <si>
    <t>Lasteaialaste toiduraha vabastused (2025)</t>
  </si>
  <si>
    <t>Põhiseaduslikud institutsioonid</t>
  </si>
  <si>
    <t>Haridus- ja Teadusministeerium</t>
  </si>
  <si>
    <t>Kaitseministeerium</t>
  </si>
  <si>
    <t>Kliimaministeerium</t>
  </si>
  <si>
    <t>Kultuuriministeerium</t>
  </si>
  <si>
    <t>Majandus- ja Kommunikatsiooniministeerium</t>
  </si>
  <si>
    <t>Regionaal- ja Põllumajandusministeerium</t>
  </si>
  <si>
    <t>Rahandusministeerium</t>
  </si>
  <si>
    <t>Vabariigi Valitsus</t>
  </si>
  <si>
    <t>Eelarve osa nimetus</t>
  </si>
  <si>
    <t>Kontoplaan</t>
  </si>
  <si>
    <t>Kontoplaan nimetus</t>
  </si>
  <si>
    <t>Osakonnad</t>
  </si>
  <si>
    <t>Osakonnad nimetus</t>
  </si>
  <si>
    <t>Tegevusalad</t>
  </si>
  <si>
    <t>Tegevusalad nimetus</t>
  </si>
  <si>
    <t>Kuluobjektid</t>
  </si>
  <si>
    <t>Kuluobjektid nimetus</t>
  </si>
  <si>
    <t>Projekt nimetus</t>
  </si>
  <si>
    <t>Tegevussuunad</t>
  </si>
  <si>
    <t>Tegevussuunad nimetus</t>
  </si>
  <si>
    <t>Subjektid</t>
  </si>
  <si>
    <t>Subjektid nimetus</t>
  </si>
  <si>
    <t>Laenu võtmine korrigeerimine</t>
  </si>
  <si>
    <t>Laenumaksete korrigeerimine</t>
  </si>
  <si>
    <t xml:space="preserve">Päästeameti ettekirjutuse katteks </t>
  </si>
  <si>
    <t xml:space="preserve">Linnu 2 päästeamet ettekirjutuse katteks </t>
  </si>
  <si>
    <t>Kaasav eelarve  objekti kajastamine õigel tegevusalal ja kulukontol</t>
  </si>
  <si>
    <t>KU790</t>
  </si>
  <si>
    <t>Kaasava eelarve menetluse tulemusel rajatav objekt</t>
  </si>
  <si>
    <t>Viia parkimislahenduse püsikulude katteks TA 04510 realt L1170-04510-551104 peale (2460€)</t>
  </si>
  <si>
    <t>Viia K. Naelso aug-dets töötasu TA 04510 pealt L1170-01112-500250-KU049 peale, töötus (33€)</t>
  </si>
  <si>
    <t>Viia K. Naelso aug-dets töötasu TA 04510 pealt L1170-01112-500250-KU049 peale, sotsmaks (1357€)</t>
  </si>
  <si>
    <t>Viia K. Naelso aug-dets töötasu TA 04510 pealt L1170-01112-500250-KU049 peale, põhipalk (4110€)</t>
  </si>
  <si>
    <t>KU433</t>
  </si>
  <si>
    <t>Laulu- ja tantsupeol osalemine</t>
  </si>
  <si>
    <t>Eelarve ületäitmine</t>
  </si>
  <si>
    <t>Muud tulud haridusalasest tegevusest: laagritulu</t>
  </si>
  <si>
    <t>Muud tulud haridusalasest tegevusest: TÜ praktika juhendamine</t>
  </si>
  <si>
    <t>CR44 Jalgratturite koolitamine</t>
  </si>
  <si>
    <t>Praktikate juhendamise tasud erinevatelt õppeasutustelt</t>
  </si>
  <si>
    <t>Täiendavad tulud särkidelt, aasta albumidest jne</t>
  </si>
  <si>
    <t>Tõstetud kontolt 323320</t>
  </si>
  <si>
    <t>Transport. Mulgi-, Põhja-Sakala, Viljandi vald (Lepingud 25/1, 25/2, 25/3)</t>
  </si>
  <si>
    <t>Info- ja PR teenused - Mulgi-, Põhja-Sakala, Viljandi vald (Lepingud 25/1, 25/2, 25/3)</t>
  </si>
  <si>
    <t>Koolitus Viljandi Linnaraamatukogus - Mulgi-, Põhja-Sakala, Viljandi vald (Lepingud 25/1, 25/2, 25/3)</t>
  </si>
  <si>
    <t>Lugemisöö sihtfinantseering</t>
  </si>
  <si>
    <t>ERÜ Uue Mõtte töörühma mõttetalgud Viljandis 22.05.2025 sihtfin</t>
  </si>
  <si>
    <t>Pipa linnalaagri sihtfinantseering. 20 last x 35,00€</t>
  </si>
  <si>
    <t>Laekumised tuluks</t>
  </si>
  <si>
    <t>Eelarve tõstmine kontolt 323390 kontole 322190</t>
  </si>
  <si>
    <t>Maleva laekumised tuluks</t>
  </si>
  <si>
    <t>Tõstame kontole 322090</t>
  </si>
  <si>
    <t>Meenete müük, turism</t>
  </si>
  <si>
    <t>Projektikoodi muutmine, summade täpsustamine</t>
  </si>
  <si>
    <t>KLK03</t>
  </si>
  <si>
    <t>Andekuse Projekt</t>
  </si>
  <si>
    <t>Projektikoodi muutmine</t>
  </si>
  <si>
    <t>48002</t>
  </si>
  <si>
    <t>Õpiandekuse toetamine</t>
  </si>
  <si>
    <t>Kultuuriministeeriumilt laulu- ja tantsupeoks</t>
  </si>
  <si>
    <t>Laekumine tuluks</t>
  </si>
  <si>
    <t>Malevaga seotud laekumised tuluks</t>
  </si>
  <si>
    <t>CR60 Õpilaste õppekäigud PRIA</t>
  </si>
  <si>
    <t>KULKA Sakala Kalender 2026 projekt 1-9/25/5, M14-25/0032</t>
  </si>
  <si>
    <t>KULKA Lugemisisu projekt 1-9/25/4, M14-25/0062</t>
  </si>
  <si>
    <t>Kultuurimin. 7-8/7350 2025021 18.02.2025 - maakonna raamatukogutöötajate koolitus (vastutaja Ülle Rüütel)</t>
  </si>
  <si>
    <t>KULTUURIMIN 7-8/7380 2025022 20.02.2025 taotleja Viljan­?di Linnavalitsus, taotlus nr 7-8/73 - raamatukapi lisamoodul 50%. Makstud kululiigist 554090</t>
  </si>
  <si>
    <t>Kultuuriministeeriumi teavikute toetus (Mulgi-, Põhja-Sakala-, Viljandi vald ja Viljandi linn)</t>
  </si>
  <si>
    <t xml:space="preserve">KULKA laekumised tuluks </t>
  </si>
  <si>
    <t>37001</t>
  </si>
  <si>
    <t>Teater Kohvris</t>
  </si>
  <si>
    <t>Projektide laekumised tuluks</t>
  </si>
  <si>
    <t>Ahrensburgi sihtfin laste- ja noorteüritused</t>
  </si>
  <si>
    <t>Toetusfondi täiendav eraldis</t>
  </si>
  <si>
    <t>TF02-08</t>
  </si>
  <si>
    <t>Kultuuriranits</t>
  </si>
  <si>
    <t>Toetusfondi  täiendav eraldis</t>
  </si>
  <si>
    <t>Täiendavad eraldised</t>
  </si>
  <si>
    <t>Kasutatud varude müügi tulud</t>
  </si>
  <si>
    <t>Senine eelarve täitmine lubab oletada, et kulu on planeeritust väiksem.</t>
  </si>
  <si>
    <t>KU665</t>
  </si>
  <si>
    <t>Toetuse andmine läbi LV lõppes. Edaspidi annab toetuse SKA (SKA kattis siiani meile ka kulu)</t>
  </si>
  <si>
    <t>Katan puuduoleva summa asendushoolduse (KU66H) rea arvelt</t>
  </si>
  <si>
    <t>10126</t>
  </si>
  <si>
    <t>Puudega lapse lapsehoiuteenus</t>
  </si>
  <si>
    <t>KU670</t>
  </si>
  <si>
    <t>Lapsehoiuteenus puuetega lastele</t>
  </si>
  <si>
    <t>Katan lapsehoiuteenuse puudujäägi</t>
  </si>
  <si>
    <t>10400</t>
  </si>
  <si>
    <t>Asendus- ja järelhooldus</t>
  </si>
  <si>
    <t>KU66H</t>
  </si>
  <si>
    <t>Asendushooldusteenus</t>
  </si>
  <si>
    <t>10125</t>
  </si>
  <si>
    <t>Puudega inimese isikliku abistaja teenus</t>
  </si>
  <si>
    <t>KU64I</t>
  </si>
  <si>
    <t>Isikliku abistaja teenus</t>
  </si>
  <si>
    <t>10110</t>
  </si>
  <si>
    <t>Haigete sotsiaalne kaitse</t>
  </si>
  <si>
    <t>KU685</t>
  </si>
  <si>
    <t>Ravimid ja muud kulud (sh linna arst)</t>
  </si>
  <si>
    <t>Eelarvesisene ümbertõstmine</t>
  </si>
  <si>
    <t xml:space="preserve">Järvejooksu autasud maksutõusu võrra suuremad </t>
  </si>
  <si>
    <t>Teavikud maakonna raamatukogudele</t>
  </si>
  <si>
    <t xml:space="preserve">ulukonto ja tegevusala täpsustamine -   peab olema põhivara soetamine ja  puhkepark </t>
  </si>
  <si>
    <t>9639</t>
  </si>
  <si>
    <t>KVHA kulu liik 5511 kulude reserv</t>
  </si>
  <si>
    <t>Haldusametile tagasi keskastme spetsialisti brutopalk 4 kuud</t>
  </si>
  <si>
    <t>Palgad õigele reale</t>
  </si>
  <si>
    <t>SK kontolt 500500 VANT kontole 500210 (2025 palgatõus)</t>
  </si>
  <si>
    <t>SK kontolt 500500 Kondase Keskuse kontole 500210 (2025 palgatõus)</t>
  </si>
  <si>
    <t>USR projekti lisatasu</t>
  </si>
  <si>
    <t>53007</t>
  </si>
  <si>
    <t>Pererändega saabunud uussisserändajate ja rahvusvahelise kaitse saajate tööle saamise ja tööl püsimise toetamine Viljandi linnas</t>
  </si>
  <si>
    <t>10202</t>
  </si>
  <si>
    <t>Eakate koduteenus</t>
  </si>
  <si>
    <t>SK kontolt 500500 Kondase kontole</t>
  </si>
  <si>
    <t>Töötasud õigele reale</t>
  </si>
  <si>
    <t>Jalgrattakoolitus</t>
  </si>
  <si>
    <t>Kontolt 552520</t>
  </si>
  <si>
    <t>08109 kontolt 552520 Kondase kontole 500240 (Elise Hansapäevade lisatasu)</t>
  </si>
  <si>
    <t>SK kontolt 500500 Kondase Keskuse kontole 500240 (2025 palgatõus)</t>
  </si>
  <si>
    <t>SK kontolt 500500 kontole 500240 (palgatõus)</t>
  </si>
  <si>
    <t>Tuua E-ITSi projekti töötasu TA 01800-550052 pealt L1170-01112-500250-KU049 peale, põhipalk (3465€)</t>
  </si>
  <si>
    <t>Tuua K. Naelso aug-dets töötasu TA 04510 pealt L1170-01112-500250-KU049 peale, põhipalk (4110€)</t>
  </si>
  <si>
    <t>SK kontolt 500500 VANT kontole 500250 (2025 palgatõus)</t>
  </si>
  <si>
    <t>SK kontolt 500500 kontole 500250 (palgatõus)</t>
  </si>
  <si>
    <t>USR projektijuhi ja tugiisiku palk</t>
  </si>
  <si>
    <t>Viia M. Magnuse juuni käsunduslepingu töötasu KU049 pealt KU053 peale, põhipalk (1000€)</t>
  </si>
  <si>
    <t>Tuua M. Magnuse juuni käsunduslepingu töötasu KU049 pealt KU053 peale, põhipalk (1000€)</t>
  </si>
  <si>
    <t>Põhipalk ja kokkulepitud tasud (õpetajate brutopalk),VTG jääk</t>
  </si>
  <si>
    <t>Hariduse reservist</t>
  </si>
  <si>
    <t>Põhipalk ja kokkulepitud tasud (õpetajate brutopalk). lisavahendid Kaare Kooli õpetajate töötasufondi vastavalt kujunenud vajadusele (2,15 ametikohta)</t>
  </si>
  <si>
    <t>TÜ praktika juhendamine</t>
  </si>
  <si>
    <t>Lisatasud praktikate juhendamise eest</t>
  </si>
  <si>
    <t>10700</t>
  </si>
  <si>
    <t>Varjupaigateenus</t>
  </si>
  <si>
    <t>Maleva tulud kuludeks</t>
  </si>
  <si>
    <t>Järvejooksu kuludeks</t>
  </si>
  <si>
    <t>Haridusametilt  täiendava töö läbiviimiseks</t>
  </si>
  <si>
    <t>SK kontolt 500500 Kondase Keskuse kontole 500430 (2025 palgatõus)</t>
  </si>
  <si>
    <t>SK kontolt 500500 kontole 500430 (palgatõus)</t>
  </si>
  <si>
    <t>Projekti kuludeks 552520 kontole</t>
  </si>
  <si>
    <t>54002</t>
  </si>
  <si>
    <t>Kondase tegevustoetus KULKA</t>
  </si>
  <si>
    <t>SK kontolt 500500 Kondase kontole 500213</t>
  </si>
  <si>
    <t>USR projekti keelekohvikute korraldamine</t>
  </si>
  <si>
    <t>Meie eelarvesse kontolt 552590, KU21T Linna Turundus (flaierite jagamise kulude katteks)</t>
  </si>
  <si>
    <t>KU214</t>
  </si>
  <si>
    <t>Giidituur</t>
  </si>
  <si>
    <t>10123</t>
  </si>
  <si>
    <t>Puudega inimese tugiisikuteenus</t>
  </si>
  <si>
    <t>KU64H</t>
  </si>
  <si>
    <t>Täiskasvanute tugiisikuteenus</t>
  </si>
  <si>
    <t>20002</t>
  </si>
  <si>
    <t>Kaare Kool Erasmus+ KA122SCH-000341507  Uued võimalused õpilastele ja õpetajatele</t>
  </si>
  <si>
    <t>Sotsiaalmaks töötasudelt ja toetustelt VTG SM jääk</t>
  </si>
  <si>
    <t>Haldusametile tagasi keskastme Spetsialisti sots maks 4 kuud</t>
  </si>
  <si>
    <t>Tuua E-ITSi projekti töötasu TA 01800-550052 pealt L1170-01112-506000-KU049 peale, sotsmaks (1143€)</t>
  </si>
  <si>
    <t>Tuua K. Naelso aug-dets töötasu TA 04510 pealt L1170-01112-506000-KU049 peale, sotsmaks (1357€)</t>
  </si>
  <si>
    <t>Haridusametilt täiendava töö läbiviimiseks</t>
  </si>
  <si>
    <t>SK kontolt 506000 Kondase kontole 506000 (2025 palgatõus)</t>
  </si>
  <si>
    <t>SK kontolt 506000 Kondase kontole 506000 (Mari preemia sm)</t>
  </si>
  <si>
    <t>08109 kontolt 552520 Elise Hansapäevade lisatasu sm Kondase eelarvesse</t>
  </si>
  <si>
    <t>Sotsiaalmaks töötasudelt ja toetustelt Kaare Koolile</t>
  </si>
  <si>
    <t>SK kontolt 506000 VANT kontole 506000 (2025 palgatõus)</t>
  </si>
  <si>
    <t>USR projektijuhi ja tugiisiku sotsiaalmaks</t>
  </si>
  <si>
    <t>Viia M. Magnuse juuni käsunduslepingu töötasu KU049 pealt KU053 peale, sotsmaks (330€)</t>
  </si>
  <si>
    <t>Tuua M. Magnuse juuni käsunduslepingu töötasu KU049 pealt KU053 peale, sotsmaks (330€)</t>
  </si>
  <si>
    <t>Töötuskindlustusmakse, VTG jääk</t>
  </si>
  <si>
    <t>Haldusametile tagasi keskastme spetsialisti TK makse 4 kuud</t>
  </si>
  <si>
    <t>Tuua E-ITSi projekti töötasu TA 01800-550052 pealt L1170-01112-506040-KU049 peale, töötus (28€)</t>
  </si>
  <si>
    <t>Tuua K. Naelso aug-dets töötasu TA 04510 pealt L1170-01112-506040-KU049 peale, töötus (33€)</t>
  </si>
  <si>
    <t>Toetusfondi projektitunnusega  summa taastamine</t>
  </si>
  <si>
    <t>08109 kontolt 552520 Elise Hansapäevade lisatasu ttk Kondase eelarvesse</t>
  </si>
  <si>
    <t>Töötuskindlustusmakse, Kaare Koolile</t>
  </si>
  <si>
    <t>SK kontolt 506040 VANT kontole 506040 (2025 palgatõus)</t>
  </si>
  <si>
    <t>SK kontolt 506040 Kondase kontole 506040 (2025 palgatõus)</t>
  </si>
  <si>
    <t>USR projektijuhi ja tugiisiku töötuskindlustusmaks</t>
  </si>
  <si>
    <t>Viia M. Magnuse juuni käsunduslepingu töötasu KU049 pealt KU053 peale, töötus (8€)</t>
  </si>
  <si>
    <t>Tuua M. Magnuse juuni käsunduslepingu töötasu KU049 pealt KU053 peale, töötus (8€)</t>
  </si>
  <si>
    <t>550011-lt 550000-le</t>
  </si>
  <si>
    <t>KU209</t>
  </si>
  <si>
    <t>Foto-video ja muud kulud</t>
  </si>
  <si>
    <t>Albumite kulude katteks täiendavate laekumiste arvelt</t>
  </si>
  <si>
    <t>KU220</t>
  </si>
  <si>
    <t>Turism trükised, sümboolika</t>
  </si>
  <si>
    <t>Eelarve subjektiga 3000 reale, IT teenistusele</t>
  </si>
  <si>
    <t>Tuua realt L1170-09212-551483 reale 43-09609-550010 (1000€) (RN07)</t>
  </si>
  <si>
    <t>Tuua realt 42-10201-551460 reale 42-10201-550010 (615€) (RN06)</t>
  </si>
  <si>
    <t>Tuua realt L1170-09110-551483 reale 14-09110-550010 (650€) (RN02)</t>
  </si>
  <si>
    <t>Tuua realt L1170-09110-551483 reale 13-09110-550010 (1140€) (RN01)</t>
  </si>
  <si>
    <t>Ridadevaheline ümbertõstmine realt 553290</t>
  </si>
  <si>
    <t>KU21T</t>
  </si>
  <si>
    <t>Linna turundus</t>
  </si>
  <si>
    <t>KU21K</t>
  </si>
  <si>
    <t>Vastuvõttude kulud</t>
  </si>
  <si>
    <t>KU213</t>
  </si>
  <si>
    <t>Rahvusvahelised Hansapäevad</t>
  </si>
  <si>
    <t>KU212</t>
  </si>
  <si>
    <t>Suhted sõpruslinnadega</t>
  </si>
  <si>
    <t>Viia E-ITSi projekti töötasu TA 01800-550052 pealt L1170-01112-506040-KU049 peale, töötus (28€)</t>
  </si>
  <si>
    <t>Viia E-ITSi projekti töötasu TA 01800-550052 pealt L1170-01112-506000-KU049 peale, sotsmaks (1143€)</t>
  </si>
  <si>
    <t>Viia E-ITSi projekti töötasu TA 01800-550052 pealt L1170-01112-500250-KU049 peale, põhipalk (3465€)</t>
  </si>
  <si>
    <t>Haridusameti eelarvest kuulutuste kulude katteks</t>
  </si>
  <si>
    <t>KU211</t>
  </si>
  <si>
    <t>Linnaleht</t>
  </si>
  <si>
    <t>KU208</t>
  </si>
  <si>
    <t>Linna veebileht</t>
  </si>
  <si>
    <t>kontolt 550302 kontole 550301</t>
  </si>
  <si>
    <t xml:space="preserve">Kontolt 550302 </t>
  </si>
  <si>
    <t>Kontodele 550301  390,-; 550303 33,-; 550304 270,-, 550400 67,-;  550420 130,-</t>
  </si>
  <si>
    <t>Koolitusteenused,VTK jääk</t>
  </si>
  <si>
    <t>Kontolt 550302</t>
  </si>
  <si>
    <t>Eelarve muutmine vastavalt tegelikule vajadusele, eripedagoogiline kursus väga kallis (II osa makse)</t>
  </si>
  <si>
    <t>Eelarve ridade sisemine ümbertõstmine</t>
  </si>
  <si>
    <t>9209</t>
  </si>
  <si>
    <t>KVHA  Musta tee 30 Linnahooldus</t>
  </si>
  <si>
    <t>9645</t>
  </si>
  <si>
    <t>KVHA Vaksali 4 Spordihoone vana osa</t>
  </si>
  <si>
    <t>9647</t>
  </si>
  <si>
    <t>KVHA  Uueveski 1-1 Keeltemaja</t>
  </si>
  <si>
    <t>9601</t>
  </si>
  <si>
    <t>KVHA  Jakobsoni 16 Muusikakool</t>
  </si>
  <si>
    <t>9217</t>
  </si>
  <si>
    <t>KVHA  Leola 18 garaazid</t>
  </si>
  <si>
    <t>9614</t>
  </si>
  <si>
    <t>KVHA  Lossi 31 Nukuteater</t>
  </si>
  <si>
    <t>9653</t>
  </si>
  <si>
    <t>KVHA  Vikerkaare 2 Huvikool Motoring</t>
  </si>
  <si>
    <t>Tuua parkimislahenduse püsikulude katteks TA 04510 realt L1170-04510-551104 peale (2460€)</t>
  </si>
  <si>
    <t>Vastavalt LV 25.08.2025 toiminud protokollilisele otsusele vähendada summat</t>
  </si>
  <si>
    <t>Haridusameti eelarvest projekti kulude kulude katteks</t>
  </si>
  <si>
    <t>Haridusameti eelarvest projekti kulude katteks</t>
  </si>
  <si>
    <t>Kindlustuselt saadud summa tulekahju järgseks remondiks</t>
  </si>
  <si>
    <t xml:space="preserve">I lisaeelarvega jäi tehnilistel põhjustel eelarve tasakaalust välja </t>
  </si>
  <si>
    <t>KU175</t>
  </si>
  <si>
    <t>Tänavakatete taastusremont</t>
  </si>
  <si>
    <t>KU250</t>
  </si>
  <si>
    <t>Videovalve linnas</t>
  </si>
  <si>
    <t xml:space="preserve">Leola 12 a tulekahju katteks </t>
  </si>
  <si>
    <t xml:space="preserve">Liivaalade täitmine </t>
  </si>
  <si>
    <t>Kondase kontole 552230</t>
  </si>
  <si>
    <t>Üleviimine õigele kulureale</t>
  </si>
  <si>
    <t>Eelarve ridade sisemine ümbertõstmine vastavalt vajadusel</t>
  </si>
  <si>
    <t>Haridusameti eelarvest projekti kulude katteks 0002 kaasav haridus KU614 arvelt</t>
  </si>
  <si>
    <t>Haridusameti eelarvest lisaklassi  IT seadmete soetuseks</t>
  </si>
  <si>
    <t>Tuua realt L1170-09212-551483 reale L1170-08234-551401 (100€) (RN12)</t>
  </si>
  <si>
    <t>Tuua realt L1170-09212-551483 reale 53-08201-551400 (400€) (RN10)</t>
  </si>
  <si>
    <t>Tuua realt L1170-09212-551483 reale L1170-08201-551401 (560€) (RN11)</t>
  </si>
  <si>
    <t xml:space="preserve">kanda LV inventari alla </t>
  </si>
  <si>
    <t>Tuua realt L1170-09609-551484 reale L1170-09609-551460 (2928€) (RN08)</t>
  </si>
  <si>
    <t>Viia realt 42-10201-551460 reale 42-10201-550010 (615€) (RN06)</t>
  </si>
  <si>
    <t>Viia realt L1170-09212-551483 reale L1170-08201-551401 (560€) (RN11)</t>
  </si>
  <si>
    <t>Viia realt L1170-09212-551483 reale L1170-08234-551401 (100€) (RN12)</t>
  </si>
  <si>
    <t>Viia realt L1170-09212-551483 reale 53-08201-551400 (400€) (RN10)</t>
  </si>
  <si>
    <t>Viia realt L1170-09212-551483 reale L1170-09609-551483 (850€) (RN09)</t>
  </si>
  <si>
    <t>Tuua realt L1170-09212-551483 reale L1170-09609-551483 (850€) (RN09)</t>
  </si>
  <si>
    <t>Viia realt L1170-09212-551483 reale 43-09609-550010 (1000€) (RN07)</t>
  </si>
  <si>
    <t>Viia realt L1170-09110-551483 reale 14-09110-550010 (650€) (RN02)</t>
  </si>
  <si>
    <t>Viia realt L1170-09110-551483 reale 13-09110-550010 (1140€) (RN01)</t>
  </si>
  <si>
    <t>Viia realt L1170-09609-551484 reale L1170-09609-551460 (2928€) (RN08)</t>
  </si>
  <si>
    <t>Kontolt 551500 kontole 551490</t>
  </si>
  <si>
    <t>Inventar ja selle tarvikud, VTK jääk</t>
  </si>
  <si>
    <t>Haridusametilt kaasava hariduse projekti kulude katteks, omaosalus KU614 arvelt</t>
  </si>
  <si>
    <t>Haridusametilt projekti kulude katteks</t>
  </si>
  <si>
    <t>Jakobsoni Koolile kaasava hariduse projekti kuludeks  24676</t>
  </si>
  <si>
    <t>Kaasava hariduse projekti raames Viljandi Huvikool IT vahendid 2624 eurot</t>
  </si>
  <si>
    <t xml:space="preserve">Kaasava Hariduse projekti raames IT inventar Jakobsoni Koolil reale 47-09212-551400 (15 774€) </t>
  </si>
  <si>
    <t>Kaasava hardiuse projekti raame IT inventar Paalalinna Kooli reale 47-09212-551400 (10 404€)</t>
  </si>
  <si>
    <t>Paalalinna Koolile Kaasava hariduse projektile 3400</t>
  </si>
  <si>
    <t>Kesklinna Koolile kaasava hardiuse projekti kuludeks 35844</t>
  </si>
  <si>
    <t>Kontole 551590</t>
  </si>
  <si>
    <t>Kontolt 551500</t>
  </si>
  <si>
    <t>SK 08202 kontolt 551300</t>
  </si>
  <si>
    <t>Teavikud Viljandi linnaraamatukogule</t>
  </si>
  <si>
    <t>Õpikud, tööraamatud ja -vihikud, töölehed,VTK jääk</t>
  </si>
  <si>
    <t xml:space="preserve">Haridusameti eelarvest projekti kulude katteks </t>
  </si>
  <si>
    <t>Omatulu ületäitumise arvelt</t>
  </si>
  <si>
    <t>Koolitusteenused, VTK jääk</t>
  </si>
  <si>
    <t>Koolitusteenused: KiVa meeskonna tunnusmärgid  jms</t>
  </si>
  <si>
    <t>Paalalinna Koolile kaasava hariduse projekti raames kulude katteks  1786 eurot</t>
  </si>
  <si>
    <t>Kaasava Hariduse projekti raames IT inventar Jakobsoni Koolil reale 47-09212-551400 (15 774€) omafin</t>
  </si>
  <si>
    <t>Eraldan Kaare Koolile 400 eurot  (ja PR-teenuste ning reklaamikulu rea katteks, seoses planeeritust suurema hulga värbamisega)</t>
  </si>
  <si>
    <t>Suurendan KU614 kontot 506040 (töötuskindlustus) 6 euro võrra vähendan vastavalt  kontot 552490</t>
  </si>
  <si>
    <t>Suurendan kontot 506000 (sots.maks) 231 euro võrra  ja vähendan vastavalt kontot 552490</t>
  </si>
  <si>
    <t xml:space="preserve">Suurendan KU614 kontot 500500 kokku 700 euro võrra ja vähendan vastavalt kontot 552490t </t>
  </si>
  <si>
    <t>Kesklinna koolile lisaklassile vajalikud IT- seadmed</t>
  </si>
  <si>
    <t>Eraldan Laste- ja Perede Tugikeskusele töötasufondi kokku 5000 eurot täiendava töö läbiviimiseks</t>
  </si>
  <si>
    <t>USR projekti ettevõtlus- ja kutsevaliku õpe</t>
  </si>
  <si>
    <t>Projekti kuludeks</t>
  </si>
  <si>
    <t xml:space="preserve">Laulu- ja tantsupeol osalemise transpordikulude katteks - Haridusametilt ja  VOL-lt </t>
  </si>
  <si>
    <t>Viljandimaa Omavalitsuste Liidult Laulu ja tantsupeol osalemise transpordikompensatsioon</t>
  </si>
  <si>
    <t>Kontolt 552520 kontole 552590</t>
  </si>
  <si>
    <t>Kontole 551103 380,-; 551417 150,-; 552500 311,-; 552570 462,-; 554031 20,-</t>
  </si>
  <si>
    <t>Töötasu kontodele</t>
  </si>
  <si>
    <t>Kondase Keskuse eelarvesse Elise Hansapäevade lisatasu</t>
  </si>
  <si>
    <t>Viljandimaa Omavalitsuste Liidult Laulu ja tantsupeol osalemise transpordikompensatsiooni toetuse eraldamine Muusikakool vastavalt osalejate arvule</t>
  </si>
  <si>
    <t>Viljandimaa Omavalitsuste Liidult Laulu ja tantsupeol osalemise transpordikompensatsiooni toetuse eraldamine Kaare Kool vastavalt osalejate arvule</t>
  </si>
  <si>
    <t>Viljandimaa Omavalitsuste Liidult Laulu ja tantsupeol osalemise transpordikompensatsiooni toetuse eraldamine Paalalinna Kool vastavalt osalejate arvule</t>
  </si>
  <si>
    <t>Viljandimaa Omavalitsuste Liidult Laulu ja tantsupeol osalemise transpordikompensatsiooni toetuse eraldamine Kesklinna Kool vastavalt osalejate arvule</t>
  </si>
  <si>
    <t>Viljandimaa Omavalitsuste Liidult Laulu ja tantsupeol osalemise transpordikompensatsiooni toetuse  eraldamine Jakobsoni Kool  vastavalt  osalejate arvule</t>
  </si>
  <si>
    <t>Projektide tulude arvelt raha kulude eelarvesse</t>
  </si>
  <si>
    <t>USR projekti muud kululd</t>
  </si>
  <si>
    <t>Muusikakoolile juhendajate tasudeks Hansapäevade esinemise eest</t>
  </si>
  <si>
    <t>Järvejooksu kulud on kajastatud real 552590 projketikoodita</t>
  </si>
  <si>
    <t>58001</t>
  </si>
  <si>
    <t>Viljandi Järvejooks</t>
  </si>
  <si>
    <t>Järvejooksu kulud on kajastatud real 552590</t>
  </si>
  <si>
    <t>Järvejooksu kulud</t>
  </si>
  <si>
    <t>KULKA toetus kuludeks  M14-25/0049</t>
  </si>
  <si>
    <t>KULKA toetus kuludeks S07-25/0317</t>
  </si>
  <si>
    <t>Kultuuriministeerium laulu- ja tantsupeoks</t>
  </si>
  <si>
    <t>Kulud laagri tulude arvelt</t>
  </si>
  <si>
    <t>VANT-i eelarvesse</t>
  </si>
  <si>
    <t>Järvejooksu kulud on kajastatud real 552590 projektikoodita</t>
  </si>
  <si>
    <t>10704</t>
  </si>
  <si>
    <t>Võlanõustamisteenus</t>
  </si>
  <si>
    <t>KU68V</t>
  </si>
  <si>
    <t>Võlanõustamine</t>
  </si>
  <si>
    <t>Ridadevaheline ümbertõstmine reale 550040</t>
  </si>
  <si>
    <t>Intresside korrigeerimine</t>
  </si>
  <si>
    <t>Tulud uussisserändajate projketist</t>
  </si>
  <si>
    <t>Üldkokkuvõte</t>
  </si>
  <si>
    <t>(tühi)</t>
  </si>
  <si>
    <t>Summa kogusummast 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</si>
</sst>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3">
    <font>
      <sz val="11"/>
      <color theme="1"/>
      <name val="Aptos Narrow"/>
      <family val="2"/>
      <charset val="186"/>
      <scheme val="minor"/>
    </font>
    <font>
      <sz val="11"/>
      <name val="Arial"/>
      <family val="1"/>
    </font>
    <font>
      <sz val="11"/>
      <name val="Aptos Narrow"/>
      <family val="2"/>
      <charset val="186"/>
      <scheme val="minor"/>
    </font>
    <font>
      <sz val="11"/>
      <name val="Arial"/>
      <family val="1"/>
      <charset val="1"/>
    </font>
    <font>
      <b/>
      <sz val="9"/>
      <color rgb="FF00000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Times New Roman"/>
      <family val="1"/>
      <charset val="186"/>
    </font>
    <font>
      <sz val="12"/>
      <color theme="1"/>
      <name val="Aptos Narrow"/>
      <family val="2"/>
      <charset val="186"/>
      <scheme val="minor"/>
    </font>
    <font>
      <sz val="12"/>
      <name val="Aptos Narrow"/>
      <family val="2"/>
      <charset val="186"/>
      <scheme val="minor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4" fillId="0" borderId="0"/>
  </cellStyleXfs>
  <cellXfs count="53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0" fillId="0" borderId="0" xfId="0" applyNumberFormat="1"/>
    <xf numFmtId="3" fontId="5" fillId="2" borderId="1" xfId="1" applyNumberFormat="1" applyFont="1" applyFill="1" applyBorder="1" applyAlignment="1">
      <alignment horizontal="right" vertical="center"/>
    </xf>
    <xf numFmtId="3" fontId="7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1" applyFont="1" applyAlignment="1">
      <alignment horizontal="left" vertical="center"/>
    </xf>
    <xf numFmtId="0" fontId="1" fillId="0" borderId="0" xfId="1"/>
    <xf numFmtId="0" fontId="11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/>
    </xf>
    <xf numFmtId="3" fontId="11" fillId="2" borderId="4" xfId="1" applyNumberFormat="1" applyFont="1" applyFill="1" applyBorder="1" applyAlignment="1">
      <alignment horizontal="right" vertical="center"/>
    </xf>
    <xf numFmtId="0" fontId="12" fillId="0" borderId="4" xfId="1" applyFont="1" applyBorder="1" applyAlignment="1">
      <alignment horizontal="right" vertical="center"/>
    </xf>
    <xf numFmtId="0" fontId="12" fillId="0" borderId="4" xfId="1" applyFont="1" applyBorder="1" applyAlignment="1">
      <alignment vertical="center"/>
    </xf>
    <xf numFmtId="3" fontId="13" fillId="0" borderId="4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horizontal="right" vertical="center"/>
    </xf>
    <xf numFmtId="3" fontId="1" fillId="0" borderId="0" xfId="1" applyNumberFormat="1"/>
    <xf numFmtId="0" fontId="10" fillId="0" borderId="4" xfId="1" applyFont="1" applyBorder="1" applyAlignment="1">
      <alignment vertical="center"/>
    </xf>
    <xf numFmtId="3" fontId="11" fillId="0" borderId="4" xfId="1" applyNumberFormat="1" applyFont="1" applyBorder="1" applyAlignment="1">
      <alignment horizontal="right" vertical="center"/>
    </xf>
    <xf numFmtId="16" fontId="10" fillId="2" borderId="4" xfId="1" quotePrefix="1" applyNumberFormat="1" applyFont="1" applyFill="1" applyBorder="1" applyAlignment="1">
      <alignment horizontal="right" vertical="center"/>
    </xf>
    <xf numFmtId="164" fontId="1" fillId="0" borderId="0" xfId="1" applyNumberFormat="1"/>
    <xf numFmtId="0" fontId="10" fillId="2" borderId="4" xfId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right" vertical="center"/>
    </xf>
    <xf numFmtId="3" fontId="13" fillId="0" borderId="4" xfId="1" applyNumberFormat="1" applyFont="1" applyBorder="1" applyAlignment="1">
      <alignment vertical="center"/>
    </xf>
    <xf numFmtId="0" fontId="15" fillId="0" borderId="0" xfId="3" applyFont="1"/>
    <xf numFmtId="0" fontId="16" fillId="0" borderId="0" xfId="3" applyFont="1"/>
    <xf numFmtId="0" fontId="17" fillId="0" borderId="0" xfId="0" applyFont="1"/>
    <xf numFmtId="0" fontId="18" fillId="0" borderId="0" xfId="1" applyFont="1"/>
    <xf numFmtId="0" fontId="14" fillId="0" borderId="0" xfId="3"/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vertical="center"/>
    </xf>
    <xf numFmtId="0" fontId="10" fillId="2" borderId="4" xfId="1" applyFont="1" applyFill="1" applyBorder="1" applyAlignment="1">
      <alignment vertical="center"/>
    </xf>
    <xf numFmtId="0" fontId="0" fillId="0" borderId="0" xfId="0" applyNumberFormat="1"/>
    <xf numFmtId="0" fontId="0" fillId="0" borderId="0" xfId="0" pivotButton="1"/>
    <xf numFmtId="0" fontId="19" fillId="3" borderId="8" xfId="0" applyFont="1" applyFill="1" applyBorder="1" applyAlignment="1">
      <alignment vertical="center"/>
    </xf>
    <xf numFmtId="0" fontId="21" fillId="3" borderId="9" xfId="0" applyFont="1" applyFill="1" applyBorder="1" applyAlignment="1">
      <alignment vertical="center"/>
    </xf>
    <xf numFmtId="0" fontId="21" fillId="0" borderId="10" xfId="0" applyFont="1" applyBorder="1" applyAlignment="1">
      <alignment vertical="center"/>
    </xf>
    <xf numFmtId="3" fontId="21" fillId="0" borderId="11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/>
    </xf>
    <xf numFmtId="3" fontId="22" fillId="0" borderId="11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9" fillId="3" borderId="10" xfId="0" applyFont="1" applyFill="1" applyBorder="1" applyAlignment="1">
      <alignment vertical="center"/>
    </xf>
    <xf numFmtId="3" fontId="21" fillId="3" borderId="11" xfId="0" applyNumberFormat="1" applyFont="1" applyFill="1" applyBorder="1" applyAlignment="1">
      <alignment horizontal="right" vertical="center"/>
    </xf>
  </cellXfs>
  <cellStyles count="4">
    <cellStyle name="Normaallaad" xfId="0" builtinId="0"/>
    <cellStyle name="Normaallaad 2" xfId="1"/>
    <cellStyle name="Normaallaad 3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Ülle Allik" refreshedDate="45907.449812615741" createdVersion="6" refreshedVersion="6" minRefreshableVersion="3" recordCount="621">
  <cacheSource type="worksheet">
    <worksheetSource ref="A1:R622" sheet="2.LEA muutmine"/>
  </cacheSource>
  <cacheFields count="18">
    <cacheField name="Kirje" numFmtId="0">
      <sharedItems count="281">
        <s v="Laenu võtmine korrigeerimine"/>
        <s v="Laenumaksete korrigeerimine"/>
        <s v="Arvelduskontod pankades"/>
        <s v="Päästeameti ettekirjutuse katteks "/>
        <s v="Linnu 2 päästeamet ettekirjutuse katteks "/>
        <s v="Muud rajatised soetusmaksumuses"/>
        <s v="Kaasav eelarve  objekti kajastamine õigel tegevusalal ja kulukontol"/>
        <s v="Viia parkimislahenduse püsikulude katteks TA 04510 realt L1170-04510-551104 peale (2460€)"/>
        <s v="Viia K. Naelso aug-dets töötasu TA 04510 pealt L1170-01112-500250-KU049 peale, töötus (33€)"/>
        <s v="Viia K. Naelso aug-dets töötasu TA 04510 pealt L1170-01112-500250-KU049 peale, sotsmaks (1357€)"/>
        <s v="Viia K. Naelso aug-dets töötasu TA 04510 pealt L1170-01112-500250-KU049 peale, põhipalk (4110€)"/>
        <s v="Õppekavavälisest tegevusest saadud tulud"/>
        <s v="Eelarve ületäitmine"/>
        <s v="Muud tulud haridusalasest tegevusest: laagritulu"/>
        <s v="Muud tulud haridusalasest tegevusest: TÜ praktika juhendamine"/>
        <s v="CR44 Jalgratturite koolitamine"/>
        <s v="Muud tulud haridusalasest tegevusest"/>
        <s v="Praktikate juhendamise tasud erinevatelt õppeasutustelt"/>
        <s v="Täiendavad tulud särkidelt, aasta albumidest jne"/>
        <s v="Tõstetud kontolt 323320"/>
        <s v="Transport. Mulgi-, Põhja-Sakala, Viljandi vald (Lepingud 25/1, 25/2, 25/3)"/>
        <s v="Info- ja PR teenused - Mulgi-, Põhja-Sakala, Viljandi vald (Lepingud 25/1, 25/2, 25/3)"/>
        <s v="Koolitus Viljandi Linnaraamatukogus - Mulgi-, Põhja-Sakala, Viljandi vald (Lepingud 25/1, 25/2, 25/3)"/>
        <s v="Lugemisöö sihtfinantseering"/>
        <s v="ERÜ Uue Mõtte töörühma mõttetalgud Viljandis 22.05.2025 sihtfin"/>
        <s v="Pipa linnalaagri sihtfinantseering. 20 last x 35,00€"/>
        <s v="Laekumised tuluks"/>
        <s v="Eelarve tõstmine kontolt 323390 kontole 322190"/>
        <s v="Maleva laekumised tuluks"/>
        <s v="Muud tulud spordi- ja puhkealasest tegevusest"/>
        <s v="Tõstame kontole 322090"/>
        <s v="Meenete müük, turism"/>
        <s v="Projektikoodi muutmine, summade täpsustamine"/>
        <s v="Projektikoodi muutmine"/>
        <s v="Kultuuriministeeriumilt laulu- ja tantsupeoks"/>
        <s v="Laekumine tuluks"/>
        <s v="Malevaga seotud laekumised tuluks"/>
        <s v="CR60 Õpilaste õppekäigud PRIA"/>
        <s v="KULKA Sakala Kalender 2026 projekt 1-9/25/5, M14-25/0032"/>
        <s v="KULKA Lugemisisu projekt 1-9/25/4, M14-25/0062"/>
        <s v="Kultuurimin. 7-8/7350 2025021 18.02.2025 - maakonna raamatukogutöötajate koolitus (vastutaja Ülle Rüütel)"/>
        <s v="KULTUURIMIN 7-8/7380 2025022 20.02.2025 taotleja Viljan­?di Linnavalitsus, taotlus nr 7-8/73 - raamatukapi lisamoodul 50%. Makstud kululiigist 554090"/>
        <s v="Kultuuriministeeriumi teavikute toetus (Mulgi-, Põhja-Sakala-, Viljandi vald ja Viljandi linn)"/>
        <s v="Kodumaine sihtfinantseerimine tegevuskuludeks"/>
        <s v="KULKA laekumised tuluks "/>
        <s v="Projektide laekumised tuluks"/>
        <s v="Toetused valitsussektorisse kuuluvatelt avalik-õiguslikelt juriidilistelt isikutelt (KULKA)"/>
        <s v="Ahrensburgi sihtfin laste- ja noorteüritused"/>
        <s v="Toetusfondi täiendav eraldis"/>
        <s v="Toetusfondi  täiendav eraldis"/>
        <s v="Täiendavad eraldised"/>
        <s v="Kasutatud varude müügi tulud"/>
        <s v="Kindlustushüvitised"/>
        <s v="Senine eelarve täitmine lubab oletada, et kulu on planeeritust väiksem."/>
        <s v="Toetuse andmine läbi LV lõppes. Edaspidi annab toetuse SKA (SKA kattis siiani meile ka kulu)"/>
        <s v="Katan puuduoleva summa asendushoolduse (KU66H) rea arvelt"/>
        <s v="Katan lapsehoiuteenuse puudujäägi"/>
        <s v="Puudega lapse toetus"/>
        <s v="Eelarvesisene ümbertõstmine"/>
        <s v="Järvejooksu autasud maksutõusu võrra suuremad "/>
        <s v="Teavikud maakonna raamatukogudele"/>
        <s v="ulukonto ja tegevusala täpsustamine -   peab olema põhivara soetamine ja  puhkepark "/>
        <s v="Haldusametile tagasi keskastme spetsialisti brutopalk 4 kuud"/>
        <s v="Palgad õigele reale"/>
        <s v="SK kontolt 500500 VANT kontole 500210 (2025 palgatõus)"/>
        <s v="SK kontolt 500500 Kondase Keskuse kontole 500210 (2025 palgatõus)"/>
        <s v="USR projekti lisatasu"/>
        <s v="Põhipalk ja kokkulepitud tasud (TLS juhtide brutopalgad)"/>
        <s v="SK kontolt 500500 Kondase kontole"/>
        <s v="Töötasud õigele reale"/>
        <s v="Jalgrattakoolitus"/>
        <s v="Kontolt 552520"/>
        <s v="08109 kontolt 552520 Kondase kontole 500240 (Elise Hansapäevade lisatasu)"/>
        <s v="SK kontolt 500500 Kondase Keskuse kontole 500240 (2025 palgatõus)"/>
        <s v="SK kontolt 500500 kontole 500240 (palgatõus)"/>
        <s v="Tuua E-ITSi projekti töötasu TA 01800-550052 pealt L1170-01112-500250-KU049 peale, põhipalk (3465€)"/>
        <s v="Tuua K. Naelso aug-dets töötasu TA 04510 pealt L1170-01112-500250-KU049 peale, põhipalk (4110€)"/>
        <s v="Põhipalk ja kokkulepitud tasud (TLS keskastme spetsialisti brutopalk)"/>
        <s v="SK kontolt 500500 VANT kontole 500250 (2025 palgatõus)"/>
        <s v="SK kontolt 500500 kontole 500250 (palgatõus)"/>
        <s v="USR projektijuhi ja tugiisiku palk"/>
        <s v="Viia M. Magnuse juuni käsunduslepingu töötasu KU049 pealt KU053 peale, põhipalk (1000€)"/>
        <s v="Tuua M. Magnuse juuni käsunduslepingu töötasu KU049 pealt KU053 peale, põhipalk (1000€)"/>
        <s v="Hüvitised ja toetused (TLS keskastme spetsialisti palgaosa)"/>
        <s v="Põhipalk ja kokkulepitud tasud (õpetajate brutopalk),VTG jääk"/>
        <s v="Hariduse reservist"/>
        <s v="Põhipalk ja kokkulepitud tasud (õpetajate brutopalk). lisavahendid Kaare Kooli õpetajate töötasufondi vastavalt kujunenud vajadusele (2,15 ametikohta)"/>
        <s v="TÜ praktika juhendamine"/>
        <s v="Põhipalk ja kokkulepitud tasud (õpetajate brutopalk)"/>
        <s v="Lisatasud praktikate juhendamise eest"/>
        <s v="Hüvitised ja toetused (õpetajate palgaosa)"/>
        <s v="Põhipalk ja kokkulepitud tasud (TLS tööliste brutopalk)"/>
        <s v="Maleva tulud kuludeks"/>
        <s v="Järvejooksu kuludeks"/>
        <s v="Hüvitised ja toetused (TLS tööliste palgaosa)"/>
        <s v="Haridusametilt  täiendava töö läbiviimiseks"/>
        <s v="SK kontolt 500500 Kondase Keskuse kontole 500430 (2025 palgatõus)"/>
        <s v="SK kontolt 500500 kontole 500430 (palgatõus)"/>
        <s v="Projekti kuludeks 552520 kontole"/>
        <s v="Töötasud võlaõiguslike lepingute alusel"/>
        <s v="SK kontolt 500500 Kondase kontole 500213"/>
        <s v="USR projekti keelekohvikute korraldamine"/>
        <s v="Meie eelarvesse kontolt 552590, KU21T Linna Turundus (flaierite jagamise kulude katteks)"/>
        <s v="Esindus ja vastuvõtukulud"/>
        <s v="Muud sõidukulud"/>
        <s v="Sotsiaalmaks töötasudelt ja toetustelt VTG SM jääk"/>
        <s v="Haldusametile tagasi keskastme Spetsialisti sots maks 4 kuud"/>
        <s v="Tuua E-ITSi projekti töötasu TA 01800-550052 pealt L1170-01112-506000-KU049 peale, sotsmaks (1143€)"/>
        <s v="Tuua K. Naelso aug-dets töötasu TA 04510 pealt L1170-01112-506000-KU049 peale, sotsmaks (1357€)"/>
        <s v="Haridusametilt täiendava töö läbiviimiseks"/>
        <s v="Sotsiaalmaks töötasudelt ja toetustelt"/>
        <s v="SK kontolt 506000 Kondase kontole 506000 (2025 palgatõus)"/>
        <s v="SK kontolt 506000 Kondase kontole 506000 (Mari preemia sm)"/>
        <s v="08109 kontolt 552520 Elise Hansapäevade lisatasu sm Kondase eelarvesse"/>
        <s v="Sotsiaalmaks töötasudelt ja toetustelt Kaare Koolile"/>
        <s v="SK kontolt 506000 VANT kontole 506000 (2025 palgatõus)"/>
        <s v="USR projektijuhi ja tugiisiku sotsiaalmaks"/>
        <s v="Viia M. Magnuse juuni käsunduslepingu töötasu KU049 pealt KU053 peale, sotsmaks (330€)"/>
        <s v="Tuua M. Magnuse juuni käsunduslepingu töötasu KU049 pealt KU053 peale, sotsmaks (330€)"/>
        <s v="Sotsiaalmaks erisoodustustelt"/>
        <s v="Tulumaks erisoodustustelt"/>
        <s v="Töötuskindlustusmakse, VTG jääk"/>
        <s v="Haldusametile tagasi keskastme spetsialisti TK makse 4 kuud"/>
        <s v="Tuua E-ITSi projekti töötasu TA 01800-550052 pealt L1170-01112-506040-KU049 peale, töötus (28€)"/>
        <s v="Tuua K. Naelso aug-dets töötasu TA 04510 pealt L1170-01112-506040-KU049 peale, töötus (33€)"/>
        <s v="Toetusfondi projektitunnusega  summa taastamine"/>
        <s v="Töötuskindlustusmakse"/>
        <s v="08109 kontolt 552520 Elise Hansapäevade lisatasu ttk Kondase eelarvesse"/>
        <s v="Töötuskindlustusmakse, Kaare Koolile"/>
        <s v="SK kontolt 506040 VANT kontole 506040 (2025 palgatõus)"/>
        <s v="SK kontolt 506040 Kondase kontole 506040 (2025 palgatõus)"/>
        <s v="USR projektijuhi ja tugiisiku töötuskindlustusmaks"/>
        <s v="Viia M. Magnuse juuni käsunduslepingu töötasu KU049 pealt KU053 peale, töötus (8€)"/>
        <s v="Tuua M. Magnuse juuni käsunduslepingu töötasu KU049 pealt KU053 peale, töötus (8€)"/>
        <s v="550011-lt 550000-le"/>
        <s v="Bürootarbed"/>
        <s v="Albumite kulude katteks täiendavate laekumiste arvelt"/>
        <s v="Trükised ja muud teavikud"/>
        <s v="Paljundus- ja printimiskulud"/>
        <s v="Eelarve subjektiga 3000 reale, IT teenistusele"/>
        <s v="Tuua realt L1170-09212-551483 reale 43-09609-550010 (1000€) (RN07)"/>
        <s v="Tuua realt 42-10201-551460 reale 42-10201-550010 (615€) (RN06)"/>
        <s v="Tuua realt L1170-09110-551483 reale 14-09110-550010 (650€) (RN02)"/>
        <s v="Tuua realt L1170-09110-551483 reale 13-09110-550010 (1140€) (RN01)"/>
        <s v="Pangateenused"/>
        <s v="Esindus- ja vastuvõtukulud (va kingitused ja auhinnad)"/>
        <s v="Ridadevaheline ümbertõstmine realt 553290"/>
        <s v="Kingitused ja auhinnad (va oma töötajatele)"/>
        <s v="Viia E-ITSi projekti töötasu TA 01800-550052 pealt L1170-01112-506040-KU049 peale, töötus (28€)"/>
        <s v="Viia E-ITSi projekti töötasu TA 01800-550052 pealt L1170-01112-506000-KU049 peale, sotsmaks (1143€)"/>
        <s v="Viia E-ITSi projekti töötasu TA 01800-550052 pealt L1170-01112-500250-KU049 peale, põhipalk (3465€)"/>
        <s v="Haridusameti eelarvest kuulutuste kulude katteks"/>
        <s v="Info- ja PR teenused"/>
        <s v="Muud administreerimiskulud"/>
        <s v="kontolt 550302 kontole 550301"/>
        <s v="Majutuskulud"/>
        <s v="Sõidukulud"/>
        <s v="Kontolt 550302 "/>
        <s v="Kontodele 550301  390,-; 550303 33,-; 550304 270,-, 550400 67,-;  550420 130,-"/>
        <s v="Lähetatute kindlustus"/>
        <s v="Päevarahad"/>
        <s v="Koolitusteenused,VTK jääk"/>
        <s v="Koolitusteenused"/>
        <s v="Kontolt 550302"/>
        <s v="Eelarve muutmine vastavalt tegelikule vajadusele, eripedagoogiline kursus väga kallis (II osa makse)"/>
        <s v="Eelarve ridade sisemine ümbertõstmine"/>
        <s v="Küte ja soojusenergia"/>
        <s v="Elekter"/>
        <s v="Vesi ja kanalisatsioon"/>
        <s v="Korrashoiu- ja remondimaterjalid, lisaseadmed ja -tarvikud"/>
        <s v="Tuua parkimislahenduse püsikulude katteks TA 04510 realt L1170-04510-551104 peale (2460€)"/>
        <s v="Vastavalt LV 25.08.2025 toiminud protokollilisele otsusele vähendada summat"/>
        <s v="Remont, restaureerimine, lammutamine"/>
        <s v="Haridusameti eelarvest projekti kulude kulude katteks"/>
        <s v="Haridusameti eelarvest projekti kulude katteks"/>
        <s v="Kindlustuselt saadud summa tulekahju järgseks remondiks"/>
        <s v="I lisaeelarvega jäi tehnilistel põhjustel eelarve tasakaalust välja "/>
        <s v="Korrashoiuteenused"/>
        <s v="Valveteenused"/>
        <s v="Leola 12 a tulekahju katteks "/>
        <s v="Muud rajatiste majandamisega seotud kulud"/>
        <s v="Liivaalade täitmine "/>
        <s v="Kondase kontole 552230"/>
        <s v="Kütus"/>
        <s v="Üleviimine õigele kulureale"/>
        <s v="Remont ja hooldus"/>
        <s v="Rent"/>
        <s v="Eelarve ridade sisemine ümbertõstmine vastavalt vajadusel"/>
        <s v="Muud maismaasõidukite majandamiskulud"/>
        <s v="Haridusameti eelarvest projekti kulude katteks 0002 kaasav haridus KU614 arvelt"/>
        <s v="Haridusameti eelarvest lisaklassi  IT seadmete soetuseks"/>
        <s v="Tuua realt L1170-09212-551483 reale L1170-08234-551401 (100€) (RN12)"/>
        <s v="Tuua realt L1170-09212-551483 reale 53-08201-551400 (400€) (RN10)"/>
        <s v="Tuua realt L1170-09212-551483 reale L1170-08201-551401 (560€) (RN11)"/>
        <s v="kanda LV inventari alla "/>
        <s v="Tuua realt L1170-09609-551484 reale L1170-09609-551460 (2928€) (RN08)"/>
        <s v="Viia realt 42-10201-551460 reale 42-10201-550010 (615€) (RN06)"/>
        <s v="Viia realt L1170-09212-551483 reale L1170-08201-551401 (560€) (RN11)"/>
        <s v="Viia realt L1170-09212-551483 reale L1170-08234-551401 (100€) (RN12)"/>
        <s v="Viia realt L1170-09212-551483 reale 53-08201-551400 (400€) (RN10)"/>
        <s v="Viia realt L1170-09212-551483 reale L1170-09609-551483 (850€) (RN09)"/>
        <s v="Tuua realt L1170-09212-551483 reale L1170-09609-551483 (850€) (RN09)"/>
        <s v="Viia realt L1170-09212-551483 reale 43-09609-550010 (1000€) (RN07)"/>
        <s v="Viia realt L1170-09110-551483 reale 14-09110-550010 (650€) (RN02)"/>
        <s v="Viia realt L1170-09110-551483 reale 13-09110-550010 (1140€) (RN01)"/>
        <s v="Viia realt L1170-09609-551484 reale L1170-09609-551460 (2928€) (RN08)"/>
        <s v="Kontolt 551500 kontole 551490"/>
        <s v="Inventar ja selle tarvikud, VTK jääk"/>
        <s v="Inventar ja selle tarvikud"/>
        <s v="Haridusametilt kaasava hariduse projekti kulude katteks, omaosalus KU614 arvelt"/>
        <s v="Haridusametilt projekti kulude katteks"/>
        <s v="Jakobsoni Koolile kaasava hariduse projekti kuludeks  24676"/>
        <s v="Kaasava hariduse projekti raames Viljandi Huvikool IT vahendid 2624 eurot"/>
        <s v="Kaasava Hariduse projekti raames IT inventar Jakobsoni Koolil reale 47-09212-551400 (15 774€) "/>
        <s v="Kaasava hardiuse projekti raame IT inventar Paalalinna Kooli reale 47-09212-551400 (10 404€)"/>
        <s v="Paalalinna Koolile Kaasava hariduse projektile 3400"/>
        <s v="Kesklinna Koolile kaasava hardiuse projekti kuludeks 35844"/>
        <s v="Kontole 551590"/>
        <s v="Remondi- ja hooldusteenused"/>
        <s v="Muud inventari majandamiskulud"/>
        <s v="Kontolt 551500"/>
        <s v="Töömasinate ja seadmete tarvikud"/>
        <s v="Toiduained"/>
        <s v="Toitlustusteenused"/>
        <s v="Meditsiini- ja hügieenitarbed"/>
        <s v="SK 08202 kontolt 551300"/>
        <s v="Tervishoiuteenused"/>
        <s v="Kindlustusmaksed"/>
        <s v="Teavikud Viljandi linnaraamatukogule"/>
        <s v="Õpikud, tööraamatud ja -vihikud, töölehed,VTK jääk"/>
        <s v="Õpikud, tööraamatud ja -vihikud, töölehed"/>
        <s v="Haridusameti eelarvest projekti kulude katteks "/>
        <s v="Muud õppevahendid"/>
        <s v="Omatulu ületäitumise arvelt"/>
        <s v="Koolitusteenused, VTK jääk"/>
        <s v="Koolitusteenused: KiVa meeskonna tunnusmärgid  jms"/>
        <s v="Paalalinna Koolile kaasava hariduse projekti raames kulude katteks  1786 eurot"/>
        <s v="Kaasava Hariduse projekti raames IT inventar Jakobsoni Koolil reale 47-09212-551400 (15 774€) omafin"/>
        <s v="Eraldan Kaare Koolile 400 eurot  (ja PR-teenuste ning reklaamikulu rea katteks, seoses planeeritust suurema hulga värbamisega)"/>
        <s v="Suurendan KU614 kontot 506040 (töötuskindlustus) 6 euro võrra vähendan vastavalt  kontot 552490"/>
        <s v="Suurendan kontot 506000 (sots.maks) 231 euro võrra  ja vähendan vastavalt kontot 552490"/>
        <s v="Suurendan KU614 kontot 500500 kokku 700 euro võrra ja vähendan vastavalt kontot 552490t "/>
        <s v="Kesklinna koolile lisaklassile vajalikud IT- seadmed"/>
        <s v="Eraldan Laste- ja Perede Tugikeskusele töötasufondi kokku 5000 eurot täiendava töö läbiviimiseks"/>
        <s v="USR projekti ettevõtlus- ja kutsevaliku õpe"/>
        <s v="Muud koolituse kulud"/>
        <s v="Projekti kuludeks"/>
        <s v="Laulu- ja tantsupeol osalemise transpordikulude katteks - Haridusametilt ja  VOL-lt "/>
        <s v="Viljandimaa Omavalitsuste Liidult Laulu ja tantsupeol osalemise transpordikompensatsioon"/>
        <s v="Ürituste ja näituste korraldamise kulud"/>
        <s v="Kontolt 552520 kontole 552590"/>
        <s v="Kontole 551103 380,-; 551417 150,-; 552500 311,-; 552570 462,-; 554031 20,-"/>
        <s v="Töötasu kontodele"/>
        <s v="Kondase Keskuse eelarvesse Elise Hansapäevade lisatasu"/>
        <s v="Viljandimaa Omavalitsuste Liidult Laulu ja tantsupeol osalemise transpordikompensatsiooni toetuse eraldamine Muusikakool vastavalt osalejate arvule"/>
        <s v="Viljandimaa Omavalitsuste Liidult Laulu ja tantsupeol osalemise transpordikompensatsiooni toetuse eraldamine Kaare Kool vastavalt osalejate arvule"/>
        <s v="Viljandimaa Omavalitsuste Liidult Laulu ja tantsupeol osalemise transpordikompensatsiooni toetuse eraldamine Paalalinna Kool vastavalt osalejate arvule"/>
        <s v="Viljandimaa Omavalitsuste Liidult Laulu ja tantsupeol osalemise transpordikompensatsiooni toetuse eraldamine Kesklinna Kool vastavalt osalejate arvule"/>
        <s v="Viljandimaa Omavalitsuste Liidult Laulu ja tantsupeol osalemise transpordikompensatsiooni toetuse  eraldamine Jakobsoni Kool  vastavalt  osalejate arvule"/>
        <s v="Projektide tulude arvelt raha kulude eelarvesse"/>
        <s v="USR projekti muud kululd"/>
        <s v="Muusikakoolile juhendajate tasudeks Hansapäevade esinemise eest"/>
        <s v="Järvejooksu kulud on kajastatud real 552590 projketikoodita"/>
        <s v="Järvejooksu kulud on kajastatud real 552590"/>
        <s v="Järvejooksu kulud"/>
        <s v="KULKA toetus kuludeks  M14-25/0049"/>
        <s v="KULKA toetus kuludeks S07-25/0317"/>
        <s v="Kultuuriministeerium laulu- ja tantsupeoks"/>
        <s v="Muud kommunikatsiooni-, kultuuri- ja vaba aja sisustamise kulud"/>
        <s v="Kulud laagri tulude arvelt"/>
        <s v="VANT-i eelarvesse"/>
        <s v="Järvejooksu kulud on kajastatud real 552590 projektikoodita"/>
        <s v="Eri- ja vormiriietus"/>
        <s v="Ridadevaheline ümbertõstmine reale 550040"/>
        <s v="Tervise edendamise kulud"/>
        <s v="Muud maksud"/>
        <s v="Intresside korrigeerimine"/>
        <s v="Koristusteenus"/>
        <s v="Tehnohooldus"/>
        <s v="Haridus- ja Teadusministeerium"/>
        <s v="Tulud uussisserändajate projketist"/>
      </sharedItems>
    </cacheField>
    <cacheField name="Summa" numFmtId="0">
      <sharedItems containsSemiMixedTypes="0" containsString="0" containsNumber="1" containsInteger="1" minValue="-472451" maxValue="597405"/>
    </cacheField>
    <cacheField name="Eelarve osa nimetus" numFmtId="0">
      <sharedItems count="5">
        <s v="Finantseerimistegevus"/>
        <s v="Likviidsete vahendite muutus"/>
        <s v="Investeerimistegevuse kulud"/>
        <s v="Põhitegevuse tulud"/>
        <s v="Põhitegevuse kulud"/>
      </sharedItems>
    </cacheField>
    <cacheField name="Kontogrupp" numFmtId="0">
      <sharedItems count="13">
        <s v="25-kohustised"/>
        <s v="25 - kohustised"/>
        <s v="10 - likviidsed varad"/>
        <s v="15 - põhivara soetus"/>
        <s v="32 - tulud kaupade ja teenuste müügist"/>
        <s v="35 - saadud toetused"/>
        <s v="38 - muud tulud"/>
        <s v="41 - toetused füüsilistele isikutele"/>
        <s v="45 - toetused juriidilistele isikutele"/>
        <s v="50 - tööjõukulud"/>
        <s v="55 - majandamiskulud"/>
        <s v="60 - muud tegevuskulud"/>
        <s v="65 - finantstulud ja -kulud"/>
      </sharedItems>
    </cacheField>
    <cacheField name="Kontoplaan" numFmtId="0">
      <sharedItems containsSemiMixedTypes="0" containsString="0" containsNumber="1" containsInteger="1" minValue="2585" maxValue="35000007" count="130">
        <n v="2585"/>
        <n v="2586"/>
        <n v="100100"/>
        <n v="155100"/>
        <n v="155109"/>
        <n v="155910"/>
        <n v="304700"/>
        <n v="322050"/>
        <n v="322090"/>
        <n v="322100"/>
        <n v="322110"/>
        <n v="322190"/>
        <n v="322290"/>
        <n v="323320"/>
        <n v="323390"/>
        <n v="323890"/>
        <n v="350000"/>
        <n v="350002"/>
        <n v="350020"/>
        <n v="352000"/>
        <n v="381830"/>
        <n v="388800"/>
        <n v="413000"/>
        <n v="413100"/>
        <n v="413120"/>
        <n v="413300"/>
        <n v="413823"/>
        <n v="413890"/>
        <n v="413899"/>
        <n v="413900"/>
        <n v="413990"/>
        <n v="450010"/>
        <n v="450200"/>
        <n v="500140"/>
        <n v="500210"/>
        <n v="500213"/>
        <n v="500240"/>
        <n v="500250"/>
        <n v="500257"/>
        <n v="500260"/>
        <n v="500267"/>
        <n v="500270"/>
        <n v="500280"/>
        <n v="500287"/>
        <n v="500290"/>
        <n v="500430"/>
        <n v="500500"/>
        <n v="505090"/>
        <n v="505092"/>
        <n v="506000"/>
        <n v="506010"/>
        <n v="506030"/>
        <n v="506040"/>
        <n v="550000"/>
        <n v="550001"/>
        <n v="550002"/>
        <n v="550010"/>
        <n v="550011"/>
        <n v="550012"/>
        <n v="550040"/>
        <n v="550041"/>
        <n v="550052"/>
        <n v="550060"/>
        <n v="550099"/>
        <n v="550301"/>
        <n v="550302"/>
        <n v="550303"/>
        <n v="550304"/>
        <n v="550400"/>
        <n v="550420"/>
        <n v="551100"/>
        <n v="551101"/>
        <n v="551102"/>
        <n v="551103"/>
        <n v="551104"/>
        <n v="551106"/>
        <n v="551230"/>
        <n v="551240"/>
        <n v="551250"/>
        <n v="551260"/>
        <n v="551290"/>
        <n v="551300"/>
        <n v="551303"/>
        <n v="551306"/>
        <n v="551307"/>
        <n v="551308"/>
        <n v="551309"/>
        <n v="551316"/>
        <n v="551317"/>
        <n v="551400"/>
        <n v="551401"/>
        <n v="551410"/>
        <n v="551417"/>
        <n v="551460"/>
        <n v="551483"/>
        <n v="551484"/>
        <n v="551490"/>
        <n v="551500"/>
        <n v="551560"/>
        <n v="551590"/>
        <n v="551600"/>
        <n v="551660"/>
        <n v="552100"/>
        <n v="552110"/>
        <n v="552200"/>
        <n v="552230"/>
        <n v="552270"/>
        <n v="552300"/>
        <n v="552400"/>
        <n v="552440"/>
        <n v="552450"/>
        <n v="552490"/>
        <n v="552500"/>
        <n v="552520"/>
        <n v="552560"/>
        <n v="552570"/>
        <n v="552580"/>
        <n v="552590"/>
        <n v="552600"/>
        <n v="553200"/>
        <n v="553290"/>
        <n v="554031"/>
        <n v="554090"/>
        <n v="601060"/>
        <n v="650100"/>
        <n v="5511043"/>
        <n v="5511046"/>
        <n v="35000002"/>
        <n v="35000005"/>
        <n v="35000007"/>
      </sharedItems>
    </cacheField>
    <cacheField name="Kontoplaan nimetus" numFmtId="0">
      <sharedItems count="120">
        <s v="Kohustiste võtmine"/>
        <s v="Kohustiste tasumine"/>
        <s v="Arvelduskontod pankades"/>
        <s v="Hooned (v.a eluhooned) soetusmaksumuses"/>
        <s v="Muud rajatised soetusmaksumuses"/>
        <s v="Lõpetamata ehitused ja etapiviisilised soetused"/>
        <s v="Parkimistasu"/>
        <s v="Õppekavavälisest tegevusest saadud tulud"/>
        <s v="Muud tulud haridusalasest tegevusest"/>
        <s v="Raamatukogude tasulised teenused"/>
        <s v="Rahva-ja kultuurimajade tasulised teenused"/>
        <s v="Muud kultuuri- ja kunstiasutuste tulud"/>
        <s v="Muud tulud spordi- ja puhkealasest tegevusest"/>
        <s v="Mitteeluruumidelt"/>
        <s v="Muu tulu üüri ja rendiga kaasnevast tegevusest"/>
        <s v="Muu toodete ja teenuste müük"/>
        <s v="Kodumaine sihtfinantseerimine tegevuskuludeks"/>
        <s v="Toetused valitsussektorisse kuuluvatelt avalik-õiguslikelt juriidilistelt isikutelt (KULKA)"/>
        <s v="Välismaine sihtfinantseerimine tegevuskuludeks"/>
        <s v="Kohaliku omavalitsuse toetusfond"/>
        <s v="Kasutatud varude müük"/>
        <s v="Kindlustushüvitised"/>
        <s v="Sünnitoetus"/>
        <s v="Toimetulekutoetus"/>
        <s v="Sissetulekust sõltumatud sotsiaalhoolekande toetused ja hüvitised"/>
        <s v="Puudega lapse toetus"/>
        <s v="Ravitoetused"/>
        <s v="Matusetoetused"/>
        <s v="Eespool nimetamata sotsiaalabitoetused ja hüvitised"/>
        <s v="Preemiad, stipendiumid"/>
        <s v="Muud autasud"/>
        <s v="Kodumaine sihtfinantseerimise vahendamine tegevuskuludeks"/>
        <s v="Kodumaine sihtfinantseerimine põhivara soetuseks"/>
        <s v="Põhipalk ja kokkulepitud tasud (ATS keskastme spetsialisti brutopalk)"/>
        <s v="Põhipalk ja kokkulepitud tasud (TLS juhtide brutopalgad)"/>
        <s v="Muutuvpalk (TLS juhtide palgaosa)"/>
        <s v="Põhipalk ja kokkulepitud tasud (TLS tippspetsialisti brutopalk)"/>
        <s v="Põhipalk ja kokkulepitud tasud (TLS keskastme spetsialisti brutopalk)"/>
        <s v="Hüvitised ja toetused (TLS keskastme spetsialisti palgaosa)"/>
        <s v="Põhipalk ja kokkulepitud tasud (õpetajate brutopalk)"/>
        <s v="Hüvitised ja toetused (õpetajate palgaosa)"/>
        <s v="Põhipalk ja kokkulepitud tasud (TLS nooremspetsialisti brutopalk)"/>
        <s v="Põhipalk ja kokkulepitud tasud (TLS tööliste brutopalk)"/>
        <s v="Hüvitised ja toetused (TLS tööliste palgaosa)"/>
        <s v="Põhipalk ja kokkulepitud tasud (TLS tugispetsialistide brutopalk)"/>
        <s v="Põhipalk (kõrgharidusega kultuuritöötajad)"/>
        <s v="Töötasud võlaõiguslike lepingute alusel"/>
        <s v="Esindus ja vastuvõtukulud"/>
        <s v="Muud sõidukulud"/>
        <s v="Sotsiaalmaks töötasudelt ja toetustelt"/>
        <s v="Sotsiaalmaks erisoodustustelt"/>
        <s v="Tulumaks erisoodustustelt"/>
        <s v="Töötuskindlustusmakse"/>
        <s v="Bürootarbed"/>
        <s v="Trükised ja muud teavikud"/>
        <s v="Paljundus- ja printimiskulud"/>
        <s v="Sideteenused"/>
        <s v="Postiteenused"/>
        <s v="Pangateenused"/>
        <s v="Esindus- ja vastuvõtukulud (va kingitused ja auhinnad)"/>
        <s v="Kingitused ja auhinnad (va oma töötajatele)"/>
        <s v="Personaliteenused"/>
        <s v="Info- ja PR teenused"/>
        <s v="Muud administreerimiskulud"/>
        <s v="Majutuskulud"/>
        <s v="Sõidukulud"/>
        <s v="Lähetatute kindlustus"/>
        <s v="Päevarahad"/>
        <s v="Koolitusteenused"/>
        <s v="Küte ja soojusenergia"/>
        <s v="Elekter"/>
        <s v="Vesi ja kanalisatsioon"/>
        <s v="Korrashoiu- ja remondimaterjalid, lisaseadmed ja -tarvikud"/>
        <s v="Korrashoiuteenused"/>
        <s v="Remont, restaureerimine, lammutamine"/>
        <s v="Valveteenused"/>
        <s v="Muud rajatiste majandamisega seotud kulud"/>
        <s v="Kütus"/>
        <s v="Remont ja hooldus"/>
        <s v="Kindlustus"/>
        <s v="Rent"/>
        <s v="Muud maismaasõidukite majandamiskulud"/>
        <s v="Infotehnoloogiline riistvara ja tarvikud"/>
        <s v="Kommunikatsioonitehnoloogiline riistvara ja tarvikud"/>
        <s v="Info- ja kommunikatsioonitehnoloogiline tarkvara"/>
        <s v="Veebipõhine tarkvara ja infosüsteem"/>
        <s v="Remondi- ja hooldusteenused"/>
        <s v="Kulud riist- ja tarkvara rendile"/>
        <s v="Kulud andmesidele"/>
        <s v="Muud info- ja kommunikatsioonitehnoloogilised kulud"/>
        <s v="Inventar ja selle tarvikud"/>
        <s v="Muud inventari majandamiskulud"/>
        <s v="Töömasinate ja seadmete tarvikud"/>
        <s v="Toiduained"/>
        <s v="Toitlustusteenused"/>
        <s v="Meditsiini- ja hügieenitarbed"/>
        <s v="Tervishoiuteenused"/>
        <s v="Kindlustusmaksed"/>
        <s v="Teavikud ja kunstiesemed"/>
        <s v="Õpikud, tööraamatud ja -vihikud, töölehed"/>
        <s v="Muud õppevahendid"/>
        <s v="Muud koolituse kulud"/>
        <s v="Materjalikulu"/>
        <s v="Ürituste ja näituste korraldamise kulud"/>
        <s v="Tootmis-tehnilised ja salvestuskulud"/>
        <s v="Info- ja PR kulud"/>
        <s v="Reklaamikulud"/>
        <s v="Muud kommunikatsiooni-, kultuuri- ja vaba aja sisustamise kulud"/>
        <s v="Nõustamisteenused"/>
        <s v="Eri- ja vormiriietus"/>
        <s v="Muud eri- ja vormiriietusega seotud kulud"/>
        <s v="Tervise edendamise kulud"/>
        <s v="Muud mitmesugused majanduskulud"/>
        <s v="Muud maksud"/>
        <s v="Intressi-, viivise- ja kohustistasu kulu võetud laenudelt"/>
        <s v="Koristusteenus"/>
        <s v="Tehnohooldus"/>
        <s v="Haridus- ja Teadusministeerium"/>
        <s v="Kliimaministeerium"/>
        <s v="Majandus- ja Kommunikatsiooniministeerium"/>
      </sharedItems>
    </cacheField>
    <cacheField name="Osakonnad" numFmtId="0">
      <sharedItems count="30">
        <s v="L1210"/>
        <s v="L1192"/>
        <s v="L1170"/>
        <s v="L1150"/>
        <s v="47"/>
        <s v="20"/>
        <s v="28"/>
        <s v="15"/>
        <s v="48"/>
        <s v="53"/>
        <s v="54"/>
        <s v="59"/>
        <s v="56"/>
        <s v="58"/>
        <s v="37"/>
        <s v="55"/>
        <s v="L1220"/>
        <s v="42"/>
        <s v="L1200"/>
        <s v="30"/>
        <s v="44"/>
        <s v="27"/>
        <s v="43"/>
        <s v="14"/>
        <s v="13"/>
        <s v="29"/>
        <s v="82"/>
        <s v="49"/>
        <s v="16"/>
        <s v="94"/>
      </sharedItems>
    </cacheField>
    <cacheField name="Osakonnad nimetus" numFmtId="0">
      <sharedItems count="30">
        <s v="Rahandusamet"/>
        <s v="Haldusamet"/>
        <s v="Kantselei"/>
        <s v="Haridus- ja kultuuriamet"/>
        <s v="Viljandi Jakobsoni Kool"/>
        <s v="Viljandi Kaare Kool"/>
        <s v="Viljandi Muusikakool"/>
        <s v="Viljandi Lasteaed Männimäe"/>
        <s v="Viljandi Kesklinna Kool"/>
        <s v="Viljandi Linnaraamatukogu"/>
        <s v="Sakala Keskus - Kultuuritöö"/>
        <s v="Sakala Keskus - Lauluväljak"/>
        <s v="Sakala Keskus - Noorsootöö"/>
        <s v="Viljandi Spordikeskus"/>
        <s v="Viljandi Nukuteater"/>
        <s v="Sakala Keskus - Kondase Keskus"/>
        <s v="Sotsiaalamet"/>
        <s v="Viljandi Päevakeskus"/>
        <s v="Arhitektuuriamet"/>
        <s v="Viljandi Täiskasvanute Gümnaasium"/>
        <s v="Viljandi Hoolekandekeskus"/>
        <s v="Viljandi Kunstikool"/>
        <s v="Viljandi Laste ja Perede Tugikeskus"/>
        <s v="Viljandi Lasteaed Karlsson"/>
        <s v="Viljandi Lasteaed Krõllipesa"/>
        <s v="Viljandi Huvikool"/>
        <s v="Viljandi Linnahooldus"/>
        <s v="Viljandi Paalalinna Kool"/>
        <s v="Viljandi Kesklinna Lasteaed"/>
        <s v="Sakala Keskus - Vana Veetorn"/>
      </sharedItems>
    </cacheField>
    <cacheField name="Tegevusalad" numFmtId="0">
      <sharedItems count="41">
        <s v="01700"/>
        <s v="01112"/>
        <s v="04740"/>
        <s v="04510"/>
        <s v="08103"/>
        <s v="08600"/>
        <s v="09212"/>
        <s v="09510"/>
        <s v="09110"/>
        <s v="08201"/>
        <s v="08109"/>
        <s v="08202"/>
        <s v="08107"/>
        <s v="08102"/>
        <s v="04730"/>
        <s v="08234"/>
        <s v="08203"/>
        <s v="09800"/>
        <s v="10701"/>
        <s v="10201"/>
        <s v="10402"/>
        <s v="10600"/>
        <s v="10126"/>
        <s v="10400"/>
        <s v="10125"/>
        <s v="10121"/>
        <s v="10110"/>
        <s v="10702"/>
        <s v="10120"/>
        <s v="10202"/>
        <s v="10200"/>
        <s v="09213"/>
        <s v="10700"/>
        <s v="09609"/>
        <s v="10123"/>
        <s v="05101"/>
        <s v="01800"/>
        <s v="05100"/>
        <s v="06605"/>
        <s v="04900"/>
        <s v="10704"/>
      </sharedItems>
    </cacheField>
    <cacheField name="Tegevusalad nimetus" numFmtId="0">
      <sharedItems count="41">
        <s v="Valitsussektori võla teenindamine"/>
        <s v="Viljandi Linnavalitsus"/>
        <s v="Üldmajanduslikud arendusprojektid"/>
        <s v="Maanteetransport"/>
        <s v="Puhkepargid ja -baasid"/>
        <s v="Muu vaba aeg, kultuur, religioon"/>
        <s v="Põhi- ja üldkeskharidus"/>
        <s v="Noorte huviharidus ja huvitegevus"/>
        <s v="Alusharidus"/>
        <s v="Raamatukogud"/>
        <s v="Vaba aja tegevused"/>
        <s v="Rahvakultuur"/>
        <s v="Noorsootöö ja noortekeskused"/>
        <s v="Sporditegevus"/>
        <s v="Turism"/>
        <s v="Teatrid"/>
        <s v="Muuseumid"/>
        <s v="Muu haridus"/>
        <s v="Riiklik toimetulekutoetus"/>
        <s v="Muu eakate sotsiaalne kaitse"/>
        <s v="Muu perekondade ja laste sotsiaalne kaitse"/>
        <s v="Eluasemeteenused sotsiaalsetele riskirühmadele"/>
        <s v="Puudega lapse lapsehoiuteenus"/>
        <s v="Asendus- ja järelhooldus"/>
        <s v="Puudega inimese isikliku abistaja teenus"/>
        <s v="Muu puuetega inimeste sotsiaalne kaitse"/>
        <s v="Haigete sotsiaalne kaitse"/>
        <s v="Muu sotsiaalsete riskirühmade kaitse"/>
        <s v="Puudega inimese erihoolekandeteenus"/>
        <s v="Eakate koduteenus"/>
        <s v="Väljaspool kodu osutatav üldhooldusteenus"/>
        <s v="Üldkeskhariduse õpetajate tööjõukulud"/>
        <s v="Varjupaigateenus"/>
        <s v="Muud hariduse abiteenused"/>
        <s v="Puudega inimese tugiisikuteenus"/>
        <s v="Avalike alade puhastus"/>
        <s v="Üldiseloomuga ülekanded valitsussektoris"/>
        <s v="Jäätmekäitlus"/>
        <s v="Muud elamu- ja kommunaalmajanduse tegevus"/>
        <s v="Muu majandus (sh majanduse haldus)"/>
        <s v="Võlanõustamisteenus"/>
      </sharedItems>
    </cacheField>
    <cacheField name="Kuluobjektid" numFmtId="0">
      <sharedItems containsBlank="1" count="42">
        <m/>
        <s v="9611"/>
        <s v="9211"/>
        <s v="9639"/>
        <s v="3000"/>
        <s v="9609"/>
        <s v="9209"/>
        <s v="9800"/>
        <s v="9638"/>
        <s v="9645"/>
        <s v="9631"/>
        <s v="9625"/>
        <s v="9618"/>
        <s v="9617"/>
        <s v="9635"/>
        <s v="9626"/>
        <s v="9627"/>
        <s v="9615"/>
        <s v="9647"/>
        <s v="9629"/>
        <s v="9602"/>
        <s v="9622"/>
        <s v="9660"/>
        <s v="9636"/>
        <s v="9604"/>
        <s v="9601"/>
        <s v="9651"/>
        <s v="9607"/>
        <s v="9628"/>
        <s v="9616"/>
        <s v="9623"/>
        <s v="9608"/>
        <s v="9621"/>
        <s v="9606"/>
        <s v="9322"/>
        <s v="9217"/>
        <s v="9634"/>
        <s v="9605"/>
        <s v="9614"/>
        <s v="9653"/>
        <s v="9610"/>
        <s v="9640"/>
      </sharedItems>
    </cacheField>
    <cacheField name="Kuluobjektid nimetus" numFmtId="0">
      <sharedItems containsBlank="1" count="42">
        <m/>
        <s v="KVHA  Linnu 2 LV Raekoda"/>
        <s v="KVHA  Leola 12A  Sotsiaalmaja"/>
        <s v="KVHA kulu liik 5511 kulude reserv"/>
        <s v="IKT kulud"/>
        <s v="KVHA  Laidoneri Plats 5/5A  LV"/>
        <s v="KVHA  Musta tee 30 Linnahooldus"/>
        <s v="KVHA Männimäe jalgpallihall"/>
        <s v="KVHA  Uueveski 1 Kesklinna Kooli võimla"/>
        <s v="KVHA Vaksali 4 Spordihoone vana osa"/>
        <s v="KVHA  Vaksali 4 Spordihoone uus osa"/>
        <s v="KVHA  Suur-Kaare 33A Spordihall"/>
        <s v="KVHA  Ranna 11 Vetelpääste"/>
        <s v="KVHA  Ranna 1 Staadion"/>
        <s v="KVHA  Hariduse 12a Lennukitehas"/>
        <s v="KVHA  Tallinna 5 Sakala Keskus"/>
        <s v="KVHA  Tallinna 7-11/1 Linnaraamatukogu"/>
        <s v="KVHA  Paala46 Paalalinna Kool"/>
        <s v="KVHA  Uueveski 1-1 Keeltemaja"/>
        <s v="KVHA  Uueveski 1 Kesklinna Kool"/>
        <s v="KVHA  Jakobsoni 42/42A  Kesklinna Kool"/>
        <s v="KVHA  Riia 91 Jakobsoni Kool"/>
        <s v="KVHA  Lastekodu 6 Viiratsi"/>
        <s v="KVHA  Kaalu 9 Saun"/>
        <s v="KVHA  Jakobsoni 47C  Huvikool"/>
        <s v="KVHA  Jakobsoni 16 Muusikakool"/>
        <s v="KVHA Posti 11 Kunstikool"/>
        <s v="KVHA  Kesk-Kaare 17 Kaare Kool"/>
        <s v="KVHA  Tehnika 12 Kesklinna Lasteaed"/>
        <s v="KVHA  Posti 20a Kesklinna Lasteaed"/>
        <s v="KVHA  Riia 93 Lasteaed Männimäe"/>
        <s v="KVHA  Kesk-Kaare 19 Lasteaed Karlsson"/>
        <s v="KVHA  Riia 30 Lasteaed Krõllipesa"/>
        <s v="KVHA  Kagu 9 Lasteaed Krõllipesa"/>
        <s v="KVHA  Väiketuru 1 WC"/>
        <s v="KVHA  Leola 18 garaazid"/>
        <s v="KVHA  Pikk 8 Kondase Keskus"/>
        <s v="KVHA  Jakobsoni 51  Kesklinna Kool"/>
        <s v="KVHA  Lossi 31 Nukuteater"/>
        <s v="KVHA  Vikerkaare 2 Huvikool Motoring"/>
        <s v="KVHA  Laidoneri 5C Vana Veetorn"/>
        <s v="KVHA  Üldkulud"/>
      </sharedItems>
    </cacheField>
    <cacheField name="Projekt" numFmtId="0">
      <sharedItems containsBlank="1" count="15">
        <m/>
        <s v="54001"/>
        <s v="KLK03"/>
        <s v="48002"/>
        <s v="37001"/>
        <s v="TF02-08"/>
        <s v="TF02-07"/>
        <s v="TF02-01"/>
        <s v="TF01-06"/>
        <s v="53007"/>
        <s v="54002"/>
        <s v="20002"/>
        <s v="TF02-04"/>
        <s v="0002"/>
        <s v="58001"/>
      </sharedItems>
    </cacheField>
    <cacheField name="Projekt nimetus" numFmtId="0">
      <sharedItems containsBlank="1" count="15">
        <m/>
        <s v="Malev"/>
        <s v="Andekuse Projekt"/>
        <s v="Õpiandekuse toetamine"/>
        <s v="Teater Kohvris"/>
        <s v="Kultuuriranits"/>
        <s v="Tõhustatud ja eritoe tegevuskuludeks"/>
        <s v="Põhikooli õpetajate tööjõukuludeks"/>
        <s v="Toimetulekutoetuse maksmise hüvitis"/>
        <s v="Pererändega saabunud uussisserändajate ja rahvusvahelise kaitse saajate tööle saamise ja tööl püsimise toetamine Viljandi linnas"/>
        <s v="Kondase tegevustoetus KULKA"/>
        <s v="Kaare Kool Erasmus+ KA122SCH-000341507  Uued võimalused õpilastele ja õpetajatele"/>
        <s v="Õpetajate, direktorite ja õppealajuhatajate täienduskoolituseks"/>
        <s v="Kaasava hariduse põhimõtete rakendamine Viljandi linna haridusasutustes"/>
        <s v="Viljandi Järvejooks"/>
      </sharedItems>
    </cacheField>
    <cacheField name="Tegevussuunad" numFmtId="0">
      <sharedItems containsBlank="1" count="37">
        <m/>
        <s v="KU233"/>
        <s v="KU174"/>
        <s v="KU790"/>
        <s v="KU433"/>
        <s v="KU665"/>
        <s v="KU675"/>
        <s v="KU68P"/>
        <s v="KU670"/>
        <s v="KU66H"/>
        <s v="KU64I"/>
        <s v="KU639"/>
        <s v="KU685"/>
        <s v="KU66M"/>
        <s v="KU680"/>
        <s v="KU63A"/>
        <s v="KU049"/>
        <s v="KU053"/>
        <s v="KU625"/>
        <s v="KU614"/>
        <s v="KU214"/>
        <s v="KU64H"/>
        <s v="KU209"/>
        <s v="KU220"/>
        <s v="KU21T"/>
        <s v="KU21K"/>
        <s v="KU213"/>
        <s v="KU212"/>
        <s v="KU211"/>
        <s v="KU208"/>
        <s v="KU254"/>
        <s v="KU175"/>
        <s v="KU250"/>
        <s v="KU241"/>
        <s v="KU336"/>
        <s v="KU559"/>
        <s v="KU68V"/>
      </sharedItems>
    </cacheField>
    <cacheField name="Tegevussuunad nimetus" numFmtId="0">
      <sharedItems containsBlank="1" count="37">
        <m/>
        <s v="Investeeringute reserv"/>
        <s v="Tänavate rekonstrueerimine"/>
        <s v="Kaasava eelarve menetluse tulemusel rajatav objekt"/>
        <s v="Laulu- ja tantsupeol osalemine"/>
        <s v="Sünnitoetus"/>
        <s v="Toimetulekutoetus"/>
        <s v="Kulud sõjapõgenikele"/>
        <s v="Lapsehoiuteenus puuetega lastele"/>
        <s v="Asendushooldusteenus"/>
        <s v="Isikliku abistaja teenus"/>
        <s v="Puuetega laste hooldajatoetus"/>
        <s v="Ravimid ja muud kulud (sh linna arst)"/>
        <s v="Matusetoetus"/>
        <s v="Sotsiaaltoetus abivajajatele"/>
        <s v="Igapäevaelu toetamise teenuse ruumide kulud"/>
        <s v="Teenistujate tasud ja maksud"/>
        <s v="Ajutiste lepinguliste töötajate kulud"/>
        <s v="Haridusvaldkonna kulu"/>
        <s v="Üldhariduse valdkonna kulud"/>
        <s v="Giidituur"/>
        <s v="Täiskasvanute tugiisikuteenus"/>
        <s v="Foto-video ja muud kulud"/>
        <s v="Turism trükised, sümboolika"/>
        <s v="Linna turundus"/>
        <s v="Vastuvõttude kulud"/>
        <s v="Rahvusvahelised Hansapäevad"/>
        <s v="Suhted sõpruslinnadega"/>
        <s v="Linnaleht"/>
        <s v="Linna veebileht"/>
        <s v="Avalikud WC'd"/>
        <s v="Tänavakatete taastusremont"/>
        <s v="Videovalve linnas"/>
        <s v="Ettenägemata tööd"/>
        <s v="Mänguväljakud ja välijõusaalid"/>
        <s v="Alushariduse kulud"/>
        <s v="Võlanõustamine"/>
      </sharedItems>
    </cacheField>
    <cacheField name="Subjektid" numFmtId="0">
      <sharedItems containsBlank="1" count="2">
        <m/>
        <s v="3000"/>
      </sharedItems>
    </cacheField>
    <cacheField name="Subjektid nimetus" numFmtId="0">
      <sharedItems containsBlank="1" count="2">
        <m/>
        <s v="IKT kulu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1">
  <r>
    <x v="0"/>
    <n v="-472451"/>
    <x v="0"/>
    <x v="0"/>
    <x v="0"/>
    <x v="0"/>
    <x v="0"/>
    <x v="0"/>
    <x v="0"/>
    <x v="0"/>
    <x v="0"/>
    <x v="0"/>
    <x v="0"/>
    <x v="0"/>
    <x v="0"/>
    <x v="0"/>
    <x v="0"/>
    <x v="0"/>
  </r>
  <r>
    <x v="1"/>
    <n v="576755"/>
    <x v="0"/>
    <x v="1"/>
    <x v="1"/>
    <x v="1"/>
    <x v="0"/>
    <x v="0"/>
    <x v="0"/>
    <x v="0"/>
    <x v="0"/>
    <x v="0"/>
    <x v="0"/>
    <x v="0"/>
    <x v="0"/>
    <x v="0"/>
    <x v="0"/>
    <x v="0"/>
  </r>
  <r>
    <x v="2"/>
    <n v="597405"/>
    <x v="1"/>
    <x v="2"/>
    <x v="2"/>
    <x v="2"/>
    <x v="0"/>
    <x v="0"/>
    <x v="1"/>
    <x v="1"/>
    <x v="0"/>
    <x v="0"/>
    <x v="0"/>
    <x v="0"/>
    <x v="0"/>
    <x v="0"/>
    <x v="0"/>
    <x v="0"/>
  </r>
  <r>
    <x v="3"/>
    <n v="1600"/>
    <x v="2"/>
    <x v="3"/>
    <x v="3"/>
    <x v="3"/>
    <x v="1"/>
    <x v="1"/>
    <x v="1"/>
    <x v="1"/>
    <x v="1"/>
    <x v="1"/>
    <x v="0"/>
    <x v="0"/>
    <x v="1"/>
    <x v="1"/>
    <x v="0"/>
    <x v="0"/>
  </r>
  <r>
    <x v="4"/>
    <n v="-1600"/>
    <x v="2"/>
    <x v="3"/>
    <x v="4"/>
    <x v="4"/>
    <x v="1"/>
    <x v="1"/>
    <x v="2"/>
    <x v="2"/>
    <x v="0"/>
    <x v="0"/>
    <x v="0"/>
    <x v="0"/>
    <x v="1"/>
    <x v="1"/>
    <x v="0"/>
    <x v="0"/>
  </r>
  <r>
    <x v="5"/>
    <n v="13390"/>
    <x v="2"/>
    <x v="3"/>
    <x v="4"/>
    <x v="4"/>
    <x v="1"/>
    <x v="1"/>
    <x v="3"/>
    <x v="3"/>
    <x v="0"/>
    <x v="0"/>
    <x v="0"/>
    <x v="0"/>
    <x v="2"/>
    <x v="2"/>
    <x v="0"/>
    <x v="0"/>
  </r>
  <r>
    <x v="6"/>
    <n v="60000"/>
    <x v="2"/>
    <x v="3"/>
    <x v="5"/>
    <x v="5"/>
    <x v="1"/>
    <x v="1"/>
    <x v="4"/>
    <x v="4"/>
    <x v="0"/>
    <x v="0"/>
    <x v="0"/>
    <x v="0"/>
    <x v="3"/>
    <x v="3"/>
    <x v="0"/>
    <x v="0"/>
  </r>
  <r>
    <x v="7"/>
    <n v="-2460"/>
    <x v="3"/>
    <x v="4"/>
    <x v="6"/>
    <x v="6"/>
    <x v="2"/>
    <x v="2"/>
    <x v="3"/>
    <x v="3"/>
    <x v="0"/>
    <x v="0"/>
    <x v="0"/>
    <x v="0"/>
    <x v="0"/>
    <x v="0"/>
    <x v="0"/>
    <x v="0"/>
  </r>
  <r>
    <x v="8"/>
    <n v="-33"/>
    <x v="3"/>
    <x v="4"/>
    <x v="6"/>
    <x v="6"/>
    <x v="2"/>
    <x v="2"/>
    <x v="3"/>
    <x v="3"/>
    <x v="0"/>
    <x v="0"/>
    <x v="0"/>
    <x v="0"/>
    <x v="0"/>
    <x v="0"/>
    <x v="0"/>
    <x v="0"/>
  </r>
  <r>
    <x v="9"/>
    <n v="-1357"/>
    <x v="3"/>
    <x v="4"/>
    <x v="6"/>
    <x v="6"/>
    <x v="2"/>
    <x v="2"/>
    <x v="3"/>
    <x v="3"/>
    <x v="0"/>
    <x v="0"/>
    <x v="0"/>
    <x v="0"/>
    <x v="0"/>
    <x v="0"/>
    <x v="0"/>
    <x v="0"/>
  </r>
  <r>
    <x v="10"/>
    <n v="-4110"/>
    <x v="3"/>
    <x v="4"/>
    <x v="6"/>
    <x v="6"/>
    <x v="2"/>
    <x v="2"/>
    <x v="3"/>
    <x v="3"/>
    <x v="0"/>
    <x v="0"/>
    <x v="0"/>
    <x v="0"/>
    <x v="0"/>
    <x v="0"/>
    <x v="0"/>
    <x v="0"/>
  </r>
  <r>
    <x v="11"/>
    <n v="11060"/>
    <x v="3"/>
    <x v="4"/>
    <x v="7"/>
    <x v="7"/>
    <x v="3"/>
    <x v="3"/>
    <x v="5"/>
    <x v="5"/>
    <x v="0"/>
    <x v="0"/>
    <x v="0"/>
    <x v="0"/>
    <x v="4"/>
    <x v="4"/>
    <x v="0"/>
    <x v="0"/>
  </r>
  <r>
    <x v="12"/>
    <n v="5000"/>
    <x v="3"/>
    <x v="4"/>
    <x v="8"/>
    <x v="8"/>
    <x v="4"/>
    <x v="4"/>
    <x v="6"/>
    <x v="6"/>
    <x v="0"/>
    <x v="0"/>
    <x v="0"/>
    <x v="0"/>
    <x v="0"/>
    <x v="0"/>
    <x v="0"/>
    <x v="0"/>
  </r>
  <r>
    <x v="13"/>
    <n v="1482"/>
    <x v="3"/>
    <x v="4"/>
    <x v="8"/>
    <x v="8"/>
    <x v="5"/>
    <x v="5"/>
    <x v="6"/>
    <x v="6"/>
    <x v="0"/>
    <x v="0"/>
    <x v="0"/>
    <x v="0"/>
    <x v="0"/>
    <x v="0"/>
    <x v="0"/>
    <x v="0"/>
  </r>
  <r>
    <x v="14"/>
    <n v="321"/>
    <x v="3"/>
    <x v="4"/>
    <x v="8"/>
    <x v="8"/>
    <x v="5"/>
    <x v="5"/>
    <x v="6"/>
    <x v="6"/>
    <x v="0"/>
    <x v="0"/>
    <x v="0"/>
    <x v="0"/>
    <x v="0"/>
    <x v="0"/>
    <x v="0"/>
    <x v="0"/>
  </r>
  <r>
    <x v="15"/>
    <n v="750"/>
    <x v="3"/>
    <x v="4"/>
    <x v="8"/>
    <x v="8"/>
    <x v="4"/>
    <x v="4"/>
    <x v="6"/>
    <x v="6"/>
    <x v="0"/>
    <x v="0"/>
    <x v="0"/>
    <x v="0"/>
    <x v="0"/>
    <x v="0"/>
    <x v="0"/>
    <x v="0"/>
  </r>
  <r>
    <x v="16"/>
    <n v="6876"/>
    <x v="3"/>
    <x v="4"/>
    <x v="8"/>
    <x v="8"/>
    <x v="6"/>
    <x v="6"/>
    <x v="7"/>
    <x v="7"/>
    <x v="0"/>
    <x v="0"/>
    <x v="0"/>
    <x v="0"/>
    <x v="0"/>
    <x v="0"/>
    <x v="0"/>
    <x v="0"/>
  </r>
  <r>
    <x v="17"/>
    <n v="470"/>
    <x v="3"/>
    <x v="4"/>
    <x v="8"/>
    <x v="8"/>
    <x v="7"/>
    <x v="7"/>
    <x v="8"/>
    <x v="8"/>
    <x v="0"/>
    <x v="0"/>
    <x v="0"/>
    <x v="0"/>
    <x v="0"/>
    <x v="0"/>
    <x v="0"/>
    <x v="0"/>
  </r>
  <r>
    <x v="18"/>
    <n v="9000"/>
    <x v="3"/>
    <x v="4"/>
    <x v="8"/>
    <x v="8"/>
    <x v="8"/>
    <x v="8"/>
    <x v="6"/>
    <x v="6"/>
    <x v="0"/>
    <x v="0"/>
    <x v="0"/>
    <x v="0"/>
    <x v="0"/>
    <x v="0"/>
    <x v="0"/>
    <x v="0"/>
  </r>
  <r>
    <x v="19"/>
    <n v="500"/>
    <x v="3"/>
    <x v="4"/>
    <x v="8"/>
    <x v="8"/>
    <x v="8"/>
    <x v="8"/>
    <x v="6"/>
    <x v="6"/>
    <x v="0"/>
    <x v="0"/>
    <x v="0"/>
    <x v="0"/>
    <x v="0"/>
    <x v="0"/>
    <x v="0"/>
    <x v="0"/>
  </r>
  <r>
    <x v="20"/>
    <n v="1240"/>
    <x v="3"/>
    <x v="4"/>
    <x v="9"/>
    <x v="9"/>
    <x v="9"/>
    <x v="9"/>
    <x v="9"/>
    <x v="9"/>
    <x v="0"/>
    <x v="0"/>
    <x v="0"/>
    <x v="0"/>
    <x v="0"/>
    <x v="0"/>
    <x v="0"/>
    <x v="0"/>
  </r>
  <r>
    <x v="21"/>
    <n v="930"/>
    <x v="3"/>
    <x v="4"/>
    <x v="9"/>
    <x v="9"/>
    <x v="9"/>
    <x v="9"/>
    <x v="9"/>
    <x v="9"/>
    <x v="0"/>
    <x v="0"/>
    <x v="0"/>
    <x v="0"/>
    <x v="0"/>
    <x v="0"/>
    <x v="0"/>
    <x v="0"/>
  </r>
  <r>
    <x v="22"/>
    <n v="1755"/>
    <x v="3"/>
    <x v="4"/>
    <x v="9"/>
    <x v="9"/>
    <x v="9"/>
    <x v="9"/>
    <x v="9"/>
    <x v="9"/>
    <x v="0"/>
    <x v="0"/>
    <x v="0"/>
    <x v="0"/>
    <x v="0"/>
    <x v="0"/>
    <x v="0"/>
    <x v="0"/>
  </r>
  <r>
    <x v="23"/>
    <n v="130"/>
    <x v="3"/>
    <x v="4"/>
    <x v="9"/>
    <x v="9"/>
    <x v="9"/>
    <x v="9"/>
    <x v="9"/>
    <x v="9"/>
    <x v="0"/>
    <x v="0"/>
    <x v="0"/>
    <x v="0"/>
    <x v="0"/>
    <x v="0"/>
    <x v="0"/>
    <x v="0"/>
  </r>
  <r>
    <x v="24"/>
    <n v="410"/>
    <x v="3"/>
    <x v="4"/>
    <x v="9"/>
    <x v="9"/>
    <x v="9"/>
    <x v="9"/>
    <x v="9"/>
    <x v="9"/>
    <x v="0"/>
    <x v="0"/>
    <x v="0"/>
    <x v="0"/>
    <x v="0"/>
    <x v="0"/>
    <x v="0"/>
    <x v="0"/>
  </r>
  <r>
    <x v="25"/>
    <n v="700"/>
    <x v="3"/>
    <x v="4"/>
    <x v="9"/>
    <x v="9"/>
    <x v="9"/>
    <x v="9"/>
    <x v="9"/>
    <x v="9"/>
    <x v="0"/>
    <x v="0"/>
    <x v="0"/>
    <x v="0"/>
    <x v="0"/>
    <x v="0"/>
    <x v="0"/>
    <x v="0"/>
  </r>
  <r>
    <x v="26"/>
    <n v="5968"/>
    <x v="3"/>
    <x v="4"/>
    <x v="10"/>
    <x v="10"/>
    <x v="10"/>
    <x v="10"/>
    <x v="10"/>
    <x v="10"/>
    <x v="0"/>
    <x v="0"/>
    <x v="0"/>
    <x v="0"/>
    <x v="0"/>
    <x v="0"/>
    <x v="0"/>
    <x v="0"/>
  </r>
  <r>
    <x v="27"/>
    <n v="3500"/>
    <x v="3"/>
    <x v="4"/>
    <x v="11"/>
    <x v="11"/>
    <x v="11"/>
    <x v="11"/>
    <x v="11"/>
    <x v="11"/>
    <x v="0"/>
    <x v="0"/>
    <x v="0"/>
    <x v="0"/>
    <x v="0"/>
    <x v="0"/>
    <x v="0"/>
    <x v="0"/>
  </r>
  <r>
    <x v="27"/>
    <n v="38000"/>
    <x v="3"/>
    <x v="4"/>
    <x v="11"/>
    <x v="11"/>
    <x v="10"/>
    <x v="10"/>
    <x v="11"/>
    <x v="11"/>
    <x v="0"/>
    <x v="0"/>
    <x v="0"/>
    <x v="0"/>
    <x v="0"/>
    <x v="0"/>
    <x v="0"/>
    <x v="0"/>
  </r>
  <r>
    <x v="28"/>
    <n v="21692"/>
    <x v="3"/>
    <x v="4"/>
    <x v="11"/>
    <x v="11"/>
    <x v="12"/>
    <x v="12"/>
    <x v="12"/>
    <x v="12"/>
    <x v="0"/>
    <x v="0"/>
    <x v="1"/>
    <x v="1"/>
    <x v="0"/>
    <x v="0"/>
    <x v="0"/>
    <x v="0"/>
  </r>
  <r>
    <x v="29"/>
    <n v="-3074"/>
    <x v="3"/>
    <x v="4"/>
    <x v="12"/>
    <x v="12"/>
    <x v="13"/>
    <x v="13"/>
    <x v="13"/>
    <x v="13"/>
    <x v="0"/>
    <x v="0"/>
    <x v="0"/>
    <x v="0"/>
    <x v="0"/>
    <x v="0"/>
    <x v="0"/>
    <x v="0"/>
  </r>
  <r>
    <x v="30"/>
    <n v="-500"/>
    <x v="3"/>
    <x v="4"/>
    <x v="13"/>
    <x v="13"/>
    <x v="8"/>
    <x v="8"/>
    <x v="6"/>
    <x v="6"/>
    <x v="0"/>
    <x v="0"/>
    <x v="0"/>
    <x v="0"/>
    <x v="0"/>
    <x v="0"/>
    <x v="0"/>
    <x v="0"/>
  </r>
  <r>
    <x v="27"/>
    <n v="-3500"/>
    <x v="3"/>
    <x v="4"/>
    <x v="14"/>
    <x v="14"/>
    <x v="11"/>
    <x v="11"/>
    <x v="11"/>
    <x v="11"/>
    <x v="0"/>
    <x v="0"/>
    <x v="0"/>
    <x v="0"/>
    <x v="0"/>
    <x v="0"/>
    <x v="0"/>
    <x v="0"/>
  </r>
  <r>
    <x v="27"/>
    <n v="-38000"/>
    <x v="3"/>
    <x v="4"/>
    <x v="14"/>
    <x v="14"/>
    <x v="10"/>
    <x v="10"/>
    <x v="11"/>
    <x v="11"/>
    <x v="0"/>
    <x v="0"/>
    <x v="0"/>
    <x v="0"/>
    <x v="0"/>
    <x v="0"/>
    <x v="0"/>
    <x v="0"/>
  </r>
  <r>
    <x v="31"/>
    <n v="737"/>
    <x v="3"/>
    <x v="4"/>
    <x v="15"/>
    <x v="15"/>
    <x v="2"/>
    <x v="2"/>
    <x v="14"/>
    <x v="14"/>
    <x v="0"/>
    <x v="0"/>
    <x v="0"/>
    <x v="0"/>
    <x v="0"/>
    <x v="0"/>
    <x v="0"/>
    <x v="0"/>
  </r>
  <r>
    <x v="32"/>
    <n v="15000"/>
    <x v="3"/>
    <x v="5"/>
    <x v="16"/>
    <x v="16"/>
    <x v="8"/>
    <x v="8"/>
    <x v="6"/>
    <x v="6"/>
    <x v="0"/>
    <x v="0"/>
    <x v="2"/>
    <x v="2"/>
    <x v="0"/>
    <x v="0"/>
    <x v="0"/>
    <x v="0"/>
  </r>
  <r>
    <x v="33"/>
    <n v="-20000"/>
    <x v="3"/>
    <x v="5"/>
    <x v="16"/>
    <x v="16"/>
    <x v="8"/>
    <x v="8"/>
    <x v="6"/>
    <x v="6"/>
    <x v="0"/>
    <x v="0"/>
    <x v="3"/>
    <x v="3"/>
    <x v="0"/>
    <x v="0"/>
    <x v="0"/>
    <x v="0"/>
  </r>
  <r>
    <x v="34"/>
    <n v="5375"/>
    <x v="3"/>
    <x v="5"/>
    <x v="16"/>
    <x v="16"/>
    <x v="8"/>
    <x v="8"/>
    <x v="6"/>
    <x v="6"/>
    <x v="0"/>
    <x v="0"/>
    <x v="0"/>
    <x v="0"/>
    <x v="0"/>
    <x v="0"/>
    <x v="0"/>
    <x v="0"/>
  </r>
  <r>
    <x v="35"/>
    <n v="200"/>
    <x v="3"/>
    <x v="5"/>
    <x v="16"/>
    <x v="16"/>
    <x v="10"/>
    <x v="10"/>
    <x v="10"/>
    <x v="10"/>
    <x v="0"/>
    <x v="0"/>
    <x v="0"/>
    <x v="0"/>
    <x v="0"/>
    <x v="0"/>
    <x v="0"/>
    <x v="0"/>
  </r>
  <r>
    <x v="36"/>
    <n v="8652"/>
    <x v="3"/>
    <x v="5"/>
    <x v="16"/>
    <x v="16"/>
    <x v="12"/>
    <x v="12"/>
    <x v="12"/>
    <x v="12"/>
    <x v="0"/>
    <x v="0"/>
    <x v="1"/>
    <x v="1"/>
    <x v="0"/>
    <x v="0"/>
    <x v="0"/>
    <x v="0"/>
  </r>
  <r>
    <x v="37"/>
    <n v="1533"/>
    <x v="3"/>
    <x v="5"/>
    <x v="16"/>
    <x v="16"/>
    <x v="4"/>
    <x v="4"/>
    <x v="6"/>
    <x v="6"/>
    <x v="0"/>
    <x v="0"/>
    <x v="0"/>
    <x v="0"/>
    <x v="0"/>
    <x v="0"/>
    <x v="0"/>
    <x v="0"/>
  </r>
  <r>
    <x v="38"/>
    <n v="500"/>
    <x v="3"/>
    <x v="5"/>
    <x v="16"/>
    <x v="16"/>
    <x v="9"/>
    <x v="9"/>
    <x v="9"/>
    <x v="9"/>
    <x v="0"/>
    <x v="0"/>
    <x v="0"/>
    <x v="0"/>
    <x v="0"/>
    <x v="0"/>
    <x v="0"/>
    <x v="0"/>
  </r>
  <r>
    <x v="39"/>
    <n v="250"/>
    <x v="3"/>
    <x v="5"/>
    <x v="16"/>
    <x v="16"/>
    <x v="9"/>
    <x v="9"/>
    <x v="9"/>
    <x v="9"/>
    <x v="0"/>
    <x v="0"/>
    <x v="0"/>
    <x v="0"/>
    <x v="0"/>
    <x v="0"/>
    <x v="0"/>
    <x v="0"/>
  </r>
  <r>
    <x v="40"/>
    <n v="1333"/>
    <x v="3"/>
    <x v="5"/>
    <x v="16"/>
    <x v="16"/>
    <x v="9"/>
    <x v="9"/>
    <x v="9"/>
    <x v="9"/>
    <x v="0"/>
    <x v="0"/>
    <x v="0"/>
    <x v="0"/>
    <x v="0"/>
    <x v="0"/>
    <x v="0"/>
    <x v="0"/>
  </r>
  <r>
    <x v="41"/>
    <n v="2852"/>
    <x v="3"/>
    <x v="5"/>
    <x v="16"/>
    <x v="16"/>
    <x v="9"/>
    <x v="9"/>
    <x v="9"/>
    <x v="9"/>
    <x v="0"/>
    <x v="0"/>
    <x v="0"/>
    <x v="0"/>
    <x v="0"/>
    <x v="0"/>
    <x v="0"/>
    <x v="0"/>
  </r>
  <r>
    <x v="42"/>
    <n v="84536"/>
    <x v="3"/>
    <x v="5"/>
    <x v="16"/>
    <x v="16"/>
    <x v="9"/>
    <x v="9"/>
    <x v="9"/>
    <x v="9"/>
    <x v="0"/>
    <x v="0"/>
    <x v="0"/>
    <x v="0"/>
    <x v="0"/>
    <x v="0"/>
    <x v="0"/>
    <x v="0"/>
  </r>
  <r>
    <x v="43"/>
    <n v="5400"/>
    <x v="3"/>
    <x v="5"/>
    <x v="16"/>
    <x v="16"/>
    <x v="6"/>
    <x v="6"/>
    <x v="7"/>
    <x v="7"/>
    <x v="0"/>
    <x v="0"/>
    <x v="0"/>
    <x v="0"/>
    <x v="0"/>
    <x v="0"/>
    <x v="0"/>
    <x v="0"/>
  </r>
  <r>
    <x v="44"/>
    <n v="5300"/>
    <x v="3"/>
    <x v="5"/>
    <x v="17"/>
    <x v="17"/>
    <x v="14"/>
    <x v="14"/>
    <x v="15"/>
    <x v="15"/>
    <x v="0"/>
    <x v="0"/>
    <x v="4"/>
    <x v="4"/>
    <x v="0"/>
    <x v="0"/>
    <x v="0"/>
    <x v="0"/>
  </r>
  <r>
    <x v="45"/>
    <n v="9400"/>
    <x v="3"/>
    <x v="5"/>
    <x v="17"/>
    <x v="17"/>
    <x v="15"/>
    <x v="15"/>
    <x v="16"/>
    <x v="16"/>
    <x v="0"/>
    <x v="0"/>
    <x v="0"/>
    <x v="0"/>
    <x v="0"/>
    <x v="0"/>
    <x v="0"/>
    <x v="0"/>
  </r>
  <r>
    <x v="46"/>
    <n v="-182"/>
    <x v="3"/>
    <x v="5"/>
    <x v="17"/>
    <x v="17"/>
    <x v="6"/>
    <x v="6"/>
    <x v="7"/>
    <x v="7"/>
    <x v="0"/>
    <x v="0"/>
    <x v="0"/>
    <x v="0"/>
    <x v="0"/>
    <x v="0"/>
    <x v="0"/>
    <x v="0"/>
  </r>
  <r>
    <x v="47"/>
    <n v="1000"/>
    <x v="3"/>
    <x v="5"/>
    <x v="18"/>
    <x v="18"/>
    <x v="9"/>
    <x v="9"/>
    <x v="9"/>
    <x v="9"/>
    <x v="0"/>
    <x v="0"/>
    <x v="0"/>
    <x v="0"/>
    <x v="0"/>
    <x v="0"/>
    <x v="0"/>
    <x v="0"/>
  </r>
  <r>
    <x v="48"/>
    <n v="333"/>
    <x v="3"/>
    <x v="5"/>
    <x v="19"/>
    <x v="19"/>
    <x v="3"/>
    <x v="3"/>
    <x v="17"/>
    <x v="17"/>
    <x v="0"/>
    <x v="0"/>
    <x v="5"/>
    <x v="5"/>
    <x v="0"/>
    <x v="0"/>
    <x v="0"/>
    <x v="0"/>
  </r>
  <r>
    <x v="49"/>
    <n v="6540"/>
    <x v="3"/>
    <x v="5"/>
    <x v="19"/>
    <x v="19"/>
    <x v="3"/>
    <x v="3"/>
    <x v="17"/>
    <x v="17"/>
    <x v="0"/>
    <x v="0"/>
    <x v="6"/>
    <x v="6"/>
    <x v="0"/>
    <x v="0"/>
    <x v="0"/>
    <x v="0"/>
  </r>
  <r>
    <x v="48"/>
    <n v="9352"/>
    <x v="3"/>
    <x v="5"/>
    <x v="19"/>
    <x v="19"/>
    <x v="3"/>
    <x v="3"/>
    <x v="17"/>
    <x v="17"/>
    <x v="0"/>
    <x v="0"/>
    <x v="7"/>
    <x v="7"/>
    <x v="0"/>
    <x v="0"/>
    <x v="0"/>
    <x v="0"/>
  </r>
  <r>
    <x v="50"/>
    <n v="38000"/>
    <x v="3"/>
    <x v="5"/>
    <x v="19"/>
    <x v="19"/>
    <x v="16"/>
    <x v="16"/>
    <x v="18"/>
    <x v="18"/>
    <x v="0"/>
    <x v="0"/>
    <x v="8"/>
    <x v="8"/>
    <x v="0"/>
    <x v="0"/>
    <x v="0"/>
    <x v="0"/>
  </r>
  <r>
    <x v="51"/>
    <n v="3074"/>
    <x v="3"/>
    <x v="6"/>
    <x v="20"/>
    <x v="20"/>
    <x v="13"/>
    <x v="13"/>
    <x v="13"/>
    <x v="13"/>
    <x v="0"/>
    <x v="0"/>
    <x v="0"/>
    <x v="0"/>
    <x v="0"/>
    <x v="0"/>
    <x v="0"/>
    <x v="0"/>
  </r>
  <r>
    <x v="52"/>
    <n v="40121"/>
    <x v="3"/>
    <x v="6"/>
    <x v="21"/>
    <x v="21"/>
    <x v="17"/>
    <x v="17"/>
    <x v="19"/>
    <x v="19"/>
    <x v="2"/>
    <x v="2"/>
    <x v="0"/>
    <x v="0"/>
    <x v="0"/>
    <x v="0"/>
    <x v="0"/>
    <x v="0"/>
  </r>
  <r>
    <x v="53"/>
    <n v="-8000"/>
    <x v="4"/>
    <x v="7"/>
    <x v="22"/>
    <x v="22"/>
    <x v="16"/>
    <x v="16"/>
    <x v="20"/>
    <x v="20"/>
    <x v="0"/>
    <x v="0"/>
    <x v="0"/>
    <x v="0"/>
    <x v="5"/>
    <x v="5"/>
    <x v="0"/>
    <x v="0"/>
  </r>
  <r>
    <x v="50"/>
    <n v="38000"/>
    <x v="4"/>
    <x v="7"/>
    <x v="23"/>
    <x v="23"/>
    <x v="16"/>
    <x v="16"/>
    <x v="18"/>
    <x v="18"/>
    <x v="0"/>
    <x v="0"/>
    <x v="8"/>
    <x v="8"/>
    <x v="6"/>
    <x v="6"/>
    <x v="0"/>
    <x v="0"/>
  </r>
  <r>
    <x v="54"/>
    <n v="-1283"/>
    <x v="4"/>
    <x v="7"/>
    <x v="24"/>
    <x v="24"/>
    <x v="16"/>
    <x v="16"/>
    <x v="21"/>
    <x v="21"/>
    <x v="0"/>
    <x v="0"/>
    <x v="0"/>
    <x v="0"/>
    <x v="7"/>
    <x v="7"/>
    <x v="0"/>
    <x v="0"/>
  </r>
  <r>
    <x v="55"/>
    <n v="7000"/>
    <x v="4"/>
    <x v="7"/>
    <x v="24"/>
    <x v="24"/>
    <x v="16"/>
    <x v="16"/>
    <x v="22"/>
    <x v="22"/>
    <x v="0"/>
    <x v="0"/>
    <x v="0"/>
    <x v="0"/>
    <x v="8"/>
    <x v="8"/>
    <x v="0"/>
    <x v="0"/>
  </r>
  <r>
    <x v="56"/>
    <n v="-7000"/>
    <x v="4"/>
    <x v="7"/>
    <x v="24"/>
    <x v="24"/>
    <x v="16"/>
    <x v="16"/>
    <x v="23"/>
    <x v="23"/>
    <x v="0"/>
    <x v="0"/>
    <x v="0"/>
    <x v="0"/>
    <x v="9"/>
    <x v="9"/>
    <x v="0"/>
    <x v="0"/>
  </r>
  <r>
    <x v="53"/>
    <n v="-6000"/>
    <x v="4"/>
    <x v="7"/>
    <x v="24"/>
    <x v="24"/>
    <x v="16"/>
    <x v="16"/>
    <x v="24"/>
    <x v="24"/>
    <x v="0"/>
    <x v="0"/>
    <x v="0"/>
    <x v="0"/>
    <x v="10"/>
    <x v="10"/>
    <x v="0"/>
    <x v="0"/>
  </r>
  <r>
    <x v="57"/>
    <n v="-5000"/>
    <x v="4"/>
    <x v="7"/>
    <x v="25"/>
    <x v="25"/>
    <x v="16"/>
    <x v="16"/>
    <x v="25"/>
    <x v="25"/>
    <x v="0"/>
    <x v="0"/>
    <x v="0"/>
    <x v="0"/>
    <x v="11"/>
    <x v="11"/>
    <x v="0"/>
    <x v="0"/>
  </r>
  <r>
    <x v="53"/>
    <n v="-1800"/>
    <x v="4"/>
    <x v="7"/>
    <x v="26"/>
    <x v="26"/>
    <x v="16"/>
    <x v="16"/>
    <x v="26"/>
    <x v="26"/>
    <x v="0"/>
    <x v="0"/>
    <x v="0"/>
    <x v="0"/>
    <x v="12"/>
    <x v="12"/>
    <x v="0"/>
    <x v="0"/>
  </r>
  <r>
    <x v="53"/>
    <n v="-5000"/>
    <x v="4"/>
    <x v="7"/>
    <x v="27"/>
    <x v="27"/>
    <x v="16"/>
    <x v="16"/>
    <x v="20"/>
    <x v="20"/>
    <x v="0"/>
    <x v="0"/>
    <x v="0"/>
    <x v="0"/>
    <x v="13"/>
    <x v="13"/>
    <x v="0"/>
    <x v="0"/>
  </r>
  <r>
    <x v="53"/>
    <n v="-3000"/>
    <x v="4"/>
    <x v="7"/>
    <x v="28"/>
    <x v="28"/>
    <x v="16"/>
    <x v="16"/>
    <x v="27"/>
    <x v="27"/>
    <x v="0"/>
    <x v="0"/>
    <x v="0"/>
    <x v="0"/>
    <x v="14"/>
    <x v="14"/>
    <x v="0"/>
    <x v="0"/>
  </r>
  <r>
    <x v="53"/>
    <n v="-7000"/>
    <x v="4"/>
    <x v="7"/>
    <x v="28"/>
    <x v="28"/>
    <x v="16"/>
    <x v="16"/>
    <x v="28"/>
    <x v="28"/>
    <x v="0"/>
    <x v="0"/>
    <x v="0"/>
    <x v="0"/>
    <x v="15"/>
    <x v="15"/>
    <x v="0"/>
    <x v="0"/>
  </r>
  <r>
    <x v="58"/>
    <n v="-6000"/>
    <x v="4"/>
    <x v="7"/>
    <x v="29"/>
    <x v="29"/>
    <x v="13"/>
    <x v="13"/>
    <x v="13"/>
    <x v="13"/>
    <x v="0"/>
    <x v="0"/>
    <x v="0"/>
    <x v="0"/>
    <x v="0"/>
    <x v="0"/>
    <x v="0"/>
    <x v="0"/>
  </r>
  <r>
    <x v="58"/>
    <n v="6000"/>
    <x v="4"/>
    <x v="7"/>
    <x v="30"/>
    <x v="30"/>
    <x v="13"/>
    <x v="13"/>
    <x v="13"/>
    <x v="13"/>
    <x v="0"/>
    <x v="0"/>
    <x v="0"/>
    <x v="0"/>
    <x v="0"/>
    <x v="0"/>
    <x v="0"/>
    <x v="0"/>
  </r>
  <r>
    <x v="59"/>
    <n v="155"/>
    <x v="4"/>
    <x v="7"/>
    <x v="30"/>
    <x v="30"/>
    <x v="13"/>
    <x v="13"/>
    <x v="13"/>
    <x v="13"/>
    <x v="0"/>
    <x v="0"/>
    <x v="0"/>
    <x v="0"/>
    <x v="0"/>
    <x v="0"/>
    <x v="0"/>
    <x v="0"/>
  </r>
  <r>
    <x v="60"/>
    <n v="52872"/>
    <x v="4"/>
    <x v="8"/>
    <x v="31"/>
    <x v="31"/>
    <x v="9"/>
    <x v="9"/>
    <x v="9"/>
    <x v="9"/>
    <x v="0"/>
    <x v="0"/>
    <x v="0"/>
    <x v="0"/>
    <x v="0"/>
    <x v="0"/>
    <x v="0"/>
    <x v="0"/>
  </r>
  <r>
    <x v="61"/>
    <n v="-60000"/>
    <x v="2"/>
    <x v="8"/>
    <x v="32"/>
    <x v="32"/>
    <x v="1"/>
    <x v="1"/>
    <x v="13"/>
    <x v="13"/>
    <x v="3"/>
    <x v="3"/>
    <x v="0"/>
    <x v="0"/>
    <x v="3"/>
    <x v="3"/>
    <x v="0"/>
    <x v="0"/>
  </r>
  <r>
    <x v="62"/>
    <n v="-8798"/>
    <x v="4"/>
    <x v="9"/>
    <x v="33"/>
    <x v="33"/>
    <x v="18"/>
    <x v="18"/>
    <x v="2"/>
    <x v="2"/>
    <x v="0"/>
    <x v="0"/>
    <x v="0"/>
    <x v="0"/>
    <x v="16"/>
    <x v="16"/>
    <x v="0"/>
    <x v="0"/>
  </r>
  <r>
    <x v="63"/>
    <n v="4404"/>
    <x v="4"/>
    <x v="9"/>
    <x v="34"/>
    <x v="34"/>
    <x v="8"/>
    <x v="8"/>
    <x v="6"/>
    <x v="6"/>
    <x v="0"/>
    <x v="0"/>
    <x v="0"/>
    <x v="0"/>
    <x v="0"/>
    <x v="0"/>
    <x v="0"/>
    <x v="0"/>
  </r>
  <r>
    <x v="64"/>
    <n v="2760"/>
    <x v="4"/>
    <x v="9"/>
    <x v="34"/>
    <x v="34"/>
    <x v="12"/>
    <x v="12"/>
    <x v="12"/>
    <x v="12"/>
    <x v="0"/>
    <x v="0"/>
    <x v="0"/>
    <x v="0"/>
    <x v="0"/>
    <x v="0"/>
    <x v="0"/>
    <x v="0"/>
  </r>
  <r>
    <x v="65"/>
    <n v="1200"/>
    <x v="4"/>
    <x v="9"/>
    <x v="34"/>
    <x v="34"/>
    <x v="15"/>
    <x v="15"/>
    <x v="16"/>
    <x v="16"/>
    <x v="0"/>
    <x v="0"/>
    <x v="0"/>
    <x v="0"/>
    <x v="0"/>
    <x v="0"/>
    <x v="0"/>
    <x v="0"/>
  </r>
  <r>
    <x v="66"/>
    <n v="2500"/>
    <x v="4"/>
    <x v="9"/>
    <x v="34"/>
    <x v="34"/>
    <x v="9"/>
    <x v="9"/>
    <x v="9"/>
    <x v="9"/>
    <x v="0"/>
    <x v="0"/>
    <x v="9"/>
    <x v="9"/>
    <x v="0"/>
    <x v="0"/>
    <x v="0"/>
    <x v="0"/>
  </r>
  <r>
    <x v="67"/>
    <n v="4000"/>
    <x v="4"/>
    <x v="9"/>
    <x v="34"/>
    <x v="34"/>
    <x v="17"/>
    <x v="17"/>
    <x v="29"/>
    <x v="29"/>
    <x v="0"/>
    <x v="0"/>
    <x v="0"/>
    <x v="0"/>
    <x v="0"/>
    <x v="0"/>
    <x v="0"/>
    <x v="0"/>
  </r>
  <r>
    <x v="68"/>
    <n v="400"/>
    <x v="4"/>
    <x v="9"/>
    <x v="35"/>
    <x v="35"/>
    <x v="15"/>
    <x v="15"/>
    <x v="16"/>
    <x v="16"/>
    <x v="0"/>
    <x v="0"/>
    <x v="0"/>
    <x v="0"/>
    <x v="0"/>
    <x v="0"/>
    <x v="0"/>
    <x v="0"/>
  </r>
  <r>
    <x v="69"/>
    <n v="-17640"/>
    <x v="4"/>
    <x v="9"/>
    <x v="36"/>
    <x v="36"/>
    <x v="19"/>
    <x v="19"/>
    <x v="6"/>
    <x v="6"/>
    <x v="0"/>
    <x v="0"/>
    <x v="0"/>
    <x v="0"/>
    <x v="0"/>
    <x v="0"/>
    <x v="0"/>
    <x v="0"/>
  </r>
  <r>
    <x v="69"/>
    <n v="24439"/>
    <x v="4"/>
    <x v="9"/>
    <x v="36"/>
    <x v="36"/>
    <x v="8"/>
    <x v="8"/>
    <x v="6"/>
    <x v="6"/>
    <x v="0"/>
    <x v="0"/>
    <x v="6"/>
    <x v="6"/>
    <x v="0"/>
    <x v="0"/>
    <x v="0"/>
    <x v="0"/>
  </r>
  <r>
    <x v="63"/>
    <n v="51706"/>
    <x v="4"/>
    <x v="9"/>
    <x v="36"/>
    <x v="36"/>
    <x v="8"/>
    <x v="8"/>
    <x v="6"/>
    <x v="6"/>
    <x v="0"/>
    <x v="0"/>
    <x v="0"/>
    <x v="0"/>
    <x v="0"/>
    <x v="0"/>
    <x v="0"/>
    <x v="0"/>
  </r>
  <r>
    <x v="63"/>
    <n v="80276"/>
    <x v="4"/>
    <x v="9"/>
    <x v="36"/>
    <x v="36"/>
    <x v="8"/>
    <x v="8"/>
    <x v="6"/>
    <x v="6"/>
    <x v="0"/>
    <x v="0"/>
    <x v="0"/>
    <x v="0"/>
    <x v="0"/>
    <x v="0"/>
    <x v="0"/>
    <x v="0"/>
  </r>
  <r>
    <x v="70"/>
    <n v="1102"/>
    <x v="4"/>
    <x v="9"/>
    <x v="36"/>
    <x v="36"/>
    <x v="8"/>
    <x v="8"/>
    <x v="6"/>
    <x v="6"/>
    <x v="0"/>
    <x v="0"/>
    <x v="0"/>
    <x v="0"/>
    <x v="0"/>
    <x v="0"/>
    <x v="0"/>
    <x v="0"/>
  </r>
  <r>
    <x v="71"/>
    <n v="2478"/>
    <x v="4"/>
    <x v="9"/>
    <x v="36"/>
    <x v="36"/>
    <x v="15"/>
    <x v="15"/>
    <x v="16"/>
    <x v="16"/>
    <x v="0"/>
    <x v="0"/>
    <x v="0"/>
    <x v="0"/>
    <x v="0"/>
    <x v="0"/>
    <x v="0"/>
    <x v="0"/>
  </r>
  <r>
    <x v="72"/>
    <n v="800"/>
    <x v="4"/>
    <x v="9"/>
    <x v="36"/>
    <x v="36"/>
    <x v="15"/>
    <x v="15"/>
    <x v="16"/>
    <x v="16"/>
    <x v="0"/>
    <x v="0"/>
    <x v="0"/>
    <x v="0"/>
    <x v="0"/>
    <x v="0"/>
    <x v="0"/>
    <x v="0"/>
  </r>
  <r>
    <x v="73"/>
    <n v="27"/>
    <x v="4"/>
    <x v="9"/>
    <x v="36"/>
    <x v="36"/>
    <x v="15"/>
    <x v="15"/>
    <x v="16"/>
    <x v="16"/>
    <x v="0"/>
    <x v="0"/>
    <x v="0"/>
    <x v="0"/>
    <x v="0"/>
    <x v="0"/>
    <x v="0"/>
    <x v="0"/>
  </r>
  <r>
    <x v="74"/>
    <n v="930"/>
    <x v="4"/>
    <x v="9"/>
    <x v="36"/>
    <x v="36"/>
    <x v="10"/>
    <x v="10"/>
    <x v="11"/>
    <x v="11"/>
    <x v="0"/>
    <x v="0"/>
    <x v="0"/>
    <x v="0"/>
    <x v="0"/>
    <x v="0"/>
    <x v="0"/>
    <x v="0"/>
  </r>
  <r>
    <x v="75"/>
    <n v="3465"/>
    <x v="4"/>
    <x v="9"/>
    <x v="37"/>
    <x v="37"/>
    <x v="2"/>
    <x v="2"/>
    <x v="1"/>
    <x v="1"/>
    <x v="0"/>
    <x v="0"/>
    <x v="0"/>
    <x v="0"/>
    <x v="16"/>
    <x v="16"/>
    <x v="0"/>
    <x v="0"/>
  </r>
  <r>
    <x v="76"/>
    <n v="4110"/>
    <x v="4"/>
    <x v="9"/>
    <x v="37"/>
    <x v="37"/>
    <x v="2"/>
    <x v="2"/>
    <x v="1"/>
    <x v="1"/>
    <x v="0"/>
    <x v="0"/>
    <x v="0"/>
    <x v="0"/>
    <x v="16"/>
    <x v="16"/>
    <x v="0"/>
    <x v="0"/>
  </r>
  <r>
    <x v="69"/>
    <n v="17640"/>
    <x v="4"/>
    <x v="9"/>
    <x v="37"/>
    <x v="37"/>
    <x v="19"/>
    <x v="19"/>
    <x v="6"/>
    <x v="6"/>
    <x v="0"/>
    <x v="0"/>
    <x v="0"/>
    <x v="0"/>
    <x v="0"/>
    <x v="0"/>
    <x v="0"/>
    <x v="0"/>
  </r>
  <r>
    <x v="77"/>
    <n v="3000"/>
    <x v="4"/>
    <x v="9"/>
    <x v="37"/>
    <x v="37"/>
    <x v="20"/>
    <x v="20"/>
    <x v="30"/>
    <x v="30"/>
    <x v="0"/>
    <x v="0"/>
    <x v="0"/>
    <x v="0"/>
    <x v="0"/>
    <x v="0"/>
    <x v="0"/>
    <x v="0"/>
  </r>
  <r>
    <x v="63"/>
    <n v="-56110"/>
    <x v="4"/>
    <x v="9"/>
    <x v="37"/>
    <x v="37"/>
    <x v="8"/>
    <x v="8"/>
    <x v="6"/>
    <x v="6"/>
    <x v="0"/>
    <x v="0"/>
    <x v="0"/>
    <x v="0"/>
    <x v="0"/>
    <x v="0"/>
    <x v="0"/>
    <x v="0"/>
  </r>
  <r>
    <x v="78"/>
    <n v="8928"/>
    <x v="4"/>
    <x v="9"/>
    <x v="37"/>
    <x v="37"/>
    <x v="12"/>
    <x v="12"/>
    <x v="12"/>
    <x v="12"/>
    <x v="0"/>
    <x v="0"/>
    <x v="0"/>
    <x v="0"/>
    <x v="0"/>
    <x v="0"/>
    <x v="0"/>
    <x v="0"/>
  </r>
  <r>
    <x v="79"/>
    <n v="5976"/>
    <x v="4"/>
    <x v="9"/>
    <x v="37"/>
    <x v="37"/>
    <x v="10"/>
    <x v="10"/>
    <x v="11"/>
    <x v="11"/>
    <x v="0"/>
    <x v="0"/>
    <x v="0"/>
    <x v="0"/>
    <x v="0"/>
    <x v="0"/>
    <x v="0"/>
    <x v="0"/>
  </r>
  <r>
    <x v="80"/>
    <n v="27065"/>
    <x v="4"/>
    <x v="9"/>
    <x v="37"/>
    <x v="37"/>
    <x v="9"/>
    <x v="9"/>
    <x v="9"/>
    <x v="9"/>
    <x v="0"/>
    <x v="0"/>
    <x v="9"/>
    <x v="9"/>
    <x v="0"/>
    <x v="0"/>
    <x v="0"/>
    <x v="0"/>
  </r>
  <r>
    <x v="81"/>
    <n v="-1000"/>
    <x v="4"/>
    <x v="9"/>
    <x v="37"/>
    <x v="37"/>
    <x v="2"/>
    <x v="2"/>
    <x v="1"/>
    <x v="1"/>
    <x v="0"/>
    <x v="0"/>
    <x v="0"/>
    <x v="0"/>
    <x v="16"/>
    <x v="16"/>
    <x v="0"/>
    <x v="0"/>
  </r>
  <r>
    <x v="82"/>
    <n v="1000"/>
    <x v="4"/>
    <x v="9"/>
    <x v="37"/>
    <x v="37"/>
    <x v="2"/>
    <x v="2"/>
    <x v="1"/>
    <x v="1"/>
    <x v="0"/>
    <x v="0"/>
    <x v="0"/>
    <x v="0"/>
    <x v="17"/>
    <x v="17"/>
    <x v="0"/>
    <x v="0"/>
  </r>
  <r>
    <x v="77"/>
    <n v="-173"/>
    <x v="4"/>
    <x v="9"/>
    <x v="37"/>
    <x v="37"/>
    <x v="6"/>
    <x v="6"/>
    <x v="7"/>
    <x v="7"/>
    <x v="0"/>
    <x v="0"/>
    <x v="0"/>
    <x v="0"/>
    <x v="0"/>
    <x v="0"/>
    <x v="0"/>
    <x v="0"/>
  </r>
  <r>
    <x v="83"/>
    <n v="173"/>
    <x v="4"/>
    <x v="9"/>
    <x v="38"/>
    <x v="38"/>
    <x v="6"/>
    <x v="6"/>
    <x v="7"/>
    <x v="7"/>
    <x v="0"/>
    <x v="0"/>
    <x v="0"/>
    <x v="0"/>
    <x v="0"/>
    <x v="0"/>
    <x v="0"/>
    <x v="0"/>
  </r>
  <r>
    <x v="84"/>
    <n v="-130318"/>
    <x v="4"/>
    <x v="9"/>
    <x v="39"/>
    <x v="39"/>
    <x v="19"/>
    <x v="19"/>
    <x v="31"/>
    <x v="31"/>
    <x v="0"/>
    <x v="0"/>
    <x v="0"/>
    <x v="0"/>
    <x v="0"/>
    <x v="0"/>
    <x v="0"/>
    <x v="0"/>
  </r>
  <r>
    <x v="48"/>
    <n v="6990"/>
    <x v="4"/>
    <x v="9"/>
    <x v="39"/>
    <x v="39"/>
    <x v="3"/>
    <x v="3"/>
    <x v="6"/>
    <x v="6"/>
    <x v="0"/>
    <x v="0"/>
    <x v="7"/>
    <x v="7"/>
    <x v="18"/>
    <x v="18"/>
    <x v="0"/>
    <x v="0"/>
  </r>
  <r>
    <x v="85"/>
    <n v="17412"/>
    <x v="4"/>
    <x v="9"/>
    <x v="39"/>
    <x v="39"/>
    <x v="5"/>
    <x v="5"/>
    <x v="6"/>
    <x v="6"/>
    <x v="0"/>
    <x v="0"/>
    <x v="7"/>
    <x v="7"/>
    <x v="0"/>
    <x v="0"/>
    <x v="0"/>
    <x v="0"/>
  </r>
  <r>
    <x v="32"/>
    <n v="11211"/>
    <x v="4"/>
    <x v="9"/>
    <x v="39"/>
    <x v="39"/>
    <x v="8"/>
    <x v="8"/>
    <x v="6"/>
    <x v="6"/>
    <x v="0"/>
    <x v="0"/>
    <x v="2"/>
    <x v="2"/>
    <x v="0"/>
    <x v="0"/>
    <x v="0"/>
    <x v="0"/>
  </r>
  <r>
    <x v="33"/>
    <n v="-14948"/>
    <x v="4"/>
    <x v="9"/>
    <x v="39"/>
    <x v="39"/>
    <x v="8"/>
    <x v="8"/>
    <x v="6"/>
    <x v="6"/>
    <x v="0"/>
    <x v="0"/>
    <x v="3"/>
    <x v="3"/>
    <x v="0"/>
    <x v="0"/>
    <x v="0"/>
    <x v="0"/>
  </r>
  <r>
    <x v="86"/>
    <n v="-17412"/>
    <x v="4"/>
    <x v="9"/>
    <x v="39"/>
    <x v="39"/>
    <x v="3"/>
    <x v="3"/>
    <x v="6"/>
    <x v="6"/>
    <x v="0"/>
    <x v="0"/>
    <x v="7"/>
    <x v="7"/>
    <x v="18"/>
    <x v="18"/>
    <x v="0"/>
    <x v="0"/>
  </r>
  <r>
    <x v="87"/>
    <n v="240"/>
    <x v="4"/>
    <x v="9"/>
    <x v="39"/>
    <x v="39"/>
    <x v="5"/>
    <x v="5"/>
    <x v="6"/>
    <x v="6"/>
    <x v="0"/>
    <x v="0"/>
    <x v="0"/>
    <x v="0"/>
    <x v="0"/>
    <x v="0"/>
    <x v="0"/>
    <x v="0"/>
  </r>
  <r>
    <x v="88"/>
    <n v="-2500"/>
    <x v="4"/>
    <x v="9"/>
    <x v="39"/>
    <x v="39"/>
    <x v="21"/>
    <x v="21"/>
    <x v="7"/>
    <x v="7"/>
    <x v="0"/>
    <x v="0"/>
    <x v="0"/>
    <x v="0"/>
    <x v="0"/>
    <x v="0"/>
    <x v="0"/>
    <x v="0"/>
  </r>
  <r>
    <x v="88"/>
    <n v="182"/>
    <x v="4"/>
    <x v="9"/>
    <x v="39"/>
    <x v="39"/>
    <x v="6"/>
    <x v="6"/>
    <x v="7"/>
    <x v="7"/>
    <x v="0"/>
    <x v="0"/>
    <x v="0"/>
    <x v="0"/>
    <x v="0"/>
    <x v="0"/>
    <x v="0"/>
    <x v="0"/>
  </r>
  <r>
    <x v="88"/>
    <n v="4500"/>
    <x v="4"/>
    <x v="9"/>
    <x v="39"/>
    <x v="39"/>
    <x v="6"/>
    <x v="6"/>
    <x v="7"/>
    <x v="7"/>
    <x v="0"/>
    <x v="0"/>
    <x v="0"/>
    <x v="0"/>
    <x v="0"/>
    <x v="0"/>
    <x v="0"/>
    <x v="0"/>
  </r>
  <r>
    <x v="88"/>
    <n v="-127"/>
    <x v="4"/>
    <x v="9"/>
    <x v="39"/>
    <x v="39"/>
    <x v="6"/>
    <x v="6"/>
    <x v="7"/>
    <x v="7"/>
    <x v="0"/>
    <x v="0"/>
    <x v="0"/>
    <x v="0"/>
    <x v="0"/>
    <x v="0"/>
    <x v="0"/>
    <x v="0"/>
  </r>
  <r>
    <x v="89"/>
    <n v="312"/>
    <x v="4"/>
    <x v="9"/>
    <x v="39"/>
    <x v="39"/>
    <x v="7"/>
    <x v="7"/>
    <x v="8"/>
    <x v="8"/>
    <x v="0"/>
    <x v="0"/>
    <x v="0"/>
    <x v="0"/>
    <x v="0"/>
    <x v="0"/>
    <x v="0"/>
    <x v="0"/>
  </r>
  <r>
    <x v="90"/>
    <n v="127"/>
    <x v="4"/>
    <x v="9"/>
    <x v="40"/>
    <x v="40"/>
    <x v="6"/>
    <x v="6"/>
    <x v="7"/>
    <x v="7"/>
    <x v="0"/>
    <x v="0"/>
    <x v="0"/>
    <x v="0"/>
    <x v="0"/>
    <x v="0"/>
    <x v="0"/>
    <x v="0"/>
  </r>
  <r>
    <x v="69"/>
    <n v="-24439"/>
    <x v="4"/>
    <x v="9"/>
    <x v="41"/>
    <x v="41"/>
    <x v="8"/>
    <x v="8"/>
    <x v="6"/>
    <x v="6"/>
    <x v="0"/>
    <x v="0"/>
    <x v="6"/>
    <x v="6"/>
    <x v="0"/>
    <x v="0"/>
    <x v="0"/>
    <x v="0"/>
  </r>
  <r>
    <x v="63"/>
    <n v="-80276"/>
    <x v="4"/>
    <x v="9"/>
    <x v="41"/>
    <x v="41"/>
    <x v="8"/>
    <x v="8"/>
    <x v="6"/>
    <x v="6"/>
    <x v="0"/>
    <x v="0"/>
    <x v="0"/>
    <x v="0"/>
    <x v="0"/>
    <x v="0"/>
    <x v="0"/>
    <x v="0"/>
  </r>
  <r>
    <x v="91"/>
    <n v="1000"/>
    <x v="4"/>
    <x v="9"/>
    <x v="42"/>
    <x v="42"/>
    <x v="20"/>
    <x v="20"/>
    <x v="30"/>
    <x v="30"/>
    <x v="0"/>
    <x v="0"/>
    <x v="0"/>
    <x v="0"/>
    <x v="0"/>
    <x v="0"/>
    <x v="0"/>
    <x v="0"/>
  </r>
  <r>
    <x v="91"/>
    <n v="1500"/>
    <x v="4"/>
    <x v="9"/>
    <x v="42"/>
    <x v="42"/>
    <x v="17"/>
    <x v="17"/>
    <x v="32"/>
    <x v="32"/>
    <x v="0"/>
    <x v="0"/>
    <x v="0"/>
    <x v="0"/>
    <x v="0"/>
    <x v="0"/>
    <x v="0"/>
    <x v="0"/>
  </r>
  <r>
    <x v="91"/>
    <n v="3000"/>
    <x v="4"/>
    <x v="9"/>
    <x v="42"/>
    <x v="42"/>
    <x v="17"/>
    <x v="17"/>
    <x v="19"/>
    <x v="19"/>
    <x v="0"/>
    <x v="0"/>
    <x v="0"/>
    <x v="0"/>
    <x v="0"/>
    <x v="0"/>
    <x v="0"/>
    <x v="0"/>
  </r>
  <r>
    <x v="91"/>
    <n v="4000"/>
    <x v="4"/>
    <x v="9"/>
    <x v="42"/>
    <x v="42"/>
    <x v="17"/>
    <x v="17"/>
    <x v="29"/>
    <x v="29"/>
    <x v="0"/>
    <x v="0"/>
    <x v="0"/>
    <x v="0"/>
    <x v="0"/>
    <x v="0"/>
    <x v="0"/>
    <x v="0"/>
  </r>
  <r>
    <x v="92"/>
    <n v="19163"/>
    <x v="4"/>
    <x v="9"/>
    <x v="42"/>
    <x v="42"/>
    <x v="12"/>
    <x v="12"/>
    <x v="12"/>
    <x v="12"/>
    <x v="0"/>
    <x v="0"/>
    <x v="1"/>
    <x v="1"/>
    <x v="0"/>
    <x v="0"/>
    <x v="0"/>
    <x v="0"/>
  </r>
  <r>
    <x v="93"/>
    <n v="-155"/>
    <x v="4"/>
    <x v="9"/>
    <x v="42"/>
    <x v="42"/>
    <x v="13"/>
    <x v="13"/>
    <x v="13"/>
    <x v="13"/>
    <x v="0"/>
    <x v="0"/>
    <x v="0"/>
    <x v="0"/>
    <x v="0"/>
    <x v="0"/>
    <x v="0"/>
    <x v="0"/>
  </r>
  <r>
    <x v="94"/>
    <n v="400"/>
    <x v="4"/>
    <x v="9"/>
    <x v="43"/>
    <x v="43"/>
    <x v="17"/>
    <x v="17"/>
    <x v="32"/>
    <x v="32"/>
    <x v="0"/>
    <x v="0"/>
    <x v="0"/>
    <x v="0"/>
    <x v="0"/>
    <x v="0"/>
    <x v="0"/>
    <x v="0"/>
  </r>
  <r>
    <x v="94"/>
    <n v="400"/>
    <x v="4"/>
    <x v="9"/>
    <x v="43"/>
    <x v="43"/>
    <x v="17"/>
    <x v="17"/>
    <x v="29"/>
    <x v="29"/>
    <x v="0"/>
    <x v="0"/>
    <x v="0"/>
    <x v="0"/>
    <x v="0"/>
    <x v="0"/>
    <x v="0"/>
    <x v="0"/>
  </r>
  <r>
    <x v="95"/>
    <n v="3737"/>
    <x v="4"/>
    <x v="9"/>
    <x v="44"/>
    <x v="44"/>
    <x v="22"/>
    <x v="22"/>
    <x v="33"/>
    <x v="33"/>
    <x v="0"/>
    <x v="0"/>
    <x v="0"/>
    <x v="0"/>
    <x v="0"/>
    <x v="0"/>
    <x v="0"/>
    <x v="0"/>
  </r>
  <r>
    <x v="96"/>
    <n v="657"/>
    <x v="4"/>
    <x v="9"/>
    <x v="45"/>
    <x v="45"/>
    <x v="15"/>
    <x v="15"/>
    <x v="16"/>
    <x v="16"/>
    <x v="0"/>
    <x v="0"/>
    <x v="0"/>
    <x v="0"/>
    <x v="0"/>
    <x v="0"/>
    <x v="0"/>
    <x v="0"/>
  </r>
  <r>
    <x v="97"/>
    <n v="2040"/>
    <x v="4"/>
    <x v="9"/>
    <x v="45"/>
    <x v="45"/>
    <x v="10"/>
    <x v="10"/>
    <x v="11"/>
    <x v="11"/>
    <x v="0"/>
    <x v="0"/>
    <x v="0"/>
    <x v="0"/>
    <x v="0"/>
    <x v="0"/>
    <x v="0"/>
    <x v="0"/>
  </r>
  <r>
    <x v="98"/>
    <n v="-5000"/>
    <x v="4"/>
    <x v="9"/>
    <x v="46"/>
    <x v="46"/>
    <x v="15"/>
    <x v="15"/>
    <x v="16"/>
    <x v="16"/>
    <x v="0"/>
    <x v="0"/>
    <x v="10"/>
    <x v="10"/>
    <x v="0"/>
    <x v="0"/>
    <x v="0"/>
    <x v="0"/>
  </r>
  <r>
    <x v="99"/>
    <n v="400"/>
    <x v="4"/>
    <x v="9"/>
    <x v="46"/>
    <x v="46"/>
    <x v="20"/>
    <x v="20"/>
    <x v="30"/>
    <x v="30"/>
    <x v="0"/>
    <x v="0"/>
    <x v="0"/>
    <x v="0"/>
    <x v="0"/>
    <x v="0"/>
    <x v="0"/>
    <x v="0"/>
  </r>
  <r>
    <x v="99"/>
    <n v="700"/>
    <x v="4"/>
    <x v="9"/>
    <x v="46"/>
    <x v="46"/>
    <x v="3"/>
    <x v="3"/>
    <x v="17"/>
    <x v="17"/>
    <x v="0"/>
    <x v="0"/>
    <x v="0"/>
    <x v="0"/>
    <x v="19"/>
    <x v="19"/>
    <x v="0"/>
    <x v="0"/>
  </r>
  <r>
    <x v="100"/>
    <n v="-400"/>
    <x v="4"/>
    <x v="9"/>
    <x v="46"/>
    <x v="46"/>
    <x v="10"/>
    <x v="10"/>
    <x v="11"/>
    <x v="11"/>
    <x v="0"/>
    <x v="0"/>
    <x v="0"/>
    <x v="0"/>
    <x v="0"/>
    <x v="0"/>
    <x v="0"/>
    <x v="0"/>
  </r>
  <r>
    <x v="79"/>
    <n v="-5976"/>
    <x v="4"/>
    <x v="9"/>
    <x v="46"/>
    <x v="46"/>
    <x v="10"/>
    <x v="10"/>
    <x v="11"/>
    <x v="11"/>
    <x v="0"/>
    <x v="0"/>
    <x v="0"/>
    <x v="0"/>
    <x v="0"/>
    <x v="0"/>
    <x v="0"/>
    <x v="0"/>
  </r>
  <r>
    <x v="97"/>
    <n v="-2040"/>
    <x v="4"/>
    <x v="9"/>
    <x v="46"/>
    <x v="46"/>
    <x v="10"/>
    <x v="10"/>
    <x v="11"/>
    <x v="11"/>
    <x v="0"/>
    <x v="0"/>
    <x v="0"/>
    <x v="0"/>
    <x v="0"/>
    <x v="0"/>
    <x v="0"/>
    <x v="0"/>
  </r>
  <r>
    <x v="74"/>
    <n v="-930"/>
    <x v="4"/>
    <x v="9"/>
    <x v="46"/>
    <x v="46"/>
    <x v="10"/>
    <x v="10"/>
    <x v="11"/>
    <x v="11"/>
    <x v="0"/>
    <x v="0"/>
    <x v="0"/>
    <x v="0"/>
    <x v="0"/>
    <x v="0"/>
    <x v="0"/>
    <x v="0"/>
  </r>
  <r>
    <x v="78"/>
    <n v="-8928"/>
    <x v="4"/>
    <x v="9"/>
    <x v="46"/>
    <x v="46"/>
    <x v="10"/>
    <x v="10"/>
    <x v="11"/>
    <x v="11"/>
    <x v="0"/>
    <x v="0"/>
    <x v="0"/>
    <x v="0"/>
    <x v="0"/>
    <x v="0"/>
    <x v="0"/>
    <x v="0"/>
  </r>
  <r>
    <x v="64"/>
    <n v="-2760"/>
    <x v="4"/>
    <x v="9"/>
    <x v="46"/>
    <x v="46"/>
    <x v="10"/>
    <x v="10"/>
    <x v="11"/>
    <x v="11"/>
    <x v="0"/>
    <x v="0"/>
    <x v="0"/>
    <x v="0"/>
    <x v="0"/>
    <x v="0"/>
    <x v="0"/>
    <x v="0"/>
  </r>
  <r>
    <x v="73"/>
    <n v="-27"/>
    <x v="4"/>
    <x v="9"/>
    <x v="46"/>
    <x v="46"/>
    <x v="10"/>
    <x v="10"/>
    <x v="11"/>
    <x v="11"/>
    <x v="0"/>
    <x v="0"/>
    <x v="0"/>
    <x v="0"/>
    <x v="0"/>
    <x v="0"/>
    <x v="0"/>
    <x v="0"/>
  </r>
  <r>
    <x v="96"/>
    <n v="-657"/>
    <x v="4"/>
    <x v="9"/>
    <x v="46"/>
    <x v="46"/>
    <x v="10"/>
    <x v="10"/>
    <x v="11"/>
    <x v="11"/>
    <x v="0"/>
    <x v="0"/>
    <x v="0"/>
    <x v="0"/>
    <x v="0"/>
    <x v="0"/>
    <x v="0"/>
    <x v="0"/>
  </r>
  <r>
    <x v="65"/>
    <n v="-1200"/>
    <x v="4"/>
    <x v="9"/>
    <x v="46"/>
    <x v="46"/>
    <x v="10"/>
    <x v="10"/>
    <x v="11"/>
    <x v="11"/>
    <x v="0"/>
    <x v="0"/>
    <x v="0"/>
    <x v="0"/>
    <x v="0"/>
    <x v="0"/>
    <x v="0"/>
    <x v="0"/>
  </r>
  <r>
    <x v="101"/>
    <n v="720"/>
    <x v="4"/>
    <x v="9"/>
    <x v="46"/>
    <x v="46"/>
    <x v="9"/>
    <x v="9"/>
    <x v="9"/>
    <x v="9"/>
    <x v="0"/>
    <x v="0"/>
    <x v="9"/>
    <x v="9"/>
    <x v="0"/>
    <x v="0"/>
    <x v="0"/>
    <x v="0"/>
  </r>
  <r>
    <x v="99"/>
    <n v="1300"/>
    <x v="4"/>
    <x v="9"/>
    <x v="46"/>
    <x v="46"/>
    <x v="17"/>
    <x v="17"/>
    <x v="19"/>
    <x v="19"/>
    <x v="0"/>
    <x v="0"/>
    <x v="0"/>
    <x v="0"/>
    <x v="0"/>
    <x v="0"/>
    <x v="0"/>
    <x v="0"/>
  </r>
  <r>
    <x v="99"/>
    <n v="-18420"/>
    <x v="4"/>
    <x v="9"/>
    <x v="46"/>
    <x v="46"/>
    <x v="17"/>
    <x v="17"/>
    <x v="29"/>
    <x v="29"/>
    <x v="0"/>
    <x v="0"/>
    <x v="0"/>
    <x v="0"/>
    <x v="0"/>
    <x v="0"/>
    <x v="0"/>
    <x v="0"/>
  </r>
  <r>
    <x v="92"/>
    <n v="1300"/>
    <x v="4"/>
    <x v="9"/>
    <x v="46"/>
    <x v="46"/>
    <x v="12"/>
    <x v="12"/>
    <x v="12"/>
    <x v="12"/>
    <x v="0"/>
    <x v="0"/>
    <x v="1"/>
    <x v="1"/>
    <x v="0"/>
    <x v="0"/>
    <x v="0"/>
    <x v="0"/>
  </r>
  <r>
    <x v="102"/>
    <n v="100"/>
    <x v="4"/>
    <x v="9"/>
    <x v="46"/>
    <x v="46"/>
    <x v="12"/>
    <x v="12"/>
    <x v="12"/>
    <x v="12"/>
    <x v="0"/>
    <x v="0"/>
    <x v="0"/>
    <x v="0"/>
    <x v="0"/>
    <x v="0"/>
    <x v="0"/>
    <x v="0"/>
  </r>
  <r>
    <x v="99"/>
    <n v="1000"/>
    <x v="4"/>
    <x v="9"/>
    <x v="46"/>
    <x v="46"/>
    <x v="2"/>
    <x v="2"/>
    <x v="14"/>
    <x v="14"/>
    <x v="0"/>
    <x v="0"/>
    <x v="0"/>
    <x v="0"/>
    <x v="20"/>
    <x v="20"/>
    <x v="0"/>
    <x v="0"/>
  </r>
  <r>
    <x v="99"/>
    <n v="2500"/>
    <x v="4"/>
    <x v="9"/>
    <x v="46"/>
    <x v="46"/>
    <x v="21"/>
    <x v="21"/>
    <x v="7"/>
    <x v="7"/>
    <x v="0"/>
    <x v="0"/>
    <x v="0"/>
    <x v="0"/>
    <x v="0"/>
    <x v="0"/>
    <x v="0"/>
    <x v="0"/>
  </r>
  <r>
    <x v="38"/>
    <n v="500"/>
    <x v="4"/>
    <x v="9"/>
    <x v="46"/>
    <x v="46"/>
    <x v="9"/>
    <x v="9"/>
    <x v="9"/>
    <x v="9"/>
    <x v="0"/>
    <x v="0"/>
    <x v="0"/>
    <x v="0"/>
    <x v="0"/>
    <x v="0"/>
    <x v="0"/>
    <x v="0"/>
  </r>
  <r>
    <x v="99"/>
    <n v="1500"/>
    <x v="4"/>
    <x v="9"/>
    <x v="46"/>
    <x v="46"/>
    <x v="6"/>
    <x v="6"/>
    <x v="7"/>
    <x v="7"/>
    <x v="0"/>
    <x v="0"/>
    <x v="0"/>
    <x v="0"/>
    <x v="0"/>
    <x v="0"/>
    <x v="0"/>
    <x v="0"/>
  </r>
  <r>
    <x v="53"/>
    <n v="-1494"/>
    <x v="4"/>
    <x v="9"/>
    <x v="46"/>
    <x v="46"/>
    <x v="16"/>
    <x v="16"/>
    <x v="34"/>
    <x v="34"/>
    <x v="0"/>
    <x v="0"/>
    <x v="0"/>
    <x v="0"/>
    <x v="21"/>
    <x v="21"/>
    <x v="0"/>
    <x v="0"/>
  </r>
  <r>
    <x v="103"/>
    <n v="200"/>
    <x v="4"/>
    <x v="9"/>
    <x v="47"/>
    <x v="47"/>
    <x v="5"/>
    <x v="5"/>
    <x v="6"/>
    <x v="6"/>
    <x v="0"/>
    <x v="0"/>
    <x v="11"/>
    <x v="11"/>
    <x v="0"/>
    <x v="0"/>
    <x v="0"/>
    <x v="0"/>
  </r>
  <r>
    <x v="104"/>
    <n v="1000"/>
    <x v="4"/>
    <x v="9"/>
    <x v="48"/>
    <x v="48"/>
    <x v="6"/>
    <x v="6"/>
    <x v="7"/>
    <x v="7"/>
    <x v="0"/>
    <x v="0"/>
    <x v="0"/>
    <x v="0"/>
    <x v="0"/>
    <x v="0"/>
    <x v="0"/>
    <x v="0"/>
  </r>
  <r>
    <x v="105"/>
    <n v="-43140"/>
    <x v="4"/>
    <x v="9"/>
    <x v="49"/>
    <x v="49"/>
    <x v="19"/>
    <x v="19"/>
    <x v="31"/>
    <x v="31"/>
    <x v="0"/>
    <x v="0"/>
    <x v="0"/>
    <x v="0"/>
    <x v="0"/>
    <x v="0"/>
    <x v="0"/>
    <x v="0"/>
  </r>
  <r>
    <x v="106"/>
    <n v="-2903"/>
    <x v="4"/>
    <x v="9"/>
    <x v="49"/>
    <x v="49"/>
    <x v="18"/>
    <x v="18"/>
    <x v="2"/>
    <x v="2"/>
    <x v="0"/>
    <x v="0"/>
    <x v="0"/>
    <x v="0"/>
    <x v="16"/>
    <x v="16"/>
    <x v="0"/>
    <x v="0"/>
  </r>
  <r>
    <x v="107"/>
    <n v="1143"/>
    <x v="4"/>
    <x v="9"/>
    <x v="49"/>
    <x v="49"/>
    <x v="2"/>
    <x v="2"/>
    <x v="1"/>
    <x v="1"/>
    <x v="0"/>
    <x v="0"/>
    <x v="0"/>
    <x v="0"/>
    <x v="16"/>
    <x v="16"/>
    <x v="0"/>
    <x v="0"/>
  </r>
  <r>
    <x v="108"/>
    <n v="1357"/>
    <x v="4"/>
    <x v="9"/>
    <x v="49"/>
    <x v="49"/>
    <x v="2"/>
    <x v="2"/>
    <x v="1"/>
    <x v="1"/>
    <x v="0"/>
    <x v="0"/>
    <x v="0"/>
    <x v="0"/>
    <x v="16"/>
    <x v="16"/>
    <x v="0"/>
    <x v="0"/>
  </r>
  <r>
    <x v="98"/>
    <n v="-1650"/>
    <x v="4"/>
    <x v="9"/>
    <x v="49"/>
    <x v="49"/>
    <x v="15"/>
    <x v="15"/>
    <x v="16"/>
    <x v="16"/>
    <x v="0"/>
    <x v="0"/>
    <x v="10"/>
    <x v="10"/>
    <x v="0"/>
    <x v="0"/>
    <x v="0"/>
    <x v="0"/>
  </r>
  <r>
    <x v="71"/>
    <n v="818"/>
    <x v="4"/>
    <x v="9"/>
    <x v="49"/>
    <x v="49"/>
    <x v="15"/>
    <x v="15"/>
    <x v="16"/>
    <x v="16"/>
    <x v="0"/>
    <x v="0"/>
    <x v="0"/>
    <x v="0"/>
    <x v="0"/>
    <x v="0"/>
    <x v="0"/>
    <x v="0"/>
  </r>
  <r>
    <x v="48"/>
    <n v="2307"/>
    <x v="4"/>
    <x v="9"/>
    <x v="49"/>
    <x v="49"/>
    <x v="3"/>
    <x v="3"/>
    <x v="6"/>
    <x v="6"/>
    <x v="0"/>
    <x v="0"/>
    <x v="7"/>
    <x v="7"/>
    <x v="18"/>
    <x v="18"/>
    <x v="0"/>
    <x v="0"/>
  </r>
  <r>
    <x v="85"/>
    <n v="5746"/>
    <x v="4"/>
    <x v="9"/>
    <x v="49"/>
    <x v="49"/>
    <x v="5"/>
    <x v="5"/>
    <x v="6"/>
    <x v="6"/>
    <x v="0"/>
    <x v="0"/>
    <x v="7"/>
    <x v="7"/>
    <x v="0"/>
    <x v="0"/>
    <x v="0"/>
    <x v="0"/>
  </r>
  <r>
    <x v="109"/>
    <n v="1233"/>
    <x v="4"/>
    <x v="9"/>
    <x v="49"/>
    <x v="49"/>
    <x v="22"/>
    <x v="22"/>
    <x v="33"/>
    <x v="33"/>
    <x v="0"/>
    <x v="0"/>
    <x v="0"/>
    <x v="0"/>
    <x v="0"/>
    <x v="0"/>
    <x v="0"/>
    <x v="0"/>
  </r>
  <r>
    <x v="32"/>
    <n v="3700"/>
    <x v="4"/>
    <x v="9"/>
    <x v="49"/>
    <x v="49"/>
    <x v="8"/>
    <x v="8"/>
    <x v="6"/>
    <x v="6"/>
    <x v="0"/>
    <x v="0"/>
    <x v="2"/>
    <x v="2"/>
    <x v="0"/>
    <x v="0"/>
    <x v="0"/>
    <x v="0"/>
  </r>
  <r>
    <x v="33"/>
    <n v="-4933"/>
    <x v="4"/>
    <x v="9"/>
    <x v="49"/>
    <x v="49"/>
    <x v="8"/>
    <x v="8"/>
    <x v="6"/>
    <x v="6"/>
    <x v="0"/>
    <x v="0"/>
    <x v="0"/>
    <x v="0"/>
    <x v="0"/>
    <x v="0"/>
    <x v="0"/>
    <x v="0"/>
  </r>
  <r>
    <x v="110"/>
    <n v="1320"/>
    <x v="4"/>
    <x v="9"/>
    <x v="49"/>
    <x v="49"/>
    <x v="20"/>
    <x v="20"/>
    <x v="30"/>
    <x v="30"/>
    <x v="0"/>
    <x v="0"/>
    <x v="0"/>
    <x v="0"/>
    <x v="0"/>
    <x v="0"/>
    <x v="0"/>
    <x v="0"/>
  </r>
  <r>
    <x v="110"/>
    <n v="231"/>
    <x v="4"/>
    <x v="9"/>
    <x v="49"/>
    <x v="49"/>
    <x v="3"/>
    <x v="3"/>
    <x v="17"/>
    <x v="17"/>
    <x v="0"/>
    <x v="0"/>
    <x v="0"/>
    <x v="0"/>
    <x v="19"/>
    <x v="19"/>
    <x v="0"/>
    <x v="0"/>
  </r>
  <r>
    <x v="70"/>
    <n v="364"/>
    <x v="4"/>
    <x v="9"/>
    <x v="49"/>
    <x v="49"/>
    <x v="8"/>
    <x v="8"/>
    <x v="6"/>
    <x v="6"/>
    <x v="0"/>
    <x v="0"/>
    <x v="0"/>
    <x v="0"/>
    <x v="0"/>
    <x v="0"/>
    <x v="0"/>
    <x v="0"/>
  </r>
  <r>
    <x v="111"/>
    <n v="132"/>
    <x v="4"/>
    <x v="9"/>
    <x v="49"/>
    <x v="49"/>
    <x v="15"/>
    <x v="15"/>
    <x v="16"/>
    <x v="16"/>
    <x v="0"/>
    <x v="0"/>
    <x v="0"/>
    <x v="0"/>
    <x v="0"/>
    <x v="0"/>
    <x v="0"/>
    <x v="0"/>
  </r>
  <r>
    <x v="112"/>
    <n v="-132"/>
    <x v="4"/>
    <x v="9"/>
    <x v="49"/>
    <x v="49"/>
    <x v="10"/>
    <x v="10"/>
    <x v="11"/>
    <x v="11"/>
    <x v="0"/>
    <x v="0"/>
    <x v="0"/>
    <x v="0"/>
    <x v="0"/>
    <x v="0"/>
    <x v="0"/>
    <x v="0"/>
  </r>
  <r>
    <x v="113"/>
    <n v="264"/>
    <x v="4"/>
    <x v="9"/>
    <x v="49"/>
    <x v="49"/>
    <x v="15"/>
    <x v="15"/>
    <x v="16"/>
    <x v="16"/>
    <x v="0"/>
    <x v="0"/>
    <x v="0"/>
    <x v="0"/>
    <x v="0"/>
    <x v="0"/>
    <x v="0"/>
    <x v="0"/>
  </r>
  <r>
    <x v="114"/>
    <n v="-5746"/>
    <x v="4"/>
    <x v="9"/>
    <x v="49"/>
    <x v="49"/>
    <x v="3"/>
    <x v="3"/>
    <x v="6"/>
    <x v="6"/>
    <x v="0"/>
    <x v="0"/>
    <x v="7"/>
    <x v="7"/>
    <x v="18"/>
    <x v="18"/>
    <x v="0"/>
    <x v="0"/>
  </r>
  <r>
    <x v="111"/>
    <n v="622"/>
    <x v="4"/>
    <x v="9"/>
    <x v="49"/>
    <x v="49"/>
    <x v="15"/>
    <x v="15"/>
    <x v="16"/>
    <x v="16"/>
    <x v="0"/>
    <x v="0"/>
    <x v="0"/>
    <x v="0"/>
    <x v="0"/>
    <x v="0"/>
    <x v="0"/>
    <x v="0"/>
  </r>
  <r>
    <x v="111"/>
    <n v="-622"/>
    <x v="4"/>
    <x v="9"/>
    <x v="49"/>
    <x v="49"/>
    <x v="10"/>
    <x v="10"/>
    <x v="11"/>
    <x v="11"/>
    <x v="0"/>
    <x v="0"/>
    <x v="0"/>
    <x v="0"/>
    <x v="0"/>
    <x v="0"/>
    <x v="0"/>
    <x v="0"/>
  </r>
  <r>
    <x v="115"/>
    <n v="3857"/>
    <x v="4"/>
    <x v="9"/>
    <x v="49"/>
    <x v="49"/>
    <x v="12"/>
    <x v="12"/>
    <x v="12"/>
    <x v="12"/>
    <x v="0"/>
    <x v="0"/>
    <x v="0"/>
    <x v="0"/>
    <x v="0"/>
    <x v="0"/>
    <x v="0"/>
    <x v="0"/>
  </r>
  <r>
    <x v="115"/>
    <n v="-3857"/>
    <x v="4"/>
    <x v="9"/>
    <x v="49"/>
    <x v="49"/>
    <x v="10"/>
    <x v="10"/>
    <x v="11"/>
    <x v="11"/>
    <x v="0"/>
    <x v="0"/>
    <x v="0"/>
    <x v="0"/>
    <x v="0"/>
    <x v="0"/>
    <x v="0"/>
    <x v="0"/>
  </r>
  <r>
    <x v="66"/>
    <n v="825"/>
    <x v="4"/>
    <x v="9"/>
    <x v="49"/>
    <x v="49"/>
    <x v="9"/>
    <x v="9"/>
    <x v="9"/>
    <x v="9"/>
    <x v="0"/>
    <x v="0"/>
    <x v="9"/>
    <x v="9"/>
    <x v="0"/>
    <x v="0"/>
    <x v="0"/>
    <x v="0"/>
  </r>
  <r>
    <x v="101"/>
    <n v="237"/>
    <x v="4"/>
    <x v="9"/>
    <x v="49"/>
    <x v="49"/>
    <x v="9"/>
    <x v="9"/>
    <x v="9"/>
    <x v="9"/>
    <x v="0"/>
    <x v="0"/>
    <x v="9"/>
    <x v="9"/>
    <x v="0"/>
    <x v="0"/>
    <x v="0"/>
    <x v="0"/>
  </r>
  <r>
    <x v="116"/>
    <n v="8931"/>
    <x v="4"/>
    <x v="9"/>
    <x v="49"/>
    <x v="49"/>
    <x v="9"/>
    <x v="9"/>
    <x v="9"/>
    <x v="9"/>
    <x v="0"/>
    <x v="0"/>
    <x v="9"/>
    <x v="9"/>
    <x v="0"/>
    <x v="0"/>
    <x v="0"/>
    <x v="0"/>
  </r>
  <r>
    <x v="110"/>
    <n v="60"/>
    <x v="4"/>
    <x v="9"/>
    <x v="49"/>
    <x v="49"/>
    <x v="6"/>
    <x v="6"/>
    <x v="7"/>
    <x v="7"/>
    <x v="0"/>
    <x v="0"/>
    <x v="0"/>
    <x v="0"/>
    <x v="0"/>
    <x v="0"/>
    <x v="0"/>
    <x v="0"/>
  </r>
  <r>
    <x v="110"/>
    <n v="495"/>
    <x v="4"/>
    <x v="9"/>
    <x v="49"/>
    <x v="49"/>
    <x v="17"/>
    <x v="17"/>
    <x v="32"/>
    <x v="32"/>
    <x v="0"/>
    <x v="0"/>
    <x v="0"/>
    <x v="0"/>
    <x v="0"/>
    <x v="0"/>
    <x v="0"/>
    <x v="0"/>
  </r>
  <r>
    <x v="110"/>
    <n v="1419"/>
    <x v="4"/>
    <x v="9"/>
    <x v="49"/>
    <x v="49"/>
    <x v="17"/>
    <x v="17"/>
    <x v="19"/>
    <x v="19"/>
    <x v="0"/>
    <x v="0"/>
    <x v="0"/>
    <x v="0"/>
    <x v="0"/>
    <x v="0"/>
    <x v="0"/>
    <x v="0"/>
  </r>
  <r>
    <x v="110"/>
    <n v="-3438"/>
    <x v="4"/>
    <x v="9"/>
    <x v="49"/>
    <x v="49"/>
    <x v="17"/>
    <x v="17"/>
    <x v="29"/>
    <x v="29"/>
    <x v="0"/>
    <x v="0"/>
    <x v="0"/>
    <x v="0"/>
    <x v="0"/>
    <x v="0"/>
    <x v="0"/>
    <x v="0"/>
  </r>
  <r>
    <x v="117"/>
    <n v="-330"/>
    <x v="4"/>
    <x v="9"/>
    <x v="49"/>
    <x v="49"/>
    <x v="2"/>
    <x v="2"/>
    <x v="1"/>
    <x v="1"/>
    <x v="0"/>
    <x v="0"/>
    <x v="0"/>
    <x v="0"/>
    <x v="16"/>
    <x v="16"/>
    <x v="0"/>
    <x v="0"/>
  </r>
  <r>
    <x v="118"/>
    <n v="330"/>
    <x v="4"/>
    <x v="9"/>
    <x v="49"/>
    <x v="49"/>
    <x v="2"/>
    <x v="2"/>
    <x v="1"/>
    <x v="1"/>
    <x v="0"/>
    <x v="0"/>
    <x v="0"/>
    <x v="0"/>
    <x v="17"/>
    <x v="17"/>
    <x v="0"/>
    <x v="0"/>
  </r>
  <r>
    <x v="87"/>
    <n v="79"/>
    <x v="4"/>
    <x v="9"/>
    <x v="49"/>
    <x v="49"/>
    <x v="5"/>
    <x v="5"/>
    <x v="6"/>
    <x v="6"/>
    <x v="0"/>
    <x v="0"/>
    <x v="0"/>
    <x v="0"/>
    <x v="0"/>
    <x v="0"/>
    <x v="0"/>
    <x v="0"/>
  </r>
  <r>
    <x v="92"/>
    <n v="6580"/>
    <x v="4"/>
    <x v="9"/>
    <x v="49"/>
    <x v="49"/>
    <x v="12"/>
    <x v="12"/>
    <x v="12"/>
    <x v="12"/>
    <x v="0"/>
    <x v="0"/>
    <x v="1"/>
    <x v="1"/>
    <x v="0"/>
    <x v="0"/>
    <x v="0"/>
    <x v="0"/>
  </r>
  <r>
    <x v="102"/>
    <n v="33"/>
    <x v="4"/>
    <x v="9"/>
    <x v="49"/>
    <x v="49"/>
    <x v="12"/>
    <x v="12"/>
    <x v="12"/>
    <x v="12"/>
    <x v="0"/>
    <x v="0"/>
    <x v="0"/>
    <x v="0"/>
    <x v="0"/>
    <x v="0"/>
    <x v="0"/>
    <x v="0"/>
  </r>
  <r>
    <x v="110"/>
    <n v="200"/>
    <x v="4"/>
    <x v="9"/>
    <x v="49"/>
    <x v="49"/>
    <x v="2"/>
    <x v="2"/>
    <x v="14"/>
    <x v="14"/>
    <x v="0"/>
    <x v="0"/>
    <x v="0"/>
    <x v="0"/>
    <x v="20"/>
    <x v="20"/>
    <x v="0"/>
    <x v="0"/>
  </r>
  <r>
    <x v="110"/>
    <n v="1980"/>
    <x v="4"/>
    <x v="9"/>
    <x v="49"/>
    <x v="49"/>
    <x v="6"/>
    <x v="6"/>
    <x v="7"/>
    <x v="7"/>
    <x v="0"/>
    <x v="0"/>
    <x v="0"/>
    <x v="0"/>
    <x v="0"/>
    <x v="0"/>
    <x v="0"/>
    <x v="0"/>
  </r>
  <r>
    <x v="110"/>
    <n v="155"/>
    <x v="4"/>
    <x v="9"/>
    <x v="49"/>
    <x v="49"/>
    <x v="7"/>
    <x v="7"/>
    <x v="8"/>
    <x v="8"/>
    <x v="0"/>
    <x v="0"/>
    <x v="0"/>
    <x v="0"/>
    <x v="0"/>
    <x v="0"/>
    <x v="0"/>
    <x v="0"/>
  </r>
  <r>
    <x v="53"/>
    <n v="-493"/>
    <x v="4"/>
    <x v="9"/>
    <x v="49"/>
    <x v="49"/>
    <x v="16"/>
    <x v="16"/>
    <x v="34"/>
    <x v="34"/>
    <x v="0"/>
    <x v="0"/>
    <x v="0"/>
    <x v="0"/>
    <x v="21"/>
    <x v="21"/>
    <x v="0"/>
    <x v="0"/>
  </r>
  <r>
    <x v="119"/>
    <n v="-2053"/>
    <x v="4"/>
    <x v="9"/>
    <x v="50"/>
    <x v="50"/>
    <x v="17"/>
    <x v="17"/>
    <x v="32"/>
    <x v="32"/>
    <x v="0"/>
    <x v="0"/>
    <x v="0"/>
    <x v="0"/>
    <x v="0"/>
    <x v="0"/>
    <x v="0"/>
    <x v="0"/>
  </r>
  <r>
    <x v="120"/>
    <n v="248"/>
    <x v="4"/>
    <x v="9"/>
    <x v="51"/>
    <x v="51"/>
    <x v="6"/>
    <x v="6"/>
    <x v="7"/>
    <x v="7"/>
    <x v="0"/>
    <x v="0"/>
    <x v="0"/>
    <x v="0"/>
    <x v="0"/>
    <x v="0"/>
    <x v="0"/>
    <x v="0"/>
  </r>
  <r>
    <x v="121"/>
    <n v="-1046"/>
    <x v="4"/>
    <x v="9"/>
    <x v="52"/>
    <x v="52"/>
    <x v="19"/>
    <x v="19"/>
    <x v="31"/>
    <x v="31"/>
    <x v="0"/>
    <x v="0"/>
    <x v="0"/>
    <x v="0"/>
    <x v="0"/>
    <x v="0"/>
    <x v="0"/>
    <x v="0"/>
  </r>
  <r>
    <x v="122"/>
    <n v="-71"/>
    <x v="4"/>
    <x v="9"/>
    <x v="52"/>
    <x v="52"/>
    <x v="18"/>
    <x v="18"/>
    <x v="2"/>
    <x v="2"/>
    <x v="0"/>
    <x v="0"/>
    <x v="0"/>
    <x v="0"/>
    <x v="16"/>
    <x v="16"/>
    <x v="0"/>
    <x v="0"/>
  </r>
  <r>
    <x v="123"/>
    <n v="28"/>
    <x v="4"/>
    <x v="9"/>
    <x v="52"/>
    <x v="52"/>
    <x v="2"/>
    <x v="2"/>
    <x v="1"/>
    <x v="1"/>
    <x v="0"/>
    <x v="0"/>
    <x v="0"/>
    <x v="0"/>
    <x v="16"/>
    <x v="16"/>
    <x v="0"/>
    <x v="0"/>
  </r>
  <r>
    <x v="124"/>
    <n v="33"/>
    <x v="4"/>
    <x v="9"/>
    <x v="52"/>
    <x v="52"/>
    <x v="2"/>
    <x v="2"/>
    <x v="1"/>
    <x v="1"/>
    <x v="0"/>
    <x v="0"/>
    <x v="0"/>
    <x v="0"/>
    <x v="16"/>
    <x v="16"/>
    <x v="0"/>
    <x v="0"/>
  </r>
  <r>
    <x v="98"/>
    <n v="-40"/>
    <x v="4"/>
    <x v="9"/>
    <x v="52"/>
    <x v="52"/>
    <x v="15"/>
    <x v="15"/>
    <x v="16"/>
    <x v="16"/>
    <x v="0"/>
    <x v="0"/>
    <x v="10"/>
    <x v="10"/>
    <x v="0"/>
    <x v="0"/>
    <x v="0"/>
    <x v="0"/>
  </r>
  <r>
    <x v="125"/>
    <n v="65"/>
    <x v="4"/>
    <x v="9"/>
    <x v="52"/>
    <x v="52"/>
    <x v="3"/>
    <x v="3"/>
    <x v="6"/>
    <x v="6"/>
    <x v="0"/>
    <x v="0"/>
    <x v="7"/>
    <x v="7"/>
    <x v="18"/>
    <x v="18"/>
    <x v="0"/>
    <x v="0"/>
  </r>
  <r>
    <x v="71"/>
    <n v="20"/>
    <x v="4"/>
    <x v="9"/>
    <x v="52"/>
    <x v="52"/>
    <x v="15"/>
    <x v="15"/>
    <x v="16"/>
    <x v="16"/>
    <x v="0"/>
    <x v="0"/>
    <x v="0"/>
    <x v="0"/>
    <x v="0"/>
    <x v="0"/>
    <x v="0"/>
    <x v="0"/>
  </r>
  <r>
    <x v="48"/>
    <n v="55"/>
    <x v="4"/>
    <x v="9"/>
    <x v="52"/>
    <x v="52"/>
    <x v="3"/>
    <x v="3"/>
    <x v="6"/>
    <x v="6"/>
    <x v="0"/>
    <x v="0"/>
    <x v="7"/>
    <x v="7"/>
    <x v="18"/>
    <x v="18"/>
    <x v="0"/>
    <x v="0"/>
  </r>
  <r>
    <x v="85"/>
    <n v="139"/>
    <x v="4"/>
    <x v="9"/>
    <x v="52"/>
    <x v="52"/>
    <x v="5"/>
    <x v="5"/>
    <x v="6"/>
    <x v="6"/>
    <x v="0"/>
    <x v="0"/>
    <x v="7"/>
    <x v="7"/>
    <x v="0"/>
    <x v="0"/>
    <x v="0"/>
    <x v="0"/>
  </r>
  <r>
    <x v="109"/>
    <n v="30"/>
    <x v="4"/>
    <x v="9"/>
    <x v="52"/>
    <x v="52"/>
    <x v="22"/>
    <x v="22"/>
    <x v="33"/>
    <x v="33"/>
    <x v="0"/>
    <x v="0"/>
    <x v="0"/>
    <x v="0"/>
    <x v="0"/>
    <x v="0"/>
    <x v="0"/>
    <x v="0"/>
  </r>
  <r>
    <x v="32"/>
    <n v="90"/>
    <x v="4"/>
    <x v="9"/>
    <x v="52"/>
    <x v="52"/>
    <x v="8"/>
    <x v="8"/>
    <x v="6"/>
    <x v="6"/>
    <x v="0"/>
    <x v="0"/>
    <x v="2"/>
    <x v="2"/>
    <x v="0"/>
    <x v="0"/>
    <x v="0"/>
    <x v="0"/>
  </r>
  <r>
    <x v="33"/>
    <n v="-120"/>
    <x v="4"/>
    <x v="9"/>
    <x v="52"/>
    <x v="52"/>
    <x v="8"/>
    <x v="8"/>
    <x v="6"/>
    <x v="6"/>
    <x v="0"/>
    <x v="0"/>
    <x v="3"/>
    <x v="3"/>
    <x v="0"/>
    <x v="0"/>
    <x v="0"/>
    <x v="0"/>
  </r>
  <r>
    <x v="126"/>
    <n v="32"/>
    <x v="4"/>
    <x v="9"/>
    <x v="52"/>
    <x v="52"/>
    <x v="20"/>
    <x v="20"/>
    <x v="30"/>
    <x v="30"/>
    <x v="0"/>
    <x v="0"/>
    <x v="0"/>
    <x v="0"/>
    <x v="0"/>
    <x v="0"/>
    <x v="0"/>
    <x v="0"/>
  </r>
  <r>
    <x v="126"/>
    <n v="6"/>
    <x v="4"/>
    <x v="9"/>
    <x v="52"/>
    <x v="52"/>
    <x v="3"/>
    <x v="3"/>
    <x v="17"/>
    <x v="17"/>
    <x v="0"/>
    <x v="0"/>
    <x v="0"/>
    <x v="0"/>
    <x v="19"/>
    <x v="19"/>
    <x v="0"/>
    <x v="0"/>
  </r>
  <r>
    <x v="70"/>
    <n v="9"/>
    <x v="4"/>
    <x v="9"/>
    <x v="52"/>
    <x v="52"/>
    <x v="8"/>
    <x v="8"/>
    <x v="6"/>
    <x v="6"/>
    <x v="0"/>
    <x v="0"/>
    <x v="0"/>
    <x v="0"/>
    <x v="0"/>
    <x v="0"/>
    <x v="0"/>
    <x v="0"/>
  </r>
  <r>
    <x v="127"/>
    <n v="7"/>
    <x v="4"/>
    <x v="9"/>
    <x v="52"/>
    <x v="52"/>
    <x v="15"/>
    <x v="15"/>
    <x v="16"/>
    <x v="16"/>
    <x v="0"/>
    <x v="0"/>
    <x v="0"/>
    <x v="0"/>
    <x v="0"/>
    <x v="0"/>
    <x v="0"/>
    <x v="0"/>
  </r>
  <r>
    <x v="128"/>
    <n v="-139"/>
    <x v="4"/>
    <x v="9"/>
    <x v="52"/>
    <x v="52"/>
    <x v="3"/>
    <x v="3"/>
    <x v="6"/>
    <x v="6"/>
    <x v="0"/>
    <x v="0"/>
    <x v="7"/>
    <x v="7"/>
    <x v="18"/>
    <x v="18"/>
    <x v="0"/>
    <x v="0"/>
  </r>
  <r>
    <x v="129"/>
    <n v="15"/>
    <x v="4"/>
    <x v="9"/>
    <x v="52"/>
    <x v="52"/>
    <x v="12"/>
    <x v="12"/>
    <x v="12"/>
    <x v="12"/>
    <x v="0"/>
    <x v="0"/>
    <x v="0"/>
    <x v="0"/>
    <x v="0"/>
    <x v="0"/>
    <x v="0"/>
    <x v="0"/>
  </r>
  <r>
    <x v="130"/>
    <n v="94"/>
    <x v="4"/>
    <x v="9"/>
    <x v="52"/>
    <x v="52"/>
    <x v="15"/>
    <x v="15"/>
    <x v="16"/>
    <x v="16"/>
    <x v="0"/>
    <x v="0"/>
    <x v="0"/>
    <x v="0"/>
    <x v="0"/>
    <x v="0"/>
    <x v="0"/>
    <x v="0"/>
  </r>
  <r>
    <x v="129"/>
    <n v="-15"/>
    <x v="4"/>
    <x v="9"/>
    <x v="52"/>
    <x v="52"/>
    <x v="10"/>
    <x v="10"/>
    <x v="11"/>
    <x v="11"/>
    <x v="0"/>
    <x v="0"/>
    <x v="0"/>
    <x v="0"/>
    <x v="0"/>
    <x v="0"/>
    <x v="0"/>
    <x v="0"/>
  </r>
  <r>
    <x v="130"/>
    <n v="-94"/>
    <x v="4"/>
    <x v="9"/>
    <x v="52"/>
    <x v="52"/>
    <x v="10"/>
    <x v="10"/>
    <x v="11"/>
    <x v="11"/>
    <x v="0"/>
    <x v="0"/>
    <x v="0"/>
    <x v="0"/>
    <x v="0"/>
    <x v="0"/>
    <x v="0"/>
    <x v="0"/>
  </r>
  <r>
    <x v="66"/>
    <n v="20"/>
    <x v="4"/>
    <x v="9"/>
    <x v="52"/>
    <x v="52"/>
    <x v="9"/>
    <x v="9"/>
    <x v="9"/>
    <x v="9"/>
    <x v="0"/>
    <x v="0"/>
    <x v="9"/>
    <x v="9"/>
    <x v="0"/>
    <x v="0"/>
    <x v="0"/>
    <x v="0"/>
  </r>
  <r>
    <x v="101"/>
    <n v="6"/>
    <x v="4"/>
    <x v="9"/>
    <x v="52"/>
    <x v="52"/>
    <x v="9"/>
    <x v="9"/>
    <x v="9"/>
    <x v="9"/>
    <x v="0"/>
    <x v="0"/>
    <x v="9"/>
    <x v="9"/>
    <x v="0"/>
    <x v="0"/>
    <x v="0"/>
    <x v="0"/>
  </r>
  <r>
    <x v="131"/>
    <n v="217"/>
    <x v="4"/>
    <x v="9"/>
    <x v="52"/>
    <x v="52"/>
    <x v="9"/>
    <x v="9"/>
    <x v="9"/>
    <x v="9"/>
    <x v="0"/>
    <x v="0"/>
    <x v="9"/>
    <x v="9"/>
    <x v="0"/>
    <x v="0"/>
    <x v="0"/>
    <x v="0"/>
  </r>
  <r>
    <x v="126"/>
    <n v="1"/>
    <x v="4"/>
    <x v="9"/>
    <x v="52"/>
    <x v="52"/>
    <x v="6"/>
    <x v="6"/>
    <x v="7"/>
    <x v="7"/>
    <x v="0"/>
    <x v="0"/>
    <x v="0"/>
    <x v="0"/>
    <x v="0"/>
    <x v="0"/>
    <x v="0"/>
    <x v="0"/>
  </r>
  <r>
    <x v="126"/>
    <n v="12"/>
    <x v="4"/>
    <x v="9"/>
    <x v="52"/>
    <x v="52"/>
    <x v="17"/>
    <x v="17"/>
    <x v="32"/>
    <x v="32"/>
    <x v="0"/>
    <x v="0"/>
    <x v="0"/>
    <x v="0"/>
    <x v="0"/>
    <x v="0"/>
    <x v="0"/>
    <x v="0"/>
  </r>
  <r>
    <x v="126"/>
    <n v="34"/>
    <x v="4"/>
    <x v="9"/>
    <x v="52"/>
    <x v="52"/>
    <x v="17"/>
    <x v="17"/>
    <x v="19"/>
    <x v="19"/>
    <x v="0"/>
    <x v="0"/>
    <x v="0"/>
    <x v="0"/>
    <x v="0"/>
    <x v="0"/>
    <x v="0"/>
    <x v="0"/>
  </r>
  <r>
    <x v="126"/>
    <n v="-83"/>
    <x v="4"/>
    <x v="9"/>
    <x v="52"/>
    <x v="52"/>
    <x v="17"/>
    <x v="17"/>
    <x v="29"/>
    <x v="29"/>
    <x v="0"/>
    <x v="0"/>
    <x v="0"/>
    <x v="0"/>
    <x v="0"/>
    <x v="0"/>
    <x v="0"/>
    <x v="0"/>
  </r>
  <r>
    <x v="132"/>
    <n v="-8"/>
    <x v="4"/>
    <x v="9"/>
    <x v="52"/>
    <x v="52"/>
    <x v="2"/>
    <x v="2"/>
    <x v="1"/>
    <x v="1"/>
    <x v="0"/>
    <x v="0"/>
    <x v="0"/>
    <x v="0"/>
    <x v="16"/>
    <x v="16"/>
    <x v="0"/>
    <x v="0"/>
  </r>
  <r>
    <x v="133"/>
    <n v="8"/>
    <x v="4"/>
    <x v="9"/>
    <x v="52"/>
    <x v="52"/>
    <x v="2"/>
    <x v="2"/>
    <x v="1"/>
    <x v="1"/>
    <x v="0"/>
    <x v="0"/>
    <x v="0"/>
    <x v="0"/>
    <x v="17"/>
    <x v="17"/>
    <x v="0"/>
    <x v="0"/>
  </r>
  <r>
    <x v="87"/>
    <n v="2"/>
    <x v="4"/>
    <x v="9"/>
    <x v="52"/>
    <x v="52"/>
    <x v="5"/>
    <x v="5"/>
    <x v="6"/>
    <x v="6"/>
    <x v="0"/>
    <x v="0"/>
    <x v="0"/>
    <x v="0"/>
    <x v="0"/>
    <x v="0"/>
    <x v="0"/>
    <x v="0"/>
  </r>
  <r>
    <x v="92"/>
    <n v="159"/>
    <x v="4"/>
    <x v="9"/>
    <x v="52"/>
    <x v="52"/>
    <x v="12"/>
    <x v="12"/>
    <x v="12"/>
    <x v="12"/>
    <x v="0"/>
    <x v="0"/>
    <x v="1"/>
    <x v="1"/>
    <x v="0"/>
    <x v="0"/>
    <x v="0"/>
    <x v="0"/>
  </r>
  <r>
    <x v="126"/>
    <n v="10"/>
    <x v="4"/>
    <x v="9"/>
    <x v="52"/>
    <x v="52"/>
    <x v="2"/>
    <x v="2"/>
    <x v="14"/>
    <x v="14"/>
    <x v="0"/>
    <x v="0"/>
    <x v="0"/>
    <x v="0"/>
    <x v="20"/>
    <x v="20"/>
    <x v="0"/>
    <x v="0"/>
  </r>
  <r>
    <x v="126"/>
    <n v="50"/>
    <x v="4"/>
    <x v="9"/>
    <x v="52"/>
    <x v="52"/>
    <x v="6"/>
    <x v="6"/>
    <x v="7"/>
    <x v="7"/>
    <x v="0"/>
    <x v="0"/>
    <x v="0"/>
    <x v="0"/>
    <x v="0"/>
    <x v="0"/>
    <x v="0"/>
    <x v="0"/>
  </r>
  <r>
    <x v="126"/>
    <n v="3"/>
    <x v="4"/>
    <x v="9"/>
    <x v="52"/>
    <x v="52"/>
    <x v="7"/>
    <x v="7"/>
    <x v="8"/>
    <x v="8"/>
    <x v="0"/>
    <x v="0"/>
    <x v="0"/>
    <x v="0"/>
    <x v="0"/>
    <x v="0"/>
    <x v="0"/>
    <x v="0"/>
  </r>
  <r>
    <x v="53"/>
    <n v="-12"/>
    <x v="4"/>
    <x v="9"/>
    <x v="52"/>
    <x v="52"/>
    <x v="16"/>
    <x v="16"/>
    <x v="34"/>
    <x v="34"/>
    <x v="0"/>
    <x v="0"/>
    <x v="0"/>
    <x v="0"/>
    <x v="21"/>
    <x v="21"/>
    <x v="0"/>
    <x v="0"/>
  </r>
  <r>
    <x v="58"/>
    <n v="-580"/>
    <x v="4"/>
    <x v="10"/>
    <x v="53"/>
    <x v="53"/>
    <x v="19"/>
    <x v="19"/>
    <x v="6"/>
    <x v="6"/>
    <x v="0"/>
    <x v="0"/>
    <x v="0"/>
    <x v="0"/>
    <x v="0"/>
    <x v="0"/>
    <x v="0"/>
    <x v="0"/>
  </r>
  <r>
    <x v="134"/>
    <n v="100"/>
    <x v="4"/>
    <x v="10"/>
    <x v="53"/>
    <x v="53"/>
    <x v="15"/>
    <x v="15"/>
    <x v="16"/>
    <x v="16"/>
    <x v="0"/>
    <x v="0"/>
    <x v="0"/>
    <x v="0"/>
    <x v="0"/>
    <x v="0"/>
    <x v="0"/>
    <x v="0"/>
  </r>
  <r>
    <x v="135"/>
    <n v="200"/>
    <x v="4"/>
    <x v="10"/>
    <x v="53"/>
    <x v="53"/>
    <x v="23"/>
    <x v="23"/>
    <x v="8"/>
    <x v="8"/>
    <x v="0"/>
    <x v="0"/>
    <x v="0"/>
    <x v="0"/>
    <x v="0"/>
    <x v="0"/>
    <x v="0"/>
    <x v="0"/>
  </r>
  <r>
    <x v="135"/>
    <n v="-2000"/>
    <x v="4"/>
    <x v="10"/>
    <x v="53"/>
    <x v="53"/>
    <x v="2"/>
    <x v="2"/>
    <x v="1"/>
    <x v="1"/>
    <x v="0"/>
    <x v="0"/>
    <x v="0"/>
    <x v="0"/>
    <x v="22"/>
    <x v="22"/>
    <x v="0"/>
    <x v="0"/>
  </r>
  <r>
    <x v="58"/>
    <n v="-300"/>
    <x v="4"/>
    <x v="10"/>
    <x v="54"/>
    <x v="54"/>
    <x v="19"/>
    <x v="19"/>
    <x v="6"/>
    <x v="6"/>
    <x v="0"/>
    <x v="0"/>
    <x v="0"/>
    <x v="0"/>
    <x v="0"/>
    <x v="0"/>
    <x v="0"/>
    <x v="0"/>
  </r>
  <r>
    <x v="136"/>
    <n v="2515"/>
    <x v="4"/>
    <x v="10"/>
    <x v="54"/>
    <x v="54"/>
    <x v="8"/>
    <x v="8"/>
    <x v="6"/>
    <x v="6"/>
    <x v="0"/>
    <x v="0"/>
    <x v="0"/>
    <x v="0"/>
    <x v="0"/>
    <x v="0"/>
    <x v="0"/>
    <x v="0"/>
  </r>
  <r>
    <x v="137"/>
    <n v="-200"/>
    <x v="4"/>
    <x v="10"/>
    <x v="54"/>
    <x v="54"/>
    <x v="5"/>
    <x v="5"/>
    <x v="6"/>
    <x v="6"/>
    <x v="0"/>
    <x v="0"/>
    <x v="0"/>
    <x v="0"/>
    <x v="0"/>
    <x v="0"/>
    <x v="0"/>
    <x v="0"/>
  </r>
  <r>
    <x v="137"/>
    <n v="2837"/>
    <x v="4"/>
    <x v="10"/>
    <x v="54"/>
    <x v="54"/>
    <x v="2"/>
    <x v="2"/>
    <x v="14"/>
    <x v="14"/>
    <x v="0"/>
    <x v="0"/>
    <x v="0"/>
    <x v="0"/>
    <x v="23"/>
    <x v="23"/>
    <x v="0"/>
    <x v="0"/>
  </r>
  <r>
    <x v="58"/>
    <n v="-570"/>
    <x v="4"/>
    <x v="10"/>
    <x v="55"/>
    <x v="55"/>
    <x v="19"/>
    <x v="19"/>
    <x v="6"/>
    <x v="6"/>
    <x v="0"/>
    <x v="0"/>
    <x v="0"/>
    <x v="0"/>
    <x v="0"/>
    <x v="0"/>
    <x v="0"/>
    <x v="0"/>
  </r>
  <r>
    <x v="138"/>
    <n v="2000"/>
    <x v="4"/>
    <x v="10"/>
    <x v="55"/>
    <x v="55"/>
    <x v="2"/>
    <x v="2"/>
    <x v="14"/>
    <x v="14"/>
    <x v="0"/>
    <x v="0"/>
    <x v="0"/>
    <x v="0"/>
    <x v="23"/>
    <x v="23"/>
    <x v="0"/>
    <x v="0"/>
  </r>
  <r>
    <x v="58"/>
    <n v="-200"/>
    <x v="4"/>
    <x v="10"/>
    <x v="56"/>
    <x v="56"/>
    <x v="19"/>
    <x v="19"/>
    <x v="6"/>
    <x v="6"/>
    <x v="0"/>
    <x v="0"/>
    <x v="0"/>
    <x v="0"/>
    <x v="0"/>
    <x v="0"/>
    <x v="0"/>
    <x v="0"/>
  </r>
  <r>
    <x v="139"/>
    <n v="172"/>
    <x v="4"/>
    <x v="10"/>
    <x v="56"/>
    <x v="56"/>
    <x v="19"/>
    <x v="19"/>
    <x v="6"/>
    <x v="6"/>
    <x v="4"/>
    <x v="4"/>
    <x v="0"/>
    <x v="0"/>
    <x v="0"/>
    <x v="0"/>
    <x v="0"/>
    <x v="0"/>
  </r>
  <r>
    <x v="139"/>
    <n v="-172"/>
    <x v="4"/>
    <x v="10"/>
    <x v="56"/>
    <x v="56"/>
    <x v="19"/>
    <x v="19"/>
    <x v="6"/>
    <x v="6"/>
    <x v="0"/>
    <x v="0"/>
    <x v="0"/>
    <x v="0"/>
    <x v="0"/>
    <x v="0"/>
    <x v="0"/>
    <x v="0"/>
  </r>
  <r>
    <x v="140"/>
    <n v="1000"/>
    <x v="4"/>
    <x v="10"/>
    <x v="56"/>
    <x v="56"/>
    <x v="22"/>
    <x v="22"/>
    <x v="33"/>
    <x v="33"/>
    <x v="4"/>
    <x v="4"/>
    <x v="0"/>
    <x v="0"/>
    <x v="0"/>
    <x v="0"/>
    <x v="1"/>
    <x v="1"/>
  </r>
  <r>
    <x v="141"/>
    <n v="615"/>
    <x v="4"/>
    <x v="10"/>
    <x v="56"/>
    <x v="56"/>
    <x v="17"/>
    <x v="17"/>
    <x v="19"/>
    <x v="19"/>
    <x v="4"/>
    <x v="4"/>
    <x v="0"/>
    <x v="0"/>
    <x v="0"/>
    <x v="0"/>
    <x v="1"/>
    <x v="1"/>
  </r>
  <r>
    <x v="142"/>
    <n v="650"/>
    <x v="4"/>
    <x v="10"/>
    <x v="56"/>
    <x v="56"/>
    <x v="23"/>
    <x v="23"/>
    <x v="8"/>
    <x v="8"/>
    <x v="4"/>
    <x v="4"/>
    <x v="0"/>
    <x v="0"/>
    <x v="0"/>
    <x v="0"/>
    <x v="1"/>
    <x v="1"/>
  </r>
  <r>
    <x v="143"/>
    <n v="1140"/>
    <x v="4"/>
    <x v="10"/>
    <x v="56"/>
    <x v="56"/>
    <x v="24"/>
    <x v="24"/>
    <x v="8"/>
    <x v="8"/>
    <x v="4"/>
    <x v="4"/>
    <x v="0"/>
    <x v="0"/>
    <x v="0"/>
    <x v="0"/>
    <x v="1"/>
    <x v="1"/>
  </r>
  <r>
    <x v="134"/>
    <n v="-100"/>
    <x v="4"/>
    <x v="10"/>
    <x v="57"/>
    <x v="57"/>
    <x v="15"/>
    <x v="15"/>
    <x v="16"/>
    <x v="16"/>
    <x v="0"/>
    <x v="0"/>
    <x v="0"/>
    <x v="0"/>
    <x v="0"/>
    <x v="0"/>
    <x v="0"/>
    <x v="0"/>
  </r>
  <r>
    <x v="144"/>
    <n v="230"/>
    <x v="4"/>
    <x v="10"/>
    <x v="58"/>
    <x v="58"/>
    <x v="17"/>
    <x v="17"/>
    <x v="19"/>
    <x v="19"/>
    <x v="0"/>
    <x v="0"/>
    <x v="0"/>
    <x v="0"/>
    <x v="0"/>
    <x v="0"/>
    <x v="0"/>
    <x v="0"/>
  </r>
  <r>
    <x v="58"/>
    <n v="2380"/>
    <x v="4"/>
    <x v="10"/>
    <x v="59"/>
    <x v="59"/>
    <x v="19"/>
    <x v="19"/>
    <x v="6"/>
    <x v="6"/>
    <x v="0"/>
    <x v="0"/>
    <x v="0"/>
    <x v="0"/>
    <x v="0"/>
    <x v="0"/>
    <x v="0"/>
    <x v="0"/>
  </r>
  <r>
    <x v="145"/>
    <n v="-1000"/>
    <x v="4"/>
    <x v="10"/>
    <x v="59"/>
    <x v="59"/>
    <x v="20"/>
    <x v="20"/>
    <x v="30"/>
    <x v="30"/>
    <x v="0"/>
    <x v="0"/>
    <x v="0"/>
    <x v="0"/>
    <x v="0"/>
    <x v="0"/>
    <x v="0"/>
    <x v="0"/>
  </r>
  <r>
    <x v="145"/>
    <n v="521"/>
    <x v="4"/>
    <x v="10"/>
    <x v="59"/>
    <x v="59"/>
    <x v="8"/>
    <x v="8"/>
    <x v="6"/>
    <x v="6"/>
    <x v="0"/>
    <x v="0"/>
    <x v="0"/>
    <x v="0"/>
    <x v="0"/>
    <x v="0"/>
    <x v="0"/>
    <x v="0"/>
  </r>
  <r>
    <x v="145"/>
    <n v="200"/>
    <x v="4"/>
    <x v="10"/>
    <x v="59"/>
    <x v="59"/>
    <x v="25"/>
    <x v="25"/>
    <x v="7"/>
    <x v="7"/>
    <x v="0"/>
    <x v="0"/>
    <x v="0"/>
    <x v="0"/>
    <x v="0"/>
    <x v="0"/>
    <x v="0"/>
    <x v="0"/>
  </r>
  <r>
    <x v="145"/>
    <n v="2000"/>
    <x v="4"/>
    <x v="10"/>
    <x v="59"/>
    <x v="59"/>
    <x v="26"/>
    <x v="26"/>
    <x v="35"/>
    <x v="35"/>
    <x v="0"/>
    <x v="0"/>
    <x v="0"/>
    <x v="0"/>
    <x v="0"/>
    <x v="0"/>
    <x v="0"/>
    <x v="0"/>
  </r>
  <r>
    <x v="145"/>
    <n v="130"/>
    <x v="4"/>
    <x v="10"/>
    <x v="59"/>
    <x v="59"/>
    <x v="5"/>
    <x v="5"/>
    <x v="6"/>
    <x v="6"/>
    <x v="0"/>
    <x v="0"/>
    <x v="0"/>
    <x v="0"/>
    <x v="0"/>
    <x v="0"/>
    <x v="0"/>
    <x v="0"/>
  </r>
  <r>
    <x v="145"/>
    <n v="1000"/>
    <x v="4"/>
    <x v="10"/>
    <x v="59"/>
    <x v="59"/>
    <x v="17"/>
    <x v="17"/>
    <x v="19"/>
    <x v="19"/>
    <x v="0"/>
    <x v="0"/>
    <x v="0"/>
    <x v="0"/>
    <x v="0"/>
    <x v="0"/>
    <x v="0"/>
    <x v="0"/>
  </r>
  <r>
    <x v="145"/>
    <n v="150"/>
    <x v="4"/>
    <x v="10"/>
    <x v="59"/>
    <x v="59"/>
    <x v="17"/>
    <x v="17"/>
    <x v="29"/>
    <x v="29"/>
    <x v="0"/>
    <x v="0"/>
    <x v="0"/>
    <x v="0"/>
    <x v="0"/>
    <x v="0"/>
    <x v="0"/>
    <x v="0"/>
  </r>
  <r>
    <x v="145"/>
    <n v="650"/>
    <x v="4"/>
    <x v="10"/>
    <x v="59"/>
    <x v="59"/>
    <x v="23"/>
    <x v="23"/>
    <x v="8"/>
    <x v="8"/>
    <x v="0"/>
    <x v="0"/>
    <x v="0"/>
    <x v="0"/>
    <x v="0"/>
    <x v="0"/>
    <x v="0"/>
    <x v="0"/>
  </r>
  <r>
    <x v="146"/>
    <n v="1000"/>
    <x v="4"/>
    <x v="10"/>
    <x v="59"/>
    <x v="59"/>
    <x v="4"/>
    <x v="4"/>
    <x v="6"/>
    <x v="6"/>
    <x v="0"/>
    <x v="0"/>
    <x v="0"/>
    <x v="0"/>
    <x v="0"/>
    <x v="0"/>
    <x v="0"/>
    <x v="0"/>
  </r>
  <r>
    <x v="145"/>
    <n v="520"/>
    <x v="4"/>
    <x v="10"/>
    <x v="59"/>
    <x v="59"/>
    <x v="2"/>
    <x v="2"/>
    <x v="1"/>
    <x v="1"/>
    <x v="0"/>
    <x v="0"/>
    <x v="0"/>
    <x v="0"/>
    <x v="23"/>
    <x v="23"/>
    <x v="0"/>
    <x v="0"/>
  </r>
  <r>
    <x v="145"/>
    <n v="2000"/>
    <x v="4"/>
    <x v="10"/>
    <x v="59"/>
    <x v="59"/>
    <x v="2"/>
    <x v="2"/>
    <x v="1"/>
    <x v="1"/>
    <x v="0"/>
    <x v="0"/>
    <x v="0"/>
    <x v="0"/>
    <x v="22"/>
    <x v="22"/>
    <x v="0"/>
    <x v="0"/>
  </r>
  <r>
    <x v="145"/>
    <n v="1250"/>
    <x v="4"/>
    <x v="10"/>
    <x v="59"/>
    <x v="59"/>
    <x v="2"/>
    <x v="2"/>
    <x v="14"/>
    <x v="14"/>
    <x v="0"/>
    <x v="0"/>
    <x v="0"/>
    <x v="0"/>
    <x v="23"/>
    <x v="23"/>
    <x v="0"/>
    <x v="0"/>
  </r>
  <r>
    <x v="145"/>
    <n v="3500"/>
    <x v="4"/>
    <x v="10"/>
    <x v="59"/>
    <x v="59"/>
    <x v="2"/>
    <x v="2"/>
    <x v="14"/>
    <x v="14"/>
    <x v="0"/>
    <x v="0"/>
    <x v="0"/>
    <x v="0"/>
    <x v="24"/>
    <x v="24"/>
    <x v="0"/>
    <x v="0"/>
  </r>
  <r>
    <x v="145"/>
    <n v="1480"/>
    <x v="4"/>
    <x v="10"/>
    <x v="59"/>
    <x v="59"/>
    <x v="2"/>
    <x v="2"/>
    <x v="1"/>
    <x v="1"/>
    <x v="0"/>
    <x v="0"/>
    <x v="0"/>
    <x v="0"/>
    <x v="24"/>
    <x v="24"/>
    <x v="0"/>
    <x v="0"/>
  </r>
  <r>
    <x v="145"/>
    <n v="500"/>
    <x v="4"/>
    <x v="10"/>
    <x v="59"/>
    <x v="59"/>
    <x v="2"/>
    <x v="2"/>
    <x v="14"/>
    <x v="14"/>
    <x v="0"/>
    <x v="0"/>
    <x v="0"/>
    <x v="0"/>
    <x v="25"/>
    <x v="25"/>
    <x v="0"/>
    <x v="0"/>
  </r>
  <r>
    <x v="145"/>
    <n v="100"/>
    <x v="4"/>
    <x v="10"/>
    <x v="59"/>
    <x v="59"/>
    <x v="2"/>
    <x v="2"/>
    <x v="14"/>
    <x v="14"/>
    <x v="0"/>
    <x v="0"/>
    <x v="0"/>
    <x v="0"/>
    <x v="20"/>
    <x v="20"/>
    <x v="0"/>
    <x v="0"/>
  </r>
  <r>
    <x v="145"/>
    <n v="-6041"/>
    <x v="4"/>
    <x v="10"/>
    <x v="59"/>
    <x v="59"/>
    <x v="2"/>
    <x v="2"/>
    <x v="14"/>
    <x v="14"/>
    <x v="0"/>
    <x v="0"/>
    <x v="0"/>
    <x v="0"/>
    <x v="26"/>
    <x v="26"/>
    <x v="0"/>
    <x v="0"/>
  </r>
  <r>
    <x v="145"/>
    <n v="956"/>
    <x v="4"/>
    <x v="10"/>
    <x v="59"/>
    <x v="59"/>
    <x v="2"/>
    <x v="2"/>
    <x v="14"/>
    <x v="14"/>
    <x v="0"/>
    <x v="0"/>
    <x v="0"/>
    <x v="0"/>
    <x v="27"/>
    <x v="27"/>
    <x v="0"/>
    <x v="0"/>
  </r>
  <r>
    <x v="145"/>
    <n v="-956"/>
    <x v="4"/>
    <x v="10"/>
    <x v="59"/>
    <x v="59"/>
    <x v="2"/>
    <x v="2"/>
    <x v="14"/>
    <x v="14"/>
    <x v="0"/>
    <x v="0"/>
    <x v="0"/>
    <x v="0"/>
    <x v="26"/>
    <x v="26"/>
    <x v="0"/>
    <x v="0"/>
  </r>
  <r>
    <x v="145"/>
    <n v="523"/>
    <x v="4"/>
    <x v="10"/>
    <x v="59"/>
    <x v="59"/>
    <x v="21"/>
    <x v="21"/>
    <x v="7"/>
    <x v="7"/>
    <x v="0"/>
    <x v="0"/>
    <x v="0"/>
    <x v="0"/>
    <x v="0"/>
    <x v="0"/>
    <x v="0"/>
    <x v="0"/>
  </r>
  <r>
    <x v="58"/>
    <n v="-82"/>
    <x v="4"/>
    <x v="10"/>
    <x v="60"/>
    <x v="60"/>
    <x v="19"/>
    <x v="19"/>
    <x v="6"/>
    <x v="6"/>
    <x v="0"/>
    <x v="0"/>
    <x v="0"/>
    <x v="0"/>
    <x v="0"/>
    <x v="0"/>
    <x v="0"/>
    <x v="0"/>
  </r>
  <r>
    <x v="147"/>
    <n v="521"/>
    <x v="4"/>
    <x v="10"/>
    <x v="60"/>
    <x v="60"/>
    <x v="8"/>
    <x v="8"/>
    <x v="6"/>
    <x v="6"/>
    <x v="0"/>
    <x v="0"/>
    <x v="0"/>
    <x v="0"/>
    <x v="0"/>
    <x v="0"/>
    <x v="0"/>
    <x v="0"/>
  </r>
  <r>
    <x v="147"/>
    <n v="1000"/>
    <x v="4"/>
    <x v="10"/>
    <x v="60"/>
    <x v="60"/>
    <x v="26"/>
    <x v="26"/>
    <x v="35"/>
    <x v="35"/>
    <x v="0"/>
    <x v="0"/>
    <x v="0"/>
    <x v="0"/>
    <x v="0"/>
    <x v="0"/>
    <x v="0"/>
    <x v="0"/>
  </r>
  <r>
    <x v="147"/>
    <n v="500"/>
    <x v="4"/>
    <x v="10"/>
    <x v="60"/>
    <x v="60"/>
    <x v="17"/>
    <x v="17"/>
    <x v="29"/>
    <x v="29"/>
    <x v="0"/>
    <x v="0"/>
    <x v="0"/>
    <x v="0"/>
    <x v="0"/>
    <x v="0"/>
    <x v="0"/>
    <x v="0"/>
  </r>
  <r>
    <x v="148"/>
    <n v="-28"/>
    <x v="4"/>
    <x v="10"/>
    <x v="61"/>
    <x v="61"/>
    <x v="2"/>
    <x v="2"/>
    <x v="36"/>
    <x v="36"/>
    <x v="0"/>
    <x v="0"/>
    <x v="0"/>
    <x v="0"/>
    <x v="0"/>
    <x v="0"/>
    <x v="0"/>
    <x v="0"/>
  </r>
  <r>
    <x v="149"/>
    <n v="-1143"/>
    <x v="4"/>
    <x v="10"/>
    <x v="61"/>
    <x v="61"/>
    <x v="2"/>
    <x v="2"/>
    <x v="36"/>
    <x v="36"/>
    <x v="0"/>
    <x v="0"/>
    <x v="0"/>
    <x v="0"/>
    <x v="0"/>
    <x v="0"/>
    <x v="0"/>
    <x v="0"/>
  </r>
  <r>
    <x v="150"/>
    <n v="-3465"/>
    <x v="4"/>
    <x v="10"/>
    <x v="61"/>
    <x v="61"/>
    <x v="2"/>
    <x v="2"/>
    <x v="36"/>
    <x v="36"/>
    <x v="0"/>
    <x v="0"/>
    <x v="0"/>
    <x v="0"/>
    <x v="0"/>
    <x v="0"/>
    <x v="0"/>
    <x v="0"/>
  </r>
  <r>
    <x v="151"/>
    <n v="400"/>
    <x v="4"/>
    <x v="10"/>
    <x v="62"/>
    <x v="62"/>
    <x v="5"/>
    <x v="5"/>
    <x v="6"/>
    <x v="6"/>
    <x v="0"/>
    <x v="0"/>
    <x v="0"/>
    <x v="0"/>
    <x v="0"/>
    <x v="0"/>
    <x v="0"/>
    <x v="0"/>
  </r>
  <r>
    <x v="152"/>
    <n v="-2000"/>
    <x v="4"/>
    <x v="10"/>
    <x v="62"/>
    <x v="62"/>
    <x v="2"/>
    <x v="2"/>
    <x v="14"/>
    <x v="14"/>
    <x v="0"/>
    <x v="0"/>
    <x v="0"/>
    <x v="0"/>
    <x v="24"/>
    <x v="24"/>
    <x v="0"/>
    <x v="0"/>
  </r>
  <r>
    <x v="152"/>
    <n v="-1500"/>
    <x v="4"/>
    <x v="10"/>
    <x v="62"/>
    <x v="62"/>
    <x v="2"/>
    <x v="2"/>
    <x v="14"/>
    <x v="14"/>
    <x v="0"/>
    <x v="0"/>
    <x v="0"/>
    <x v="0"/>
    <x v="28"/>
    <x v="28"/>
    <x v="0"/>
    <x v="0"/>
  </r>
  <r>
    <x v="152"/>
    <n v="-3000"/>
    <x v="4"/>
    <x v="10"/>
    <x v="62"/>
    <x v="62"/>
    <x v="2"/>
    <x v="2"/>
    <x v="14"/>
    <x v="14"/>
    <x v="0"/>
    <x v="0"/>
    <x v="0"/>
    <x v="0"/>
    <x v="29"/>
    <x v="29"/>
    <x v="0"/>
    <x v="0"/>
  </r>
  <r>
    <x v="21"/>
    <n v="930"/>
    <x v="4"/>
    <x v="10"/>
    <x v="62"/>
    <x v="62"/>
    <x v="9"/>
    <x v="9"/>
    <x v="9"/>
    <x v="9"/>
    <x v="0"/>
    <x v="0"/>
    <x v="0"/>
    <x v="0"/>
    <x v="0"/>
    <x v="0"/>
    <x v="0"/>
    <x v="0"/>
  </r>
  <r>
    <x v="153"/>
    <n v="1000"/>
    <x v="4"/>
    <x v="10"/>
    <x v="63"/>
    <x v="63"/>
    <x v="26"/>
    <x v="26"/>
    <x v="35"/>
    <x v="35"/>
    <x v="0"/>
    <x v="0"/>
    <x v="0"/>
    <x v="0"/>
    <x v="0"/>
    <x v="0"/>
    <x v="0"/>
    <x v="0"/>
  </r>
  <r>
    <x v="153"/>
    <n v="-1000"/>
    <x v="4"/>
    <x v="10"/>
    <x v="63"/>
    <x v="63"/>
    <x v="17"/>
    <x v="17"/>
    <x v="19"/>
    <x v="19"/>
    <x v="0"/>
    <x v="0"/>
    <x v="0"/>
    <x v="0"/>
    <x v="0"/>
    <x v="0"/>
    <x v="0"/>
    <x v="0"/>
  </r>
  <r>
    <x v="153"/>
    <n v="400"/>
    <x v="4"/>
    <x v="10"/>
    <x v="63"/>
    <x v="63"/>
    <x v="2"/>
    <x v="2"/>
    <x v="14"/>
    <x v="14"/>
    <x v="0"/>
    <x v="0"/>
    <x v="0"/>
    <x v="0"/>
    <x v="23"/>
    <x v="23"/>
    <x v="0"/>
    <x v="0"/>
  </r>
  <r>
    <x v="153"/>
    <n v="-2000"/>
    <x v="4"/>
    <x v="10"/>
    <x v="63"/>
    <x v="63"/>
    <x v="2"/>
    <x v="2"/>
    <x v="1"/>
    <x v="1"/>
    <x v="0"/>
    <x v="0"/>
    <x v="0"/>
    <x v="0"/>
    <x v="25"/>
    <x v="25"/>
    <x v="0"/>
    <x v="0"/>
  </r>
  <r>
    <x v="153"/>
    <n v="-1310"/>
    <x v="4"/>
    <x v="10"/>
    <x v="63"/>
    <x v="63"/>
    <x v="2"/>
    <x v="2"/>
    <x v="14"/>
    <x v="14"/>
    <x v="0"/>
    <x v="0"/>
    <x v="0"/>
    <x v="0"/>
    <x v="20"/>
    <x v="20"/>
    <x v="0"/>
    <x v="0"/>
  </r>
  <r>
    <x v="153"/>
    <n v="5657"/>
    <x v="4"/>
    <x v="10"/>
    <x v="63"/>
    <x v="63"/>
    <x v="2"/>
    <x v="2"/>
    <x v="14"/>
    <x v="14"/>
    <x v="0"/>
    <x v="0"/>
    <x v="0"/>
    <x v="0"/>
    <x v="26"/>
    <x v="26"/>
    <x v="0"/>
    <x v="0"/>
  </r>
  <r>
    <x v="154"/>
    <n v="390"/>
    <x v="4"/>
    <x v="10"/>
    <x v="64"/>
    <x v="64"/>
    <x v="15"/>
    <x v="15"/>
    <x v="16"/>
    <x v="16"/>
    <x v="0"/>
    <x v="0"/>
    <x v="0"/>
    <x v="0"/>
    <x v="0"/>
    <x v="0"/>
    <x v="0"/>
    <x v="0"/>
  </r>
  <r>
    <x v="155"/>
    <n v="2700"/>
    <x v="4"/>
    <x v="10"/>
    <x v="64"/>
    <x v="64"/>
    <x v="5"/>
    <x v="5"/>
    <x v="6"/>
    <x v="6"/>
    <x v="0"/>
    <x v="0"/>
    <x v="11"/>
    <x v="11"/>
    <x v="0"/>
    <x v="0"/>
    <x v="0"/>
    <x v="0"/>
  </r>
  <r>
    <x v="156"/>
    <n v="77"/>
    <x v="4"/>
    <x v="10"/>
    <x v="65"/>
    <x v="65"/>
    <x v="5"/>
    <x v="5"/>
    <x v="6"/>
    <x v="6"/>
    <x v="0"/>
    <x v="0"/>
    <x v="6"/>
    <x v="6"/>
    <x v="0"/>
    <x v="0"/>
    <x v="0"/>
    <x v="0"/>
  </r>
  <r>
    <x v="157"/>
    <n v="33"/>
    <x v="4"/>
    <x v="10"/>
    <x v="65"/>
    <x v="65"/>
    <x v="15"/>
    <x v="15"/>
    <x v="16"/>
    <x v="16"/>
    <x v="0"/>
    <x v="0"/>
    <x v="0"/>
    <x v="0"/>
    <x v="0"/>
    <x v="0"/>
    <x v="0"/>
    <x v="0"/>
  </r>
  <r>
    <x v="158"/>
    <n v="-890"/>
    <x v="4"/>
    <x v="10"/>
    <x v="65"/>
    <x v="65"/>
    <x v="15"/>
    <x v="15"/>
    <x v="16"/>
    <x v="16"/>
    <x v="0"/>
    <x v="0"/>
    <x v="0"/>
    <x v="0"/>
    <x v="0"/>
    <x v="0"/>
    <x v="0"/>
    <x v="0"/>
  </r>
  <r>
    <x v="156"/>
    <n v="78"/>
    <x v="4"/>
    <x v="10"/>
    <x v="65"/>
    <x v="65"/>
    <x v="5"/>
    <x v="5"/>
    <x v="6"/>
    <x v="6"/>
    <x v="0"/>
    <x v="0"/>
    <x v="0"/>
    <x v="0"/>
    <x v="0"/>
    <x v="0"/>
    <x v="0"/>
    <x v="0"/>
  </r>
  <r>
    <x v="156"/>
    <n v="3000"/>
    <x v="4"/>
    <x v="10"/>
    <x v="65"/>
    <x v="65"/>
    <x v="5"/>
    <x v="5"/>
    <x v="6"/>
    <x v="6"/>
    <x v="0"/>
    <x v="0"/>
    <x v="11"/>
    <x v="11"/>
    <x v="0"/>
    <x v="0"/>
    <x v="0"/>
    <x v="0"/>
  </r>
  <r>
    <x v="159"/>
    <n v="130"/>
    <x v="4"/>
    <x v="10"/>
    <x v="66"/>
    <x v="66"/>
    <x v="5"/>
    <x v="5"/>
    <x v="6"/>
    <x v="6"/>
    <x v="0"/>
    <x v="0"/>
    <x v="11"/>
    <x v="11"/>
    <x v="0"/>
    <x v="0"/>
    <x v="0"/>
    <x v="0"/>
  </r>
  <r>
    <x v="157"/>
    <n v="270"/>
    <x v="4"/>
    <x v="10"/>
    <x v="67"/>
    <x v="67"/>
    <x v="15"/>
    <x v="15"/>
    <x v="16"/>
    <x v="16"/>
    <x v="0"/>
    <x v="0"/>
    <x v="0"/>
    <x v="0"/>
    <x v="0"/>
    <x v="0"/>
    <x v="0"/>
    <x v="0"/>
  </r>
  <r>
    <x v="160"/>
    <n v="700"/>
    <x v="4"/>
    <x v="10"/>
    <x v="67"/>
    <x v="67"/>
    <x v="5"/>
    <x v="5"/>
    <x v="6"/>
    <x v="6"/>
    <x v="0"/>
    <x v="0"/>
    <x v="11"/>
    <x v="11"/>
    <x v="0"/>
    <x v="0"/>
    <x v="0"/>
    <x v="0"/>
  </r>
  <r>
    <x v="160"/>
    <n v="384"/>
    <x v="4"/>
    <x v="10"/>
    <x v="67"/>
    <x v="67"/>
    <x v="2"/>
    <x v="2"/>
    <x v="14"/>
    <x v="14"/>
    <x v="0"/>
    <x v="0"/>
    <x v="0"/>
    <x v="0"/>
    <x v="26"/>
    <x v="26"/>
    <x v="0"/>
    <x v="0"/>
  </r>
  <r>
    <x v="161"/>
    <n v="-2128"/>
    <x v="4"/>
    <x v="10"/>
    <x v="68"/>
    <x v="68"/>
    <x v="19"/>
    <x v="19"/>
    <x v="6"/>
    <x v="6"/>
    <x v="0"/>
    <x v="0"/>
    <x v="0"/>
    <x v="0"/>
    <x v="0"/>
    <x v="0"/>
    <x v="0"/>
    <x v="0"/>
  </r>
  <r>
    <x v="162"/>
    <n v="-500"/>
    <x v="4"/>
    <x v="10"/>
    <x v="68"/>
    <x v="68"/>
    <x v="8"/>
    <x v="8"/>
    <x v="6"/>
    <x v="6"/>
    <x v="0"/>
    <x v="0"/>
    <x v="12"/>
    <x v="12"/>
    <x v="0"/>
    <x v="0"/>
    <x v="0"/>
    <x v="0"/>
  </r>
  <r>
    <x v="163"/>
    <n v="67"/>
    <x v="4"/>
    <x v="10"/>
    <x v="68"/>
    <x v="68"/>
    <x v="15"/>
    <x v="15"/>
    <x v="16"/>
    <x v="16"/>
    <x v="0"/>
    <x v="0"/>
    <x v="0"/>
    <x v="0"/>
    <x v="0"/>
    <x v="0"/>
    <x v="0"/>
    <x v="0"/>
  </r>
  <r>
    <x v="162"/>
    <n v="-500"/>
    <x v="4"/>
    <x v="10"/>
    <x v="68"/>
    <x v="68"/>
    <x v="17"/>
    <x v="17"/>
    <x v="19"/>
    <x v="19"/>
    <x v="0"/>
    <x v="0"/>
    <x v="0"/>
    <x v="0"/>
    <x v="0"/>
    <x v="0"/>
    <x v="0"/>
    <x v="0"/>
  </r>
  <r>
    <x v="162"/>
    <n v="960"/>
    <x v="4"/>
    <x v="10"/>
    <x v="68"/>
    <x v="68"/>
    <x v="5"/>
    <x v="5"/>
    <x v="6"/>
    <x v="6"/>
    <x v="0"/>
    <x v="0"/>
    <x v="11"/>
    <x v="11"/>
    <x v="0"/>
    <x v="0"/>
    <x v="0"/>
    <x v="0"/>
  </r>
  <r>
    <x v="162"/>
    <n v="3000"/>
    <x v="4"/>
    <x v="10"/>
    <x v="68"/>
    <x v="68"/>
    <x v="26"/>
    <x v="26"/>
    <x v="35"/>
    <x v="35"/>
    <x v="0"/>
    <x v="0"/>
    <x v="0"/>
    <x v="0"/>
    <x v="0"/>
    <x v="0"/>
    <x v="0"/>
    <x v="0"/>
  </r>
  <r>
    <x v="40"/>
    <n v="1333"/>
    <x v="4"/>
    <x v="10"/>
    <x v="68"/>
    <x v="68"/>
    <x v="9"/>
    <x v="9"/>
    <x v="9"/>
    <x v="9"/>
    <x v="0"/>
    <x v="0"/>
    <x v="0"/>
    <x v="0"/>
    <x v="0"/>
    <x v="0"/>
    <x v="0"/>
    <x v="0"/>
  </r>
  <r>
    <x v="22"/>
    <n v="1755"/>
    <x v="4"/>
    <x v="10"/>
    <x v="68"/>
    <x v="68"/>
    <x v="9"/>
    <x v="9"/>
    <x v="9"/>
    <x v="9"/>
    <x v="0"/>
    <x v="0"/>
    <x v="0"/>
    <x v="0"/>
    <x v="0"/>
    <x v="0"/>
    <x v="0"/>
    <x v="0"/>
  </r>
  <r>
    <x v="164"/>
    <n v="820"/>
    <x v="4"/>
    <x v="10"/>
    <x v="68"/>
    <x v="68"/>
    <x v="7"/>
    <x v="7"/>
    <x v="8"/>
    <x v="8"/>
    <x v="0"/>
    <x v="0"/>
    <x v="0"/>
    <x v="0"/>
    <x v="0"/>
    <x v="0"/>
    <x v="0"/>
    <x v="0"/>
  </r>
  <r>
    <x v="156"/>
    <n v="500"/>
    <x v="4"/>
    <x v="10"/>
    <x v="69"/>
    <x v="65"/>
    <x v="8"/>
    <x v="8"/>
    <x v="6"/>
    <x v="6"/>
    <x v="0"/>
    <x v="0"/>
    <x v="12"/>
    <x v="12"/>
    <x v="0"/>
    <x v="0"/>
    <x v="0"/>
    <x v="0"/>
  </r>
  <r>
    <x v="163"/>
    <n v="130"/>
    <x v="4"/>
    <x v="10"/>
    <x v="69"/>
    <x v="65"/>
    <x v="15"/>
    <x v="15"/>
    <x v="16"/>
    <x v="16"/>
    <x v="0"/>
    <x v="0"/>
    <x v="0"/>
    <x v="0"/>
    <x v="0"/>
    <x v="0"/>
    <x v="0"/>
    <x v="0"/>
  </r>
  <r>
    <x v="165"/>
    <n v="-397"/>
    <x v="4"/>
    <x v="10"/>
    <x v="69"/>
    <x v="65"/>
    <x v="7"/>
    <x v="7"/>
    <x v="8"/>
    <x v="8"/>
    <x v="0"/>
    <x v="0"/>
    <x v="0"/>
    <x v="0"/>
    <x v="0"/>
    <x v="0"/>
    <x v="0"/>
    <x v="0"/>
  </r>
  <r>
    <x v="166"/>
    <n v="-1834"/>
    <x v="4"/>
    <x v="10"/>
    <x v="70"/>
    <x v="69"/>
    <x v="1"/>
    <x v="1"/>
    <x v="1"/>
    <x v="1"/>
    <x v="1"/>
    <x v="1"/>
    <x v="0"/>
    <x v="0"/>
    <x v="0"/>
    <x v="0"/>
    <x v="0"/>
    <x v="0"/>
  </r>
  <r>
    <x v="166"/>
    <n v="-1407"/>
    <x v="4"/>
    <x v="10"/>
    <x v="70"/>
    <x v="69"/>
    <x v="1"/>
    <x v="1"/>
    <x v="1"/>
    <x v="1"/>
    <x v="5"/>
    <x v="5"/>
    <x v="0"/>
    <x v="0"/>
    <x v="0"/>
    <x v="0"/>
    <x v="0"/>
    <x v="0"/>
  </r>
  <r>
    <x v="166"/>
    <n v="-2345"/>
    <x v="4"/>
    <x v="10"/>
    <x v="70"/>
    <x v="69"/>
    <x v="17"/>
    <x v="17"/>
    <x v="19"/>
    <x v="19"/>
    <x v="2"/>
    <x v="2"/>
    <x v="0"/>
    <x v="0"/>
    <x v="0"/>
    <x v="0"/>
    <x v="0"/>
    <x v="0"/>
  </r>
  <r>
    <x v="166"/>
    <n v="-1371"/>
    <x v="4"/>
    <x v="10"/>
    <x v="70"/>
    <x v="69"/>
    <x v="26"/>
    <x v="26"/>
    <x v="35"/>
    <x v="35"/>
    <x v="6"/>
    <x v="6"/>
    <x v="0"/>
    <x v="0"/>
    <x v="0"/>
    <x v="0"/>
    <x v="0"/>
    <x v="0"/>
  </r>
  <r>
    <x v="166"/>
    <n v="-19019"/>
    <x v="4"/>
    <x v="10"/>
    <x v="70"/>
    <x v="69"/>
    <x v="13"/>
    <x v="13"/>
    <x v="13"/>
    <x v="13"/>
    <x v="7"/>
    <x v="7"/>
    <x v="0"/>
    <x v="0"/>
    <x v="0"/>
    <x v="0"/>
    <x v="0"/>
    <x v="0"/>
  </r>
  <r>
    <x v="166"/>
    <n v="-2047"/>
    <x v="4"/>
    <x v="10"/>
    <x v="70"/>
    <x v="69"/>
    <x v="13"/>
    <x v="13"/>
    <x v="13"/>
    <x v="13"/>
    <x v="8"/>
    <x v="8"/>
    <x v="0"/>
    <x v="0"/>
    <x v="0"/>
    <x v="0"/>
    <x v="0"/>
    <x v="0"/>
  </r>
  <r>
    <x v="166"/>
    <n v="-4277"/>
    <x v="4"/>
    <x v="10"/>
    <x v="70"/>
    <x v="69"/>
    <x v="13"/>
    <x v="13"/>
    <x v="13"/>
    <x v="13"/>
    <x v="9"/>
    <x v="9"/>
    <x v="0"/>
    <x v="0"/>
    <x v="0"/>
    <x v="0"/>
    <x v="0"/>
    <x v="0"/>
  </r>
  <r>
    <x v="166"/>
    <n v="-3490"/>
    <x v="4"/>
    <x v="10"/>
    <x v="70"/>
    <x v="69"/>
    <x v="13"/>
    <x v="13"/>
    <x v="13"/>
    <x v="13"/>
    <x v="10"/>
    <x v="10"/>
    <x v="0"/>
    <x v="0"/>
    <x v="0"/>
    <x v="0"/>
    <x v="0"/>
    <x v="0"/>
  </r>
  <r>
    <x v="166"/>
    <n v="-2233"/>
    <x v="4"/>
    <x v="10"/>
    <x v="70"/>
    <x v="69"/>
    <x v="13"/>
    <x v="13"/>
    <x v="13"/>
    <x v="13"/>
    <x v="11"/>
    <x v="11"/>
    <x v="0"/>
    <x v="0"/>
    <x v="0"/>
    <x v="0"/>
    <x v="0"/>
    <x v="0"/>
  </r>
  <r>
    <x v="166"/>
    <n v="-500"/>
    <x v="4"/>
    <x v="10"/>
    <x v="70"/>
    <x v="69"/>
    <x v="13"/>
    <x v="13"/>
    <x v="13"/>
    <x v="13"/>
    <x v="12"/>
    <x v="12"/>
    <x v="0"/>
    <x v="0"/>
    <x v="0"/>
    <x v="0"/>
    <x v="0"/>
    <x v="0"/>
  </r>
  <r>
    <x v="166"/>
    <n v="-562"/>
    <x v="4"/>
    <x v="10"/>
    <x v="70"/>
    <x v="69"/>
    <x v="13"/>
    <x v="13"/>
    <x v="13"/>
    <x v="13"/>
    <x v="13"/>
    <x v="13"/>
    <x v="0"/>
    <x v="0"/>
    <x v="0"/>
    <x v="0"/>
    <x v="0"/>
    <x v="0"/>
  </r>
  <r>
    <x v="166"/>
    <n v="-4146"/>
    <x v="4"/>
    <x v="10"/>
    <x v="70"/>
    <x v="69"/>
    <x v="12"/>
    <x v="12"/>
    <x v="12"/>
    <x v="12"/>
    <x v="14"/>
    <x v="14"/>
    <x v="0"/>
    <x v="0"/>
    <x v="0"/>
    <x v="0"/>
    <x v="0"/>
    <x v="0"/>
  </r>
  <r>
    <x v="166"/>
    <n v="-3761"/>
    <x v="4"/>
    <x v="10"/>
    <x v="70"/>
    <x v="69"/>
    <x v="10"/>
    <x v="10"/>
    <x v="11"/>
    <x v="11"/>
    <x v="15"/>
    <x v="15"/>
    <x v="0"/>
    <x v="0"/>
    <x v="0"/>
    <x v="0"/>
    <x v="0"/>
    <x v="0"/>
  </r>
  <r>
    <x v="166"/>
    <n v="-6526"/>
    <x v="4"/>
    <x v="10"/>
    <x v="70"/>
    <x v="69"/>
    <x v="9"/>
    <x v="9"/>
    <x v="9"/>
    <x v="9"/>
    <x v="16"/>
    <x v="16"/>
    <x v="0"/>
    <x v="0"/>
    <x v="0"/>
    <x v="0"/>
    <x v="0"/>
    <x v="0"/>
  </r>
  <r>
    <x v="166"/>
    <n v="-4846"/>
    <x v="4"/>
    <x v="10"/>
    <x v="70"/>
    <x v="69"/>
    <x v="27"/>
    <x v="27"/>
    <x v="6"/>
    <x v="6"/>
    <x v="17"/>
    <x v="17"/>
    <x v="0"/>
    <x v="0"/>
    <x v="0"/>
    <x v="0"/>
    <x v="0"/>
    <x v="0"/>
  </r>
  <r>
    <x v="166"/>
    <n v="-1289"/>
    <x v="4"/>
    <x v="10"/>
    <x v="70"/>
    <x v="69"/>
    <x v="8"/>
    <x v="8"/>
    <x v="6"/>
    <x v="6"/>
    <x v="18"/>
    <x v="18"/>
    <x v="0"/>
    <x v="0"/>
    <x v="0"/>
    <x v="0"/>
    <x v="0"/>
    <x v="0"/>
  </r>
  <r>
    <x v="166"/>
    <n v="-8135"/>
    <x v="4"/>
    <x v="10"/>
    <x v="70"/>
    <x v="69"/>
    <x v="8"/>
    <x v="8"/>
    <x v="6"/>
    <x v="6"/>
    <x v="19"/>
    <x v="19"/>
    <x v="0"/>
    <x v="0"/>
    <x v="0"/>
    <x v="0"/>
    <x v="0"/>
    <x v="0"/>
  </r>
  <r>
    <x v="166"/>
    <n v="-6303"/>
    <x v="4"/>
    <x v="10"/>
    <x v="70"/>
    <x v="69"/>
    <x v="8"/>
    <x v="8"/>
    <x v="6"/>
    <x v="6"/>
    <x v="20"/>
    <x v="20"/>
    <x v="0"/>
    <x v="0"/>
    <x v="0"/>
    <x v="0"/>
    <x v="0"/>
    <x v="0"/>
  </r>
  <r>
    <x v="166"/>
    <n v="-12462"/>
    <x v="4"/>
    <x v="10"/>
    <x v="70"/>
    <x v="69"/>
    <x v="4"/>
    <x v="4"/>
    <x v="6"/>
    <x v="6"/>
    <x v="21"/>
    <x v="21"/>
    <x v="0"/>
    <x v="0"/>
    <x v="0"/>
    <x v="0"/>
    <x v="0"/>
    <x v="0"/>
  </r>
  <r>
    <x v="166"/>
    <n v="-7186"/>
    <x v="4"/>
    <x v="10"/>
    <x v="70"/>
    <x v="69"/>
    <x v="20"/>
    <x v="20"/>
    <x v="30"/>
    <x v="30"/>
    <x v="22"/>
    <x v="22"/>
    <x v="0"/>
    <x v="0"/>
    <x v="0"/>
    <x v="0"/>
    <x v="0"/>
    <x v="0"/>
  </r>
  <r>
    <x v="166"/>
    <n v="-1687"/>
    <x v="4"/>
    <x v="10"/>
    <x v="70"/>
    <x v="69"/>
    <x v="17"/>
    <x v="17"/>
    <x v="19"/>
    <x v="19"/>
    <x v="23"/>
    <x v="23"/>
    <x v="0"/>
    <x v="0"/>
    <x v="0"/>
    <x v="0"/>
    <x v="0"/>
    <x v="0"/>
  </r>
  <r>
    <x v="166"/>
    <n v="-2605"/>
    <x v="4"/>
    <x v="10"/>
    <x v="70"/>
    <x v="69"/>
    <x v="25"/>
    <x v="25"/>
    <x v="7"/>
    <x v="7"/>
    <x v="24"/>
    <x v="24"/>
    <x v="0"/>
    <x v="0"/>
    <x v="0"/>
    <x v="0"/>
    <x v="0"/>
    <x v="0"/>
  </r>
  <r>
    <x v="166"/>
    <n v="-1975"/>
    <x v="4"/>
    <x v="10"/>
    <x v="70"/>
    <x v="69"/>
    <x v="6"/>
    <x v="6"/>
    <x v="7"/>
    <x v="7"/>
    <x v="25"/>
    <x v="25"/>
    <x v="0"/>
    <x v="0"/>
    <x v="0"/>
    <x v="0"/>
    <x v="0"/>
    <x v="0"/>
  </r>
  <r>
    <x v="166"/>
    <n v="-1734"/>
    <x v="4"/>
    <x v="10"/>
    <x v="70"/>
    <x v="69"/>
    <x v="21"/>
    <x v="21"/>
    <x v="7"/>
    <x v="7"/>
    <x v="26"/>
    <x v="26"/>
    <x v="0"/>
    <x v="0"/>
    <x v="0"/>
    <x v="0"/>
    <x v="0"/>
    <x v="0"/>
  </r>
  <r>
    <x v="166"/>
    <n v="-9420"/>
    <x v="4"/>
    <x v="10"/>
    <x v="70"/>
    <x v="69"/>
    <x v="5"/>
    <x v="5"/>
    <x v="6"/>
    <x v="6"/>
    <x v="27"/>
    <x v="27"/>
    <x v="0"/>
    <x v="0"/>
    <x v="0"/>
    <x v="0"/>
    <x v="0"/>
    <x v="0"/>
  </r>
  <r>
    <x v="166"/>
    <n v="-6270"/>
    <x v="4"/>
    <x v="10"/>
    <x v="70"/>
    <x v="69"/>
    <x v="28"/>
    <x v="28"/>
    <x v="8"/>
    <x v="8"/>
    <x v="28"/>
    <x v="28"/>
    <x v="0"/>
    <x v="0"/>
    <x v="0"/>
    <x v="0"/>
    <x v="0"/>
    <x v="0"/>
  </r>
  <r>
    <x v="166"/>
    <n v="-2250"/>
    <x v="4"/>
    <x v="10"/>
    <x v="70"/>
    <x v="69"/>
    <x v="28"/>
    <x v="28"/>
    <x v="8"/>
    <x v="8"/>
    <x v="29"/>
    <x v="29"/>
    <x v="0"/>
    <x v="0"/>
    <x v="0"/>
    <x v="0"/>
    <x v="0"/>
    <x v="0"/>
  </r>
  <r>
    <x v="166"/>
    <n v="-5583"/>
    <x v="4"/>
    <x v="10"/>
    <x v="70"/>
    <x v="69"/>
    <x v="7"/>
    <x v="7"/>
    <x v="8"/>
    <x v="8"/>
    <x v="30"/>
    <x v="30"/>
    <x v="0"/>
    <x v="0"/>
    <x v="0"/>
    <x v="0"/>
    <x v="0"/>
    <x v="0"/>
  </r>
  <r>
    <x v="166"/>
    <n v="-3040"/>
    <x v="4"/>
    <x v="10"/>
    <x v="70"/>
    <x v="69"/>
    <x v="23"/>
    <x v="23"/>
    <x v="8"/>
    <x v="8"/>
    <x v="31"/>
    <x v="31"/>
    <x v="0"/>
    <x v="0"/>
    <x v="0"/>
    <x v="0"/>
    <x v="0"/>
    <x v="0"/>
  </r>
  <r>
    <x v="166"/>
    <n v="-4292"/>
    <x v="4"/>
    <x v="10"/>
    <x v="70"/>
    <x v="69"/>
    <x v="24"/>
    <x v="24"/>
    <x v="8"/>
    <x v="8"/>
    <x v="32"/>
    <x v="32"/>
    <x v="0"/>
    <x v="0"/>
    <x v="0"/>
    <x v="0"/>
    <x v="0"/>
    <x v="0"/>
  </r>
  <r>
    <x v="166"/>
    <n v="-2727"/>
    <x v="4"/>
    <x v="10"/>
    <x v="70"/>
    <x v="69"/>
    <x v="24"/>
    <x v="24"/>
    <x v="8"/>
    <x v="8"/>
    <x v="33"/>
    <x v="33"/>
    <x v="0"/>
    <x v="0"/>
    <x v="0"/>
    <x v="0"/>
    <x v="0"/>
    <x v="0"/>
  </r>
  <r>
    <x v="167"/>
    <n v="-1633"/>
    <x v="4"/>
    <x v="10"/>
    <x v="71"/>
    <x v="70"/>
    <x v="1"/>
    <x v="1"/>
    <x v="1"/>
    <x v="1"/>
    <x v="1"/>
    <x v="1"/>
    <x v="0"/>
    <x v="0"/>
    <x v="0"/>
    <x v="0"/>
    <x v="0"/>
    <x v="0"/>
  </r>
  <r>
    <x v="167"/>
    <n v="-1928"/>
    <x v="4"/>
    <x v="10"/>
    <x v="71"/>
    <x v="70"/>
    <x v="1"/>
    <x v="1"/>
    <x v="1"/>
    <x v="1"/>
    <x v="5"/>
    <x v="5"/>
    <x v="0"/>
    <x v="0"/>
    <x v="0"/>
    <x v="0"/>
    <x v="0"/>
    <x v="0"/>
  </r>
  <r>
    <x v="167"/>
    <n v="-593"/>
    <x v="4"/>
    <x v="10"/>
    <x v="71"/>
    <x v="70"/>
    <x v="1"/>
    <x v="1"/>
    <x v="37"/>
    <x v="37"/>
    <x v="34"/>
    <x v="34"/>
    <x v="0"/>
    <x v="0"/>
    <x v="30"/>
    <x v="30"/>
    <x v="0"/>
    <x v="0"/>
  </r>
  <r>
    <x v="167"/>
    <n v="-1792"/>
    <x v="4"/>
    <x v="10"/>
    <x v="71"/>
    <x v="70"/>
    <x v="17"/>
    <x v="17"/>
    <x v="19"/>
    <x v="19"/>
    <x v="2"/>
    <x v="2"/>
    <x v="0"/>
    <x v="0"/>
    <x v="0"/>
    <x v="0"/>
    <x v="0"/>
    <x v="0"/>
  </r>
  <r>
    <x v="167"/>
    <n v="-1690"/>
    <x v="4"/>
    <x v="10"/>
    <x v="71"/>
    <x v="70"/>
    <x v="26"/>
    <x v="26"/>
    <x v="35"/>
    <x v="35"/>
    <x v="6"/>
    <x v="6"/>
    <x v="0"/>
    <x v="0"/>
    <x v="0"/>
    <x v="0"/>
    <x v="0"/>
    <x v="0"/>
  </r>
  <r>
    <x v="167"/>
    <n v="-14061"/>
    <x v="4"/>
    <x v="10"/>
    <x v="71"/>
    <x v="70"/>
    <x v="13"/>
    <x v="13"/>
    <x v="13"/>
    <x v="13"/>
    <x v="7"/>
    <x v="7"/>
    <x v="0"/>
    <x v="0"/>
    <x v="0"/>
    <x v="0"/>
    <x v="0"/>
    <x v="0"/>
  </r>
  <r>
    <x v="167"/>
    <n v="-2486"/>
    <x v="4"/>
    <x v="10"/>
    <x v="71"/>
    <x v="70"/>
    <x v="13"/>
    <x v="13"/>
    <x v="13"/>
    <x v="13"/>
    <x v="8"/>
    <x v="8"/>
    <x v="0"/>
    <x v="0"/>
    <x v="0"/>
    <x v="0"/>
    <x v="0"/>
    <x v="0"/>
  </r>
  <r>
    <x v="167"/>
    <n v="-1624"/>
    <x v="4"/>
    <x v="10"/>
    <x v="71"/>
    <x v="70"/>
    <x v="13"/>
    <x v="13"/>
    <x v="13"/>
    <x v="13"/>
    <x v="9"/>
    <x v="9"/>
    <x v="0"/>
    <x v="0"/>
    <x v="0"/>
    <x v="0"/>
    <x v="0"/>
    <x v="0"/>
  </r>
  <r>
    <x v="167"/>
    <n v="-4157"/>
    <x v="4"/>
    <x v="10"/>
    <x v="71"/>
    <x v="70"/>
    <x v="13"/>
    <x v="13"/>
    <x v="13"/>
    <x v="13"/>
    <x v="10"/>
    <x v="10"/>
    <x v="0"/>
    <x v="0"/>
    <x v="0"/>
    <x v="0"/>
    <x v="0"/>
    <x v="0"/>
  </r>
  <r>
    <x v="167"/>
    <n v="-1953"/>
    <x v="4"/>
    <x v="10"/>
    <x v="71"/>
    <x v="70"/>
    <x v="13"/>
    <x v="13"/>
    <x v="13"/>
    <x v="13"/>
    <x v="11"/>
    <x v="11"/>
    <x v="0"/>
    <x v="0"/>
    <x v="0"/>
    <x v="0"/>
    <x v="0"/>
    <x v="0"/>
  </r>
  <r>
    <x v="167"/>
    <n v="-2393"/>
    <x v="4"/>
    <x v="10"/>
    <x v="71"/>
    <x v="70"/>
    <x v="13"/>
    <x v="13"/>
    <x v="13"/>
    <x v="13"/>
    <x v="12"/>
    <x v="12"/>
    <x v="0"/>
    <x v="0"/>
    <x v="0"/>
    <x v="0"/>
    <x v="0"/>
    <x v="0"/>
  </r>
  <r>
    <x v="167"/>
    <n v="-1111"/>
    <x v="4"/>
    <x v="10"/>
    <x v="71"/>
    <x v="70"/>
    <x v="13"/>
    <x v="13"/>
    <x v="13"/>
    <x v="13"/>
    <x v="13"/>
    <x v="13"/>
    <x v="0"/>
    <x v="0"/>
    <x v="0"/>
    <x v="0"/>
    <x v="0"/>
    <x v="0"/>
  </r>
  <r>
    <x v="167"/>
    <n v="-58"/>
    <x v="4"/>
    <x v="10"/>
    <x v="71"/>
    <x v="70"/>
    <x v="13"/>
    <x v="13"/>
    <x v="13"/>
    <x v="13"/>
    <x v="35"/>
    <x v="35"/>
    <x v="0"/>
    <x v="0"/>
    <x v="0"/>
    <x v="0"/>
    <x v="0"/>
    <x v="0"/>
  </r>
  <r>
    <x v="167"/>
    <n v="-2458"/>
    <x v="4"/>
    <x v="10"/>
    <x v="71"/>
    <x v="70"/>
    <x v="12"/>
    <x v="12"/>
    <x v="12"/>
    <x v="12"/>
    <x v="14"/>
    <x v="14"/>
    <x v="0"/>
    <x v="0"/>
    <x v="0"/>
    <x v="0"/>
    <x v="0"/>
    <x v="0"/>
  </r>
  <r>
    <x v="167"/>
    <n v="-3899"/>
    <x v="4"/>
    <x v="10"/>
    <x v="71"/>
    <x v="70"/>
    <x v="15"/>
    <x v="15"/>
    <x v="16"/>
    <x v="16"/>
    <x v="36"/>
    <x v="36"/>
    <x v="0"/>
    <x v="0"/>
    <x v="0"/>
    <x v="0"/>
    <x v="0"/>
    <x v="0"/>
  </r>
  <r>
    <x v="167"/>
    <n v="-5336"/>
    <x v="4"/>
    <x v="10"/>
    <x v="71"/>
    <x v="70"/>
    <x v="10"/>
    <x v="10"/>
    <x v="11"/>
    <x v="11"/>
    <x v="15"/>
    <x v="15"/>
    <x v="0"/>
    <x v="0"/>
    <x v="0"/>
    <x v="0"/>
    <x v="0"/>
    <x v="0"/>
  </r>
  <r>
    <x v="167"/>
    <n v="-4669"/>
    <x v="4"/>
    <x v="10"/>
    <x v="71"/>
    <x v="70"/>
    <x v="9"/>
    <x v="9"/>
    <x v="9"/>
    <x v="9"/>
    <x v="16"/>
    <x v="16"/>
    <x v="0"/>
    <x v="0"/>
    <x v="0"/>
    <x v="0"/>
    <x v="0"/>
    <x v="0"/>
  </r>
  <r>
    <x v="167"/>
    <n v="-5862"/>
    <x v="4"/>
    <x v="10"/>
    <x v="71"/>
    <x v="70"/>
    <x v="27"/>
    <x v="27"/>
    <x v="6"/>
    <x v="6"/>
    <x v="17"/>
    <x v="17"/>
    <x v="0"/>
    <x v="0"/>
    <x v="0"/>
    <x v="0"/>
    <x v="0"/>
    <x v="0"/>
  </r>
  <r>
    <x v="167"/>
    <n v="-689"/>
    <x v="4"/>
    <x v="10"/>
    <x v="71"/>
    <x v="70"/>
    <x v="8"/>
    <x v="8"/>
    <x v="6"/>
    <x v="6"/>
    <x v="18"/>
    <x v="18"/>
    <x v="0"/>
    <x v="0"/>
    <x v="0"/>
    <x v="0"/>
    <x v="0"/>
    <x v="0"/>
  </r>
  <r>
    <x v="167"/>
    <n v="-2787"/>
    <x v="4"/>
    <x v="10"/>
    <x v="71"/>
    <x v="70"/>
    <x v="8"/>
    <x v="8"/>
    <x v="6"/>
    <x v="6"/>
    <x v="19"/>
    <x v="19"/>
    <x v="0"/>
    <x v="0"/>
    <x v="0"/>
    <x v="0"/>
    <x v="0"/>
    <x v="0"/>
  </r>
  <r>
    <x v="167"/>
    <n v="-65"/>
    <x v="4"/>
    <x v="10"/>
    <x v="71"/>
    <x v="70"/>
    <x v="8"/>
    <x v="8"/>
    <x v="6"/>
    <x v="6"/>
    <x v="37"/>
    <x v="37"/>
    <x v="0"/>
    <x v="0"/>
    <x v="0"/>
    <x v="0"/>
    <x v="0"/>
    <x v="0"/>
  </r>
  <r>
    <x v="167"/>
    <n v="-2604"/>
    <x v="4"/>
    <x v="10"/>
    <x v="71"/>
    <x v="70"/>
    <x v="8"/>
    <x v="8"/>
    <x v="6"/>
    <x v="6"/>
    <x v="20"/>
    <x v="20"/>
    <x v="0"/>
    <x v="0"/>
    <x v="0"/>
    <x v="0"/>
    <x v="0"/>
    <x v="0"/>
  </r>
  <r>
    <x v="167"/>
    <n v="-13236"/>
    <x v="4"/>
    <x v="10"/>
    <x v="71"/>
    <x v="70"/>
    <x v="4"/>
    <x v="4"/>
    <x v="6"/>
    <x v="6"/>
    <x v="21"/>
    <x v="21"/>
    <x v="0"/>
    <x v="0"/>
    <x v="0"/>
    <x v="0"/>
    <x v="0"/>
    <x v="0"/>
  </r>
  <r>
    <x v="167"/>
    <n v="-7137"/>
    <x v="4"/>
    <x v="10"/>
    <x v="71"/>
    <x v="70"/>
    <x v="20"/>
    <x v="20"/>
    <x v="30"/>
    <x v="30"/>
    <x v="22"/>
    <x v="22"/>
    <x v="0"/>
    <x v="0"/>
    <x v="0"/>
    <x v="0"/>
    <x v="0"/>
    <x v="0"/>
  </r>
  <r>
    <x v="167"/>
    <n v="-1657"/>
    <x v="4"/>
    <x v="10"/>
    <x v="71"/>
    <x v="70"/>
    <x v="17"/>
    <x v="17"/>
    <x v="19"/>
    <x v="19"/>
    <x v="23"/>
    <x v="23"/>
    <x v="0"/>
    <x v="0"/>
    <x v="0"/>
    <x v="0"/>
    <x v="0"/>
    <x v="0"/>
  </r>
  <r>
    <x v="167"/>
    <n v="-1444"/>
    <x v="4"/>
    <x v="10"/>
    <x v="71"/>
    <x v="70"/>
    <x v="14"/>
    <x v="14"/>
    <x v="15"/>
    <x v="15"/>
    <x v="38"/>
    <x v="38"/>
    <x v="0"/>
    <x v="0"/>
    <x v="0"/>
    <x v="0"/>
    <x v="0"/>
    <x v="0"/>
  </r>
  <r>
    <x v="167"/>
    <n v="-720"/>
    <x v="4"/>
    <x v="10"/>
    <x v="71"/>
    <x v="70"/>
    <x v="25"/>
    <x v="25"/>
    <x v="7"/>
    <x v="7"/>
    <x v="39"/>
    <x v="39"/>
    <x v="0"/>
    <x v="0"/>
    <x v="0"/>
    <x v="0"/>
    <x v="0"/>
    <x v="0"/>
  </r>
  <r>
    <x v="167"/>
    <n v="-200"/>
    <x v="4"/>
    <x v="10"/>
    <x v="71"/>
    <x v="70"/>
    <x v="25"/>
    <x v="25"/>
    <x v="7"/>
    <x v="7"/>
    <x v="24"/>
    <x v="24"/>
    <x v="0"/>
    <x v="0"/>
    <x v="0"/>
    <x v="0"/>
    <x v="0"/>
    <x v="0"/>
  </r>
  <r>
    <x v="167"/>
    <n v="-1600"/>
    <x v="4"/>
    <x v="10"/>
    <x v="71"/>
    <x v="70"/>
    <x v="6"/>
    <x v="6"/>
    <x v="7"/>
    <x v="7"/>
    <x v="25"/>
    <x v="25"/>
    <x v="0"/>
    <x v="0"/>
    <x v="0"/>
    <x v="0"/>
    <x v="0"/>
    <x v="0"/>
  </r>
  <r>
    <x v="167"/>
    <n v="315"/>
    <x v="4"/>
    <x v="10"/>
    <x v="71"/>
    <x v="70"/>
    <x v="21"/>
    <x v="21"/>
    <x v="7"/>
    <x v="7"/>
    <x v="26"/>
    <x v="26"/>
    <x v="0"/>
    <x v="0"/>
    <x v="0"/>
    <x v="0"/>
    <x v="0"/>
    <x v="0"/>
  </r>
  <r>
    <x v="167"/>
    <n v="-2219"/>
    <x v="4"/>
    <x v="10"/>
    <x v="71"/>
    <x v="70"/>
    <x v="5"/>
    <x v="5"/>
    <x v="6"/>
    <x v="6"/>
    <x v="27"/>
    <x v="27"/>
    <x v="0"/>
    <x v="0"/>
    <x v="0"/>
    <x v="0"/>
    <x v="0"/>
    <x v="0"/>
  </r>
  <r>
    <x v="167"/>
    <n v="-2646"/>
    <x v="4"/>
    <x v="10"/>
    <x v="71"/>
    <x v="70"/>
    <x v="28"/>
    <x v="28"/>
    <x v="8"/>
    <x v="8"/>
    <x v="28"/>
    <x v="28"/>
    <x v="0"/>
    <x v="0"/>
    <x v="0"/>
    <x v="0"/>
    <x v="0"/>
    <x v="0"/>
  </r>
  <r>
    <x v="167"/>
    <n v="-2800"/>
    <x v="4"/>
    <x v="10"/>
    <x v="71"/>
    <x v="70"/>
    <x v="28"/>
    <x v="28"/>
    <x v="8"/>
    <x v="8"/>
    <x v="29"/>
    <x v="29"/>
    <x v="0"/>
    <x v="0"/>
    <x v="0"/>
    <x v="0"/>
    <x v="0"/>
    <x v="0"/>
  </r>
  <r>
    <x v="167"/>
    <n v="-1140"/>
    <x v="4"/>
    <x v="10"/>
    <x v="71"/>
    <x v="70"/>
    <x v="7"/>
    <x v="7"/>
    <x v="8"/>
    <x v="8"/>
    <x v="30"/>
    <x v="30"/>
    <x v="0"/>
    <x v="0"/>
    <x v="0"/>
    <x v="0"/>
    <x v="0"/>
    <x v="0"/>
  </r>
  <r>
    <x v="167"/>
    <n v="-5689"/>
    <x v="4"/>
    <x v="10"/>
    <x v="71"/>
    <x v="70"/>
    <x v="23"/>
    <x v="23"/>
    <x v="8"/>
    <x v="8"/>
    <x v="31"/>
    <x v="31"/>
    <x v="0"/>
    <x v="0"/>
    <x v="0"/>
    <x v="0"/>
    <x v="0"/>
    <x v="0"/>
  </r>
  <r>
    <x v="167"/>
    <n v="-3490"/>
    <x v="4"/>
    <x v="10"/>
    <x v="71"/>
    <x v="70"/>
    <x v="24"/>
    <x v="24"/>
    <x v="8"/>
    <x v="8"/>
    <x v="32"/>
    <x v="32"/>
    <x v="0"/>
    <x v="0"/>
    <x v="0"/>
    <x v="0"/>
    <x v="0"/>
    <x v="0"/>
  </r>
  <r>
    <x v="167"/>
    <n v="-1502"/>
    <x v="4"/>
    <x v="10"/>
    <x v="71"/>
    <x v="70"/>
    <x v="24"/>
    <x v="24"/>
    <x v="8"/>
    <x v="8"/>
    <x v="33"/>
    <x v="33"/>
    <x v="0"/>
    <x v="0"/>
    <x v="0"/>
    <x v="0"/>
    <x v="0"/>
    <x v="0"/>
  </r>
  <r>
    <x v="168"/>
    <n v="17"/>
    <x v="4"/>
    <x v="10"/>
    <x v="72"/>
    <x v="71"/>
    <x v="14"/>
    <x v="14"/>
    <x v="15"/>
    <x v="15"/>
    <x v="38"/>
    <x v="38"/>
    <x v="0"/>
    <x v="0"/>
    <x v="0"/>
    <x v="0"/>
    <x v="0"/>
    <x v="0"/>
  </r>
  <r>
    <x v="168"/>
    <n v="-55"/>
    <x v="4"/>
    <x v="10"/>
    <x v="72"/>
    <x v="71"/>
    <x v="1"/>
    <x v="1"/>
    <x v="1"/>
    <x v="1"/>
    <x v="1"/>
    <x v="1"/>
    <x v="0"/>
    <x v="0"/>
    <x v="0"/>
    <x v="0"/>
    <x v="0"/>
    <x v="0"/>
  </r>
  <r>
    <x v="168"/>
    <n v="-191"/>
    <x v="4"/>
    <x v="10"/>
    <x v="72"/>
    <x v="71"/>
    <x v="1"/>
    <x v="1"/>
    <x v="1"/>
    <x v="1"/>
    <x v="5"/>
    <x v="5"/>
    <x v="0"/>
    <x v="0"/>
    <x v="0"/>
    <x v="0"/>
    <x v="0"/>
    <x v="0"/>
  </r>
  <r>
    <x v="168"/>
    <n v="-113"/>
    <x v="4"/>
    <x v="10"/>
    <x v="72"/>
    <x v="71"/>
    <x v="1"/>
    <x v="1"/>
    <x v="37"/>
    <x v="37"/>
    <x v="34"/>
    <x v="34"/>
    <x v="0"/>
    <x v="0"/>
    <x v="30"/>
    <x v="30"/>
    <x v="0"/>
    <x v="0"/>
  </r>
  <r>
    <x v="168"/>
    <n v="-797"/>
    <x v="4"/>
    <x v="10"/>
    <x v="72"/>
    <x v="71"/>
    <x v="17"/>
    <x v="17"/>
    <x v="19"/>
    <x v="19"/>
    <x v="2"/>
    <x v="2"/>
    <x v="0"/>
    <x v="0"/>
    <x v="0"/>
    <x v="0"/>
    <x v="0"/>
    <x v="0"/>
  </r>
  <r>
    <x v="168"/>
    <n v="-5"/>
    <x v="4"/>
    <x v="10"/>
    <x v="72"/>
    <x v="71"/>
    <x v="29"/>
    <x v="29"/>
    <x v="16"/>
    <x v="16"/>
    <x v="40"/>
    <x v="40"/>
    <x v="0"/>
    <x v="0"/>
    <x v="0"/>
    <x v="0"/>
    <x v="0"/>
    <x v="0"/>
  </r>
  <r>
    <x v="168"/>
    <n v="-464"/>
    <x v="4"/>
    <x v="10"/>
    <x v="72"/>
    <x v="71"/>
    <x v="26"/>
    <x v="26"/>
    <x v="35"/>
    <x v="35"/>
    <x v="6"/>
    <x v="6"/>
    <x v="0"/>
    <x v="0"/>
    <x v="0"/>
    <x v="0"/>
    <x v="0"/>
    <x v="0"/>
  </r>
  <r>
    <x v="168"/>
    <n v="-153"/>
    <x v="4"/>
    <x v="10"/>
    <x v="72"/>
    <x v="71"/>
    <x v="13"/>
    <x v="13"/>
    <x v="13"/>
    <x v="13"/>
    <x v="7"/>
    <x v="7"/>
    <x v="0"/>
    <x v="0"/>
    <x v="0"/>
    <x v="0"/>
    <x v="0"/>
    <x v="0"/>
  </r>
  <r>
    <x v="168"/>
    <n v="-149"/>
    <x v="4"/>
    <x v="10"/>
    <x v="72"/>
    <x v="71"/>
    <x v="13"/>
    <x v="13"/>
    <x v="13"/>
    <x v="13"/>
    <x v="8"/>
    <x v="8"/>
    <x v="0"/>
    <x v="0"/>
    <x v="0"/>
    <x v="0"/>
    <x v="0"/>
    <x v="0"/>
  </r>
  <r>
    <x v="168"/>
    <n v="-120"/>
    <x v="4"/>
    <x v="10"/>
    <x v="72"/>
    <x v="71"/>
    <x v="13"/>
    <x v="13"/>
    <x v="13"/>
    <x v="13"/>
    <x v="9"/>
    <x v="9"/>
    <x v="0"/>
    <x v="0"/>
    <x v="0"/>
    <x v="0"/>
    <x v="0"/>
    <x v="0"/>
  </r>
  <r>
    <x v="168"/>
    <n v="-713"/>
    <x v="4"/>
    <x v="10"/>
    <x v="72"/>
    <x v="71"/>
    <x v="13"/>
    <x v="13"/>
    <x v="13"/>
    <x v="13"/>
    <x v="10"/>
    <x v="10"/>
    <x v="0"/>
    <x v="0"/>
    <x v="0"/>
    <x v="0"/>
    <x v="0"/>
    <x v="0"/>
  </r>
  <r>
    <x v="168"/>
    <n v="-4616"/>
    <x v="4"/>
    <x v="10"/>
    <x v="72"/>
    <x v="71"/>
    <x v="13"/>
    <x v="13"/>
    <x v="13"/>
    <x v="13"/>
    <x v="11"/>
    <x v="11"/>
    <x v="0"/>
    <x v="0"/>
    <x v="0"/>
    <x v="0"/>
    <x v="0"/>
    <x v="0"/>
  </r>
  <r>
    <x v="168"/>
    <n v="-152"/>
    <x v="4"/>
    <x v="10"/>
    <x v="72"/>
    <x v="71"/>
    <x v="13"/>
    <x v="13"/>
    <x v="13"/>
    <x v="13"/>
    <x v="12"/>
    <x v="12"/>
    <x v="0"/>
    <x v="0"/>
    <x v="0"/>
    <x v="0"/>
    <x v="0"/>
    <x v="0"/>
  </r>
  <r>
    <x v="168"/>
    <n v="-62"/>
    <x v="4"/>
    <x v="10"/>
    <x v="72"/>
    <x v="71"/>
    <x v="13"/>
    <x v="13"/>
    <x v="13"/>
    <x v="13"/>
    <x v="13"/>
    <x v="13"/>
    <x v="0"/>
    <x v="0"/>
    <x v="0"/>
    <x v="0"/>
    <x v="0"/>
    <x v="0"/>
  </r>
  <r>
    <x v="168"/>
    <n v="-151"/>
    <x v="4"/>
    <x v="10"/>
    <x v="72"/>
    <x v="71"/>
    <x v="12"/>
    <x v="12"/>
    <x v="12"/>
    <x v="12"/>
    <x v="14"/>
    <x v="14"/>
    <x v="0"/>
    <x v="0"/>
    <x v="0"/>
    <x v="0"/>
    <x v="0"/>
    <x v="0"/>
  </r>
  <r>
    <x v="168"/>
    <n v="27"/>
    <x v="4"/>
    <x v="10"/>
    <x v="72"/>
    <x v="71"/>
    <x v="15"/>
    <x v="15"/>
    <x v="16"/>
    <x v="16"/>
    <x v="36"/>
    <x v="36"/>
    <x v="0"/>
    <x v="0"/>
    <x v="0"/>
    <x v="0"/>
    <x v="0"/>
    <x v="0"/>
  </r>
  <r>
    <x v="168"/>
    <n v="-319"/>
    <x v="4"/>
    <x v="10"/>
    <x v="72"/>
    <x v="71"/>
    <x v="10"/>
    <x v="10"/>
    <x v="11"/>
    <x v="11"/>
    <x v="15"/>
    <x v="15"/>
    <x v="0"/>
    <x v="0"/>
    <x v="0"/>
    <x v="0"/>
    <x v="0"/>
    <x v="0"/>
  </r>
  <r>
    <x v="168"/>
    <n v="-311"/>
    <x v="4"/>
    <x v="10"/>
    <x v="72"/>
    <x v="71"/>
    <x v="9"/>
    <x v="9"/>
    <x v="9"/>
    <x v="9"/>
    <x v="16"/>
    <x v="16"/>
    <x v="0"/>
    <x v="0"/>
    <x v="0"/>
    <x v="0"/>
    <x v="0"/>
    <x v="0"/>
  </r>
  <r>
    <x v="168"/>
    <n v="-116"/>
    <x v="4"/>
    <x v="10"/>
    <x v="72"/>
    <x v="71"/>
    <x v="27"/>
    <x v="27"/>
    <x v="6"/>
    <x v="6"/>
    <x v="17"/>
    <x v="17"/>
    <x v="0"/>
    <x v="0"/>
    <x v="0"/>
    <x v="0"/>
    <x v="0"/>
    <x v="0"/>
  </r>
  <r>
    <x v="168"/>
    <n v="-28"/>
    <x v="4"/>
    <x v="10"/>
    <x v="72"/>
    <x v="71"/>
    <x v="8"/>
    <x v="8"/>
    <x v="6"/>
    <x v="6"/>
    <x v="18"/>
    <x v="18"/>
    <x v="0"/>
    <x v="0"/>
    <x v="0"/>
    <x v="0"/>
    <x v="0"/>
    <x v="0"/>
  </r>
  <r>
    <x v="168"/>
    <n v="-55"/>
    <x v="4"/>
    <x v="10"/>
    <x v="72"/>
    <x v="71"/>
    <x v="8"/>
    <x v="8"/>
    <x v="6"/>
    <x v="6"/>
    <x v="19"/>
    <x v="19"/>
    <x v="0"/>
    <x v="0"/>
    <x v="0"/>
    <x v="0"/>
    <x v="0"/>
    <x v="0"/>
  </r>
  <r>
    <x v="168"/>
    <n v="18"/>
    <x v="4"/>
    <x v="10"/>
    <x v="72"/>
    <x v="71"/>
    <x v="8"/>
    <x v="8"/>
    <x v="6"/>
    <x v="6"/>
    <x v="20"/>
    <x v="20"/>
    <x v="0"/>
    <x v="0"/>
    <x v="0"/>
    <x v="0"/>
    <x v="0"/>
    <x v="0"/>
  </r>
  <r>
    <x v="168"/>
    <n v="-2324"/>
    <x v="4"/>
    <x v="10"/>
    <x v="72"/>
    <x v="71"/>
    <x v="4"/>
    <x v="4"/>
    <x v="6"/>
    <x v="6"/>
    <x v="21"/>
    <x v="21"/>
    <x v="0"/>
    <x v="0"/>
    <x v="0"/>
    <x v="0"/>
    <x v="0"/>
    <x v="0"/>
  </r>
  <r>
    <x v="168"/>
    <n v="-1752"/>
    <x v="4"/>
    <x v="10"/>
    <x v="72"/>
    <x v="71"/>
    <x v="20"/>
    <x v="20"/>
    <x v="30"/>
    <x v="30"/>
    <x v="22"/>
    <x v="22"/>
    <x v="0"/>
    <x v="0"/>
    <x v="0"/>
    <x v="0"/>
    <x v="0"/>
    <x v="0"/>
  </r>
  <r>
    <x v="168"/>
    <n v="-696"/>
    <x v="4"/>
    <x v="10"/>
    <x v="72"/>
    <x v="71"/>
    <x v="17"/>
    <x v="17"/>
    <x v="19"/>
    <x v="19"/>
    <x v="23"/>
    <x v="23"/>
    <x v="0"/>
    <x v="0"/>
    <x v="0"/>
    <x v="0"/>
    <x v="0"/>
    <x v="0"/>
  </r>
  <r>
    <x v="168"/>
    <n v="-551"/>
    <x v="4"/>
    <x v="10"/>
    <x v="72"/>
    <x v="71"/>
    <x v="25"/>
    <x v="25"/>
    <x v="7"/>
    <x v="7"/>
    <x v="24"/>
    <x v="24"/>
    <x v="0"/>
    <x v="0"/>
    <x v="0"/>
    <x v="0"/>
    <x v="0"/>
    <x v="0"/>
  </r>
  <r>
    <x v="168"/>
    <n v="-115"/>
    <x v="4"/>
    <x v="10"/>
    <x v="72"/>
    <x v="71"/>
    <x v="6"/>
    <x v="6"/>
    <x v="7"/>
    <x v="7"/>
    <x v="25"/>
    <x v="25"/>
    <x v="0"/>
    <x v="0"/>
    <x v="0"/>
    <x v="0"/>
    <x v="0"/>
    <x v="0"/>
  </r>
  <r>
    <x v="168"/>
    <n v="-131"/>
    <x v="4"/>
    <x v="10"/>
    <x v="72"/>
    <x v="71"/>
    <x v="21"/>
    <x v="21"/>
    <x v="7"/>
    <x v="7"/>
    <x v="26"/>
    <x v="26"/>
    <x v="0"/>
    <x v="0"/>
    <x v="0"/>
    <x v="0"/>
    <x v="0"/>
    <x v="0"/>
  </r>
  <r>
    <x v="168"/>
    <n v="-346"/>
    <x v="4"/>
    <x v="10"/>
    <x v="72"/>
    <x v="71"/>
    <x v="5"/>
    <x v="5"/>
    <x v="6"/>
    <x v="6"/>
    <x v="27"/>
    <x v="27"/>
    <x v="0"/>
    <x v="0"/>
    <x v="0"/>
    <x v="0"/>
    <x v="0"/>
    <x v="0"/>
  </r>
  <r>
    <x v="168"/>
    <n v="-460"/>
    <x v="4"/>
    <x v="10"/>
    <x v="72"/>
    <x v="71"/>
    <x v="28"/>
    <x v="28"/>
    <x v="8"/>
    <x v="8"/>
    <x v="28"/>
    <x v="28"/>
    <x v="0"/>
    <x v="0"/>
    <x v="0"/>
    <x v="0"/>
    <x v="0"/>
    <x v="0"/>
  </r>
  <r>
    <x v="168"/>
    <n v="-425"/>
    <x v="4"/>
    <x v="10"/>
    <x v="72"/>
    <x v="71"/>
    <x v="28"/>
    <x v="28"/>
    <x v="8"/>
    <x v="8"/>
    <x v="29"/>
    <x v="29"/>
    <x v="0"/>
    <x v="0"/>
    <x v="0"/>
    <x v="0"/>
    <x v="0"/>
    <x v="0"/>
  </r>
  <r>
    <x v="168"/>
    <n v="-903"/>
    <x v="4"/>
    <x v="10"/>
    <x v="72"/>
    <x v="71"/>
    <x v="7"/>
    <x v="7"/>
    <x v="8"/>
    <x v="8"/>
    <x v="30"/>
    <x v="30"/>
    <x v="0"/>
    <x v="0"/>
    <x v="0"/>
    <x v="0"/>
    <x v="0"/>
    <x v="0"/>
  </r>
  <r>
    <x v="168"/>
    <n v="-411"/>
    <x v="4"/>
    <x v="10"/>
    <x v="72"/>
    <x v="71"/>
    <x v="23"/>
    <x v="23"/>
    <x v="8"/>
    <x v="8"/>
    <x v="31"/>
    <x v="31"/>
    <x v="0"/>
    <x v="0"/>
    <x v="0"/>
    <x v="0"/>
    <x v="0"/>
    <x v="0"/>
  </r>
  <r>
    <x v="168"/>
    <n v="-1023"/>
    <x v="4"/>
    <x v="10"/>
    <x v="72"/>
    <x v="71"/>
    <x v="24"/>
    <x v="24"/>
    <x v="8"/>
    <x v="8"/>
    <x v="32"/>
    <x v="32"/>
    <x v="0"/>
    <x v="0"/>
    <x v="0"/>
    <x v="0"/>
    <x v="0"/>
    <x v="0"/>
  </r>
  <r>
    <x v="168"/>
    <n v="-435"/>
    <x v="4"/>
    <x v="10"/>
    <x v="72"/>
    <x v="71"/>
    <x v="24"/>
    <x v="24"/>
    <x v="8"/>
    <x v="8"/>
    <x v="33"/>
    <x v="33"/>
    <x v="0"/>
    <x v="0"/>
    <x v="0"/>
    <x v="0"/>
    <x v="0"/>
    <x v="0"/>
  </r>
  <r>
    <x v="71"/>
    <n v="380"/>
    <x v="4"/>
    <x v="10"/>
    <x v="73"/>
    <x v="72"/>
    <x v="15"/>
    <x v="15"/>
    <x v="16"/>
    <x v="16"/>
    <x v="0"/>
    <x v="0"/>
    <x v="0"/>
    <x v="0"/>
    <x v="0"/>
    <x v="0"/>
    <x v="0"/>
    <x v="0"/>
  </r>
  <r>
    <x v="169"/>
    <n v="150"/>
    <x v="4"/>
    <x v="10"/>
    <x v="73"/>
    <x v="72"/>
    <x v="17"/>
    <x v="17"/>
    <x v="19"/>
    <x v="19"/>
    <x v="0"/>
    <x v="0"/>
    <x v="0"/>
    <x v="0"/>
    <x v="0"/>
    <x v="0"/>
    <x v="0"/>
    <x v="0"/>
  </r>
  <r>
    <x v="170"/>
    <n v="2460"/>
    <x v="4"/>
    <x v="10"/>
    <x v="74"/>
    <x v="73"/>
    <x v="2"/>
    <x v="2"/>
    <x v="3"/>
    <x v="3"/>
    <x v="0"/>
    <x v="0"/>
    <x v="0"/>
    <x v="0"/>
    <x v="0"/>
    <x v="0"/>
    <x v="0"/>
    <x v="0"/>
  </r>
  <r>
    <x v="171"/>
    <n v="-25000"/>
    <x v="4"/>
    <x v="10"/>
    <x v="75"/>
    <x v="74"/>
    <x v="5"/>
    <x v="5"/>
    <x v="6"/>
    <x v="6"/>
    <x v="27"/>
    <x v="27"/>
    <x v="0"/>
    <x v="0"/>
    <x v="0"/>
    <x v="0"/>
    <x v="0"/>
    <x v="0"/>
  </r>
  <r>
    <x v="172"/>
    <n v="11000"/>
    <x v="4"/>
    <x v="10"/>
    <x v="75"/>
    <x v="74"/>
    <x v="17"/>
    <x v="17"/>
    <x v="19"/>
    <x v="19"/>
    <x v="2"/>
    <x v="2"/>
    <x v="0"/>
    <x v="0"/>
    <x v="0"/>
    <x v="0"/>
    <x v="0"/>
    <x v="0"/>
  </r>
  <r>
    <x v="172"/>
    <n v="10000"/>
    <x v="4"/>
    <x v="10"/>
    <x v="75"/>
    <x v="74"/>
    <x v="4"/>
    <x v="4"/>
    <x v="6"/>
    <x v="6"/>
    <x v="21"/>
    <x v="21"/>
    <x v="0"/>
    <x v="0"/>
    <x v="0"/>
    <x v="0"/>
    <x v="0"/>
    <x v="0"/>
  </r>
  <r>
    <x v="173"/>
    <n v="24676"/>
    <x v="4"/>
    <x v="10"/>
    <x v="75"/>
    <x v="74"/>
    <x v="4"/>
    <x v="4"/>
    <x v="6"/>
    <x v="6"/>
    <x v="21"/>
    <x v="21"/>
    <x v="13"/>
    <x v="13"/>
    <x v="0"/>
    <x v="0"/>
    <x v="0"/>
    <x v="0"/>
  </r>
  <r>
    <x v="174"/>
    <n v="26048"/>
    <x v="4"/>
    <x v="10"/>
    <x v="75"/>
    <x v="74"/>
    <x v="8"/>
    <x v="8"/>
    <x v="6"/>
    <x v="6"/>
    <x v="19"/>
    <x v="19"/>
    <x v="13"/>
    <x v="13"/>
    <x v="0"/>
    <x v="0"/>
    <x v="0"/>
    <x v="0"/>
  </r>
  <r>
    <x v="175"/>
    <n v="40121"/>
    <x v="4"/>
    <x v="10"/>
    <x v="75"/>
    <x v="74"/>
    <x v="17"/>
    <x v="17"/>
    <x v="19"/>
    <x v="19"/>
    <x v="2"/>
    <x v="2"/>
    <x v="0"/>
    <x v="0"/>
    <x v="0"/>
    <x v="0"/>
    <x v="0"/>
    <x v="0"/>
  </r>
  <r>
    <x v="176"/>
    <n v="-3787"/>
    <x v="4"/>
    <x v="10"/>
    <x v="75"/>
    <x v="74"/>
    <x v="20"/>
    <x v="20"/>
    <x v="30"/>
    <x v="30"/>
    <x v="22"/>
    <x v="22"/>
    <x v="0"/>
    <x v="0"/>
    <x v="0"/>
    <x v="0"/>
    <x v="0"/>
    <x v="0"/>
  </r>
  <r>
    <x v="58"/>
    <n v="1000"/>
    <x v="4"/>
    <x v="10"/>
    <x v="76"/>
    <x v="72"/>
    <x v="13"/>
    <x v="13"/>
    <x v="13"/>
    <x v="13"/>
    <x v="0"/>
    <x v="0"/>
    <x v="0"/>
    <x v="0"/>
    <x v="0"/>
    <x v="0"/>
    <x v="0"/>
    <x v="0"/>
  </r>
  <r>
    <x v="177"/>
    <n v="-13390"/>
    <x v="4"/>
    <x v="10"/>
    <x v="77"/>
    <x v="73"/>
    <x v="1"/>
    <x v="1"/>
    <x v="3"/>
    <x v="3"/>
    <x v="0"/>
    <x v="0"/>
    <x v="0"/>
    <x v="0"/>
    <x v="31"/>
    <x v="31"/>
    <x v="0"/>
    <x v="0"/>
  </r>
  <r>
    <x v="177"/>
    <n v="1000"/>
    <x v="4"/>
    <x v="10"/>
    <x v="77"/>
    <x v="73"/>
    <x v="26"/>
    <x v="26"/>
    <x v="38"/>
    <x v="38"/>
    <x v="0"/>
    <x v="0"/>
    <x v="0"/>
    <x v="0"/>
    <x v="0"/>
    <x v="0"/>
    <x v="0"/>
    <x v="0"/>
  </r>
  <r>
    <x v="177"/>
    <n v="-2000"/>
    <x v="4"/>
    <x v="10"/>
    <x v="77"/>
    <x v="73"/>
    <x v="26"/>
    <x v="26"/>
    <x v="35"/>
    <x v="35"/>
    <x v="0"/>
    <x v="0"/>
    <x v="0"/>
    <x v="0"/>
    <x v="0"/>
    <x v="0"/>
    <x v="0"/>
    <x v="0"/>
  </r>
  <r>
    <x v="177"/>
    <n v="-7000"/>
    <x v="4"/>
    <x v="10"/>
    <x v="77"/>
    <x v="73"/>
    <x v="26"/>
    <x v="26"/>
    <x v="35"/>
    <x v="35"/>
    <x v="0"/>
    <x v="0"/>
    <x v="0"/>
    <x v="0"/>
    <x v="0"/>
    <x v="0"/>
    <x v="0"/>
    <x v="0"/>
  </r>
  <r>
    <x v="177"/>
    <n v="-1000"/>
    <x v="4"/>
    <x v="10"/>
    <x v="77"/>
    <x v="73"/>
    <x v="26"/>
    <x v="26"/>
    <x v="35"/>
    <x v="35"/>
    <x v="0"/>
    <x v="0"/>
    <x v="0"/>
    <x v="0"/>
    <x v="0"/>
    <x v="0"/>
    <x v="0"/>
    <x v="0"/>
  </r>
  <r>
    <x v="177"/>
    <n v="-3000"/>
    <x v="4"/>
    <x v="10"/>
    <x v="77"/>
    <x v="73"/>
    <x v="26"/>
    <x v="26"/>
    <x v="35"/>
    <x v="35"/>
    <x v="0"/>
    <x v="0"/>
    <x v="0"/>
    <x v="0"/>
    <x v="0"/>
    <x v="0"/>
    <x v="0"/>
    <x v="0"/>
  </r>
  <r>
    <x v="58"/>
    <n v="-1000"/>
    <x v="4"/>
    <x v="10"/>
    <x v="77"/>
    <x v="73"/>
    <x v="13"/>
    <x v="13"/>
    <x v="13"/>
    <x v="13"/>
    <x v="0"/>
    <x v="0"/>
    <x v="0"/>
    <x v="0"/>
    <x v="0"/>
    <x v="0"/>
    <x v="0"/>
    <x v="0"/>
  </r>
  <r>
    <x v="178"/>
    <n v="-3000"/>
    <x v="4"/>
    <x v="10"/>
    <x v="78"/>
    <x v="75"/>
    <x v="1"/>
    <x v="1"/>
    <x v="39"/>
    <x v="39"/>
    <x v="41"/>
    <x v="41"/>
    <x v="0"/>
    <x v="0"/>
    <x v="32"/>
    <x v="32"/>
    <x v="0"/>
    <x v="0"/>
  </r>
  <r>
    <x v="58"/>
    <n v="-3000"/>
    <x v="4"/>
    <x v="10"/>
    <x v="79"/>
    <x v="74"/>
    <x v="13"/>
    <x v="13"/>
    <x v="13"/>
    <x v="13"/>
    <x v="0"/>
    <x v="0"/>
    <x v="0"/>
    <x v="0"/>
    <x v="0"/>
    <x v="0"/>
    <x v="0"/>
    <x v="0"/>
  </r>
  <r>
    <x v="179"/>
    <n v="-11000"/>
    <x v="4"/>
    <x v="10"/>
    <x v="80"/>
    <x v="76"/>
    <x v="1"/>
    <x v="1"/>
    <x v="39"/>
    <x v="39"/>
    <x v="41"/>
    <x v="41"/>
    <x v="0"/>
    <x v="0"/>
    <x v="33"/>
    <x v="33"/>
    <x v="0"/>
    <x v="0"/>
  </r>
  <r>
    <x v="180"/>
    <n v="3000"/>
    <x v="4"/>
    <x v="10"/>
    <x v="80"/>
    <x v="76"/>
    <x v="1"/>
    <x v="1"/>
    <x v="39"/>
    <x v="39"/>
    <x v="41"/>
    <x v="41"/>
    <x v="0"/>
    <x v="0"/>
    <x v="32"/>
    <x v="32"/>
    <x v="0"/>
    <x v="0"/>
  </r>
  <r>
    <x v="181"/>
    <n v="372"/>
    <x v="4"/>
    <x v="10"/>
    <x v="80"/>
    <x v="76"/>
    <x v="24"/>
    <x v="24"/>
    <x v="8"/>
    <x v="8"/>
    <x v="33"/>
    <x v="33"/>
    <x v="0"/>
    <x v="0"/>
    <x v="0"/>
    <x v="0"/>
    <x v="0"/>
    <x v="0"/>
  </r>
  <r>
    <x v="181"/>
    <n v="372"/>
    <x v="4"/>
    <x v="10"/>
    <x v="80"/>
    <x v="76"/>
    <x v="7"/>
    <x v="7"/>
    <x v="8"/>
    <x v="8"/>
    <x v="30"/>
    <x v="30"/>
    <x v="0"/>
    <x v="0"/>
    <x v="0"/>
    <x v="0"/>
    <x v="0"/>
    <x v="0"/>
  </r>
  <r>
    <x v="181"/>
    <n v="496"/>
    <x v="4"/>
    <x v="10"/>
    <x v="80"/>
    <x v="76"/>
    <x v="24"/>
    <x v="24"/>
    <x v="8"/>
    <x v="8"/>
    <x v="32"/>
    <x v="32"/>
    <x v="0"/>
    <x v="0"/>
    <x v="0"/>
    <x v="0"/>
    <x v="0"/>
    <x v="0"/>
  </r>
  <r>
    <x v="181"/>
    <n v="744"/>
    <x v="4"/>
    <x v="10"/>
    <x v="80"/>
    <x v="76"/>
    <x v="28"/>
    <x v="28"/>
    <x v="8"/>
    <x v="8"/>
    <x v="29"/>
    <x v="29"/>
    <x v="0"/>
    <x v="0"/>
    <x v="0"/>
    <x v="0"/>
    <x v="0"/>
    <x v="0"/>
  </r>
  <r>
    <x v="181"/>
    <n v="1984"/>
    <x v="4"/>
    <x v="10"/>
    <x v="80"/>
    <x v="76"/>
    <x v="23"/>
    <x v="23"/>
    <x v="8"/>
    <x v="8"/>
    <x v="31"/>
    <x v="31"/>
    <x v="0"/>
    <x v="0"/>
    <x v="0"/>
    <x v="0"/>
    <x v="0"/>
    <x v="0"/>
  </r>
  <r>
    <x v="181"/>
    <n v="3348"/>
    <x v="4"/>
    <x v="10"/>
    <x v="80"/>
    <x v="76"/>
    <x v="28"/>
    <x v="28"/>
    <x v="8"/>
    <x v="8"/>
    <x v="28"/>
    <x v="28"/>
    <x v="0"/>
    <x v="0"/>
    <x v="0"/>
    <x v="0"/>
    <x v="0"/>
    <x v="0"/>
  </r>
  <r>
    <x v="180"/>
    <n v="-7316"/>
    <x v="4"/>
    <x v="10"/>
    <x v="80"/>
    <x v="76"/>
    <x v="1"/>
    <x v="1"/>
    <x v="38"/>
    <x v="38"/>
    <x v="0"/>
    <x v="0"/>
    <x v="0"/>
    <x v="0"/>
    <x v="34"/>
    <x v="34"/>
    <x v="0"/>
    <x v="0"/>
  </r>
  <r>
    <x v="58"/>
    <n v="-1500"/>
    <x v="4"/>
    <x v="10"/>
    <x v="80"/>
    <x v="76"/>
    <x v="13"/>
    <x v="13"/>
    <x v="13"/>
    <x v="13"/>
    <x v="0"/>
    <x v="0"/>
    <x v="0"/>
    <x v="0"/>
    <x v="0"/>
    <x v="0"/>
    <x v="0"/>
    <x v="0"/>
  </r>
  <r>
    <x v="182"/>
    <n v="-240"/>
    <x v="4"/>
    <x v="10"/>
    <x v="81"/>
    <x v="77"/>
    <x v="10"/>
    <x v="10"/>
    <x v="11"/>
    <x v="11"/>
    <x v="0"/>
    <x v="0"/>
    <x v="0"/>
    <x v="0"/>
    <x v="0"/>
    <x v="0"/>
    <x v="0"/>
    <x v="0"/>
  </r>
  <r>
    <x v="183"/>
    <n v="300"/>
    <x v="4"/>
    <x v="10"/>
    <x v="81"/>
    <x v="77"/>
    <x v="17"/>
    <x v="17"/>
    <x v="29"/>
    <x v="29"/>
    <x v="0"/>
    <x v="0"/>
    <x v="0"/>
    <x v="0"/>
    <x v="0"/>
    <x v="0"/>
    <x v="0"/>
    <x v="0"/>
  </r>
  <r>
    <x v="183"/>
    <n v="-6000"/>
    <x v="4"/>
    <x v="10"/>
    <x v="81"/>
    <x v="77"/>
    <x v="26"/>
    <x v="26"/>
    <x v="35"/>
    <x v="35"/>
    <x v="0"/>
    <x v="0"/>
    <x v="0"/>
    <x v="0"/>
    <x v="0"/>
    <x v="0"/>
    <x v="0"/>
    <x v="0"/>
  </r>
  <r>
    <x v="58"/>
    <n v="-1000"/>
    <x v="4"/>
    <x v="10"/>
    <x v="81"/>
    <x v="77"/>
    <x v="13"/>
    <x v="13"/>
    <x v="13"/>
    <x v="13"/>
    <x v="0"/>
    <x v="0"/>
    <x v="0"/>
    <x v="0"/>
    <x v="0"/>
    <x v="0"/>
    <x v="0"/>
    <x v="0"/>
  </r>
  <r>
    <x v="169"/>
    <n v="100"/>
    <x v="4"/>
    <x v="10"/>
    <x v="82"/>
    <x v="72"/>
    <x v="17"/>
    <x v="17"/>
    <x v="29"/>
    <x v="29"/>
    <x v="0"/>
    <x v="0"/>
    <x v="0"/>
    <x v="0"/>
    <x v="0"/>
    <x v="0"/>
    <x v="0"/>
    <x v="0"/>
  </r>
  <r>
    <x v="169"/>
    <n v="-15000"/>
    <x v="4"/>
    <x v="10"/>
    <x v="82"/>
    <x v="72"/>
    <x v="26"/>
    <x v="26"/>
    <x v="35"/>
    <x v="35"/>
    <x v="0"/>
    <x v="0"/>
    <x v="0"/>
    <x v="0"/>
    <x v="0"/>
    <x v="0"/>
    <x v="0"/>
    <x v="0"/>
  </r>
  <r>
    <x v="184"/>
    <n v="800"/>
    <x v="4"/>
    <x v="10"/>
    <x v="83"/>
    <x v="78"/>
    <x v="8"/>
    <x v="8"/>
    <x v="6"/>
    <x v="6"/>
    <x v="0"/>
    <x v="0"/>
    <x v="0"/>
    <x v="0"/>
    <x v="0"/>
    <x v="0"/>
    <x v="0"/>
    <x v="0"/>
  </r>
  <r>
    <x v="185"/>
    <n v="4000"/>
    <x v="4"/>
    <x v="10"/>
    <x v="83"/>
    <x v="78"/>
    <x v="26"/>
    <x v="26"/>
    <x v="35"/>
    <x v="35"/>
    <x v="0"/>
    <x v="0"/>
    <x v="0"/>
    <x v="0"/>
    <x v="0"/>
    <x v="0"/>
    <x v="0"/>
    <x v="0"/>
  </r>
  <r>
    <x v="185"/>
    <n v="1000"/>
    <x v="4"/>
    <x v="10"/>
    <x v="83"/>
    <x v="78"/>
    <x v="17"/>
    <x v="17"/>
    <x v="19"/>
    <x v="19"/>
    <x v="0"/>
    <x v="0"/>
    <x v="0"/>
    <x v="0"/>
    <x v="0"/>
    <x v="0"/>
    <x v="0"/>
    <x v="0"/>
  </r>
  <r>
    <x v="185"/>
    <n v="600"/>
    <x v="4"/>
    <x v="10"/>
    <x v="83"/>
    <x v="78"/>
    <x v="17"/>
    <x v="17"/>
    <x v="29"/>
    <x v="29"/>
    <x v="0"/>
    <x v="0"/>
    <x v="0"/>
    <x v="0"/>
    <x v="0"/>
    <x v="0"/>
    <x v="0"/>
    <x v="0"/>
  </r>
  <r>
    <x v="185"/>
    <n v="7000"/>
    <x v="4"/>
    <x v="10"/>
    <x v="83"/>
    <x v="78"/>
    <x v="26"/>
    <x v="26"/>
    <x v="35"/>
    <x v="35"/>
    <x v="0"/>
    <x v="0"/>
    <x v="0"/>
    <x v="0"/>
    <x v="0"/>
    <x v="0"/>
    <x v="0"/>
    <x v="0"/>
  </r>
  <r>
    <x v="185"/>
    <n v="15000"/>
    <x v="4"/>
    <x v="10"/>
    <x v="83"/>
    <x v="78"/>
    <x v="26"/>
    <x v="26"/>
    <x v="35"/>
    <x v="35"/>
    <x v="0"/>
    <x v="0"/>
    <x v="0"/>
    <x v="0"/>
    <x v="0"/>
    <x v="0"/>
    <x v="0"/>
    <x v="0"/>
  </r>
  <r>
    <x v="184"/>
    <n v="750"/>
    <x v="4"/>
    <x v="10"/>
    <x v="84"/>
    <x v="79"/>
    <x v="8"/>
    <x v="8"/>
    <x v="6"/>
    <x v="6"/>
    <x v="0"/>
    <x v="0"/>
    <x v="0"/>
    <x v="0"/>
    <x v="0"/>
    <x v="0"/>
    <x v="0"/>
    <x v="0"/>
  </r>
  <r>
    <x v="58"/>
    <n v="-285"/>
    <x v="4"/>
    <x v="10"/>
    <x v="85"/>
    <x v="80"/>
    <x v="19"/>
    <x v="19"/>
    <x v="6"/>
    <x v="6"/>
    <x v="0"/>
    <x v="0"/>
    <x v="0"/>
    <x v="0"/>
    <x v="0"/>
    <x v="0"/>
    <x v="0"/>
    <x v="0"/>
  </r>
  <r>
    <x v="186"/>
    <n v="-2700"/>
    <x v="4"/>
    <x v="10"/>
    <x v="85"/>
    <x v="80"/>
    <x v="20"/>
    <x v="20"/>
    <x v="30"/>
    <x v="30"/>
    <x v="0"/>
    <x v="0"/>
    <x v="0"/>
    <x v="0"/>
    <x v="0"/>
    <x v="0"/>
    <x v="0"/>
    <x v="0"/>
  </r>
  <r>
    <x v="186"/>
    <n v="500"/>
    <x v="4"/>
    <x v="10"/>
    <x v="85"/>
    <x v="80"/>
    <x v="25"/>
    <x v="25"/>
    <x v="7"/>
    <x v="7"/>
    <x v="0"/>
    <x v="0"/>
    <x v="0"/>
    <x v="0"/>
    <x v="0"/>
    <x v="0"/>
    <x v="0"/>
    <x v="0"/>
  </r>
  <r>
    <x v="186"/>
    <n v="542"/>
    <x v="4"/>
    <x v="10"/>
    <x v="85"/>
    <x v="80"/>
    <x v="5"/>
    <x v="5"/>
    <x v="6"/>
    <x v="6"/>
    <x v="0"/>
    <x v="0"/>
    <x v="0"/>
    <x v="0"/>
    <x v="0"/>
    <x v="0"/>
    <x v="0"/>
    <x v="0"/>
  </r>
  <r>
    <x v="186"/>
    <n v="784"/>
    <x v="4"/>
    <x v="10"/>
    <x v="85"/>
    <x v="80"/>
    <x v="17"/>
    <x v="17"/>
    <x v="19"/>
    <x v="19"/>
    <x v="0"/>
    <x v="0"/>
    <x v="0"/>
    <x v="0"/>
    <x v="0"/>
    <x v="0"/>
    <x v="0"/>
    <x v="0"/>
  </r>
  <r>
    <x v="186"/>
    <n v="600"/>
    <x v="4"/>
    <x v="10"/>
    <x v="85"/>
    <x v="80"/>
    <x v="17"/>
    <x v="17"/>
    <x v="29"/>
    <x v="29"/>
    <x v="0"/>
    <x v="0"/>
    <x v="0"/>
    <x v="0"/>
    <x v="0"/>
    <x v="0"/>
    <x v="0"/>
    <x v="0"/>
  </r>
  <r>
    <x v="186"/>
    <n v="-1000"/>
    <x v="4"/>
    <x v="10"/>
    <x v="85"/>
    <x v="80"/>
    <x v="6"/>
    <x v="6"/>
    <x v="7"/>
    <x v="7"/>
    <x v="0"/>
    <x v="0"/>
    <x v="0"/>
    <x v="0"/>
    <x v="0"/>
    <x v="0"/>
    <x v="0"/>
    <x v="0"/>
  </r>
  <r>
    <x v="187"/>
    <n v="-220"/>
    <x v="4"/>
    <x v="10"/>
    <x v="85"/>
    <x v="80"/>
    <x v="7"/>
    <x v="7"/>
    <x v="8"/>
    <x v="8"/>
    <x v="0"/>
    <x v="0"/>
    <x v="0"/>
    <x v="0"/>
    <x v="0"/>
    <x v="0"/>
    <x v="0"/>
    <x v="0"/>
  </r>
  <r>
    <x v="188"/>
    <n v="300"/>
    <x v="4"/>
    <x v="10"/>
    <x v="86"/>
    <x v="81"/>
    <x v="20"/>
    <x v="20"/>
    <x v="30"/>
    <x v="30"/>
    <x v="0"/>
    <x v="0"/>
    <x v="0"/>
    <x v="0"/>
    <x v="0"/>
    <x v="0"/>
    <x v="0"/>
    <x v="0"/>
  </r>
  <r>
    <x v="188"/>
    <n v="100"/>
    <x v="4"/>
    <x v="10"/>
    <x v="86"/>
    <x v="81"/>
    <x v="17"/>
    <x v="17"/>
    <x v="29"/>
    <x v="29"/>
    <x v="0"/>
    <x v="0"/>
    <x v="0"/>
    <x v="0"/>
    <x v="0"/>
    <x v="0"/>
    <x v="0"/>
    <x v="0"/>
  </r>
  <r>
    <x v="184"/>
    <n v="-800"/>
    <x v="4"/>
    <x v="10"/>
    <x v="87"/>
    <x v="78"/>
    <x v="8"/>
    <x v="8"/>
    <x v="6"/>
    <x v="6"/>
    <x v="0"/>
    <x v="0"/>
    <x v="0"/>
    <x v="0"/>
    <x v="0"/>
    <x v="0"/>
    <x v="0"/>
    <x v="0"/>
  </r>
  <r>
    <x v="184"/>
    <n v="-750"/>
    <x v="4"/>
    <x v="10"/>
    <x v="88"/>
    <x v="79"/>
    <x v="8"/>
    <x v="8"/>
    <x v="6"/>
    <x v="6"/>
    <x v="0"/>
    <x v="0"/>
    <x v="0"/>
    <x v="0"/>
    <x v="0"/>
    <x v="0"/>
    <x v="0"/>
    <x v="0"/>
  </r>
  <r>
    <x v="189"/>
    <n v="10341"/>
    <x v="4"/>
    <x v="10"/>
    <x v="89"/>
    <x v="82"/>
    <x v="4"/>
    <x v="4"/>
    <x v="6"/>
    <x v="6"/>
    <x v="4"/>
    <x v="4"/>
    <x v="0"/>
    <x v="0"/>
    <x v="0"/>
    <x v="0"/>
    <x v="0"/>
    <x v="0"/>
  </r>
  <r>
    <x v="174"/>
    <n v="10404"/>
    <x v="4"/>
    <x v="10"/>
    <x v="89"/>
    <x v="82"/>
    <x v="27"/>
    <x v="27"/>
    <x v="6"/>
    <x v="6"/>
    <x v="4"/>
    <x v="4"/>
    <x v="13"/>
    <x v="13"/>
    <x v="0"/>
    <x v="0"/>
    <x v="0"/>
    <x v="0"/>
  </r>
  <r>
    <x v="174"/>
    <n v="5433"/>
    <x v="4"/>
    <x v="10"/>
    <x v="89"/>
    <x v="82"/>
    <x v="4"/>
    <x v="4"/>
    <x v="6"/>
    <x v="6"/>
    <x v="4"/>
    <x v="4"/>
    <x v="13"/>
    <x v="13"/>
    <x v="0"/>
    <x v="0"/>
    <x v="0"/>
    <x v="0"/>
  </r>
  <r>
    <x v="190"/>
    <n v="3253"/>
    <x v="4"/>
    <x v="10"/>
    <x v="89"/>
    <x v="82"/>
    <x v="8"/>
    <x v="8"/>
    <x v="6"/>
    <x v="6"/>
    <x v="4"/>
    <x v="4"/>
    <x v="0"/>
    <x v="0"/>
    <x v="0"/>
    <x v="0"/>
    <x v="0"/>
    <x v="0"/>
  </r>
  <r>
    <x v="191"/>
    <n v="100"/>
    <x v="4"/>
    <x v="10"/>
    <x v="89"/>
    <x v="82"/>
    <x v="2"/>
    <x v="2"/>
    <x v="15"/>
    <x v="15"/>
    <x v="4"/>
    <x v="4"/>
    <x v="0"/>
    <x v="0"/>
    <x v="0"/>
    <x v="0"/>
    <x v="1"/>
    <x v="1"/>
  </r>
  <r>
    <x v="192"/>
    <n v="400"/>
    <x v="4"/>
    <x v="10"/>
    <x v="89"/>
    <x v="82"/>
    <x v="9"/>
    <x v="9"/>
    <x v="9"/>
    <x v="9"/>
    <x v="4"/>
    <x v="4"/>
    <x v="0"/>
    <x v="0"/>
    <x v="0"/>
    <x v="0"/>
    <x v="1"/>
    <x v="1"/>
  </r>
  <r>
    <x v="193"/>
    <n v="560"/>
    <x v="4"/>
    <x v="10"/>
    <x v="90"/>
    <x v="83"/>
    <x v="2"/>
    <x v="2"/>
    <x v="9"/>
    <x v="9"/>
    <x v="4"/>
    <x v="4"/>
    <x v="0"/>
    <x v="0"/>
    <x v="0"/>
    <x v="0"/>
    <x v="1"/>
    <x v="1"/>
  </r>
  <r>
    <x v="194"/>
    <n v="-3000"/>
    <x v="4"/>
    <x v="10"/>
    <x v="91"/>
    <x v="84"/>
    <x v="1"/>
    <x v="1"/>
    <x v="39"/>
    <x v="39"/>
    <x v="41"/>
    <x v="41"/>
    <x v="0"/>
    <x v="0"/>
    <x v="32"/>
    <x v="32"/>
    <x v="0"/>
    <x v="0"/>
  </r>
  <r>
    <x v="58"/>
    <n v="300"/>
    <x v="4"/>
    <x v="10"/>
    <x v="92"/>
    <x v="85"/>
    <x v="19"/>
    <x v="19"/>
    <x v="6"/>
    <x v="6"/>
    <x v="0"/>
    <x v="0"/>
    <x v="0"/>
    <x v="0"/>
    <x v="0"/>
    <x v="0"/>
    <x v="0"/>
    <x v="0"/>
  </r>
  <r>
    <x v="71"/>
    <n v="150"/>
    <x v="4"/>
    <x v="10"/>
    <x v="92"/>
    <x v="85"/>
    <x v="15"/>
    <x v="15"/>
    <x v="16"/>
    <x v="16"/>
    <x v="0"/>
    <x v="0"/>
    <x v="0"/>
    <x v="0"/>
    <x v="0"/>
    <x v="0"/>
    <x v="0"/>
    <x v="0"/>
  </r>
  <r>
    <x v="195"/>
    <n v="2928"/>
    <x v="4"/>
    <x v="10"/>
    <x v="93"/>
    <x v="86"/>
    <x v="2"/>
    <x v="2"/>
    <x v="33"/>
    <x v="33"/>
    <x v="4"/>
    <x v="4"/>
    <x v="0"/>
    <x v="0"/>
    <x v="0"/>
    <x v="0"/>
    <x v="1"/>
    <x v="1"/>
  </r>
  <r>
    <x v="196"/>
    <n v="-615"/>
    <x v="4"/>
    <x v="10"/>
    <x v="93"/>
    <x v="86"/>
    <x v="17"/>
    <x v="17"/>
    <x v="19"/>
    <x v="19"/>
    <x v="4"/>
    <x v="4"/>
    <x v="0"/>
    <x v="0"/>
    <x v="0"/>
    <x v="0"/>
    <x v="1"/>
    <x v="1"/>
  </r>
  <r>
    <x v="197"/>
    <n v="-560"/>
    <x v="4"/>
    <x v="10"/>
    <x v="94"/>
    <x v="87"/>
    <x v="2"/>
    <x v="2"/>
    <x v="6"/>
    <x v="6"/>
    <x v="4"/>
    <x v="4"/>
    <x v="0"/>
    <x v="0"/>
    <x v="0"/>
    <x v="0"/>
    <x v="1"/>
    <x v="1"/>
  </r>
  <r>
    <x v="198"/>
    <n v="-100"/>
    <x v="4"/>
    <x v="10"/>
    <x v="94"/>
    <x v="87"/>
    <x v="2"/>
    <x v="2"/>
    <x v="6"/>
    <x v="6"/>
    <x v="4"/>
    <x v="4"/>
    <x v="0"/>
    <x v="0"/>
    <x v="0"/>
    <x v="0"/>
    <x v="1"/>
    <x v="1"/>
  </r>
  <r>
    <x v="199"/>
    <n v="-400"/>
    <x v="4"/>
    <x v="10"/>
    <x v="94"/>
    <x v="87"/>
    <x v="2"/>
    <x v="2"/>
    <x v="6"/>
    <x v="6"/>
    <x v="4"/>
    <x v="4"/>
    <x v="0"/>
    <x v="0"/>
    <x v="0"/>
    <x v="0"/>
    <x v="1"/>
    <x v="1"/>
  </r>
  <r>
    <x v="200"/>
    <n v="-850"/>
    <x v="4"/>
    <x v="10"/>
    <x v="94"/>
    <x v="87"/>
    <x v="2"/>
    <x v="2"/>
    <x v="6"/>
    <x v="6"/>
    <x v="4"/>
    <x v="4"/>
    <x v="0"/>
    <x v="0"/>
    <x v="0"/>
    <x v="0"/>
    <x v="1"/>
    <x v="1"/>
  </r>
  <r>
    <x v="201"/>
    <n v="850"/>
    <x v="4"/>
    <x v="10"/>
    <x v="94"/>
    <x v="87"/>
    <x v="2"/>
    <x v="2"/>
    <x v="33"/>
    <x v="33"/>
    <x v="4"/>
    <x v="4"/>
    <x v="0"/>
    <x v="0"/>
    <x v="0"/>
    <x v="0"/>
    <x v="1"/>
    <x v="1"/>
  </r>
  <r>
    <x v="202"/>
    <n v="-1000"/>
    <x v="4"/>
    <x v="10"/>
    <x v="94"/>
    <x v="87"/>
    <x v="2"/>
    <x v="2"/>
    <x v="6"/>
    <x v="6"/>
    <x v="4"/>
    <x v="4"/>
    <x v="0"/>
    <x v="0"/>
    <x v="0"/>
    <x v="0"/>
    <x v="1"/>
    <x v="1"/>
  </r>
  <r>
    <x v="203"/>
    <n v="-650"/>
    <x v="4"/>
    <x v="10"/>
    <x v="94"/>
    <x v="87"/>
    <x v="2"/>
    <x v="2"/>
    <x v="8"/>
    <x v="8"/>
    <x v="4"/>
    <x v="4"/>
    <x v="0"/>
    <x v="0"/>
    <x v="0"/>
    <x v="0"/>
    <x v="1"/>
    <x v="1"/>
  </r>
  <r>
    <x v="204"/>
    <n v="-1140"/>
    <x v="4"/>
    <x v="10"/>
    <x v="94"/>
    <x v="87"/>
    <x v="2"/>
    <x v="2"/>
    <x v="8"/>
    <x v="8"/>
    <x v="4"/>
    <x v="4"/>
    <x v="0"/>
    <x v="0"/>
    <x v="0"/>
    <x v="0"/>
    <x v="1"/>
    <x v="1"/>
  </r>
  <r>
    <x v="205"/>
    <n v="-2928"/>
    <x v="4"/>
    <x v="10"/>
    <x v="95"/>
    <x v="88"/>
    <x v="2"/>
    <x v="2"/>
    <x v="33"/>
    <x v="33"/>
    <x v="4"/>
    <x v="4"/>
    <x v="0"/>
    <x v="0"/>
    <x v="0"/>
    <x v="0"/>
    <x v="1"/>
    <x v="1"/>
  </r>
  <r>
    <x v="206"/>
    <n v="225"/>
    <x v="4"/>
    <x v="10"/>
    <x v="96"/>
    <x v="89"/>
    <x v="10"/>
    <x v="10"/>
    <x v="11"/>
    <x v="11"/>
    <x v="0"/>
    <x v="0"/>
    <x v="0"/>
    <x v="0"/>
    <x v="0"/>
    <x v="0"/>
    <x v="0"/>
    <x v="0"/>
  </r>
  <r>
    <x v="207"/>
    <n v="-806"/>
    <x v="4"/>
    <x v="10"/>
    <x v="97"/>
    <x v="90"/>
    <x v="19"/>
    <x v="19"/>
    <x v="6"/>
    <x v="6"/>
    <x v="0"/>
    <x v="0"/>
    <x v="0"/>
    <x v="0"/>
    <x v="0"/>
    <x v="0"/>
    <x v="0"/>
    <x v="0"/>
  </r>
  <r>
    <x v="208"/>
    <n v="3000"/>
    <x v="4"/>
    <x v="10"/>
    <x v="97"/>
    <x v="90"/>
    <x v="1"/>
    <x v="1"/>
    <x v="1"/>
    <x v="1"/>
    <x v="0"/>
    <x v="0"/>
    <x v="0"/>
    <x v="0"/>
    <x v="0"/>
    <x v="0"/>
    <x v="0"/>
    <x v="0"/>
  </r>
  <r>
    <x v="209"/>
    <n v="1786"/>
    <x v="4"/>
    <x v="10"/>
    <x v="97"/>
    <x v="90"/>
    <x v="27"/>
    <x v="27"/>
    <x v="6"/>
    <x v="6"/>
    <x v="0"/>
    <x v="0"/>
    <x v="0"/>
    <x v="0"/>
    <x v="0"/>
    <x v="0"/>
    <x v="0"/>
    <x v="0"/>
  </r>
  <r>
    <x v="210"/>
    <n v="3400"/>
    <x v="4"/>
    <x v="10"/>
    <x v="97"/>
    <x v="90"/>
    <x v="27"/>
    <x v="27"/>
    <x v="6"/>
    <x v="6"/>
    <x v="0"/>
    <x v="0"/>
    <x v="13"/>
    <x v="13"/>
    <x v="0"/>
    <x v="0"/>
    <x v="0"/>
    <x v="0"/>
  </r>
  <r>
    <x v="211"/>
    <n v="-24676"/>
    <x v="4"/>
    <x v="10"/>
    <x v="97"/>
    <x v="90"/>
    <x v="3"/>
    <x v="3"/>
    <x v="17"/>
    <x v="17"/>
    <x v="0"/>
    <x v="0"/>
    <x v="13"/>
    <x v="13"/>
    <x v="0"/>
    <x v="0"/>
    <x v="0"/>
    <x v="0"/>
  </r>
  <r>
    <x v="212"/>
    <n v="-2624"/>
    <x v="4"/>
    <x v="10"/>
    <x v="97"/>
    <x v="90"/>
    <x v="3"/>
    <x v="3"/>
    <x v="17"/>
    <x v="17"/>
    <x v="0"/>
    <x v="0"/>
    <x v="13"/>
    <x v="13"/>
    <x v="0"/>
    <x v="0"/>
    <x v="0"/>
    <x v="0"/>
  </r>
  <r>
    <x v="213"/>
    <n v="-5433"/>
    <x v="4"/>
    <x v="10"/>
    <x v="97"/>
    <x v="90"/>
    <x v="3"/>
    <x v="3"/>
    <x v="17"/>
    <x v="17"/>
    <x v="0"/>
    <x v="0"/>
    <x v="13"/>
    <x v="13"/>
    <x v="0"/>
    <x v="0"/>
    <x v="0"/>
    <x v="0"/>
  </r>
  <r>
    <x v="214"/>
    <n v="-10404"/>
    <x v="4"/>
    <x v="10"/>
    <x v="97"/>
    <x v="90"/>
    <x v="3"/>
    <x v="3"/>
    <x v="17"/>
    <x v="17"/>
    <x v="0"/>
    <x v="0"/>
    <x v="13"/>
    <x v="13"/>
    <x v="0"/>
    <x v="0"/>
    <x v="0"/>
    <x v="0"/>
  </r>
  <r>
    <x v="215"/>
    <n v="-3400"/>
    <x v="4"/>
    <x v="10"/>
    <x v="97"/>
    <x v="90"/>
    <x v="3"/>
    <x v="3"/>
    <x v="17"/>
    <x v="17"/>
    <x v="0"/>
    <x v="0"/>
    <x v="13"/>
    <x v="13"/>
    <x v="0"/>
    <x v="0"/>
    <x v="0"/>
    <x v="0"/>
  </r>
  <r>
    <x v="216"/>
    <n v="-35844"/>
    <x v="4"/>
    <x v="10"/>
    <x v="97"/>
    <x v="90"/>
    <x v="3"/>
    <x v="3"/>
    <x v="17"/>
    <x v="17"/>
    <x v="0"/>
    <x v="0"/>
    <x v="13"/>
    <x v="13"/>
    <x v="0"/>
    <x v="0"/>
    <x v="0"/>
    <x v="0"/>
  </r>
  <r>
    <x v="58"/>
    <n v="-663"/>
    <x v="4"/>
    <x v="10"/>
    <x v="97"/>
    <x v="90"/>
    <x v="19"/>
    <x v="19"/>
    <x v="6"/>
    <x v="6"/>
    <x v="0"/>
    <x v="0"/>
    <x v="0"/>
    <x v="0"/>
    <x v="0"/>
    <x v="0"/>
    <x v="0"/>
    <x v="0"/>
  </r>
  <r>
    <x v="208"/>
    <n v="3300"/>
    <x v="4"/>
    <x v="10"/>
    <x v="97"/>
    <x v="90"/>
    <x v="20"/>
    <x v="20"/>
    <x v="30"/>
    <x v="30"/>
    <x v="0"/>
    <x v="0"/>
    <x v="0"/>
    <x v="0"/>
    <x v="0"/>
    <x v="0"/>
    <x v="0"/>
    <x v="0"/>
  </r>
  <r>
    <x v="206"/>
    <n v="-225"/>
    <x v="4"/>
    <x v="10"/>
    <x v="97"/>
    <x v="90"/>
    <x v="10"/>
    <x v="10"/>
    <x v="11"/>
    <x v="11"/>
    <x v="0"/>
    <x v="0"/>
    <x v="0"/>
    <x v="0"/>
    <x v="0"/>
    <x v="0"/>
    <x v="0"/>
    <x v="0"/>
  </r>
  <r>
    <x v="217"/>
    <n v="-540"/>
    <x v="4"/>
    <x v="10"/>
    <x v="97"/>
    <x v="90"/>
    <x v="15"/>
    <x v="15"/>
    <x v="16"/>
    <x v="16"/>
    <x v="0"/>
    <x v="0"/>
    <x v="0"/>
    <x v="0"/>
    <x v="0"/>
    <x v="0"/>
    <x v="0"/>
    <x v="0"/>
  </r>
  <r>
    <x v="208"/>
    <n v="-500"/>
    <x v="4"/>
    <x v="10"/>
    <x v="97"/>
    <x v="90"/>
    <x v="17"/>
    <x v="17"/>
    <x v="19"/>
    <x v="19"/>
    <x v="0"/>
    <x v="0"/>
    <x v="0"/>
    <x v="0"/>
    <x v="0"/>
    <x v="0"/>
    <x v="0"/>
    <x v="0"/>
  </r>
  <r>
    <x v="208"/>
    <n v="200"/>
    <x v="4"/>
    <x v="10"/>
    <x v="97"/>
    <x v="90"/>
    <x v="17"/>
    <x v="17"/>
    <x v="29"/>
    <x v="29"/>
    <x v="0"/>
    <x v="0"/>
    <x v="0"/>
    <x v="0"/>
    <x v="0"/>
    <x v="0"/>
    <x v="0"/>
    <x v="0"/>
  </r>
  <r>
    <x v="208"/>
    <n v="-650"/>
    <x v="4"/>
    <x v="10"/>
    <x v="97"/>
    <x v="90"/>
    <x v="23"/>
    <x v="23"/>
    <x v="8"/>
    <x v="8"/>
    <x v="0"/>
    <x v="0"/>
    <x v="0"/>
    <x v="0"/>
    <x v="0"/>
    <x v="0"/>
    <x v="0"/>
    <x v="0"/>
  </r>
  <r>
    <x v="208"/>
    <n v="-200"/>
    <x v="4"/>
    <x v="10"/>
    <x v="97"/>
    <x v="90"/>
    <x v="23"/>
    <x v="23"/>
    <x v="8"/>
    <x v="8"/>
    <x v="0"/>
    <x v="0"/>
    <x v="0"/>
    <x v="0"/>
    <x v="0"/>
    <x v="0"/>
    <x v="0"/>
    <x v="0"/>
  </r>
  <r>
    <x v="218"/>
    <n v="-250"/>
    <x v="4"/>
    <x v="10"/>
    <x v="98"/>
    <x v="86"/>
    <x v="5"/>
    <x v="5"/>
    <x v="6"/>
    <x v="6"/>
    <x v="0"/>
    <x v="0"/>
    <x v="0"/>
    <x v="0"/>
    <x v="0"/>
    <x v="0"/>
    <x v="0"/>
    <x v="0"/>
  </r>
  <r>
    <x v="219"/>
    <n v="-13000"/>
    <x v="4"/>
    <x v="10"/>
    <x v="99"/>
    <x v="91"/>
    <x v="20"/>
    <x v="20"/>
    <x v="30"/>
    <x v="30"/>
    <x v="0"/>
    <x v="0"/>
    <x v="0"/>
    <x v="0"/>
    <x v="0"/>
    <x v="0"/>
    <x v="0"/>
    <x v="0"/>
  </r>
  <r>
    <x v="220"/>
    <n v="540"/>
    <x v="4"/>
    <x v="10"/>
    <x v="99"/>
    <x v="91"/>
    <x v="15"/>
    <x v="15"/>
    <x v="16"/>
    <x v="16"/>
    <x v="0"/>
    <x v="0"/>
    <x v="0"/>
    <x v="0"/>
    <x v="0"/>
    <x v="0"/>
    <x v="0"/>
    <x v="0"/>
  </r>
  <r>
    <x v="219"/>
    <n v="150"/>
    <x v="4"/>
    <x v="10"/>
    <x v="99"/>
    <x v="91"/>
    <x v="17"/>
    <x v="17"/>
    <x v="32"/>
    <x v="32"/>
    <x v="0"/>
    <x v="0"/>
    <x v="0"/>
    <x v="0"/>
    <x v="0"/>
    <x v="0"/>
    <x v="0"/>
    <x v="0"/>
  </r>
  <r>
    <x v="221"/>
    <n v="-4000"/>
    <x v="4"/>
    <x v="10"/>
    <x v="100"/>
    <x v="92"/>
    <x v="26"/>
    <x v="26"/>
    <x v="35"/>
    <x v="35"/>
    <x v="0"/>
    <x v="0"/>
    <x v="0"/>
    <x v="0"/>
    <x v="0"/>
    <x v="0"/>
    <x v="0"/>
    <x v="0"/>
  </r>
  <r>
    <x v="218"/>
    <n v="-1000"/>
    <x v="4"/>
    <x v="10"/>
    <x v="101"/>
    <x v="86"/>
    <x v="26"/>
    <x v="26"/>
    <x v="35"/>
    <x v="35"/>
    <x v="0"/>
    <x v="0"/>
    <x v="0"/>
    <x v="0"/>
    <x v="0"/>
    <x v="0"/>
    <x v="0"/>
    <x v="0"/>
  </r>
  <r>
    <x v="222"/>
    <n v="5873"/>
    <x v="4"/>
    <x v="10"/>
    <x v="102"/>
    <x v="93"/>
    <x v="20"/>
    <x v="20"/>
    <x v="30"/>
    <x v="30"/>
    <x v="0"/>
    <x v="0"/>
    <x v="0"/>
    <x v="0"/>
    <x v="0"/>
    <x v="0"/>
    <x v="0"/>
    <x v="0"/>
  </r>
  <r>
    <x v="223"/>
    <n v="120"/>
    <x v="4"/>
    <x v="10"/>
    <x v="103"/>
    <x v="94"/>
    <x v="17"/>
    <x v="17"/>
    <x v="29"/>
    <x v="29"/>
    <x v="0"/>
    <x v="0"/>
    <x v="0"/>
    <x v="0"/>
    <x v="0"/>
    <x v="0"/>
    <x v="0"/>
    <x v="0"/>
  </r>
  <r>
    <x v="224"/>
    <n v="1000"/>
    <x v="4"/>
    <x v="10"/>
    <x v="104"/>
    <x v="95"/>
    <x v="20"/>
    <x v="20"/>
    <x v="30"/>
    <x v="30"/>
    <x v="0"/>
    <x v="0"/>
    <x v="0"/>
    <x v="0"/>
    <x v="0"/>
    <x v="0"/>
    <x v="0"/>
    <x v="0"/>
  </r>
  <r>
    <x v="224"/>
    <n v="-100"/>
    <x v="4"/>
    <x v="10"/>
    <x v="104"/>
    <x v="95"/>
    <x v="5"/>
    <x v="5"/>
    <x v="6"/>
    <x v="6"/>
    <x v="0"/>
    <x v="0"/>
    <x v="0"/>
    <x v="0"/>
    <x v="0"/>
    <x v="0"/>
    <x v="0"/>
    <x v="0"/>
  </r>
  <r>
    <x v="224"/>
    <n v="-700"/>
    <x v="4"/>
    <x v="10"/>
    <x v="104"/>
    <x v="95"/>
    <x v="17"/>
    <x v="17"/>
    <x v="19"/>
    <x v="19"/>
    <x v="0"/>
    <x v="0"/>
    <x v="0"/>
    <x v="0"/>
    <x v="0"/>
    <x v="0"/>
    <x v="0"/>
    <x v="0"/>
  </r>
  <r>
    <x v="224"/>
    <n v="300"/>
    <x v="4"/>
    <x v="10"/>
    <x v="104"/>
    <x v="95"/>
    <x v="17"/>
    <x v="17"/>
    <x v="29"/>
    <x v="29"/>
    <x v="0"/>
    <x v="0"/>
    <x v="0"/>
    <x v="0"/>
    <x v="0"/>
    <x v="0"/>
    <x v="0"/>
    <x v="0"/>
  </r>
  <r>
    <x v="225"/>
    <n v="240"/>
    <x v="4"/>
    <x v="10"/>
    <x v="105"/>
    <x v="96"/>
    <x v="15"/>
    <x v="15"/>
    <x v="16"/>
    <x v="16"/>
    <x v="0"/>
    <x v="0"/>
    <x v="0"/>
    <x v="0"/>
    <x v="0"/>
    <x v="0"/>
    <x v="0"/>
    <x v="0"/>
  </r>
  <r>
    <x v="226"/>
    <n v="-200"/>
    <x v="4"/>
    <x v="10"/>
    <x v="105"/>
    <x v="96"/>
    <x v="5"/>
    <x v="5"/>
    <x v="6"/>
    <x v="6"/>
    <x v="0"/>
    <x v="0"/>
    <x v="0"/>
    <x v="0"/>
    <x v="0"/>
    <x v="0"/>
    <x v="0"/>
    <x v="0"/>
  </r>
  <r>
    <x v="226"/>
    <n v="300"/>
    <x v="4"/>
    <x v="10"/>
    <x v="105"/>
    <x v="96"/>
    <x v="17"/>
    <x v="17"/>
    <x v="29"/>
    <x v="29"/>
    <x v="0"/>
    <x v="0"/>
    <x v="0"/>
    <x v="0"/>
    <x v="0"/>
    <x v="0"/>
    <x v="0"/>
    <x v="0"/>
  </r>
  <r>
    <x v="227"/>
    <n v="3975"/>
    <x v="4"/>
    <x v="10"/>
    <x v="106"/>
    <x v="97"/>
    <x v="20"/>
    <x v="20"/>
    <x v="30"/>
    <x v="30"/>
    <x v="0"/>
    <x v="0"/>
    <x v="0"/>
    <x v="0"/>
    <x v="0"/>
    <x v="0"/>
    <x v="0"/>
    <x v="0"/>
  </r>
  <r>
    <x v="228"/>
    <n v="31664"/>
    <x v="4"/>
    <x v="10"/>
    <x v="107"/>
    <x v="98"/>
    <x v="9"/>
    <x v="9"/>
    <x v="9"/>
    <x v="9"/>
    <x v="0"/>
    <x v="0"/>
    <x v="0"/>
    <x v="0"/>
    <x v="0"/>
    <x v="0"/>
    <x v="0"/>
    <x v="0"/>
  </r>
  <r>
    <x v="229"/>
    <n v="-10422"/>
    <x v="4"/>
    <x v="10"/>
    <x v="108"/>
    <x v="99"/>
    <x v="19"/>
    <x v="19"/>
    <x v="6"/>
    <x v="6"/>
    <x v="0"/>
    <x v="0"/>
    <x v="0"/>
    <x v="0"/>
    <x v="0"/>
    <x v="0"/>
    <x v="0"/>
    <x v="0"/>
  </r>
  <r>
    <x v="230"/>
    <n v="-1000"/>
    <x v="4"/>
    <x v="10"/>
    <x v="108"/>
    <x v="99"/>
    <x v="6"/>
    <x v="6"/>
    <x v="7"/>
    <x v="7"/>
    <x v="0"/>
    <x v="0"/>
    <x v="0"/>
    <x v="0"/>
    <x v="0"/>
    <x v="0"/>
    <x v="0"/>
    <x v="0"/>
  </r>
  <r>
    <x v="231"/>
    <n v="2624"/>
    <x v="4"/>
    <x v="10"/>
    <x v="109"/>
    <x v="100"/>
    <x v="25"/>
    <x v="25"/>
    <x v="7"/>
    <x v="7"/>
    <x v="0"/>
    <x v="0"/>
    <x v="13"/>
    <x v="13"/>
    <x v="0"/>
    <x v="0"/>
    <x v="0"/>
    <x v="0"/>
  </r>
  <r>
    <x v="173"/>
    <n v="9796"/>
    <x v="4"/>
    <x v="10"/>
    <x v="109"/>
    <x v="100"/>
    <x v="8"/>
    <x v="8"/>
    <x v="6"/>
    <x v="6"/>
    <x v="0"/>
    <x v="0"/>
    <x v="13"/>
    <x v="13"/>
    <x v="0"/>
    <x v="0"/>
    <x v="0"/>
    <x v="0"/>
  </r>
  <r>
    <x v="232"/>
    <n v="5000"/>
    <x v="4"/>
    <x v="10"/>
    <x v="109"/>
    <x v="100"/>
    <x v="8"/>
    <x v="8"/>
    <x v="6"/>
    <x v="6"/>
    <x v="0"/>
    <x v="0"/>
    <x v="0"/>
    <x v="0"/>
    <x v="0"/>
    <x v="0"/>
    <x v="0"/>
    <x v="0"/>
  </r>
  <r>
    <x v="233"/>
    <n v="5000"/>
    <x v="4"/>
    <x v="10"/>
    <x v="109"/>
    <x v="100"/>
    <x v="4"/>
    <x v="4"/>
    <x v="6"/>
    <x v="6"/>
    <x v="0"/>
    <x v="0"/>
    <x v="0"/>
    <x v="0"/>
    <x v="0"/>
    <x v="0"/>
    <x v="0"/>
    <x v="0"/>
  </r>
  <r>
    <x v="15"/>
    <n v="750"/>
    <x v="4"/>
    <x v="10"/>
    <x v="109"/>
    <x v="100"/>
    <x v="4"/>
    <x v="4"/>
    <x v="6"/>
    <x v="6"/>
    <x v="0"/>
    <x v="0"/>
    <x v="0"/>
    <x v="0"/>
    <x v="0"/>
    <x v="0"/>
    <x v="0"/>
    <x v="0"/>
  </r>
  <r>
    <x v="232"/>
    <n v="-1500"/>
    <x v="4"/>
    <x v="10"/>
    <x v="109"/>
    <x v="100"/>
    <x v="6"/>
    <x v="6"/>
    <x v="7"/>
    <x v="7"/>
    <x v="0"/>
    <x v="0"/>
    <x v="0"/>
    <x v="0"/>
    <x v="0"/>
    <x v="0"/>
    <x v="0"/>
    <x v="0"/>
  </r>
  <r>
    <x v="234"/>
    <n v="-6644"/>
    <x v="4"/>
    <x v="10"/>
    <x v="110"/>
    <x v="68"/>
    <x v="19"/>
    <x v="19"/>
    <x v="6"/>
    <x v="6"/>
    <x v="0"/>
    <x v="0"/>
    <x v="0"/>
    <x v="0"/>
    <x v="0"/>
    <x v="0"/>
    <x v="0"/>
    <x v="0"/>
  </r>
  <r>
    <x v="48"/>
    <n v="6540"/>
    <x v="4"/>
    <x v="10"/>
    <x v="110"/>
    <x v="68"/>
    <x v="3"/>
    <x v="3"/>
    <x v="6"/>
    <x v="6"/>
    <x v="0"/>
    <x v="0"/>
    <x v="6"/>
    <x v="6"/>
    <x v="18"/>
    <x v="18"/>
    <x v="0"/>
    <x v="0"/>
  </r>
  <r>
    <x v="235"/>
    <n v="-170"/>
    <x v="4"/>
    <x v="10"/>
    <x v="110"/>
    <x v="68"/>
    <x v="5"/>
    <x v="5"/>
    <x v="6"/>
    <x v="6"/>
    <x v="0"/>
    <x v="0"/>
    <x v="6"/>
    <x v="6"/>
    <x v="0"/>
    <x v="0"/>
    <x v="0"/>
    <x v="0"/>
  </r>
  <r>
    <x v="236"/>
    <n v="-1786"/>
    <x v="4"/>
    <x v="10"/>
    <x v="111"/>
    <x v="101"/>
    <x v="3"/>
    <x v="3"/>
    <x v="17"/>
    <x v="17"/>
    <x v="0"/>
    <x v="0"/>
    <x v="0"/>
    <x v="0"/>
    <x v="19"/>
    <x v="19"/>
    <x v="0"/>
    <x v="0"/>
  </r>
  <r>
    <x v="237"/>
    <n v="-10341"/>
    <x v="4"/>
    <x v="10"/>
    <x v="111"/>
    <x v="101"/>
    <x v="3"/>
    <x v="3"/>
    <x v="17"/>
    <x v="17"/>
    <x v="0"/>
    <x v="0"/>
    <x v="0"/>
    <x v="0"/>
    <x v="19"/>
    <x v="19"/>
    <x v="0"/>
    <x v="0"/>
  </r>
  <r>
    <x v="238"/>
    <n v="-400"/>
    <x v="4"/>
    <x v="10"/>
    <x v="111"/>
    <x v="101"/>
    <x v="3"/>
    <x v="3"/>
    <x v="17"/>
    <x v="17"/>
    <x v="0"/>
    <x v="0"/>
    <x v="0"/>
    <x v="0"/>
    <x v="19"/>
    <x v="19"/>
    <x v="0"/>
    <x v="0"/>
  </r>
  <r>
    <x v="239"/>
    <n v="-6"/>
    <x v="4"/>
    <x v="10"/>
    <x v="111"/>
    <x v="101"/>
    <x v="3"/>
    <x v="3"/>
    <x v="17"/>
    <x v="17"/>
    <x v="0"/>
    <x v="0"/>
    <x v="0"/>
    <x v="0"/>
    <x v="19"/>
    <x v="19"/>
    <x v="0"/>
    <x v="0"/>
  </r>
  <r>
    <x v="240"/>
    <n v="-231"/>
    <x v="4"/>
    <x v="10"/>
    <x v="111"/>
    <x v="101"/>
    <x v="3"/>
    <x v="3"/>
    <x v="17"/>
    <x v="17"/>
    <x v="0"/>
    <x v="0"/>
    <x v="0"/>
    <x v="0"/>
    <x v="19"/>
    <x v="19"/>
    <x v="0"/>
    <x v="0"/>
  </r>
  <r>
    <x v="241"/>
    <n v="-700"/>
    <x v="4"/>
    <x v="10"/>
    <x v="111"/>
    <x v="101"/>
    <x v="3"/>
    <x v="3"/>
    <x v="17"/>
    <x v="17"/>
    <x v="0"/>
    <x v="0"/>
    <x v="0"/>
    <x v="0"/>
    <x v="19"/>
    <x v="19"/>
    <x v="0"/>
    <x v="0"/>
  </r>
  <r>
    <x v="242"/>
    <n v="-3253"/>
    <x v="4"/>
    <x v="10"/>
    <x v="111"/>
    <x v="101"/>
    <x v="3"/>
    <x v="3"/>
    <x v="17"/>
    <x v="17"/>
    <x v="0"/>
    <x v="0"/>
    <x v="0"/>
    <x v="0"/>
    <x v="19"/>
    <x v="19"/>
    <x v="0"/>
    <x v="0"/>
  </r>
  <r>
    <x v="243"/>
    <n v="-5000"/>
    <x v="4"/>
    <x v="10"/>
    <x v="111"/>
    <x v="101"/>
    <x v="3"/>
    <x v="3"/>
    <x v="8"/>
    <x v="8"/>
    <x v="0"/>
    <x v="0"/>
    <x v="0"/>
    <x v="0"/>
    <x v="35"/>
    <x v="35"/>
    <x v="0"/>
    <x v="0"/>
  </r>
  <r>
    <x v="244"/>
    <n v="34136"/>
    <x v="4"/>
    <x v="10"/>
    <x v="111"/>
    <x v="101"/>
    <x v="9"/>
    <x v="9"/>
    <x v="9"/>
    <x v="9"/>
    <x v="0"/>
    <x v="0"/>
    <x v="9"/>
    <x v="9"/>
    <x v="0"/>
    <x v="0"/>
    <x v="0"/>
    <x v="0"/>
  </r>
  <r>
    <x v="245"/>
    <n v="93"/>
    <x v="4"/>
    <x v="10"/>
    <x v="111"/>
    <x v="101"/>
    <x v="5"/>
    <x v="5"/>
    <x v="6"/>
    <x v="6"/>
    <x v="0"/>
    <x v="0"/>
    <x v="6"/>
    <x v="6"/>
    <x v="0"/>
    <x v="0"/>
    <x v="0"/>
    <x v="0"/>
  </r>
  <r>
    <x v="71"/>
    <n v="311"/>
    <x v="4"/>
    <x v="10"/>
    <x v="112"/>
    <x v="102"/>
    <x v="15"/>
    <x v="15"/>
    <x v="16"/>
    <x v="16"/>
    <x v="0"/>
    <x v="0"/>
    <x v="0"/>
    <x v="0"/>
    <x v="0"/>
    <x v="0"/>
    <x v="0"/>
    <x v="0"/>
  </r>
  <r>
    <x v="246"/>
    <n v="6690"/>
    <x v="4"/>
    <x v="10"/>
    <x v="113"/>
    <x v="103"/>
    <x v="15"/>
    <x v="15"/>
    <x v="16"/>
    <x v="16"/>
    <x v="0"/>
    <x v="0"/>
    <x v="10"/>
    <x v="10"/>
    <x v="0"/>
    <x v="0"/>
    <x v="0"/>
    <x v="0"/>
  </r>
  <r>
    <x v="247"/>
    <n v="1008"/>
    <x v="4"/>
    <x v="10"/>
    <x v="113"/>
    <x v="103"/>
    <x v="4"/>
    <x v="4"/>
    <x v="6"/>
    <x v="6"/>
    <x v="0"/>
    <x v="0"/>
    <x v="0"/>
    <x v="0"/>
    <x v="0"/>
    <x v="0"/>
    <x v="0"/>
    <x v="0"/>
  </r>
  <r>
    <x v="247"/>
    <n v="1666"/>
    <x v="4"/>
    <x v="10"/>
    <x v="113"/>
    <x v="103"/>
    <x v="8"/>
    <x v="8"/>
    <x v="6"/>
    <x v="6"/>
    <x v="0"/>
    <x v="0"/>
    <x v="0"/>
    <x v="0"/>
    <x v="0"/>
    <x v="0"/>
    <x v="0"/>
    <x v="0"/>
  </r>
  <r>
    <x v="247"/>
    <n v="476"/>
    <x v="4"/>
    <x v="10"/>
    <x v="113"/>
    <x v="103"/>
    <x v="27"/>
    <x v="27"/>
    <x v="6"/>
    <x v="6"/>
    <x v="0"/>
    <x v="0"/>
    <x v="0"/>
    <x v="0"/>
    <x v="0"/>
    <x v="0"/>
    <x v="0"/>
    <x v="0"/>
  </r>
  <r>
    <x v="247"/>
    <n v="210"/>
    <x v="4"/>
    <x v="10"/>
    <x v="113"/>
    <x v="103"/>
    <x v="5"/>
    <x v="5"/>
    <x v="6"/>
    <x v="6"/>
    <x v="0"/>
    <x v="0"/>
    <x v="0"/>
    <x v="0"/>
    <x v="0"/>
    <x v="0"/>
    <x v="0"/>
    <x v="0"/>
  </r>
  <r>
    <x v="247"/>
    <n v="1190"/>
    <x v="4"/>
    <x v="10"/>
    <x v="113"/>
    <x v="103"/>
    <x v="6"/>
    <x v="6"/>
    <x v="7"/>
    <x v="7"/>
    <x v="0"/>
    <x v="0"/>
    <x v="0"/>
    <x v="0"/>
    <x v="0"/>
    <x v="0"/>
    <x v="0"/>
    <x v="0"/>
  </r>
  <r>
    <x v="248"/>
    <n v="11060"/>
    <x v="4"/>
    <x v="10"/>
    <x v="113"/>
    <x v="103"/>
    <x v="3"/>
    <x v="3"/>
    <x v="5"/>
    <x v="5"/>
    <x v="0"/>
    <x v="0"/>
    <x v="0"/>
    <x v="0"/>
    <x v="4"/>
    <x v="4"/>
    <x v="0"/>
    <x v="0"/>
  </r>
  <r>
    <x v="249"/>
    <n v="-2000"/>
    <x v="4"/>
    <x v="10"/>
    <x v="113"/>
    <x v="103"/>
    <x v="20"/>
    <x v="20"/>
    <x v="30"/>
    <x v="30"/>
    <x v="0"/>
    <x v="0"/>
    <x v="0"/>
    <x v="0"/>
    <x v="0"/>
    <x v="0"/>
    <x v="0"/>
    <x v="0"/>
  </r>
  <r>
    <x v="250"/>
    <n v="-1160"/>
    <x v="4"/>
    <x v="10"/>
    <x v="113"/>
    <x v="103"/>
    <x v="10"/>
    <x v="10"/>
    <x v="11"/>
    <x v="11"/>
    <x v="0"/>
    <x v="0"/>
    <x v="0"/>
    <x v="0"/>
    <x v="0"/>
    <x v="0"/>
    <x v="0"/>
    <x v="0"/>
  </r>
  <r>
    <x v="251"/>
    <n v="-1323"/>
    <x v="4"/>
    <x v="10"/>
    <x v="113"/>
    <x v="103"/>
    <x v="15"/>
    <x v="15"/>
    <x v="16"/>
    <x v="16"/>
    <x v="0"/>
    <x v="0"/>
    <x v="0"/>
    <x v="0"/>
    <x v="0"/>
    <x v="0"/>
    <x v="0"/>
    <x v="0"/>
  </r>
  <r>
    <x v="252"/>
    <n v="-3316"/>
    <x v="4"/>
    <x v="10"/>
    <x v="113"/>
    <x v="103"/>
    <x v="15"/>
    <x v="15"/>
    <x v="16"/>
    <x v="16"/>
    <x v="0"/>
    <x v="0"/>
    <x v="0"/>
    <x v="0"/>
    <x v="0"/>
    <x v="0"/>
    <x v="0"/>
    <x v="0"/>
  </r>
  <r>
    <x v="253"/>
    <n v="-1071"/>
    <x v="4"/>
    <x v="10"/>
    <x v="113"/>
    <x v="103"/>
    <x v="10"/>
    <x v="10"/>
    <x v="10"/>
    <x v="10"/>
    <x v="0"/>
    <x v="0"/>
    <x v="0"/>
    <x v="0"/>
    <x v="0"/>
    <x v="0"/>
    <x v="0"/>
    <x v="0"/>
  </r>
  <r>
    <x v="254"/>
    <n v="-1190"/>
    <x v="4"/>
    <x v="10"/>
    <x v="113"/>
    <x v="103"/>
    <x v="3"/>
    <x v="3"/>
    <x v="5"/>
    <x v="5"/>
    <x v="0"/>
    <x v="0"/>
    <x v="0"/>
    <x v="0"/>
    <x v="4"/>
    <x v="4"/>
    <x v="0"/>
    <x v="0"/>
  </r>
  <r>
    <x v="255"/>
    <n v="-210"/>
    <x v="4"/>
    <x v="10"/>
    <x v="113"/>
    <x v="103"/>
    <x v="3"/>
    <x v="3"/>
    <x v="5"/>
    <x v="5"/>
    <x v="0"/>
    <x v="0"/>
    <x v="0"/>
    <x v="0"/>
    <x v="4"/>
    <x v="4"/>
    <x v="0"/>
    <x v="0"/>
  </r>
  <r>
    <x v="256"/>
    <n v="-476"/>
    <x v="4"/>
    <x v="10"/>
    <x v="113"/>
    <x v="103"/>
    <x v="3"/>
    <x v="3"/>
    <x v="5"/>
    <x v="5"/>
    <x v="0"/>
    <x v="0"/>
    <x v="0"/>
    <x v="0"/>
    <x v="4"/>
    <x v="4"/>
    <x v="0"/>
    <x v="0"/>
  </r>
  <r>
    <x v="257"/>
    <n v="-1666"/>
    <x v="4"/>
    <x v="10"/>
    <x v="113"/>
    <x v="103"/>
    <x v="3"/>
    <x v="3"/>
    <x v="5"/>
    <x v="5"/>
    <x v="0"/>
    <x v="0"/>
    <x v="0"/>
    <x v="0"/>
    <x v="4"/>
    <x v="4"/>
    <x v="0"/>
    <x v="0"/>
  </r>
  <r>
    <x v="258"/>
    <n v="-1008"/>
    <x v="4"/>
    <x v="10"/>
    <x v="113"/>
    <x v="103"/>
    <x v="3"/>
    <x v="3"/>
    <x v="5"/>
    <x v="5"/>
    <x v="0"/>
    <x v="0"/>
    <x v="0"/>
    <x v="0"/>
    <x v="4"/>
    <x v="4"/>
    <x v="0"/>
    <x v="0"/>
  </r>
  <r>
    <x v="259"/>
    <n v="9400"/>
    <x v="4"/>
    <x v="10"/>
    <x v="113"/>
    <x v="103"/>
    <x v="15"/>
    <x v="15"/>
    <x v="16"/>
    <x v="16"/>
    <x v="0"/>
    <x v="0"/>
    <x v="0"/>
    <x v="0"/>
    <x v="0"/>
    <x v="0"/>
    <x v="0"/>
    <x v="0"/>
  </r>
  <r>
    <x v="249"/>
    <n v="-200"/>
    <x v="4"/>
    <x v="10"/>
    <x v="113"/>
    <x v="103"/>
    <x v="25"/>
    <x v="25"/>
    <x v="7"/>
    <x v="7"/>
    <x v="0"/>
    <x v="0"/>
    <x v="0"/>
    <x v="0"/>
    <x v="0"/>
    <x v="0"/>
    <x v="0"/>
    <x v="0"/>
  </r>
  <r>
    <x v="249"/>
    <n v="-500"/>
    <x v="4"/>
    <x v="10"/>
    <x v="113"/>
    <x v="103"/>
    <x v="25"/>
    <x v="25"/>
    <x v="7"/>
    <x v="7"/>
    <x v="0"/>
    <x v="0"/>
    <x v="0"/>
    <x v="0"/>
    <x v="0"/>
    <x v="0"/>
    <x v="0"/>
    <x v="0"/>
  </r>
  <r>
    <x v="260"/>
    <n v="1647"/>
    <x v="4"/>
    <x v="10"/>
    <x v="113"/>
    <x v="103"/>
    <x v="9"/>
    <x v="9"/>
    <x v="9"/>
    <x v="9"/>
    <x v="0"/>
    <x v="0"/>
    <x v="9"/>
    <x v="9"/>
    <x v="0"/>
    <x v="0"/>
    <x v="0"/>
    <x v="0"/>
  </r>
  <r>
    <x v="249"/>
    <n v="500"/>
    <x v="4"/>
    <x v="10"/>
    <x v="113"/>
    <x v="103"/>
    <x v="17"/>
    <x v="17"/>
    <x v="19"/>
    <x v="19"/>
    <x v="0"/>
    <x v="0"/>
    <x v="0"/>
    <x v="0"/>
    <x v="0"/>
    <x v="0"/>
    <x v="0"/>
    <x v="0"/>
  </r>
  <r>
    <x v="102"/>
    <n v="59"/>
    <x v="4"/>
    <x v="10"/>
    <x v="113"/>
    <x v="103"/>
    <x v="12"/>
    <x v="12"/>
    <x v="12"/>
    <x v="12"/>
    <x v="0"/>
    <x v="0"/>
    <x v="0"/>
    <x v="0"/>
    <x v="0"/>
    <x v="0"/>
    <x v="0"/>
    <x v="0"/>
  </r>
  <r>
    <x v="261"/>
    <n v="-243"/>
    <x v="4"/>
    <x v="10"/>
    <x v="113"/>
    <x v="103"/>
    <x v="10"/>
    <x v="10"/>
    <x v="10"/>
    <x v="10"/>
    <x v="0"/>
    <x v="0"/>
    <x v="0"/>
    <x v="0"/>
    <x v="0"/>
    <x v="0"/>
    <x v="0"/>
    <x v="0"/>
  </r>
  <r>
    <x v="249"/>
    <n v="-64"/>
    <x v="4"/>
    <x v="10"/>
    <x v="113"/>
    <x v="103"/>
    <x v="21"/>
    <x v="21"/>
    <x v="7"/>
    <x v="7"/>
    <x v="0"/>
    <x v="0"/>
    <x v="0"/>
    <x v="0"/>
    <x v="0"/>
    <x v="0"/>
    <x v="0"/>
    <x v="0"/>
  </r>
  <r>
    <x v="47"/>
    <n v="1000"/>
    <x v="4"/>
    <x v="10"/>
    <x v="113"/>
    <x v="103"/>
    <x v="9"/>
    <x v="9"/>
    <x v="9"/>
    <x v="9"/>
    <x v="0"/>
    <x v="0"/>
    <x v="0"/>
    <x v="0"/>
    <x v="0"/>
    <x v="0"/>
    <x v="0"/>
    <x v="0"/>
  </r>
  <r>
    <x v="39"/>
    <n v="250"/>
    <x v="4"/>
    <x v="10"/>
    <x v="113"/>
    <x v="103"/>
    <x v="9"/>
    <x v="9"/>
    <x v="9"/>
    <x v="9"/>
    <x v="0"/>
    <x v="0"/>
    <x v="0"/>
    <x v="0"/>
    <x v="0"/>
    <x v="0"/>
    <x v="0"/>
    <x v="0"/>
  </r>
  <r>
    <x v="23"/>
    <n v="130"/>
    <x v="4"/>
    <x v="10"/>
    <x v="113"/>
    <x v="103"/>
    <x v="9"/>
    <x v="9"/>
    <x v="9"/>
    <x v="9"/>
    <x v="0"/>
    <x v="0"/>
    <x v="0"/>
    <x v="0"/>
    <x v="0"/>
    <x v="0"/>
    <x v="0"/>
    <x v="0"/>
  </r>
  <r>
    <x v="24"/>
    <n v="410"/>
    <x v="4"/>
    <x v="10"/>
    <x v="113"/>
    <x v="103"/>
    <x v="9"/>
    <x v="9"/>
    <x v="9"/>
    <x v="9"/>
    <x v="0"/>
    <x v="0"/>
    <x v="0"/>
    <x v="0"/>
    <x v="0"/>
    <x v="0"/>
    <x v="0"/>
    <x v="0"/>
  </r>
  <r>
    <x v="25"/>
    <n v="700"/>
    <x v="4"/>
    <x v="10"/>
    <x v="113"/>
    <x v="103"/>
    <x v="9"/>
    <x v="9"/>
    <x v="9"/>
    <x v="9"/>
    <x v="0"/>
    <x v="0"/>
    <x v="0"/>
    <x v="0"/>
    <x v="0"/>
    <x v="0"/>
    <x v="0"/>
    <x v="0"/>
  </r>
  <r>
    <x v="249"/>
    <n v="3998"/>
    <x v="4"/>
    <x v="10"/>
    <x v="113"/>
    <x v="103"/>
    <x v="6"/>
    <x v="6"/>
    <x v="7"/>
    <x v="7"/>
    <x v="0"/>
    <x v="0"/>
    <x v="0"/>
    <x v="0"/>
    <x v="0"/>
    <x v="0"/>
    <x v="0"/>
    <x v="0"/>
  </r>
  <r>
    <x v="249"/>
    <n v="-523"/>
    <x v="4"/>
    <x v="10"/>
    <x v="113"/>
    <x v="103"/>
    <x v="21"/>
    <x v="21"/>
    <x v="7"/>
    <x v="7"/>
    <x v="0"/>
    <x v="0"/>
    <x v="0"/>
    <x v="0"/>
    <x v="0"/>
    <x v="0"/>
    <x v="0"/>
    <x v="0"/>
  </r>
  <r>
    <x v="165"/>
    <n v="-203"/>
    <x v="4"/>
    <x v="10"/>
    <x v="113"/>
    <x v="103"/>
    <x v="7"/>
    <x v="7"/>
    <x v="8"/>
    <x v="8"/>
    <x v="0"/>
    <x v="0"/>
    <x v="0"/>
    <x v="0"/>
    <x v="0"/>
    <x v="0"/>
    <x v="0"/>
    <x v="0"/>
  </r>
  <r>
    <x v="262"/>
    <n v="-7000"/>
    <x v="4"/>
    <x v="10"/>
    <x v="113"/>
    <x v="103"/>
    <x v="13"/>
    <x v="13"/>
    <x v="13"/>
    <x v="13"/>
    <x v="0"/>
    <x v="0"/>
    <x v="14"/>
    <x v="14"/>
    <x v="0"/>
    <x v="0"/>
    <x v="0"/>
    <x v="0"/>
  </r>
  <r>
    <x v="263"/>
    <n v="-44000"/>
    <x v="4"/>
    <x v="10"/>
    <x v="113"/>
    <x v="103"/>
    <x v="13"/>
    <x v="13"/>
    <x v="13"/>
    <x v="13"/>
    <x v="0"/>
    <x v="0"/>
    <x v="0"/>
    <x v="0"/>
    <x v="0"/>
    <x v="0"/>
    <x v="0"/>
    <x v="0"/>
  </r>
  <r>
    <x v="264"/>
    <n v="150"/>
    <x v="4"/>
    <x v="10"/>
    <x v="114"/>
    <x v="104"/>
    <x v="13"/>
    <x v="13"/>
    <x v="13"/>
    <x v="13"/>
    <x v="0"/>
    <x v="0"/>
    <x v="0"/>
    <x v="0"/>
    <x v="0"/>
    <x v="0"/>
    <x v="0"/>
    <x v="0"/>
  </r>
  <r>
    <x v="71"/>
    <n v="462"/>
    <x v="4"/>
    <x v="10"/>
    <x v="115"/>
    <x v="105"/>
    <x v="15"/>
    <x v="15"/>
    <x v="16"/>
    <x v="16"/>
    <x v="0"/>
    <x v="0"/>
    <x v="0"/>
    <x v="0"/>
    <x v="0"/>
    <x v="0"/>
    <x v="0"/>
    <x v="0"/>
  </r>
  <r>
    <x v="264"/>
    <n v="675"/>
    <x v="4"/>
    <x v="10"/>
    <x v="115"/>
    <x v="105"/>
    <x v="13"/>
    <x v="13"/>
    <x v="13"/>
    <x v="13"/>
    <x v="0"/>
    <x v="0"/>
    <x v="0"/>
    <x v="0"/>
    <x v="0"/>
    <x v="0"/>
    <x v="0"/>
    <x v="0"/>
  </r>
  <r>
    <x v="264"/>
    <n v="494"/>
    <x v="4"/>
    <x v="10"/>
    <x v="116"/>
    <x v="106"/>
    <x v="13"/>
    <x v="13"/>
    <x v="13"/>
    <x v="13"/>
    <x v="0"/>
    <x v="0"/>
    <x v="0"/>
    <x v="0"/>
    <x v="0"/>
    <x v="0"/>
    <x v="0"/>
    <x v="0"/>
  </r>
  <r>
    <x v="48"/>
    <n v="333"/>
    <x v="4"/>
    <x v="10"/>
    <x v="117"/>
    <x v="107"/>
    <x v="3"/>
    <x v="3"/>
    <x v="6"/>
    <x v="6"/>
    <x v="0"/>
    <x v="0"/>
    <x v="5"/>
    <x v="5"/>
    <x v="18"/>
    <x v="18"/>
    <x v="0"/>
    <x v="0"/>
  </r>
  <r>
    <x v="265"/>
    <n v="4500"/>
    <x v="4"/>
    <x v="10"/>
    <x v="117"/>
    <x v="107"/>
    <x v="14"/>
    <x v="14"/>
    <x v="15"/>
    <x v="15"/>
    <x v="0"/>
    <x v="0"/>
    <x v="4"/>
    <x v="4"/>
    <x v="0"/>
    <x v="0"/>
    <x v="0"/>
    <x v="0"/>
  </r>
  <r>
    <x v="266"/>
    <n v="800"/>
    <x v="4"/>
    <x v="10"/>
    <x v="117"/>
    <x v="107"/>
    <x v="14"/>
    <x v="14"/>
    <x v="15"/>
    <x v="15"/>
    <x v="0"/>
    <x v="0"/>
    <x v="4"/>
    <x v="4"/>
    <x v="0"/>
    <x v="0"/>
    <x v="0"/>
    <x v="0"/>
  </r>
  <r>
    <x v="267"/>
    <n v="5375"/>
    <x v="4"/>
    <x v="10"/>
    <x v="117"/>
    <x v="107"/>
    <x v="8"/>
    <x v="8"/>
    <x v="6"/>
    <x v="6"/>
    <x v="0"/>
    <x v="0"/>
    <x v="0"/>
    <x v="0"/>
    <x v="0"/>
    <x v="0"/>
    <x v="0"/>
    <x v="0"/>
  </r>
  <r>
    <x v="250"/>
    <n v="1160"/>
    <x v="4"/>
    <x v="10"/>
    <x v="117"/>
    <x v="107"/>
    <x v="10"/>
    <x v="10"/>
    <x v="11"/>
    <x v="11"/>
    <x v="0"/>
    <x v="0"/>
    <x v="0"/>
    <x v="0"/>
    <x v="0"/>
    <x v="0"/>
    <x v="0"/>
    <x v="0"/>
  </r>
  <r>
    <x v="268"/>
    <n v="100"/>
    <x v="4"/>
    <x v="10"/>
    <x v="117"/>
    <x v="107"/>
    <x v="17"/>
    <x v="17"/>
    <x v="29"/>
    <x v="29"/>
    <x v="0"/>
    <x v="0"/>
    <x v="0"/>
    <x v="0"/>
    <x v="0"/>
    <x v="0"/>
    <x v="0"/>
    <x v="0"/>
  </r>
  <r>
    <x v="269"/>
    <n v="1482"/>
    <x v="4"/>
    <x v="10"/>
    <x v="117"/>
    <x v="107"/>
    <x v="5"/>
    <x v="5"/>
    <x v="6"/>
    <x v="6"/>
    <x v="0"/>
    <x v="0"/>
    <x v="0"/>
    <x v="0"/>
    <x v="0"/>
    <x v="0"/>
    <x v="0"/>
    <x v="0"/>
  </r>
  <r>
    <x v="92"/>
    <n v="3115"/>
    <x v="4"/>
    <x v="10"/>
    <x v="117"/>
    <x v="107"/>
    <x v="12"/>
    <x v="12"/>
    <x v="12"/>
    <x v="12"/>
    <x v="0"/>
    <x v="0"/>
    <x v="1"/>
    <x v="1"/>
    <x v="0"/>
    <x v="0"/>
    <x v="0"/>
    <x v="0"/>
  </r>
  <r>
    <x v="270"/>
    <n v="-192"/>
    <x v="4"/>
    <x v="10"/>
    <x v="117"/>
    <x v="107"/>
    <x v="2"/>
    <x v="2"/>
    <x v="14"/>
    <x v="14"/>
    <x v="0"/>
    <x v="0"/>
    <x v="0"/>
    <x v="0"/>
    <x v="24"/>
    <x v="24"/>
    <x v="0"/>
    <x v="0"/>
  </r>
  <r>
    <x v="92"/>
    <n v="27"/>
    <x v="4"/>
    <x v="10"/>
    <x v="117"/>
    <x v="107"/>
    <x v="12"/>
    <x v="12"/>
    <x v="12"/>
    <x v="12"/>
    <x v="0"/>
    <x v="0"/>
    <x v="1"/>
    <x v="1"/>
    <x v="0"/>
    <x v="0"/>
    <x v="0"/>
    <x v="0"/>
  </r>
  <r>
    <x v="37"/>
    <n v="1533"/>
    <x v="4"/>
    <x v="10"/>
    <x v="117"/>
    <x v="107"/>
    <x v="4"/>
    <x v="4"/>
    <x v="6"/>
    <x v="6"/>
    <x v="0"/>
    <x v="0"/>
    <x v="0"/>
    <x v="0"/>
    <x v="0"/>
    <x v="0"/>
    <x v="0"/>
    <x v="0"/>
  </r>
  <r>
    <x v="268"/>
    <n v="-3250"/>
    <x v="4"/>
    <x v="10"/>
    <x v="117"/>
    <x v="107"/>
    <x v="2"/>
    <x v="2"/>
    <x v="14"/>
    <x v="14"/>
    <x v="0"/>
    <x v="0"/>
    <x v="0"/>
    <x v="0"/>
    <x v="24"/>
    <x v="24"/>
    <x v="0"/>
    <x v="0"/>
  </r>
  <r>
    <x v="268"/>
    <n v="64"/>
    <x v="4"/>
    <x v="10"/>
    <x v="117"/>
    <x v="107"/>
    <x v="21"/>
    <x v="21"/>
    <x v="7"/>
    <x v="7"/>
    <x v="0"/>
    <x v="0"/>
    <x v="0"/>
    <x v="0"/>
    <x v="0"/>
    <x v="0"/>
    <x v="0"/>
    <x v="0"/>
  </r>
  <r>
    <x v="268"/>
    <n v="-182"/>
    <x v="4"/>
    <x v="10"/>
    <x v="117"/>
    <x v="107"/>
    <x v="6"/>
    <x v="6"/>
    <x v="7"/>
    <x v="7"/>
    <x v="0"/>
    <x v="0"/>
    <x v="0"/>
    <x v="0"/>
    <x v="0"/>
    <x v="0"/>
    <x v="0"/>
    <x v="0"/>
  </r>
  <r>
    <x v="268"/>
    <n v="2500"/>
    <x v="4"/>
    <x v="10"/>
    <x v="117"/>
    <x v="107"/>
    <x v="6"/>
    <x v="6"/>
    <x v="7"/>
    <x v="7"/>
    <x v="0"/>
    <x v="0"/>
    <x v="0"/>
    <x v="0"/>
    <x v="0"/>
    <x v="0"/>
    <x v="0"/>
    <x v="0"/>
  </r>
  <r>
    <x v="271"/>
    <n v="7000"/>
    <x v="4"/>
    <x v="10"/>
    <x v="117"/>
    <x v="107"/>
    <x v="13"/>
    <x v="13"/>
    <x v="13"/>
    <x v="13"/>
    <x v="0"/>
    <x v="0"/>
    <x v="0"/>
    <x v="0"/>
    <x v="0"/>
    <x v="0"/>
    <x v="0"/>
    <x v="0"/>
  </r>
  <r>
    <x v="263"/>
    <n v="42681"/>
    <x v="4"/>
    <x v="10"/>
    <x v="117"/>
    <x v="107"/>
    <x v="13"/>
    <x v="13"/>
    <x v="13"/>
    <x v="13"/>
    <x v="0"/>
    <x v="0"/>
    <x v="0"/>
    <x v="0"/>
    <x v="0"/>
    <x v="0"/>
    <x v="0"/>
    <x v="0"/>
  </r>
  <r>
    <x v="58"/>
    <n v="5500"/>
    <x v="4"/>
    <x v="10"/>
    <x v="117"/>
    <x v="107"/>
    <x v="13"/>
    <x v="13"/>
    <x v="13"/>
    <x v="13"/>
    <x v="0"/>
    <x v="0"/>
    <x v="0"/>
    <x v="0"/>
    <x v="0"/>
    <x v="0"/>
    <x v="0"/>
    <x v="0"/>
  </r>
  <r>
    <x v="53"/>
    <n v="-2000"/>
    <x v="4"/>
    <x v="10"/>
    <x v="118"/>
    <x v="108"/>
    <x v="16"/>
    <x v="16"/>
    <x v="40"/>
    <x v="40"/>
    <x v="0"/>
    <x v="0"/>
    <x v="0"/>
    <x v="0"/>
    <x v="36"/>
    <x v="36"/>
    <x v="0"/>
    <x v="0"/>
  </r>
  <r>
    <x v="272"/>
    <n v="200"/>
    <x v="4"/>
    <x v="10"/>
    <x v="119"/>
    <x v="109"/>
    <x v="17"/>
    <x v="17"/>
    <x v="32"/>
    <x v="32"/>
    <x v="0"/>
    <x v="0"/>
    <x v="0"/>
    <x v="0"/>
    <x v="0"/>
    <x v="0"/>
    <x v="0"/>
    <x v="0"/>
  </r>
  <r>
    <x v="272"/>
    <n v="300"/>
    <x v="4"/>
    <x v="10"/>
    <x v="119"/>
    <x v="109"/>
    <x v="17"/>
    <x v="17"/>
    <x v="19"/>
    <x v="19"/>
    <x v="0"/>
    <x v="0"/>
    <x v="0"/>
    <x v="0"/>
    <x v="0"/>
    <x v="0"/>
    <x v="0"/>
    <x v="0"/>
  </r>
  <r>
    <x v="272"/>
    <n v="2000"/>
    <x v="4"/>
    <x v="10"/>
    <x v="119"/>
    <x v="109"/>
    <x v="17"/>
    <x v="17"/>
    <x v="29"/>
    <x v="29"/>
    <x v="0"/>
    <x v="0"/>
    <x v="0"/>
    <x v="0"/>
    <x v="0"/>
    <x v="0"/>
    <x v="0"/>
    <x v="0"/>
  </r>
  <r>
    <x v="272"/>
    <n v="3000"/>
    <x v="4"/>
    <x v="10"/>
    <x v="119"/>
    <x v="109"/>
    <x v="26"/>
    <x v="26"/>
    <x v="35"/>
    <x v="35"/>
    <x v="0"/>
    <x v="0"/>
    <x v="0"/>
    <x v="0"/>
    <x v="0"/>
    <x v="0"/>
    <x v="0"/>
    <x v="0"/>
  </r>
  <r>
    <x v="273"/>
    <n v="-1000"/>
    <x v="4"/>
    <x v="10"/>
    <x v="120"/>
    <x v="110"/>
    <x v="4"/>
    <x v="4"/>
    <x v="6"/>
    <x v="6"/>
    <x v="0"/>
    <x v="0"/>
    <x v="0"/>
    <x v="0"/>
    <x v="0"/>
    <x v="0"/>
    <x v="0"/>
    <x v="0"/>
  </r>
  <r>
    <x v="274"/>
    <n v="-1500"/>
    <x v="4"/>
    <x v="10"/>
    <x v="121"/>
    <x v="111"/>
    <x v="20"/>
    <x v="20"/>
    <x v="30"/>
    <x v="30"/>
    <x v="0"/>
    <x v="0"/>
    <x v="0"/>
    <x v="0"/>
    <x v="0"/>
    <x v="0"/>
    <x v="0"/>
    <x v="0"/>
  </r>
  <r>
    <x v="71"/>
    <n v="20"/>
    <x v="4"/>
    <x v="10"/>
    <x v="121"/>
    <x v="111"/>
    <x v="15"/>
    <x v="15"/>
    <x v="16"/>
    <x v="16"/>
    <x v="0"/>
    <x v="0"/>
    <x v="0"/>
    <x v="0"/>
    <x v="0"/>
    <x v="0"/>
    <x v="0"/>
    <x v="0"/>
  </r>
  <r>
    <x v="41"/>
    <n v="2852"/>
    <x v="4"/>
    <x v="10"/>
    <x v="122"/>
    <x v="112"/>
    <x v="9"/>
    <x v="9"/>
    <x v="9"/>
    <x v="9"/>
    <x v="0"/>
    <x v="0"/>
    <x v="0"/>
    <x v="0"/>
    <x v="0"/>
    <x v="0"/>
    <x v="0"/>
    <x v="0"/>
  </r>
  <r>
    <x v="20"/>
    <n v="1240"/>
    <x v="4"/>
    <x v="10"/>
    <x v="122"/>
    <x v="112"/>
    <x v="9"/>
    <x v="9"/>
    <x v="9"/>
    <x v="9"/>
    <x v="0"/>
    <x v="0"/>
    <x v="0"/>
    <x v="0"/>
    <x v="0"/>
    <x v="0"/>
    <x v="0"/>
    <x v="0"/>
  </r>
  <r>
    <x v="275"/>
    <n v="443"/>
    <x v="4"/>
    <x v="11"/>
    <x v="123"/>
    <x v="113"/>
    <x v="8"/>
    <x v="8"/>
    <x v="6"/>
    <x v="6"/>
    <x v="0"/>
    <x v="0"/>
    <x v="0"/>
    <x v="0"/>
    <x v="0"/>
    <x v="0"/>
    <x v="0"/>
    <x v="0"/>
  </r>
  <r>
    <x v="275"/>
    <n v="450"/>
    <x v="4"/>
    <x v="11"/>
    <x v="123"/>
    <x v="113"/>
    <x v="17"/>
    <x v="17"/>
    <x v="19"/>
    <x v="19"/>
    <x v="0"/>
    <x v="0"/>
    <x v="0"/>
    <x v="0"/>
    <x v="0"/>
    <x v="0"/>
    <x v="0"/>
    <x v="0"/>
  </r>
  <r>
    <x v="276"/>
    <n v="35642"/>
    <x v="2"/>
    <x v="12"/>
    <x v="124"/>
    <x v="114"/>
    <x v="0"/>
    <x v="0"/>
    <x v="0"/>
    <x v="0"/>
    <x v="0"/>
    <x v="0"/>
    <x v="0"/>
    <x v="0"/>
    <x v="0"/>
    <x v="0"/>
    <x v="0"/>
    <x v="0"/>
  </r>
  <r>
    <x v="277"/>
    <n v="1000"/>
    <x v="4"/>
    <x v="10"/>
    <x v="125"/>
    <x v="115"/>
    <x v="26"/>
    <x v="26"/>
    <x v="38"/>
    <x v="38"/>
    <x v="0"/>
    <x v="0"/>
    <x v="0"/>
    <x v="0"/>
    <x v="0"/>
    <x v="0"/>
    <x v="0"/>
    <x v="0"/>
  </r>
  <r>
    <x v="278"/>
    <n v="-10000"/>
    <x v="4"/>
    <x v="10"/>
    <x v="126"/>
    <x v="116"/>
    <x v="4"/>
    <x v="4"/>
    <x v="6"/>
    <x v="6"/>
    <x v="21"/>
    <x v="21"/>
    <x v="0"/>
    <x v="0"/>
    <x v="0"/>
    <x v="0"/>
    <x v="0"/>
    <x v="0"/>
  </r>
  <r>
    <x v="278"/>
    <n v="1000"/>
    <x v="4"/>
    <x v="10"/>
    <x v="126"/>
    <x v="116"/>
    <x v="26"/>
    <x v="26"/>
    <x v="35"/>
    <x v="35"/>
    <x v="0"/>
    <x v="0"/>
    <x v="0"/>
    <x v="0"/>
    <x v="0"/>
    <x v="0"/>
    <x v="0"/>
    <x v="0"/>
  </r>
  <r>
    <x v="279"/>
    <n v="7690"/>
    <x v="3"/>
    <x v="5"/>
    <x v="127"/>
    <x v="117"/>
    <x v="5"/>
    <x v="5"/>
    <x v="6"/>
    <x v="6"/>
    <x v="0"/>
    <x v="0"/>
    <x v="11"/>
    <x v="11"/>
    <x v="0"/>
    <x v="0"/>
    <x v="0"/>
    <x v="0"/>
  </r>
  <r>
    <x v="70"/>
    <n v="1475"/>
    <x v="3"/>
    <x v="5"/>
    <x v="128"/>
    <x v="118"/>
    <x v="8"/>
    <x v="8"/>
    <x v="6"/>
    <x v="6"/>
    <x v="0"/>
    <x v="0"/>
    <x v="0"/>
    <x v="0"/>
    <x v="0"/>
    <x v="0"/>
    <x v="0"/>
    <x v="0"/>
  </r>
  <r>
    <x v="280"/>
    <n v="76304"/>
    <x v="3"/>
    <x v="5"/>
    <x v="129"/>
    <x v="119"/>
    <x v="9"/>
    <x v="9"/>
    <x v="9"/>
    <x v="9"/>
    <x v="0"/>
    <x v="0"/>
    <x v="9"/>
    <x v="9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-liigendtabel1" cacheId="0" applyNumberFormats="0" applyBorderFormats="0" applyFontFormats="0" applyPatternFormats="0" applyAlignmentFormats="0" applyWidthHeightFormats="1" dataCaption="Väärtused" updatedVersion="6" minRefreshableVersion="3" useAutoFormatting="1" itemPrintTitles="1" createdVersion="6" indent="0" compact="0" compactData="0" gridDropZones="1" multipleFieldFilters="0">
  <location ref="A3:R9" firstHeaderRow="2" firstDataRow="2" firstDataCol="17"/>
  <pivotFields count="18">
    <pivotField axis="axisRow" compact="0" outline="0" showAll="0">
      <items count="282">
        <item x="113"/>
        <item x="127"/>
        <item x="72"/>
        <item x="134"/>
        <item x="47"/>
        <item x="136"/>
        <item x="2"/>
        <item x="135"/>
        <item x="15"/>
        <item x="37"/>
        <item x="164"/>
        <item x="165"/>
        <item x="187"/>
        <item x="139"/>
        <item x="27"/>
        <item x="12"/>
        <item x="58"/>
        <item x="167"/>
        <item x="238"/>
        <item x="243"/>
        <item x="272"/>
        <item x="24"/>
        <item x="103"/>
        <item x="145"/>
        <item x="62"/>
        <item x="106"/>
        <item x="122"/>
        <item x="279"/>
        <item x="151"/>
        <item x="190"/>
        <item x="174"/>
        <item x="231"/>
        <item x="189"/>
        <item x="173"/>
        <item x="95"/>
        <item x="209"/>
        <item x="210"/>
        <item x="109"/>
        <item x="85"/>
        <item x="83"/>
        <item x="94"/>
        <item x="90"/>
        <item x="176"/>
        <item x="152"/>
        <item x="21"/>
        <item x="276"/>
        <item x="208"/>
        <item x="207"/>
        <item x="211"/>
        <item x="70"/>
        <item x="59"/>
        <item x="264"/>
        <item x="263"/>
        <item x="271"/>
        <item x="262"/>
        <item x="93"/>
        <item x="6"/>
        <item x="214"/>
        <item x="213"/>
        <item x="237"/>
        <item x="212"/>
        <item x="194"/>
        <item x="51"/>
        <item x="56"/>
        <item x="55"/>
        <item x="216"/>
        <item x="242"/>
        <item x="175"/>
        <item x="52"/>
        <item x="227"/>
        <item x="147"/>
        <item x="43"/>
        <item x="253"/>
        <item x="182"/>
        <item x="158"/>
        <item x="251"/>
        <item x="217"/>
        <item x="163"/>
        <item x="157"/>
        <item x="154"/>
        <item x="220"/>
        <item x="206"/>
        <item x="71"/>
        <item x="250"/>
        <item x="22"/>
        <item x="162"/>
        <item x="234"/>
        <item x="161"/>
        <item x="235"/>
        <item x="277"/>
        <item x="169"/>
        <item x="177"/>
        <item x="44"/>
        <item x="39"/>
        <item x="38"/>
        <item x="265"/>
        <item x="266"/>
        <item x="41"/>
        <item x="40"/>
        <item x="267"/>
        <item x="42"/>
        <item x="34"/>
        <item x="269"/>
        <item x="166"/>
        <item x="183"/>
        <item x="35"/>
        <item x="26"/>
        <item x="0"/>
        <item x="1"/>
        <item x="247"/>
        <item x="179"/>
        <item x="181"/>
        <item x="4"/>
        <item x="89"/>
        <item x="23"/>
        <item x="159"/>
        <item x="155"/>
        <item x="28"/>
        <item x="92"/>
        <item x="36"/>
        <item x="224"/>
        <item x="31"/>
        <item x="102"/>
        <item x="153"/>
        <item x="219"/>
        <item x="268"/>
        <item x="245"/>
        <item x="188"/>
        <item x="275"/>
        <item x="5"/>
        <item x="180"/>
        <item x="104"/>
        <item x="16"/>
        <item x="13"/>
        <item x="14"/>
        <item x="29"/>
        <item x="232"/>
        <item x="261"/>
        <item x="233"/>
        <item x="236"/>
        <item x="215"/>
        <item x="63"/>
        <item x="138"/>
        <item x="144"/>
        <item x="25"/>
        <item x="17"/>
        <item x="246"/>
        <item x="98"/>
        <item x="45"/>
        <item x="259"/>
        <item x="33"/>
        <item x="32"/>
        <item x="57"/>
        <item x="67"/>
        <item x="77"/>
        <item x="91"/>
        <item x="88"/>
        <item x="84"/>
        <item x="86"/>
        <item x="160"/>
        <item x="3"/>
        <item x="218"/>
        <item x="185"/>
        <item x="172"/>
        <item x="186"/>
        <item x="273"/>
        <item x="146"/>
        <item x="53"/>
        <item x="225"/>
        <item x="65"/>
        <item x="73"/>
        <item x="96"/>
        <item x="68"/>
        <item x="100"/>
        <item x="74"/>
        <item x="79"/>
        <item x="97"/>
        <item x="64"/>
        <item x="78"/>
        <item x="111"/>
        <item x="112"/>
        <item x="115"/>
        <item x="130"/>
        <item x="129"/>
        <item x="119"/>
        <item x="110"/>
        <item x="114"/>
        <item x="105"/>
        <item x="240"/>
        <item x="241"/>
        <item x="239"/>
        <item x="156"/>
        <item x="60"/>
        <item x="228"/>
        <item x="278"/>
        <item x="274"/>
        <item x="226"/>
        <item x="54"/>
        <item x="46"/>
        <item x="49"/>
        <item x="125"/>
        <item x="48"/>
        <item x="222"/>
        <item x="223"/>
        <item x="20"/>
        <item x="137"/>
        <item x="280"/>
        <item x="120"/>
        <item x="75"/>
        <item x="107"/>
        <item x="123"/>
        <item x="76"/>
        <item x="108"/>
        <item x="124"/>
        <item x="82"/>
        <item x="118"/>
        <item x="133"/>
        <item x="170"/>
        <item x="141"/>
        <item x="143"/>
        <item x="142"/>
        <item x="140"/>
        <item x="192"/>
        <item x="193"/>
        <item x="191"/>
        <item x="201"/>
        <item x="195"/>
        <item x="30"/>
        <item x="19"/>
        <item x="50"/>
        <item x="18"/>
        <item x="221"/>
        <item x="252"/>
        <item x="99"/>
        <item x="69"/>
        <item x="126"/>
        <item x="128"/>
        <item x="121"/>
        <item x="87"/>
        <item x="61"/>
        <item x="244"/>
        <item x="101"/>
        <item x="66"/>
        <item x="260"/>
        <item x="80"/>
        <item x="116"/>
        <item x="131"/>
        <item x="178"/>
        <item x="270"/>
        <item x="171"/>
        <item x="168"/>
        <item x="150"/>
        <item x="149"/>
        <item x="148"/>
        <item x="10"/>
        <item x="9"/>
        <item x="8"/>
        <item x="81"/>
        <item x="117"/>
        <item x="132"/>
        <item x="7"/>
        <item x="196"/>
        <item x="204"/>
        <item x="203"/>
        <item x="202"/>
        <item x="199"/>
        <item x="197"/>
        <item x="198"/>
        <item x="200"/>
        <item x="205"/>
        <item x="248"/>
        <item x="258"/>
        <item x="255"/>
        <item x="257"/>
        <item x="254"/>
        <item x="256"/>
        <item x="230"/>
        <item x="229"/>
        <item x="11"/>
        <item x="184"/>
        <item x="249"/>
        <item t="default"/>
      </items>
    </pivotField>
    <pivotField dataField="1" compact="0" outline="0" showAll="0"/>
    <pivotField axis="axisRow" compact="0" outline="0" showAll="0" defaultSubtotal="0">
      <items count="5">
        <item x="0"/>
        <item x="2"/>
        <item x="1"/>
        <item x="4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">
        <item x="2"/>
        <item x="3"/>
        <item x="1"/>
        <item x="0"/>
        <item x="4"/>
        <item x="5"/>
        <item x="6"/>
        <item x="7"/>
        <item x="8"/>
        <item x="9"/>
        <item x="10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0">
        <item h="1" x="2"/>
        <item h="1" x="53"/>
        <item h="1" x="28"/>
        <item h="1" x="70"/>
        <item h="1" x="109"/>
        <item h="1" x="47"/>
        <item h="1" x="59"/>
        <item h="1" x="117"/>
        <item h="1" x="3"/>
        <item h="1" x="38"/>
        <item h="1" x="43"/>
        <item h="1" x="40"/>
        <item h="1" x="84"/>
        <item h="1" x="105"/>
        <item h="1" x="62"/>
        <item h="1" x="82"/>
        <item h="1" x="114"/>
        <item h="1" x="90"/>
        <item h="1" x="20"/>
        <item h="1" x="79"/>
        <item h="1" x="21"/>
        <item h="1" x="97"/>
        <item h="1" x="60"/>
        <item h="1" x="118"/>
        <item h="1" x="32"/>
        <item h="1" x="16"/>
        <item h="1" x="31"/>
        <item h="1" x="19"/>
        <item h="1" x="1"/>
        <item h="1" x="0"/>
        <item h="1" x="83"/>
        <item h="1" x="68"/>
        <item h="1" x="115"/>
        <item h="1" x="72"/>
        <item h="1" x="73"/>
        <item h="1" x="88"/>
        <item h="1" x="87"/>
        <item h="1" x="69"/>
        <item h="1" x="77"/>
        <item h="1" x="5"/>
        <item h="1" x="66"/>
        <item h="1" x="119"/>
        <item h="1" x="64"/>
        <item h="1" x="102"/>
        <item h="1" x="27"/>
        <item h="1" x="95"/>
        <item h="1" x="13"/>
        <item h="1" x="15"/>
        <item h="1" x="14"/>
        <item h="1" x="63"/>
        <item h="1" x="30"/>
        <item h="1" x="110"/>
        <item h="1" x="89"/>
        <item h="1" x="91"/>
        <item h="1" x="107"/>
        <item h="1" x="101"/>
        <item h="1" x="11"/>
        <item h="1" x="81"/>
        <item h="1" x="113"/>
        <item h="1" x="112"/>
        <item h="1" x="4"/>
        <item h="1" x="76"/>
        <item h="1" x="48"/>
        <item h="1" x="8"/>
        <item h="1" x="12"/>
        <item h="1" x="100"/>
        <item h="1" x="35"/>
        <item h="1" x="108"/>
        <item h="1" x="55"/>
        <item h="1" x="58"/>
        <item x="6"/>
        <item h="1" x="61"/>
        <item h="1" x="57"/>
        <item h="1" x="29"/>
        <item h="1" x="25"/>
        <item h="1" x="45"/>
        <item h="1" x="33"/>
        <item h="1" x="34"/>
        <item h="1" x="37"/>
        <item h="1" x="41"/>
        <item h="1" x="36"/>
        <item h="1" x="44"/>
        <item h="1" x="42"/>
        <item h="1" x="39"/>
        <item h="1" x="67"/>
        <item h="1" x="9"/>
        <item h="1" x="10"/>
        <item h="1" x="26"/>
        <item h="1" x="106"/>
        <item h="1" x="86"/>
        <item h="1" x="78"/>
        <item h="1" x="74"/>
        <item h="1" x="80"/>
        <item h="1" x="56"/>
        <item h="1" x="24"/>
        <item h="1" x="50"/>
        <item h="1" x="49"/>
        <item h="1" x="65"/>
        <item h="1" x="22"/>
        <item h="1" x="98"/>
        <item h="1" x="116"/>
        <item h="1" x="111"/>
        <item h="1" x="96"/>
        <item h="1" x="17"/>
        <item h="1" x="93"/>
        <item h="1" x="23"/>
        <item h="1" x="94"/>
        <item h="1" x="104"/>
        <item h="1" x="54"/>
        <item h="1" x="51"/>
        <item h="1" x="92"/>
        <item h="1" x="46"/>
        <item h="1" x="52"/>
        <item h="1" x="75"/>
        <item h="1" x="85"/>
        <item h="1" x="71"/>
        <item h="1" x="18"/>
        <item h="1" x="99"/>
        <item h="1" x="7"/>
        <item h="1" x="10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">
        <item x="24"/>
        <item x="23"/>
        <item x="7"/>
        <item x="28"/>
        <item x="5"/>
        <item x="21"/>
        <item x="6"/>
        <item x="25"/>
        <item x="19"/>
        <item x="14"/>
        <item x="17"/>
        <item x="22"/>
        <item x="20"/>
        <item x="4"/>
        <item x="8"/>
        <item x="27"/>
        <item x="9"/>
        <item x="10"/>
        <item x="15"/>
        <item x="12"/>
        <item x="13"/>
        <item x="11"/>
        <item x="26"/>
        <item x="29"/>
        <item x="3"/>
        <item x="2"/>
        <item x="1"/>
        <item x="18"/>
        <item x="0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">
        <item x="18"/>
        <item x="1"/>
        <item x="3"/>
        <item x="2"/>
        <item x="0"/>
        <item x="15"/>
        <item x="10"/>
        <item x="11"/>
        <item x="12"/>
        <item x="29"/>
        <item x="16"/>
        <item x="20"/>
        <item x="25"/>
        <item x="4"/>
        <item x="5"/>
        <item x="8"/>
        <item x="28"/>
        <item x="21"/>
        <item x="22"/>
        <item x="23"/>
        <item x="24"/>
        <item x="7"/>
        <item x="26"/>
        <item x="9"/>
        <item x="6"/>
        <item x="14"/>
        <item x="27"/>
        <item x="17"/>
        <item x="13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1">
        <item x="1"/>
        <item x="0"/>
        <item x="36"/>
        <item x="3"/>
        <item x="14"/>
        <item x="2"/>
        <item x="39"/>
        <item x="37"/>
        <item x="35"/>
        <item x="38"/>
        <item x="13"/>
        <item x="4"/>
        <item x="12"/>
        <item x="10"/>
        <item x="9"/>
        <item x="11"/>
        <item x="16"/>
        <item x="15"/>
        <item x="5"/>
        <item x="8"/>
        <item x="6"/>
        <item x="31"/>
        <item x="7"/>
        <item x="33"/>
        <item x="17"/>
        <item x="26"/>
        <item x="28"/>
        <item x="25"/>
        <item x="34"/>
        <item x="24"/>
        <item x="22"/>
        <item x="30"/>
        <item x="19"/>
        <item x="29"/>
        <item x="23"/>
        <item x="20"/>
        <item x="21"/>
        <item x="32"/>
        <item x="18"/>
        <item x="27"/>
        <item x="4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1">
        <item x="8"/>
        <item x="23"/>
        <item x="35"/>
        <item x="29"/>
        <item x="21"/>
        <item x="26"/>
        <item x="37"/>
        <item x="3"/>
        <item x="19"/>
        <item x="17"/>
        <item x="39"/>
        <item x="20"/>
        <item x="25"/>
        <item x="27"/>
        <item x="5"/>
        <item x="38"/>
        <item x="33"/>
        <item x="16"/>
        <item x="12"/>
        <item x="7"/>
        <item x="4"/>
        <item x="28"/>
        <item x="24"/>
        <item x="34"/>
        <item x="22"/>
        <item x="6"/>
        <item x="9"/>
        <item x="11"/>
        <item x="18"/>
        <item x="13"/>
        <item x="15"/>
        <item x="14"/>
        <item x="10"/>
        <item x="0"/>
        <item x="32"/>
        <item x="1"/>
        <item x="40"/>
        <item x="30"/>
        <item x="36"/>
        <item x="3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2">
        <item x="4"/>
        <item x="6"/>
        <item x="2"/>
        <item x="35"/>
        <item x="34"/>
        <item x="25"/>
        <item x="20"/>
        <item x="24"/>
        <item x="37"/>
        <item x="33"/>
        <item x="27"/>
        <item x="31"/>
        <item x="5"/>
        <item x="40"/>
        <item x="1"/>
        <item x="38"/>
        <item x="17"/>
        <item x="29"/>
        <item x="13"/>
        <item x="12"/>
        <item x="32"/>
        <item x="21"/>
        <item x="30"/>
        <item x="11"/>
        <item x="15"/>
        <item x="16"/>
        <item x="28"/>
        <item x="19"/>
        <item x="10"/>
        <item x="36"/>
        <item x="14"/>
        <item x="23"/>
        <item x="8"/>
        <item x="3"/>
        <item x="41"/>
        <item x="9"/>
        <item x="18"/>
        <item x="26"/>
        <item x="39"/>
        <item x="22"/>
        <item x="7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2">
        <item x="4"/>
        <item x="14"/>
        <item x="25"/>
        <item x="20"/>
        <item x="24"/>
        <item x="37"/>
        <item x="23"/>
        <item x="33"/>
        <item x="27"/>
        <item x="31"/>
        <item x="40"/>
        <item x="5"/>
        <item x="22"/>
        <item x="2"/>
        <item x="35"/>
        <item x="1"/>
        <item x="38"/>
        <item x="6"/>
        <item x="17"/>
        <item x="36"/>
        <item x="29"/>
        <item x="13"/>
        <item x="12"/>
        <item x="32"/>
        <item x="21"/>
        <item x="30"/>
        <item x="11"/>
        <item x="15"/>
        <item x="16"/>
        <item x="28"/>
        <item x="19"/>
        <item x="8"/>
        <item x="18"/>
        <item x="10"/>
        <item x="39"/>
        <item x="34"/>
        <item x="41"/>
        <item x="3"/>
        <item x="7"/>
        <item x="26"/>
        <item x="9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13"/>
        <item x="11"/>
        <item x="4"/>
        <item x="3"/>
        <item x="9"/>
        <item x="1"/>
        <item x="10"/>
        <item x="14"/>
        <item x="2"/>
        <item x="8"/>
        <item x="7"/>
        <item x="12"/>
        <item x="6"/>
        <item x="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5">
        <item x="2"/>
        <item x="11"/>
        <item x="13"/>
        <item x="10"/>
        <item x="5"/>
        <item x="1"/>
        <item x="9"/>
        <item x="7"/>
        <item x="4"/>
        <item x="8"/>
        <item x="6"/>
        <item x="14"/>
        <item x="12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7">
        <item x="16"/>
        <item x="17"/>
        <item x="2"/>
        <item x="31"/>
        <item x="29"/>
        <item x="22"/>
        <item x="28"/>
        <item x="27"/>
        <item x="26"/>
        <item x="20"/>
        <item x="25"/>
        <item x="24"/>
        <item x="23"/>
        <item x="1"/>
        <item x="33"/>
        <item x="32"/>
        <item x="30"/>
        <item x="34"/>
        <item x="4"/>
        <item x="35"/>
        <item x="19"/>
        <item x="18"/>
        <item x="11"/>
        <item x="15"/>
        <item x="21"/>
        <item x="10"/>
        <item x="5"/>
        <item x="9"/>
        <item x="13"/>
        <item x="8"/>
        <item x="6"/>
        <item x="14"/>
        <item x="12"/>
        <item x="7"/>
        <item x="36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7">
        <item x="17"/>
        <item x="35"/>
        <item x="9"/>
        <item x="30"/>
        <item x="33"/>
        <item x="22"/>
        <item x="20"/>
        <item x="18"/>
        <item x="15"/>
        <item x="1"/>
        <item x="10"/>
        <item x="3"/>
        <item x="7"/>
        <item x="8"/>
        <item x="4"/>
        <item x="24"/>
        <item x="29"/>
        <item x="28"/>
        <item x="13"/>
        <item x="34"/>
        <item x="11"/>
        <item x="26"/>
        <item x="12"/>
        <item x="14"/>
        <item x="27"/>
        <item x="5"/>
        <item x="16"/>
        <item x="6"/>
        <item x="23"/>
        <item x="21"/>
        <item x="31"/>
        <item x="2"/>
        <item x="25"/>
        <item x="32"/>
        <item x="36"/>
        <item x="19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7">
    <field x="2"/>
    <field x="4"/>
    <field x="5"/>
    <field x="3"/>
    <field x="6"/>
    <field x="7"/>
    <field x="8"/>
    <field x="9"/>
    <field x="10"/>
    <field x="11"/>
    <field x="12"/>
    <field x="13"/>
    <field x="15"/>
    <field x="14"/>
    <field x="16"/>
    <field x="17"/>
    <field x="0"/>
  </rowFields>
  <rowItems count="5">
    <i>
      <x v="4"/>
      <x v="6"/>
      <x v="70"/>
      <x v="4"/>
      <x v="25"/>
      <x v="3"/>
      <x v="3"/>
      <x v="7"/>
      <x v="41"/>
      <x v="41"/>
      <x v="14"/>
      <x v="14"/>
      <x v="36"/>
      <x v="36"/>
      <x v="1"/>
      <x v="1"/>
      <x v="254"/>
    </i>
    <i r="16">
      <x v="255"/>
    </i>
    <i r="16">
      <x v="256"/>
    </i>
    <i r="16">
      <x v="260"/>
    </i>
    <i t="grand">
      <x/>
    </i>
  </rowItems>
  <colItems count="1">
    <i/>
  </colItems>
  <dataFields count="1">
    <dataField name="Summa kogusummast Summa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I45"/>
  <sheetViews>
    <sheetView zoomScaleNormal="100" workbookViewId="0">
      <selection activeCell="J11" sqref="J11"/>
    </sheetView>
  </sheetViews>
  <sheetFormatPr defaultColWidth="9.08203125" defaultRowHeight="14"/>
  <cols>
    <col min="1" max="1" width="13.58203125" style="11" customWidth="1"/>
    <col min="2" max="2" width="34" style="11" customWidth="1"/>
    <col min="3" max="3" width="11.33203125" style="11" customWidth="1"/>
    <col min="4" max="5" width="10.75" style="11" customWidth="1"/>
    <col min="6" max="6" width="9.08203125" style="11"/>
    <col min="7" max="7" width="11.25" style="11" bestFit="1" customWidth="1"/>
    <col min="8" max="16384" width="9.08203125" style="11"/>
  </cols>
  <sheetData>
    <row r="1" spans="1:9">
      <c r="A1" s="10" t="s">
        <v>465</v>
      </c>
    </row>
    <row r="2" spans="1:9" ht="36" customHeight="1">
      <c r="A2" s="34"/>
      <c r="B2" s="35"/>
      <c r="C2" s="12" t="s">
        <v>102</v>
      </c>
      <c r="D2" s="12" t="s">
        <v>488</v>
      </c>
      <c r="E2" s="36" t="s">
        <v>489</v>
      </c>
    </row>
    <row r="3" spans="1:9" ht="23">
      <c r="A3" s="13" t="s">
        <v>81</v>
      </c>
      <c r="B3" s="14" t="s">
        <v>82</v>
      </c>
      <c r="C3" s="12" t="s">
        <v>83</v>
      </c>
      <c r="D3" s="12" t="s">
        <v>83</v>
      </c>
      <c r="E3" s="37"/>
    </row>
    <row r="4" spans="1:9">
      <c r="A4" s="38" t="s">
        <v>84</v>
      </c>
      <c r="B4" s="38"/>
      <c r="C4" s="15">
        <v>38888890</v>
      </c>
      <c r="D4" s="15">
        <f>SUM(D5:D8)</f>
        <v>39250415</v>
      </c>
      <c r="E4" s="15">
        <f>E5+E6+E7+E8</f>
        <v>361525</v>
      </c>
    </row>
    <row r="5" spans="1:9">
      <c r="A5" s="16">
        <v>30</v>
      </c>
      <c r="B5" s="17" t="s">
        <v>0</v>
      </c>
      <c r="C5" s="18">
        <v>21608360</v>
      </c>
      <c r="D5" s="18">
        <f>C5+E5</f>
        <v>21600400</v>
      </c>
      <c r="E5" s="18">
        <v>-7960</v>
      </c>
    </row>
    <row r="6" spans="1:9">
      <c r="A6" s="16">
        <v>32</v>
      </c>
      <c r="B6" s="17" t="s">
        <v>1</v>
      </c>
      <c r="C6" s="18">
        <v>5028894</v>
      </c>
      <c r="D6" s="18">
        <f>C6+E6</f>
        <v>5094341</v>
      </c>
      <c r="E6" s="18">
        <f>57487+7960</f>
        <v>65447</v>
      </c>
    </row>
    <row r="7" spans="1:9">
      <c r="A7" s="16" t="s">
        <v>2</v>
      </c>
      <c r="B7" s="17" t="s">
        <v>3</v>
      </c>
      <c r="C7" s="18">
        <v>12186636</v>
      </c>
      <c r="D7" s="18">
        <f t="shared" ref="D7:D8" si="0">C7+E7</f>
        <v>12447479</v>
      </c>
      <c r="E7" s="18">
        <v>260843</v>
      </c>
    </row>
    <row r="8" spans="1:9">
      <c r="A8" s="16" t="s">
        <v>4</v>
      </c>
      <c r="B8" s="17" t="s">
        <v>5</v>
      </c>
      <c r="C8" s="18">
        <v>65000</v>
      </c>
      <c r="D8" s="18">
        <f t="shared" si="0"/>
        <v>108195</v>
      </c>
      <c r="E8" s="18">
        <v>43195</v>
      </c>
    </row>
    <row r="9" spans="1:9">
      <c r="A9" s="17"/>
      <c r="B9" s="17"/>
      <c r="C9" s="19"/>
      <c r="D9" s="19"/>
      <c r="E9" s="19"/>
    </row>
    <row r="10" spans="1:9" ht="13.4" customHeight="1">
      <c r="A10" s="38" t="s">
        <v>85</v>
      </c>
      <c r="B10" s="38"/>
      <c r="C10" s="15">
        <v>37258057</v>
      </c>
      <c r="D10" s="15">
        <f>D13+D16+D19</f>
        <v>37077449</v>
      </c>
      <c r="E10" s="15">
        <f>E13+E16+E19</f>
        <v>-180608</v>
      </c>
      <c r="F10" s="20"/>
      <c r="G10" s="20"/>
      <c r="I10" s="20"/>
    </row>
    <row r="11" spans="1:9" ht="13.4" customHeight="1">
      <c r="A11" s="17"/>
      <c r="B11" s="21" t="s">
        <v>6</v>
      </c>
      <c r="C11" s="22">
        <v>4078517</v>
      </c>
      <c r="D11" s="22">
        <f>C11+E11</f>
        <v>4079589</v>
      </c>
      <c r="E11" s="22">
        <f>E14+E17+E20</f>
        <v>1072</v>
      </c>
    </row>
    <row r="12" spans="1:9" ht="13.4" customHeight="1">
      <c r="A12" s="17"/>
      <c r="B12" s="21" t="s">
        <v>7</v>
      </c>
      <c r="C12" s="22">
        <v>33179540</v>
      </c>
      <c r="D12" s="22">
        <f>D10-D11</f>
        <v>32997860</v>
      </c>
      <c r="E12" s="22">
        <f>E15+E18+E21</f>
        <v>-181680</v>
      </c>
      <c r="G12" s="20"/>
    </row>
    <row r="13" spans="1:9" ht="13.4" customHeight="1">
      <c r="A13" s="23" t="s">
        <v>8</v>
      </c>
      <c r="B13" s="39" t="s">
        <v>9</v>
      </c>
      <c r="C13" s="15">
        <v>2344982</v>
      </c>
      <c r="D13" s="15">
        <f>SUM(D14:D15)</f>
        <v>2346434</v>
      </c>
      <c r="E13" s="15">
        <f>SUM(E14:E15)</f>
        <v>1452</v>
      </c>
    </row>
    <row r="14" spans="1:9" ht="13.4" customHeight="1">
      <c r="A14" s="16" t="s">
        <v>10</v>
      </c>
      <c r="B14" s="17" t="s">
        <v>11</v>
      </c>
      <c r="C14" s="18">
        <v>88359</v>
      </c>
      <c r="D14" s="18">
        <v>88359</v>
      </c>
      <c r="E14" s="18">
        <f t="shared" ref="E14:E40" si="1">D14-C14</f>
        <v>0</v>
      </c>
      <c r="H14" s="24"/>
    </row>
    <row r="15" spans="1:9" ht="13.4" customHeight="1">
      <c r="A15" s="16" t="s">
        <v>12</v>
      </c>
      <c r="B15" s="17" t="s">
        <v>13</v>
      </c>
      <c r="C15" s="18">
        <v>2256623</v>
      </c>
      <c r="D15" s="18">
        <f>C15+E15</f>
        <v>2258075</v>
      </c>
      <c r="E15" s="18">
        <v>1452</v>
      </c>
    </row>
    <row r="16" spans="1:9" ht="13.4" customHeight="1">
      <c r="A16" s="23" t="s">
        <v>14</v>
      </c>
      <c r="B16" s="39" t="s">
        <v>15</v>
      </c>
      <c r="C16" s="15">
        <v>3520930</v>
      </c>
      <c r="D16" s="15">
        <f>D17+D18</f>
        <v>3473226</v>
      </c>
      <c r="E16" s="15">
        <f>SUM(E17:E18)</f>
        <v>-47704</v>
      </c>
    </row>
    <row r="17" spans="1:7" ht="13.4" customHeight="1">
      <c r="A17" s="16" t="s">
        <v>10</v>
      </c>
      <c r="B17" s="17" t="s">
        <v>11</v>
      </c>
      <c r="C17" s="18">
        <v>59560</v>
      </c>
      <c r="D17" s="18">
        <v>59560</v>
      </c>
      <c r="E17" s="18">
        <f t="shared" si="1"/>
        <v>0</v>
      </c>
    </row>
    <row r="18" spans="1:7" ht="13.4" customHeight="1">
      <c r="A18" s="16" t="s">
        <v>12</v>
      </c>
      <c r="B18" s="17" t="s">
        <v>13</v>
      </c>
      <c r="C18" s="18">
        <v>3461370</v>
      </c>
      <c r="D18" s="18">
        <f>C18+E18</f>
        <v>3413666</v>
      </c>
      <c r="E18" s="18">
        <v>-47704</v>
      </c>
    </row>
    <row r="19" spans="1:7" ht="13.4" customHeight="1">
      <c r="A19" s="23" t="s">
        <v>16</v>
      </c>
      <c r="B19" s="39" t="s">
        <v>17</v>
      </c>
      <c r="C19" s="15">
        <v>31392145</v>
      </c>
      <c r="D19" s="15">
        <f>D20+D21</f>
        <v>31257789</v>
      </c>
      <c r="E19" s="15">
        <f>SUM(E20:E21)</f>
        <v>-134356</v>
      </c>
      <c r="G19" s="20"/>
    </row>
    <row r="20" spans="1:7" ht="13.4" customHeight="1">
      <c r="A20" s="16" t="s">
        <v>10</v>
      </c>
      <c r="B20" s="17" t="s">
        <v>11</v>
      </c>
      <c r="C20" s="18">
        <v>3930598</v>
      </c>
      <c r="D20" s="18">
        <f>C20+E20</f>
        <v>3931670</v>
      </c>
      <c r="E20" s="18">
        <v>1072</v>
      </c>
    </row>
    <row r="21" spans="1:7" ht="13.4" customHeight="1">
      <c r="A21" s="16" t="s">
        <v>12</v>
      </c>
      <c r="B21" s="17" t="s">
        <v>13</v>
      </c>
      <c r="C21" s="18">
        <v>27461547</v>
      </c>
      <c r="D21" s="18">
        <f>C21+E21</f>
        <v>27326119</v>
      </c>
      <c r="E21" s="18">
        <v>-135428</v>
      </c>
    </row>
    <row r="22" spans="1:7" ht="13.4" customHeight="1">
      <c r="A22" s="39"/>
      <c r="B22" s="39" t="s">
        <v>18</v>
      </c>
      <c r="C22" s="15">
        <v>1630833</v>
      </c>
      <c r="D22" s="15">
        <f>D4-D10</f>
        <v>2172966</v>
      </c>
      <c r="E22" s="15">
        <f>E4-E10</f>
        <v>542133</v>
      </c>
      <c r="G22" s="20"/>
    </row>
    <row r="23" spans="1:7" ht="13.4" customHeight="1">
      <c r="A23" s="17"/>
      <c r="B23" s="17"/>
      <c r="C23" s="19"/>
      <c r="D23" s="19"/>
      <c r="E23" s="19"/>
    </row>
    <row r="24" spans="1:7" ht="13.4" customHeight="1">
      <c r="A24" s="39" t="s">
        <v>19</v>
      </c>
      <c r="B24" s="39"/>
      <c r="C24" s="15">
        <v>-2767451</v>
      </c>
      <c r="D24" s="15">
        <f>SUM(D25:D32)</f>
        <v>-2816483</v>
      </c>
      <c r="E24" s="15">
        <f>SUM(E25:E32)</f>
        <v>-49032</v>
      </c>
    </row>
    <row r="25" spans="1:7" ht="13.4" customHeight="1">
      <c r="A25" s="16">
        <v>381</v>
      </c>
      <c r="B25" s="17" t="s">
        <v>20</v>
      </c>
      <c r="C25" s="18">
        <v>0</v>
      </c>
      <c r="D25" s="18">
        <v>0</v>
      </c>
      <c r="E25" s="18">
        <f t="shared" si="1"/>
        <v>0</v>
      </c>
    </row>
    <row r="26" spans="1:7" ht="13.4" customHeight="1">
      <c r="A26" s="16">
        <v>15</v>
      </c>
      <c r="B26" s="17" t="s">
        <v>21</v>
      </c>
      <c r="C26" s="18">
        <v>-4470424</v>
      </c>
      <c r="D26" s="18">
        <f>C26+E26</f>
        <v>-4483814</v>
      </c>
      <c r="E26" s="18">
        <v>-13390</v>
      </c>
    </row>
    <row r="27" spans="1:7" ht="13.4" customHeight="1">
      <c r="A27" s="16">
        <v>3502</v>
      </c>
      <c r="B27" s="17" t="s">
        <v>22</v>
      </c>
      <c r="C27" s="18">
        <v>2440331</v>
      </c>
      <c r="D27" s="18">
        <f>2440331</f>
        <v>2440331</v>
      </c>
      <c r="E27" s="18">
        <f t="shared" si="1"/>
        <v>0</v>
      </c>
    </row>
    <row r="28" spans="1:7" ht="13" customHeight="1">
      <c r="A28" s="16">
        <v>4502</v>
      </c>
      <c r="B28" s="17" t="s">
        <v>23</v>
      </c>
      <c r="C28" s="18">
        <v>-265000</v>
      </c>
      <c r="D28" s="18">
        <v>-265000</v>
      </c>
      <c r="E28" s="18">
        <f t="shared" si="1"/>
        <v>0</v>
      </c>
    </row>
    <row r="29" spans="1:7" ht="13.4" customHeight="1">
      <c r="A29" s="16">
        <v>1501</v>
      </c>
      <c r="B29" s="17" t="s">
        <v>24</v>
      </c>
      <c r="C29" s="18"/>
      <c r="D29" s="18"/>
      <c r="E29" s="18">
        <f t="shared" si="1"/>
        <v>0</v>
      </c>
    </row>
    <row r="30" spans="1:7">
      <c r="A30" s="16">
        <v>1502</v>
      </c>
      <c r="B30" s="17" t="s">
        <v>25</v>
      </c>
      <c r="C30" s="18">
        <v>0</v>
      </c>
      <c r="D30" s="18">
        <v>0</v>
      </c>
      <c r="E30" s="18">
        <f t="shared" si="1"/>
        <v>0</v>
      </c>
    </row>
    <row r="31" spans="1:7" ht="13.4" customHeight="1">
      <c r="A31" s="16">
        <v>655</v>
      </c>
      <c r="B31" s="17" t="s">
        <v>26</v>
      </c>
      <c r="C31" s="18">
        <v>7000</v>
      </c>
      <c r="D31" s="18">
        <v>7000</v>
      </c>
      <c r="E31" s="18">
        <f t="shared" si="1"/>
        <v>0</v>
      </c>
    </row>
    <row r="32" spans="1:7" ht="13.4" customHeight="1">
      <c r="A32" s="16">
        <v>650</v>
      </c>
      <c r="B32" s="17" t="s">
        <v>27</v>
      </c>
      <c r="C32" s="18">
        <v>-479358</v>
      </c>
      <c r="D32" s="18">
        <f>C32+E32</f>
        <v>-515000</v>
      </c>
      <c r="E32" s="18">
        <v>-35642</v>
      </c>
    </row>
    <row r="33" spans="1:8" ht="13.4" customHeight="1">
      <c r="A33" s="38"/>
      <c r="B33" s="39" t="s">
        <v>28</v>
      </c>
      <c r="C33" s="15">
        <v>-1136618</v>
      </c>
      <c r="D33" s="15">
        <f>D22+D24</f>
        <v>-643517</v>
      </c>
      <c r="E33" s="15">
        <f>E22+E24</f>
        <v>493101</v>
      </c>
    </row>
    <row r="34" spans="1:8" ht="13.4" customHeight="1">
      <c r="A34" s="17"/>
      <c r="B34" s="17"/>
      <c r="C34" s="18"/>
      <c r="D34" s="18"/>
      <c r="E34" s="18"/>
    </row>
    <row r="35" spans="1:8" ht="13.4" customHeight="1">
      <c r="A35" s="38"/>
      <c r="B35" s="39" t="s">
        <v>29</v>
      </c>
      <c r="C35" s="15">
        <v>44576</v>
      </c>
      <c r="D35" s="15">
        <f>D36+D37</f>
        <v>148880</v>
      </c>
      <c r="E35" s="15">
        <f>E36+E37</f>
        <v>104304</v>
      </c>
      <c r="H35" s="11">
        <v>472451</v>
      </c>
    </row>
    <row r="36" spans="1:8" ht="13.4" customHeight="1">
      <c r="A36" s="16">
        <v>2585</v>
      </c>
      <c r="B36" s="17" t="s">
        <v>30</v>
      </c>
      <c r="C36" s="18">
        <v>2767451</v>
      </c>
      <c r="D36" s="18">
        <v>2295000</v>
      </c>
      <c r="E36" s="18">
        <v>-472451</v>
      </c>
      <c r="H36" s="11">
        <v>-576755</v>
      </c>
    </row>
    <row r="37" spans="1:8" ht="13.4" customHeight="1">
      <c r="A37" s="16">
        <v>2586</v>
      </c>
      <c r="B37" s="17" t="s">
        <v>31</v>
      </c>
      <c r="C37" s="18">
        <v>-2722875</v>
      </c>
      <c r="D37" s="18">
        <v>-2146120</v>
      </c>
      <c r="E37" s="18">
        <v>576755</v>
      </c>
    </row>
    <row r="38" spans="1:8" ht="13.4" customHeight="1">
      <c r="A38" s="17"/>
      <c r="B38" s="17"/>
      <c r="C38" s="19"/>
      <c r="D38" s="19"/>
      <c r="E38" s="19"/>
    </row>
    <row r="39" spans="1:8" ht="13.4" customHeight="1">
      <c r="A39" s="25">
        <v>1001</v>
      </c>
      <c r="B39" s="26" t="s">
        <v>32</v>
      </c>
      <c r="C39" s="15">
        <v>-1092042</v>
      </c>
      <c r="D39" s="15">
        <f>D33+D35</f>
        <v>-494637</v>
      </c>
      <c r="E39" s="15">
        <f>D39-C39</f>
        <v>597405</v>
      </c>
    </row>
    <row r="40" spans="1:8" ht="13.4" customHeight="1">
      <c r="A40" s="27"/>
      <c r="B40" s="26" t="s">
        <v>33</v>
      </c>
      <c r="C40" s="15">
        <v>0</v>
      </c>
      <c r="D40" s="15">
        <v>0</v>
      </c>
      <c r="E40" s="15">
        <f t="shared" si="1"/>
        <v>0</v>
      </c>
    </row>
    <row r="41" spans="1:8" ht="13.4" customHeight="1">
      <c r="A41" s="17"/>
      <c r="B41" s="17"/>
      <c r="C41" s="28"/>
      <c r="D41" s="28"/>
      <c r="E41" s="28"/>
    </row>
    <row r="42" spans="1:8" ht="13.4" customHeight="1">
      <c r="A42" s="38"/>
      <c r="B42" s="39" t="s">
        <v>34</v>
      </c>
      <c r="C42" s="15">
        <v>44103672</v>
      </c>
      <c r="D42" s="15">
        <f>+D4+D27+D31+D25+D36</f>
        <v>43992746</v>
      </c>
      <c r="E42" s="15">
        <f>D42-C42</f>
        <v>-110926</v>
      </c>
    </row>
    <row r="43" spans="1:8" ht="13.4" customHeight="1">
      <c r="A43" s="38"/>
      <c r="B43" s="39" t="s">
        <v>35</v>
      </c>
      <c r="C43" s="15">
        <v>44103672</v>
      </c>
      <c r="D43" s="15">
        <f>+D10-D26-D28-D32-D37+D39</f>
        <v>43992746</v>
      </c>
      <c r="E43" s="15">
        <f>D43-C43</f>
        <v>-110926</v>
      </c>
    </row>
    <row r="45" spans="1:8">
      <c r="C45" s="20"/>
      <c r="D45" s="20"/>
      <c r="E45" s="20"/>
    </row>
  </sheetData>
  <pageMargins left="0.4" right="0.3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pane ySplit="2" topLeftCell="A3" activePane="bottomLeft" state="frozen"/>
      <selection pane="bottomLeft" activeCell="S55" sqref="S54:S55"/>
    </sheetView>
  </sheetViews>
  <sheetFormatPr defaultColWidth="8.75" defaultRowHeight="14"/>
  <cols>
    <col min="1" max="1" width="25.75" style="33" customWidth="1"/>
    <col min="2" max="2" width="10.25" style="33" customWidth="1"/>
    <col min="3" max="3" width="10.83203125" style="33" customWidth="1"/>
    <col min="4" max="4" width="8.83203125" style="33" customWidth="1"/>
    <col min="5" max="16384" width="8.75" style="33"/>
  </cols>
  <sheetData>
    <row r="1" spans="1:4">
      <c r="A1" s="7" t="s">
        <v>105</v>
      </c>
      <c r="B1" s="4" t="s">
        <v>102</v>
      </c>
      <c r="C1" s="4" t="s">
        <v>488</v>
      </c>
      <c r="D1" s="4" t="s">
        <v>108</v>
      </c>
    </row>
    <row r="2" spans="1:4">
      <c r="A2" s="8" t="s">
        <v>47</v>
      </c>
      <c r="B2" s="6">
        <v>150</v>
      </c>
      <c r="C2" s="6">
        <v>150</v>
      </c>
      <c r="D2" s="5">
        <f>SUM(C2-B2)</f>
        <v>0</v>
      </c>
    </row>
    <row r="3" spans="1:4">
      <c r="A3" s="8" t="s">
        <v>51</v>
      </c>
      <c r="B3" s="6">
        <v>100</v>
      </c>
      <c r="C3" s="6">
        <v>100</v>
      </c>
      <c r="D3" s="5">
        <f t="shared" ref="D3:D23" si="0">SUM(C3-B3)</f>
        <v>0</v>
      </c>
    </row>
    <row r="4" spans="1:4">
      <c r="A4" s="8" t="s">
        <v>48</v>
      </c>
      <c r="B4" s="6">
        <v>50</v>
      </c>
      <c r="C4" s="6">
        <v>50</v>
      </c>
      <c r="D4" s="5">
        <f t="shared" si="0"/>
        <v>0</v>
      </c>
    </row>
    <row r="5" spans="1:4">
      <c r="A5" s="8" t="s">
        <v>52</v>
      </c>
      <c r="B5" s="6">
        <v>150</v>
      </c>
      <c r="C5" s="6">
        <v>150</v>
      </c>
      <c r="D5" s="5">
        <f t="shared" si="0"/>
        <v>0</v>
      </c>
    </row>
    <row r="6" spans="1:4">
      <c r="A6" s="8" t="s">
        <v>53</v>
      </c>
      <c r="B6" s="6">
        <v>60</v>
      </c>
      <c r="C6" s="6">
        <v>60</v>
      </c>
      <c r="D6" s="5">
        <f t="shared" si="0"/>
        <v>0</v>
      </c>
    </row>
    <row r="7" spans="1:4">
      <c r="A7" s="8" t="s">
        <v>40</v>
      </c>
      <c r="B7" s="6">
        <v>96</v>
      </c>
      <c r="C7" s="6">
        <v>96</v>
      </c>
      <c r="D7" s="5">
        <f t="shared" si="0"/>
        <v>0</v>
      </c>
    </row>
    <row r="8" spans="1:4">
      <c r="A8" s="8" t="s">
        <v>38</v>
      </c>
      <c r="B8" s="6">
        <v>50</v>
      </c>
      <c r="C8" s="6">
        <v>50</v>
      </c>
      <c r="D8" s="5">
        <f t="shared" si="0"/>
        <v>0</v>
      </c>
    </row>
    <row r="9" spans="1:4">
      <c r="A9" s="8" t="s">
        <v>49</v>
      </c>
      <c r="B9" s="6">
        <v>984</v>
      </c>
      <c r="C9" s="6">
        <v>984</v>
      </c>
      <c r="D9" s="5">
        <f t="shared" si="0"/>
        <v>0</v>
      </c>
    </row>
    <row r="10" spans="1:4">
      <c r="A10" s="8" t="s">
        <v>41</v>
      </c>
      <c r="B10" s="6">
        <v>200</v>
      </c>
      <c r="C10" s="6">
        <v>200</v>
      </c>
      <c r="D10" s="5">
        <f t="shared" si="0"/>
        <v>0</v>
      </c>
    </row>
    <row r="11" spans="1:4">
      <c r="A11" s="8" t="s">
        <v>54</v>
      </c>
      <c r="B11" s="6">
        <v>103</v>
      </c>
      <c r="C11" s="6">
        <v>103</v>
      </c>
      <c r="D11" s="5">
        <f t="shared" si="0"/>
        <v>0</v>
      </c>
    </row>
    <row r="12" spans="1:4">
      <c r="A12" s="8" t="s">
        <v>37</v>
      </c>
      <c r="B12" s="6">
        <v>28</v>
      </c>
      <c r="C12" s="6">
        <v>28</v>
      </c>
      <c r="D12" s="5">
        <f t="shared" si="0"/>
        <v>0</v>
      </c>
    </row>
    <row r="13" spans="1:4">
      <c r="A13" s="8" t="s">
        <v>55</v>
      </c>
      <c r="B13" s="6">
        <v>160</v>
      </c>
      <c r="C13" s="6">
        <v>160</v>
      </c>
      <c r="D13" s="5">
        <f t="shared" si="0"/>
        <v>0</v>
      </c>
    </row>
    <row r="14" spans="1:4">
      <c r="A14" s="8" t="s">
        <v>50</v>
      </c>
      <c r="B14" s="6">
        <v>60</v>
      </c>
      <c r="C14" s="6">
        <v>60</v>
      </c>
      <c r="D14" s="5">
        <f t="shared" si="0"/>
        <v>0</v>
      </c>
    </row>
    <row r="15" spans="1:4">
      <c r="A15" s="8" t="s">
        <v>56</v>
      </c>
      <c r="B15" s="6">
        <v>60</v>
      </c>
      <c r="C15" s="6">
        <v>60</v>
      </c>
      <c r="D15" s="5">
        <f t="shared" si="0"/>
        <v>0</v>
      </c>
    </row>
    <row r="16" spans="1:4">
      <c r="A16" s="8" t="s">
        <v>36</v>
      </c>
      <c r="B16" s="6">
        <v>400</v>
      </c>
      <c r="C16" s="6">
        <v>400</v>
      </c>
      <c r="D16" s="5">
        <f t="shared" si="0"/>
        <v>0</v>
      </c>
    </row>
    <row r="17" spans="1:4">
      <c r="A17" s="8" t="s">
        <v>39</v>
      </c>
      <c r="B17" s="6">
        <v>6000</v>
      </c>
      <c r="C17" s="6">
        <f>B17+D17</f>
        <v>6155</v>
      </c>
      <c r="D17" s="5">
        <v>155</v>
      </c>
    </row>
    <row r="18" spans="1:4">
      <c r="A18" s="8" t="s">
        <v>61</v>
      </c>
      <c r="B18" s="6">
        <v>78170</v>
      </c>
      <c r="C18" s="6">
        <v>78170</v>
      </c>
      <c r="D18" s="5">
        <f t="shared" si="0"/>
        <v>0</v>
      </c>
    </row>
    <row r="19" spans="1:4">
      <c r="A19" s="8" t="s">
        <v>72</v>
      </c>
      <c r="B19" s="6">
        <v>812046</v>
      </c>
      <c r="C19" s="6">
        <v>812046</v>
      </c>
      <c r="D19" s="5">
        <f t="shared" si="0"/>
        <v>0</v>
      </c>
    </row>
    <row r="20" spans="1:4">
      <c r="A20" s="8" t="s">
        <v>73</v>
      </c>
      <c r="B20" s="6">
        <v>5013</v>
      </c>
      <c r="C20" s="6">
        <v>5013</v>
      </c>
      <c r="D20" s="5">
        <f t="shared" si="0"/>
        <v>0</v>
      </c>
    </row>
    <row r="21" spans="1:4">
      <c r="A21" s="8" t="s">
        <v>74</v>
      </c>
      <c r="B21" s="6">
        <v>9000</v>
      </c>
      <c r="C21" s="6">
        <v>9000</v>
      </c>
      <c r="D21" s="5">
        <f t="shared" si="0"/>
        <v>0</v>
      </c>
    </row>
    <row r="22" spans="1:4">
      <c r="A22" s="8" t="s">
        <v>45</v>
      </c>
      <c r="B22" s="6">
        <v>46960</v>
      </c>
      <c r="C22" s="6">
        <v>46960</v>
      </c>
      <c r="D22" s="5">
        <f t="shared" si="0"/>
        <v>0</v>
      </c>
    </row>
    <row r="23" spans="1:4">
      <c r="A23" s="8" t="s">
        <v>75</v>
      </c>
      <c r="B23" s="6">
        <v>12600</v>
      </c>
      <c r="C23" s="6">
        <v>12600</v>
      </c>
      <c r="D23" s="5">
        <f t="shared" si="0"/>
        <v>0</v>
      </c>
    </row>
    <row r="24" spans="1:4">
      <c r="A24" s="8" t="s">
        <v>77</v>
      </c>
      <c r="B24" s="6">
        <v>3106077</v>
      </c>
      <c r="C24" s="6">
        <f>B24+D24</f>
        <v>3106994</v>
      </c>
      <c r="D24" s="5">
        <v>917</v>
      </c>
    </row>
    <row r="25" spans="1:4">
      <c r="A25" s="7" t="s">
        <v>79</v>
      </c>
      <c r="B25" s="4">
        <f>SUM(B2:B24)</f>
        <v>4078517</v>
      </c>
      <c r="C25" s="4">
        <f t="shared" ref="C25:D25" si="1">SUM(C2:C24)</f>
        <v>4079589</v>
      </c>
      <c r="D25" s="4">
        <f t="shared" si="1"/>
        <v>1072</v>
      </c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pane ySplit="2" topLeftCell="A3" activePane="bottomLeft" state="frozen"/>
      <selection pane="bottomLeft" activeCell="F43" sqref="F43"/>
    </sheetView>
  </sheetViews>
  <sheetFormatPr defaultColWidth="8.75" defaultRowHeight="14"/>
  <cols>
    <col min="1" max="1" width="23.5" style="33" customWidth="1"/>
    <col min="2" max="2" width="11.25" style="33" customWidth="1"/>
    <col min="3" max="3" width="10.25" style="33" customWidth="1"/>
    <col min="4" max="4" width="10.75" style="33" customWidth="1"/>
    <col min="5" max="16384" width="8.75" style="33"/>
  </cols>
  <sheetData>
    <row r="1" spans="1:4">
      <c r="A1" s="7" t="s">
        <v>107</v>
      </c>
      <c r="B1" s="4" t="s">
        <v>102</v>
      </c>
      <c r="C1" s="4" t="s">
        <v>102</v>
      </c>
      <c r="D1" s="4" t="s">
        <v>95</v>
      </c>
    </row>
    <row r="2" spans="1:4">
      <c r="A2" s="8" t="s">
        <v>47</v>
      </c>
      <c r="B2" s="6">
        <v>1547527</v>
      </c>
      <c r="C2" s="6">
        <f>B2+D2</f>
        <v>1547527</v>
      </c>
      <c r="D2" s="5">
        <v>0</v>
      </c>
    </row>
    <row r="3" spans="1:4">
      <c r="A3" s="8" t="s">
        <v>51</v>
      </c>
      <c r="B3" s="6">
        <v>860634</v>
      </c>
      <c r="C3" s="6">
        <f t="shared" ref="C3:C33" si="0">B3+D3</f>
        <v>860634</v>
      </c>
      <c r="D3" s="5">
        <v>0</v>
      </c>
    </row>
    <row r="4" spans="1:4">
      <c r="A4" s="8" t="s">
        <v>48</v>
      </c>
      <c r="B4" s="6">
        <v>1086000</v>
      </c>
      <c r="C4" s="6">
        <f t="shared" si="0"/>
        <v>1086470</v>
      </c>
      <c r="D4" s="5">
        <v>470</v>
      </c>
    </row>
    <row r="5" spans="1:4">
      <c r="A5" s="8" t="s">
        <v>52</v>
      </c>
      <c r="B5" s="6">
        <v>1323666</v>
      </c>
      <c r="C5" s="6">
        <f t="shared" si="0"/>
        <v>1323666</v>
      </c>
      <c r="D5" s="5">
        <v>0</v>
      </c>
    </row>
    <row r="6" spans="1:4">
      <c r="A6" s="8" t="s">
        <v>53</v>
      </c>
      <c r="B6" s="6">
        <v>1143141</v>
      </c>
      <c r="C6" s="6">
        <f t="shared" si="0"/>
        <v>1166959</v>
      </c>
      <c r="D6" s="5">
        <v>23818</v>
      </c>
    </row>
    <row r="7" spans="1:4">
      <c r="A7" s="8" t="s">
        <v>40</v>
      </c>
      <c r="B7" s="6">
        <v>774661</v>
      </c>
      <c r="C7" s="6">
        <f t="shared" si="0"/>
        <v>774661</v>
      </c>
      <c r="D7" s="5">
        <v>0</v>
      </c>
    </row>
    <row r="8" spans="1:4">
      <c r="A8" s="8" t="s">
        <v>38</v>
      </c>
      <c r="B8" s="6">
        <v>183761</v>
      </c>
      <c r="C8" s="6">
        <f t="shared" si="0"/>
        <v>183761</v>
      </c>
      <c r="D8" s="5">
        <v>0</v>
      </c>
    </row>
    <row r="9" spans="1:4">
      <c r="A9" s="8" t="s">
        <v>49</v>
      </c>
      <c r="B9" s="6">
        <v>630441</v>
      </c>
      <c r="C9" s="6">
        <f t="shared" si="0"/>
        <v>639962</v>
      </c>
      <c r="D9" s="5">
        <v>9521</v>
      </c>
    </row>
    <row r="10" spans="1:4">
      <c r="A10" s="8" t="s">
        <v>41</v>
      </c>
      <c r="B10" s="6">
        <v>280860</v>
      </c>
      <c r="C10" s="6">
        <f t="shared" si="0"/>
        <v>280860</v>
      </c>
      <c r="D10" s="5">
        <v>0</v>
      </c>
    </row>
    <row r="11" spans="1:4">
      <c r="A11" s="8" t="s">
        <v>54</v>
      </c>
      <c r="B11" s="6">
        <v>650914</v>
      </c>
      <c r="C11" s="6">
        <f t="shared" si="0"/>
        <v>476410</v>
      </c>
      <c r="D11" s="5">
        <v>-174504</v>
      </c>
    </row>
    <row r="12" spans="1:4">
      <c r="A12" s="8" t="s">
        <v>37</v>
      </c>
      <c r="B12" s="6">
        <v>57346</v>
      </c>
      <c r="C12" s="6">
        <f t="shared" si="0"/>
        <v>57346</v>
      </c>
      <c r="D12" s="5">
        <v>0</v>
      </c>
    </row>
    <row r="13" spans="1:4">
      <c r="A13" s="8" t="s">
        <v>43</v>
      </c>
      <c r="B13" s="6">
        <v>471531</v>
      </c>
      <c r="C13" s="6">
        <f t="shared" si="0"/>
        <v>464097</v>
      </c>
      <c r="D13" s="5">
        <v>-7434</v>
      </c>
    </row>
    <row r="14" spans="1:4">
      <c r="A14" s="8" t="s">
        <v>106</v>
      </c>
      <c r="B14" s="6">
        <v>1136885</v>
      </c>
      <c r="C14" s="6">
        <f t="shared" si="0"/>
        <v>1141885</v>
      </c>
      <c r="D14" s="5">
        <v>5000</v>
      </c>
    </row>
    <row r="15" spans="1:4">
      <c r="A15" s="8" t="s">
        <v>42</v>
      </c>
      <c r="B15" s="6">
        <v>861771</v>
      </c>
      <c r="C15" s="6">
        <f t="shared" si="0"/>
        <v>867523</v>
      </c>
      <c r="D15" s="5">
        <v>5752</v>
      </c>
    </row>
    <row r="16" spans="1:4">
      <c r="A16" s="8" t="s">
        <v>55</v>
      </c>
      <c r="B16" s="6">
        <v>2101764</v>
      </c>
      <c r="C16" s="6">
        <f t="shared" si="0"/>
        <v>2101764</v>
      </c>
      <c r="D16" s="5">
        <v>0</v>
      </c>
    </row>
    <row r="17" spans="1:4">
      <c r="A17" s="8" t="s">
        <v>50</v>
      </c>
      <c r="B17" s="6">
        <v>2314857</v>
      </c>
      <c r="C17" s="6">
        <f t="shared" si="0"/>
        <v>2311332</v>
      </c>
      <c r="D17" s="5">
        <v>-3525</v>
      </c>
    </row>
    <row r="18" spans="1:4">
      <c r="A18" s="8" t="s">
        <v>56</v>
      </c>
      <c r="B18" s="6">
        <v>1414516</v>
      </c>
      <c r="C18" s="6">
        <f t="shared" si="0"/>
        <v>1414516</v>
      </c>
      <c r="D18" s="5">
        <v>0</v>
      </c>
    </row>
    <row r="19" spans="1:4">
      <c r="A19" s="8" t="s">
        <v>36</v>
      </c>
      <c r="B19" s="6">
        <v>492988</v>
      </c>
      <c r="C19" s="6">
        <f t="shared" si="0"/>
        <v>534009</v>
      </c>
      <c r="D19" s="5">
        <v>41021</v>
      </c>
    </row>
    <row r="20" spans="1:4">
      <c r="A20" s="8" t="s">
        <v>57</v>
      </c>
      <c r="B20" s="6">
        <v>228258</v>
      </c>
      <c r="C20" s="6">
        <f t="shared" si="0"/>
        <v>209566</v>
      </c>
      <c r="D20" s="5">
        <v>-18692</v>
      </c>
    </row>
    <row r="21" spans="1:4">
      <c r="A21" s="8" t="s">
        <v>58</v>
      </c>
      <c r="B21" s="6">
        <v>82246</v>
      </c>
      <c r="C21" s="6">
        <f t="shared" si="0"/>
        <v>83075</v>
      </c>
      <c r="D21" s="5">
        <v>829</v>
      </c>
    </row>
    <row r="22" spans="1:4">
      <c r="A22" s="8" t="s">
        <v>59</v>
      </c>
      <c r="B22" s="6">
        <v>116063</v>
      </c>
      <c r="C22" s="6">
        <f t="shared" si="0"/>
        <v>158958</v>
      </c>
      <c r="D22" s="5">
        <v>42895</v>
      </c>
    </row>
    <row r="23" spans="1:4">
      <c r="A23" s="8" t="s">
        <v>39</v>
      </c>
      <c r="B23" s="6">
        <v>249771</v>
      </c>
      <c r="C23" s="6">
        <f t="shared" si="0"/>
        <v>249616</v>
      </c>
      <c r="D23" s="5">
        <v>-155</v>
      </c>
    </row>
    <row r="24" spans="1:4">
      <c r="A24" s="8" t="s">
        <v>46</v>
      </c>
      <c r="B24" s="6">
        <v>458012</v>
      </c>
      <c r="C24" s="6">
        <f t="shared" si="0"/>
        <v>458012</v>
      </c>
      <c r="D24" s="5">
        <v>0</v>
      </c>
    </row>
    <row r="25" spans="1:4">
      <c r="A25" s="8" t="s">
        <v>60</v>
      </c>
      <c r="B25" s="6">
        <v>16357</v>
      </c>
      <c r="C25" s="6">
        <f t="shared" si="0"/>
        <v>16357</v>
      </c>
      <c r="D25" s="5">
        <v>0</v>
      </c>
    </row>
    <row r="26" spans="1:4">
      <c r="A26" s="8" t="s">
        <v>61</v>
      </c>
      <c r="B26" s="6">
        <v>294328</v>
      </c>
      <c r="C26" s="6">
        <f t="shared" si="0"/>
        <v>294328</v>
      </c>
      <c r="D26" s="5">
        <v>0</v>
      </c>
    </row>
    <row r="27" spans="1:4">
      <c r="A27" s="8" t="s">
        <v>72</v>
      </c>
      <c r="B27" s="6">
        <v>282073</v>
      </c>
      <c r="C27" s="6">
        <f t="shared" si="0"/>
        <v>269130</v>
      </c>
      <c r="D27" s="5">
        <v>-12943</v>
      </c>
    </row>
    <row r="28" spans="1:4">
      <c r="A28" s="8" t="s">
        <v>73</v>
      </c>
      <c r="B28" s="6">
        <v>747971</v>
      </c>
      <c r="C28" s="6">
        <f t="shared" si="0"/>
        <v>759317</v>
      </c>
      <c r="D28" s="5">
        <v>11346</v>
      </c>
    </row>
    <row r="29" spans="1:4">
      <c r="A29" s="8" t="s">
        <v>74</v>
      </c>
      <c r="B29" s="6">
        <v>82465</v>
      </c>
      <c r="C29" s="6">
        <f t="shared" si="0"/>
        <v>82465</v>
      </c>
      <c r="D29" s="5">
        <v>0</v>
      </c>
    </row>
    <row r="30" spans="1:4">
      <c r="A30" s="8" t="s">
        <v>45</v>
      </c>
      <c r="B30" s="6">
        <v>332742</v>
      </c>
      <c r="C30" s="6">
        <f t="shared" si="0"/>
        <v>332742</v>
      </c>
      <c r="D30" s="5">
        <v>0</v>
      </c>
    </row>
    <row r="31" spans="1:4">
      <c r="A31" s="8" t="s">
        <v>75</v>
      </c>
      <c r="B31" s="6">
        <v>310912</v>
      </c>
      <c r="C31" s="6">
        <f t="shared" si="0"/>
        <v>299140</v>
      </c>
      <c r="D31" s="5">
        <v>-11772</v>
      </c>
    </row>
    <row r="32" spans="1:4">
      <c r="A32" s="8" t="s">
        <v>76</v>
      </c>
      <c r="B32" s="6">
        <v>262917</v>
      </c>
      <c r="C32" s="6">
        <f t="shared" si="0"/>
        <v>262917</v>
      </c>
      <c r="D32" s="5">
        <v>0</v>
      </c>
    </row>
    <row r="33" spans="1:4">
      <c r="A33" s="8" t="s">
        <v>77</v>
      </c>
      <c r="B33" s="6">
        <v>577566</v>
      </c>
      <c r="C33" s="6">
        <f t="shared" si="0"/>
        <v>575567</v>
      </c>
      <c r="D33" s="5">
        <v>-1999</v>
      </c>
    </row>
    <row r="34" spans="1:4">
      <c r="A34" s="7" t="s">
        <v>79</v>
      </c>
      <c r="B34" s="4">
        <f>SUM(B2:B33)</f>
        <v>21374944</v>
      </c>
      <c r="C34" s="4">
        <f t="shared" ref="C34:D34" si="1">SUM(C2:C33)</f>
        <v>21284572</v>
      </c>
      <c r="D34" s="4">
        <f t="shared" si="1"/>
        <v>-90372</v>
      </c>
    </row>
  </sheetData>
  <autoFilter ref="A1:D34"/>
  <pageMargins left="0.7" right="0.7" top="0.75" bottom="0.75" header="0.3" footer="0.3"/>
  <pageSetup orientation="portrait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4"/>
  </sheetPr>
  <dimension ref="A1:E35"/>
  <sheetViews>
    <sheetView workbookViewId="0">
      <selection activeCell="D7" sqref="D7:D34"/>
    </sheetView>
  </sheetViews>
  <sheetFormatPr defaultRowHeight="14"/>
  <cols>
    <col min="1" max="1" width="29.58203125" style="9" customWidth="1"/>
    <col min="2" max="2" width="9.75" style="3" bestFit="1" customWidth="1"/>
    <col min="3" max="3" width="11.75" style="3" customWidth="1"/>
    <col min="4" max="4" width="9.25" style="3" customWidth="1"/>
  </cols>
  <sheetData>
    <row r="1" spans="1:5" s="1" customFormat="1" ht="13" customHeight="1">
      <c r="A1" s="7" t="s">
        <v>78</v>
      </c>
      <c r="B1" s="4" t="s">
        <v>102</v>
      </c>
      <c r="C1" s="4" t="s">
        <v>488</v>
      </c>
      <c r="D1" s="4" t="s">
        <v>95</v>
      </c>
      <c r="E1" s="2"/>
    </row>
    <row r="2" spans="1:5" hidden="1">
      <c r="A2" s="8" t="s">
        <v>47</v>
      </c>
      <c r="B2" s="6">
        <v>505500</v>
      </c>
      <c r="C2" s="6">
        <f>B2+D2</f>
        <v>494039</v>
      </c>
      <c r="D2" s="5">
        <v>-11461</v>
      </c>
    </row>
    <row r="3" spans="1:5" hidden="1">
      <c r="A3" s="8" t="s">
        <v>51</v>
      </c>
      <c r="B3" s="6">
        <v>291434</v>
      </c>
      <c r="C3" s="6">
        <f t="shared" ref="C3:C34" si="0">B3+D3</f>
        <v>284928</v>
      </c>
      <c r="D3" s="5">
        <v>-6506</v>
      </c>
    </row>
    <row r="4" spans="1:5" hidden="1">
      <c r="A4" s="8" t="s">
        <v>48</v>
      </c>
      <c r="B4" s="6">
        <v>369133</v>
      </c>
      <c r="C4" s="6">
        <f t="shared" si="0"/>
        <v>361879</v>
      </c>
      <c r="D4" s="5">
        <v>-7254</v>
      </c>
    </row>
    <row r="5" spans="1:5" hidden="1">
      <c r="A5" s="8" t="s">
        <v>52</v>
      </c>
      <c r="B5" s="6">
        <v>430954</v>
      </c>
      <c r="C5" s="6">
        <f t="shared" si="0"/>
        <v>420195</v>
      </c>
      <c r="D5" s="5">
        <v>-10759</v>
      </c>
    </row>
    <row r="6" spans="1:5" hidden="1">
      <c r="A6" s="8" t="s">
        <v>53</v>
      </c>
      <c r="B6" s="6">
        <v>368060</v>
      </c>
      <c r="C6" s="6">
        <f t="shared" si="0"/>
        <v>340657</v>
      </c>
      <c r="D6" s="5">
        <v>-27403</v>
      </c>
    </row>
    <row r="7" spans="1:5">
      <c r="A7" s="8" t="s">
        <v>40</v>
      </c>
      <c r="B7" s="6">
        <v>134139</v>
      </c>
      <c r="C7" s="6">
        <f t="shared" si="0"/>
        <v>134139</v>
      </c>
      <c r="D7" s="5">
        <v>0</v>
      </c>
    </row>
    <row r="8" spans="1:5">
      <c r="A8" s="8" t="s">
        <v>38</v>
      </c>
      <c r="B8" s="6">
        <v>84827</v>
      </c>
      <c r="C8" s="6">
        <f t="shared" si="0"/>
        <v>83277</v>
      </c>
      <c r="D8" s="5">
        <v>-1550</v>
      </c>
    </row>
    <row r="9" spans="1:5">
      <c r="A9" s="8" t="s">
        <v>49</v>
      </c>
      <c r="B9" s="6">
        <v>124568</v>
      </c>
      <c r="C9" s="6">
        <f t="shared" si="0"/>
        <v>124884</v>
      </c>
      <c r="D9" s="5">
        <v>316</v>
      </c>
    </row>
    <row r="10" spans="1:5">
      <c r="A10" s="8" t="s">
        <v>41</v>
      </c>
      <c r="B10" s="6">
        <v>110449</v>
      </c>
      <c r="C10" s="6">
        <f t="shared" si="0"/>
        <v>108997</v>
      </c>
      <c r="D10" s="5">
        <v>-1452</v>
      </c>
    </row>
    <row r="11" spans="1:5" hidden="1">
      <c r="A11" s="8" t="s">
        <v>54</v>
      </c>
      <c r="B11" s="6">
        <v>41355</v>
      </c>
      <c r="C11" s="6">
        <f t="shared" si="0"/>
        <v>21355</v>
      </c>
      <c r="D11" s="5">
        <v>-20000</v>
      </c>
    </row>
    <row r="12" spans="1:5">
      <c r="A12" s="8" t="s">
        <v>37</v>
      </c>
      <c r="B12" s="6">
        <v>32196</v>
      </c>
      <c r="C12" s="6">
        <f t="shared" si="0"/>
        <v>36069</v>
      </c>
      <c r="D12" s="5">
        <v>3873</v>
      </c>
    </row>
    <row r="13" spans="1:5">
      <c r="A13" s="8" t="s">
        <v>43</v>
      </c>
      <c r="B13" s="6">
        <v>211650</v>
      </c>
      <c r="C13" s="6">
        <f t="shared" si="0"/>
        <v>261231</v>
      </c>
      <c r="D13" s="5">
        <v>49581</v>
      </c>
    </row>
    <row r="14" spans="1:5">
      <c r="A14" s="8" t="s">
        <v>44</v>
      </c>
      <c r="B14" s="6">
        <v>88202</v>
      </c>
      <c r="C14" s="6">
        <f t="shared" si="0"/>
        <v>89202</v>
      </c>
      <c r="D14" s="5">
        <v>1000</v>
      </c>
    </row>
    <row r="15" spans="1:5">
      <c r="A15" s="8" t="s">
        <v>42</v>
      </c>
      <c r="B15" s="6">
        <v>553779</v>
      </c>
      <c r="C15" s="6">
        <f t="shared" si="0"/>
        <v>528165</v>
      </c>
      <c r="D15" s="5">
        <v>-25614</v>
      </c>
    </row>
    <row r="16" spans="1:5" hidden="1">
      <c r="A16" s="8" t="s">
        <v>55</v>
      </c>
      <c r="B16" s="6">
        <v>904009</v>
      </c>
      <c r="C16" s="6">
        <f t="shared" si="0"/>
        <v>924728</v>
      </c>
      <c r="D16" s="5">
        <v>20719</v>
      </c>
    </row>
    <row r="17" spans="1:4" hidden="1">
      <c r="A17" s="8" t="s">
        <v>50</v>
      </c>
      <c r="B17" s="6">
        <v>825951</v>
      </c>
      <c r="C17" s="6">
        <f t="shared" si="0"/>
        <v>859152</v>
      </c>
      <c r="D17" s="5">
        <v>33201</v>
      </c>
    </row>
    <row r="18" spans="1:4" hidden="1">
      <c r="A18" s="8" t="s">
        <v>56</v>
      </c>
      <c r="B18" s="6">
        <v>457671</v>
      </c>
      <c r="C18" s="6">
        <f t="shared" si="0"/>
        <v>462913</v>
      </c>
      <c r="D18" s="5">
        <v>5242</v>
      </c>
    </row>
    <row r="19" spans="1:4">
      <c r="A19" s="8" t="s">
        <v>36</v>
      </c>
      <c r="B19" s="6">
        <v>270932</v>
      </c>
      <c r="C19" s="6">
        <f t="shared" si="0"/>
        <v>390745</v>
      </c>
      <c r="D19" s="5">
        <v>119813</v>
      </c>
    </row>
    <row r="20" spans="1:4">
      <c r="A20" s="8" t="s">
        <v>57</v>
      </c>
      <c r="B20" s="6">
        <v>305657</v>
      </c>
      <c r="C20" s="6">
        <f t="shared" si="0"/>
        <v>294687</v>
      </c>
      <c r="D20" s="5">
        <v>-10970</v>
      </c>
    </row>
    <row r="21" spans="1:4">
      <c r="A21" s="8" t="s">
        <v>58</v>
      </c>
      <c r="B21" s="6">
        <v>64118</v>
      </c>
      <c r="C21" s="6">
        <f t="shared" si="0"/>
        <v>73260</v>
      </c>
      <c r="D21" s="5">
        <v>9142</v>
      </c>
    </row>
    <row r="22" spans="1:4">
      <c r="A22" s="8" t="s">
        <v>59</v>
      </c>
      <c r="B22" s="6">
        <v>110487</v>
      </c>
      <c r="C22" s="6">
        <f t="shared" si="0"/>
        <v>106933</v>
      </c>
      <c r="D22" s="5">
        <v>-3554</v>
      </c>
    </row>
    <row r="23" spans="1:4">
      <c r="A23" s="8" t="s">
        <v>39</v>
      </c>
      <c r="B23" s="6">
        <v>754651</v>
      </c>
      <c r="C23" s="6">
        <f t="shared" si="0"/>
        <v>688715</v>
      </c>
      <c r="D23" s="5">
        <v>-65936</v>
      </c>
    </row>
    <row r="24" spans="1:4">
      <c r="A24" s="8" t="s">
        <v>71</v>
      </c>
      <c r="B24" s="6">
        <v>21392</v>
      </c>
      <c r="C24" s="6">
        <f t="shared" si="0"/>
        <v>21392</v>
      </c>
      <c r="D24" s="5">
        <v>0</v>
      </c>
    </row>
    <row r="25" spans="1:4">
      <c r="A25" s="8" t="s">
        <v>46</v>
      </c>
      <c r="B25" s="6">
        <v>792663</v>
      </c>
      <c r="C25" s="6">
        <f t="shared" si="0"/>
        <v>789138</v>
      </c>
      <c r="D25" s="5">
        <v>-3525</v>
      </c>
    </row>
    <row r="26" spans="1:4">
      <c r="A26" s="8" t="s">
        <v>60</v>
      </c>
      <c r="B26" s="6">
        <v>6385</v>
      </c>
      <c r="C26" s="6">
        <f t="shared" si="0"/>
        <v>6380</v>
      </c>
      <c r="D26" s="5">
        <v>-5</v>
      </c>
    </row>
    <row r="27" spans="1:4">
      <c r="A27" s="8" t="s">
        <v>61</v>
      </c>
      <c r="B27" s="6">
        <v>31159</v>
      </c>
      <c r="C27" s="6">
        <f t="shared" si="0"/>
        <v>31159</v>
      </c>
      <c r="D27" s="5">
        <v>0</v>
      </c>
    </row>
    <row r="28" spans="1:4">
      <c r="A28" s="8" t="s">
        <v>72</v>
      </c>
      <c r="B28" s="6">
        <v>1101896</v>
      </c>
      <c r="C28" s="6">
        <f t="shared" si="0"/>
        <v>1011181</v>
      </c>
      <c r="D28" s="5">
        <v>-90715</v>
      </c>
    </row>
    <row r="29" spans="1:4">
      <c r="A29" s="8" t="s">
        <v>73</v>
      </c>
      <c r="B29" s="6">
        <v>896569</v>
      </c>
      <c r="C29" s="6">
        <f t="shared" si="0"/>
        <v>890538</v>
      </c>
      <c r="D29" s="5">
        <v>-6031</v>
      </c>
    </row>
    <row r="30" spans="1:4">
      <c r="A30" s="8" t="s">
        <v>74</v>
      </c>
      <c r="B30" s="6">
        <v>16115</v>
      </c>
      <c r="C30" s="6">
        <f t="shared" si="0"/>
        <v>16115</v>
      </c>
      <c r="D30" s="5">
        <v>0</v>
      </c>
    </row>
    <row r="31" spans="1:4">
      <c r="A31" s="8" t="s">
        <v>45</v>
      </c>
      <c r="B31" s="6">
        <v>1241009</v>
      </c>
      <c r="C31" s="6">
        <f t="shared" si="0"/>
        <v>1201549</v>
      </c>
      <c r="D31" s="5">
        <v>-39460</v>
      </c>
    </row>
    <row r="32" spans="1:4">
      <c r="A32" s="8" t="s">
        <v>75</v>
      </c>
      <c r="B32" s="6">
        <v>302411</v>
      </c>
      <c r="C32" s="6">
        <f t="shared" si="0"/>
        <v>302411</v>
      </c>
      <c r="D32" s="5">
        <v>0</v>
      </c>
    </row>
    <row r="33" spans="1:5">
      <c r="A33" s="8" t="s">
        <v>76</v>
      </c>
      <c r="B33" s="6">
        <v>37384</v>
      </c>
      <c r="C33" s="6">
        <f t="shared" si="0"/>
        <v>37384</v>
      </c>
      <c r="D33" s="5">
        <v>0</v>
      </c>
    </row>
    <row r="34" spans="1:5">
      <c r="A34" s="8" t="s">
        <v>77</v>
      </c>
      <c r="B34" s="6">
        <v>24775</v>
      </c>
      <c r="C34" s="6">
        <f t="shared" si="0"/>
        <v>22775</v>
      </c>
      <c r="D34" s="5">
        <v>-2000</v>
      </c>
    </row>
    <row r="35" spans="1:5" s="1" customFormat="1" ht="13" customHeight="1">
      <c r="A35" s="7" t="s">
        <v>79</v>
      </c>
      <c r="B35" s="4">
        <f>SUM(B2:B34)</f>
        <v>11511480</v>
      </c>
      <c r="C35" s="4">
        <f t="shared" ref="C35" si="1">SUM(C2:C34)</f>
        <v>11420172</v>
      </c>
      <c r="D35" s="4">
        <f t="shared" ref="D35" si="2">SUM(C35-B35)</f>
        <v>-91308</v>
      </c>
      <c r="E35" s="2"/>
    </row>
  </sheetData>
  <autoFilter ref="A1:E35">
    <filterColumn colId="0">
      <filters>
        <filter val="26 Viljandi Spordikool"/>
        <filter val="27 Viljandi Kunstikool"/>
        <filter val="28 Viljandi Muusikakool"/>
        <filter val="29 Viljandi Huvikool"/>
        <filter val="37 Viljandi Nukuteater"/>
        <filter val="42 Viljandi Päevakeskus"/>
        <filter val="43 Viljandi Laste ja Perede  Tugikeskus"/>
        <filter val="44 Viljandi Hoolekandekeskus"/>
        <filter val="53 Viljandi Linnaraamatukogu"/>
        <filter val="54 Sakala Keskus - Kultuuritöö"/>
        <filter val="55 Sakala Keskus - Kondase Keskus"/>
        <filter val="56 Sakala Keskus - Noorsootöö"/>
        <filter val="58 Viljandi Spordikeskus"/>
        <filter val="59 Sakala Keskus - Lauluväljak"/>
        <filter val="82 Viljandi Linnahooldus"/>
        <filter val="94 Sakala Keskus - Vana Veetorn"/>
        <filter val="Kokku"/>
        <filter val="L1100 Linnapea"/>
        <filter val="L1150 Haridus- ja kultuuriamet"/>
        <filter val="L1170 Kantselei"/>
        <filter val="L1180 Viljandi Linnavolikogu"/>
        <filter val="L1192 Haldusamet"/>
        <filter val="L1200 Arhitektuuriamet"/>
        <filter val="L1210 Rahandusamet"/>
        <filter val="L1220 Sotsiaalamet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30"/>
  <sheetViews>
    <sheetView workbookViewId="0">
      <pane ySplit="1" topLeftCell="A2" activePane="bottomLeft" state="frozen"/>
      <selection pane="bottomLeft" sqref="A1:XFD1048576"/>
    </sheetView>
  </sheetViews>
  <sheetFormatPr defaultColWidth="9.08203125" defaultRowHeight="15.5"/>
  <cols>
    <col min="1" max="1" width="32.5" style="29" customWidth="1"/>
    <col min="2" max="2" width="21.5" style="29" customWidth="1"/>
    <col min="3" max="3" width="18.83203125" style="29" customWidth="1"/>
    <col min="4" max="4" width="38.08203125" style="29" customWidth="1"/>
    <col min="5" max="6" width="9.08203125" style="29" customWidth="1"/>
    <col min="7" max="16384" width="9.08203125" style="29"/>
  </cols>
  <sheetData>
    <row r="1" spans="1:4" ht="16" thickBot="1">
      <c r="A1" s="42" t="s">
        <v>80</v>
      </c>
      <c r="B1" s="43" t="s">
        <v>102</v>
      </c>
      <c r="C1" s="43" t="s">
        <v>488</v>
      </c>
      <c r="D1" s="43" t="s">
        <v>95</v>
      </c>
    </row>
    <row r="2" spans="1:4" s="30" customFormat="1" ht="16" thickBot="1">
      <c r="A2" s="44" t="s">
        <v>62</v>
      </c>
      <c r="B2" s="45">
        <v>526358</v>
      </c>
      <c r="C2" s="45">
        <v>563600</v>
      </c>
      <c r="D2" s="45">
        <v>37242</v>
      </c>
    </row>
    <row r="3" spans="1:4" s="31" customFormat="1" ht="16" thickBot="1">
      <c r="A3" s="46" t="s">
        <v>91</v>
      </c>
      <c r="B3" s="47">
        <v>47000</v>
      </c>
      <c r="C3" s="47">
        <v>48600</v>
      </c>
      <c r="D3" s="47">
        <v>1600</v>
      </c>
    </row>
    <row r="4" spans="1:4" s="31" customFormat="1" ht="16" thickBot="1">
      <c r="A4" s="46" t="s">
        <v>97</v>
      </c>
      <c r="B4" s="47">
        <v>479358</v>
      </c>
      <c r="C4" s="47">
        <v>515000</v>
      </c>
      <c r="D4" s="47">
        <v>35642</v>
      </c>
    </row>
    <row r="5" spans="1:4" s="30" customFormat="1" ht="16" thickBot="1">
      <c r="A5" s="44" t="s">
        <v>63</v>
      </c>
      <c r="B5" s="45">
        <v>3184291</v>
      </c>
      <c r="C5" s="45">
        <v>3196081</v>
      </c>
      <c r="D5" s="45">
        <v>11790</v>
      </c>
    </row>
    <row r="6" spans="1:4" s="31" customFormat="1" ht="16" thickBot="1">
      <c r="A6" s="46" t="s">
        <v>88</v>
      </c>
      <c r="B6" s="47">
        <v>160000</v>
      </c>
      <c r="C6" s="47">
        <v>160000</v>
      </c>
      <c r="D6" s="48">
        <v>0</v>
      </c>
    </row>
    <row r="7" spans="1:4" s="31" customFormat="1" ht="16" thickBot="1">
      <c r="A7" s="46" t="s">
        <v>89</v>
      </c>
      <c r="B7" s="47">
        <v>380000</v>
      </c>
      <c r="C7" s="47">
        <v>380000</v>
      </c>
      <c r="D7" s="48">
        <v>0</v>
      </c>
    </row>
    <row r="8" spans="1:4" s="31" customFormat="1" ht="28.5" thickBot="1">
      <c r="A8" s="49" t="s">
        <v>65</v>
      </c>
      <c r="B8" s="47">
        <v>1262527</v>
      </c>
      <c r="C8" s="47">
        <v>1262527</v>
      </c>
      <c r="D8" s="48">
        <v>0</v>
      </c>
    </row>
    <row r="9" spans="1:4" s="31" customFormat="1" ht="16" thickBot="1">
      <c r="A9" s="46" t="s">
        <v>90</v>
      </c>
      <c r="B9" s="47">
        <v>99000</v>
      </c>
      <c r="C9" s="47">
        <v>99000</v>
      </c>
      <c r="D9" s="48">
        <v>0</v>
      </c>
    </row>
    <row r="10" spans="1:4" s="31" customFormat="1" ht="16" thickBot="1">
      <c r="A10" s="46" t="s">
        <v>91</v>
      </c>
      <c r="B10" s="47">
        <v>4534</v>
      </c>
      <c r="C10" s="47">
        <v>2934</v>
      </c>
      <c r="D10" s="47">
        <v>-1600</v>
      </c>
    </row>
    <row r="11" spans="1:4" s="31" customFormat="1" ht="16" thickBot="1">
      <c r="A11" s="46" t="s">
        <v>92</v>
      </c>
      <c r="B11" s="47">
        <v>182000</v>
      </c>
      <c r="C11" s="47">
        <v>182000</v>
      </c>
      <c r="D11" s="48">
        <v>0</v>
      </c>
    </row>
    <row r="12" spans="1:4" s="31" customFormat="1" ht="16" thickBot="1">
      <c r="A12" s="46" t="s">
        <v>64</v>
      </c>
      <c r="B12" s="47">
        <v>340000</v>
      </c>
      <c r="C12" s="47">
        <v>340000</v>
      </c>
      <c r="D12" s="48">
        <v>0</v>
      </c>
    </row>
    <row r="13" spans="1:4" s="31" customFormat="1" ht="16" thickBot="1">
      <c r="A13" s="46" t="s">
        <v>104</v>
      </c>
      <c r="B13" s="47">
        <v>665230</v>
      </c>
      <c r="C13" s="47">
        <v>665230</v>
      </c>
      <c r="D13" s="48">
        <v>0</v>
      </c>
    </row>
    <row r="14" spans="1:4" s="31" customFormat="1" ht="16" thickBot="1">
      <c r="A14" s="46" t="s">
        <v>86</v>
      </c>
      <c r="B14" s="47">
        <v>33000</v>
      </c>
      <c r="C14" s="47">
        <v>33000</v>
      </c>
      <c r="D14" s="48">
        <v>0</v>
      </c>
    </row>
    <row r="15" spans="1:4" s="31" customFormat="1" ht="16" thickBot="1">
      <c r="A15" s="46" t="s">
        <v>101</v>
      </c>
      <c r="B15" s="47">
        <v>58000</v>
      </c>
      <c r="C15" s="47">
        <v>58000</v>
      </c>
      <c r="D15" s="48">
        <v>0</v>
      </c>
    </row>
    <row r="16" spans="1:4" s="30" customFormat="1" ht="16" thickBot="1">
      <c r="A16" s="46" t="s">
        <v>88</v>
      </c>
      <c r="B16" s="48"/>
      <c r="C16" s="47">
        <v>13390</v>
      </c>
      <c r="D16" s="47">
        <v>13390</v>
      </c>
    </row>
    <row r="17" spans="1:4" s="31" customFormat="1" ht="16" thickBot="1">
      <c r="A17" s="44" t="s">
        <v>96</v>
      </c>
      <c r="B17" s="45">
        <v>123154</v>
      </c>
      <c r="C17" s="45">
        <v>123154</v>
      </c>
      <c r="D17" s="50">
        <v>0</v>
      </c>
    </row>
    <row r="18" spans="1:4" s="31" customFormat="1" ht="16" thickBot="1">
      <c r="A18" s="46" t="s">
        <v>93</v>
      </c>
      <c r="B18" s="47">
        <v>55000</v>
      </c>
      <c r="C18" s="47">
        <v>55000</v>
      </c>
      <c r="D18" s="48">
        <v>0</v>
      </c>
    </row>
    <row r="19" spans="1:4" s="31" customFormat="1" ht="28.5" thickBot="1">
      <c r="A19" s="49" t="s">
        <v>87</v>
      </c>
      <c r="B19" s="47">
        <v>60000</v>
      </c>
      <c r="C19" s="47">
        <v>60000</v>
      </c>
      <c r="D19" s="48">
        <v>0</v>
      </c>
    </row>
    <row r="20" spans="1:4" s="30" customFormat="1" ht="16" thickBot="1">
      <c r="A20" s="46" t="s">
        <v>98</v>
      </c>
      <c r="B20" s="47">
        <v>8154</v>
      </c>
      <c r="C20" s="47">
        <v>8154</v>
      </c>
      <c r="D20" s="48">
        <v>0</v>
      </c>
    </row>
    <row r="21" spans="1:4" s="31" customFormat="1" ht="16" thickBot="1">
      <c r="A21" s="44" t="s">
        <v>70</v>
      </c>
      <c r="B21" s="45">
        <v>1230979</v>
      </c>
      <c r="C21" s="45">
        <v>1230979</v>
      </c>
      <c r="D21" s="50">
        <v>0</v>
      </c>
    </row>
    <row r="22" spans="1:4" s="31" customFormat="1" ht="28.5" thickBot="1">
      <c r="A22" s="49" t="s">
        <v>67</v>
      </c>
      <c r="B22" s="47">
        <v>30000</v>
      </c>
      <c r="C22" s="47">
        <v>30000</v>
      </c>
      <c r="D22" s="48">
        <v>0</v>
      </c>
    </row>
    <row r="23" spans="1:4" s="31" customFormat="1" ht="16" thickBot="1">
      <c r="A23" s="46" t="s">
        <v>68</v>
      </c>
      <c r="B23" s="47">
        <v>120000</v>
      </c>
      <c r="C23" s="47">
        <v>120000</v>
      </c>
      <c r="D23" s="48">
        <v>0</v>
      </c>
    </row>
    <row r="24" spans="1:4" s="31" customFormat="1" ht="16" thickBot="1">
      <c r="A24" s="46" t="s">
        <v>66</v>
      </c>
      <c r="B24" s="47">
        <v>1058979</v>
      </c>
      <c r="C24" s="47">
        <v>1058979</v>
      </c>
      <c r="D24" s="48">
        <v>0</v>
      </c>
    </row>
    <row r="25" spans="1:4" s="30" customFormat="1" ht="28.5" thickBot="1">
      <c r="A25" s="49" t="s">
        <v>103</v>
      </c>
      <c r="B25" s="47">
        <v>22000</v>
      </c>
      <c r="C25" s="47">
        <v>22000</v>
      </c>
      <c r="D25" s="48">
        <v>0</v>
      </c>
    </row>
    <row r="26" spans="1:4" s="31" customFormat="1" ht="16" thickBot="1">
      <c r="A26" s="44" t="s">
        <v>69</v>
      </c>
      <c r="B26" s="45">
        <v>150000</v>
      </c>
      <c r="C26" s="45">
        <v>150000</v>
      </c>
      <c r="D26" s="50">
        <v>0</v>
      </c>
    </row>
    <row r="27" spans="1:4" s="31" customFormat="1" ht="28.5" thickBot="1">
      <c r="A27" s="49" t="s">
        <v>94</v>
      </c>
      <c r="B27" s="47">
        <v>60000</v>
      </c>
      <c r="C27" s="47">
        <v>60000</v>
      </c>
      <c r="D27" s="48">
        <v>0</v>
      </c>
    </row>
    <row r="28" spans="1:4" s="31" customFormat="1" ht="16" thickBot="1">
      <c r="A28" s="46" t="s">
        <v>99</v>
      </c>
      <c r="B28" s="47">
        <v>50000</v>
      </c>
      <c r="C28" s="47">
        <v>50000</v>
      </c>
      <c r="D28" s="48">
        <v>0</v>
      </c>
    </row>
    <row r="29" spans="1:4" s="32" customFormat="1" ht="13" customHeight="1" thickBot="1">
      <c r="A29" s="46" t="s">
        <v>100</v>
      </c>
      <c r="B29" s="47">
        <v>40000</v>
      </c>
      <c r="C29" s="47">
        <v>40000</v>
      </c>
      <c r="D29" s="48">
        <v>0</v>
      </c>
    </row>
    <row r="30" spans="1:4" ht="16" thickBot="1">
      <c r="A30" s="51" t="s">
        <v>79</v>
      </c>
      <c r="B30" s="52">
        <v>5214782</v>
      </c>
      <c r="C30" s="52">
        <v>5263814</v>
      </c>
      <c r="D30" s="52">
        <v>49032</v>
      </c>
    </row>
  </sheetData>
  <pageMargins left="0.7" right="0.7" top="0.75" bottom="0.75" header="0.3" footer="0.3"/>
  <pageSetup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3:R9"/>
  <sheetViews>
    <sheetView workbookViewId="0">
      <selection activeCell="A5" sqref="A5"/>
    </sheetView>
  </sheetViews>
  <sheetFormatPr defaultRowHeight="14"/>
  <cols>
    <col min="1" max="1" width="36.25" customWidth="1"/>
    <col min="2" max="2" width="16.5" customWidth="1"/>
    <col min="3" max="3" width="30.25" customWidth="1"/>
    <col min="4" max="4" width="14.33203125" customWidth="1"/>
    <col min="6" max="6" width="20.25" customWidth="1"/>
    <col min="17" max="17" width="84.25" customWidth="1"/>
    <col min="18" max="18" width="6.25" customWidth="1"/>
  </cols>
  <sheetData>
    <row r="3" spans="1:18">
      <c r="A3" s="41" t="s">
        <v>1933</v>
      </c>
    </row>
    <row r="4" spans="1:18">
      <c r="A4" s="41" t="s">
        <v>1617</v>
      </c>
      <c r="B4" s="41" t="s">
        <v>1618</v>
      </c>
      <c r="C4" s="41" t="s">
        <v>1619</v>
      </c>
      <c r="D4" s="41" t="s">
        <v>466</v>
      </c>
      <c r="E4" s="41" t="s">
        <v>1620</v>
      </c>
      <c r="F4" s="41" t="s">
        <v>1621</v>
      </c>
      <c r="G4" s="41" t="s">
        <v>1622</v>
      </c>
      <c r="H4" s="41" t="s">
        <v>1623</v>
      </c>
      <c r="I4" s="41" t="s">
        <v>1624</v>
      </c>
      <c r="J4" s="41" t="s">
        <v>1625</v>
      </c>
      <c r="K4" s="41" t="s">
        <v>462</v>
      </c>
      <c r="L4" s="41" t="s">
        <v>1626</v>
      </c>
      <c r="M4" s="41" t="s">
        <v>1628</v>
      </c>
      <c r="N4" s="41" t="s">
        <v>1627</v>
      </c>
      <c r="O4" s="41" t="s">
        <v>1629</v>
      </c>
      <c r="P4" s="41" t="s">
        <v>1630</v>
      </c>
      <c r="Q4" s="41" t="s">
        <v>464</v>
      </c>
      <c r="R4" t="s">
        <v>79</v>
      </c>
    </row>
    <row r="5" spans="1:18">
      <c r="A5" t="s">
        <v>483</v>
      </c>
      <c r="B5">
        <v>304700</v>
      </c>
      <c r="C5" t="s">
        <v>1096</v>
      </c>
      <c r="D5" t="s">
        <v>485</v>
      </c>
      <c r="E5" t="s">
        <v>223</v>
      </c>
      <c r="F5" t="s">
        <v>222</v>
      </c>
      <c r="G5" t="s">
        <v>215</v>
      </c>
      <c r="H5" t="s">
        <v>214</v>
      </c>
      <c r="I5" t="s">
        <v>1932</v>
      </c>
      <c r="J5" t="s">
        <v>1932</v>
      </c>
      <c r="K5" t="s">
        <v>1932</v>
      </c>
      <c r="L5" t="s">
        <v>1932</v>
      </c>
      <c r="M5" t="s">
        <v>1932</v>
      </c>
      <c r="N5" t="s">
        <v>1932</v>
      </c>
      <c r="O5" t="s">
        <v>1932</v>
      </c>
      <c r="P5" t="s">
        <v>1932</v>
      </c>
      <c r="Q5" t="s">
        <v>1641</v>
      </c>
      <c r="R5" s="40">
        <v>-4110</v>
      </c>
    </row>
    <row r="6" spans="1:18">
      <c r="A6" t="s">
        <v>483</v>
      </c>
      <c r="B6">
        <v>304700</v>
      </c>
      <c r="C6" t="s">
        <v>1096</v>
      </c>
      <c r="D6" t="s">
        <v>485</v>
      </c>
      <c r="E6" t="s">
        <v>223</v>
      </c>
      <c r="F6" t="s">
        <v>222</v>
      </c>
      <c r="G6" t="s">
        <v>215</v>
      </c>
      <c r="H6" t="s">
        <v>214</v>
      </c>
      <c r="I6" t="s">
        <v>1932</v>
      </c>
      <c r="J6" t="s">
        <v>1932</v>
      </c>
      <c r="K6" t="s">
        <v>1932</v>
      </c>
      <c r="L6" t="s">
        <v>1932</v>
      </c>
      <c r="M6" t="s">
        <v>1932</v>
      </c>
      <c r="N6" t="s">
        <v>1932</v>
      </c>
      <c r="O6" t="s">
        <v>1932</v>
      </c>
      <c r="P6" t="s">
        <v>1932</v>
      </c>
      <c r="Q6" t="s">
        <v>1640</v>
      </c>
      <c r="R6" s="40">
        <v>-1357</v>
      </c>
    </row>
    <row r="7" spans="1:18">
      <c r="A7" t="s">
        <v>483</v>
      </c>
      <c r="B7">
        <v>304700</v>
      </c>
      <c r="C7" t="s">
        <v>1096</v>
      </c>
      <c r="D7" t="s">
        <v>485</v>
      </c>
      <c r="E7" t="s">
        <v>223</v>
      </c>
      <c r="F7" t="s">
        <v>222</v>
      </c>
      <c r="G7" t="s">
        <v>215</v>
      </c>
      <c r="H7" t="s">
        <v>214</v>
      </c>
      <c r="I7" t="s">
        <v>1932</v>
      </c>
      <c r="J7" t="s">
        <v>1932</v>
      </c>
      <c r="K7" t="s">
        <v>1932</v>
      </c>
      <c r="L7" t="s">
        <v>1932</v>
      </c>
      <c r="M7" t="s">
        <v>1932</v>
      </c>
      <c r="N7" t="s">
        <v>1932</v>
      </c>
      <c r="O7" t="s">
        <v>1932</v>
      </c>
      <c r="P7" t="s">
        <v>1932</v>
      </c>
      <c r="Q7" t="s">
        <v>1639</v>
      </c>
      <c r="R7" s="40">
        <v>-33</v>
      </c>
    </row>
    <row r="8" spans="1:18">
      <c r="A8" t="s">
        <v>483</v>
      </c>
      <c r="B8">
        <v>304700</v>
      </c>
      <c r="C8" t="s">
        <v>1096</v>
      </c>
      <c r="D8" t="s">
        <v>485</v>
      </c>
      <c r="E8" t="s">
        <v>223</v>
      </c>
      <c r="F8" t="s">
        <v>222</v>
      </c>
      <c r="G8" t="s">
        <v>215</v>
      </c>
      <c r="H8" t="s">
        <v>214</v>
      </c>
      <c r="I8" t="s">
        <v>1932</v>
      </c>
      <c r="J8" t="s">
        <v>1932</v>
      </c>
      <c r="K8" t="s">
        <v>1932</v>
      </c>
      <c r="L8" t="s">
        <v>1932</v>
      </c>
      <c r="M8" t="s">
        <v>1932</v>
      </c>
      <c r="N8" t="s">
        <v>1932</v>
      </c>
      <c r="O8" t="s">
        <v>1932</v>
      </c>
      <c r="P8" t="s">
        <v>1932</v>
      </c>
      <c r="Q8" t="s">
        <v>1638</v>
      </c>
      <c r="R8" s="40">
        <v>-2460</v>
      </c>
    </row>
    <row r="9" spans="1:18">
      <c r="A9" t="s">
        <v>1931</v>
      </c>
      <c r="R9" s="40">
        <v>-7960</v>
      </c>
    </row>
  </sheetData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622"/>
  <sheetViews>
    <sheetView workbookViewId="0">
      <selection activeCell="Q643" sqref="Q642:R643"/>
    </sheetView>
  </sheetViews>
  <sheetFormatPr defaultRowHeight="14"/>
  <cols>
    <col min="1" max="1" width="31.83203125" customWidth="1"/>
    <col min="2" max="3" width="17.1640625" customWidth="1"/>
    <col min="4" max="5" width="20.5" customWidth="1"/>
    <col min="6" max="6" width="20.08203125" customWidth="1"/>
  </cols>
  <sheetData>
    <row r="1" spans="1:18">
      <c r="A1" t="s">
        <v>464</v>
      </c>
      <c r="B1" t="s">
        <v>463</v>
      </c>
      <c r="C1" t="s">
        <v>1617</v>
      </c>
      <c r="D1" t="s">
        <v>466</v>
      </c>
      <c r="E1" t="s">
        <v>1618</v>
      </c>
      <c r="F1" t="s">
        <v>1619</v>
      </c>
      <c r="G1" t="s">
        <v>1620</v>
      </c>
      <c r="H1" t="s">
        <v>1621</v>
      </c>
      <c r="I1" t="s">
        <v>1622</v>
      </c>
      <c r="J1" t="s">
        <v>1623</v>
      </c>
      <c r="K1" t="s">
        <v>1624</v>
      </c>
      <c r="L1" t="s">
        <v>1625</v>
      </c>
      <c r="M1" t="s">
        <v>462</v>
      </c>
      <c r="N1" t="s">
        <v>1626</v>
      </c>
      <c r="O1" t="s">
        <v>1627</v>
      </c>
      <c r="P1" t="s">
        <v>1628</v>
      </c>
      <c r="Q1" t="s">
        <v>1629</v>
      </c>
      <c r="R1" t="s">
        <v>1630</v>
      </c>
    </row>
    <row r="2" spans="1:18" hidden="1">
      <c r="A2" t="s">
        <v>1631</v>
      </c>
      <c r="B2">
        <v>-472451</v>
      </c>
      <c r="C2" t="str">
        <f>VLOOKUP(E2,klassifikaatorid!A2:G1470,6,TRUE)</f>
        <v>Finantseerimistegevus</v>
      </c>
      <c r="D2" s="40" t="s">
        <v>487</v>
      </c>
      <c r="E2" s="40">
        <v>2585</v>
      </c>
      <c r="F2" t="s">
        <v>461</v>
      </c>
      <c r="G2" t="s">
        <v>457</v>
      </c>
      <c r="H2" t="s">
        <v>456</v>
      </c>
      <c r="I2" t="s">
        <v>450</v>
      </c>
      <c r="J2" t="s">
        <v>449</v>
      </c>
    </row>
    <row r="3" spans="1:18" hidden="1">
      <c r="A3" t="s">
        <v>1632</v>
      </c>
      <c r="B3">
        <v>576755</v>
      </c>
      <c r="C3" t="str">
        <f>VLOOKUP(E3,klassifikaatorid!A3:G1471,6,TRUE)</f>
        <v>Finantseerimistegevus</v>
      </c>
      <c r="D3" s="40" t="str">
        <f>VLOOKUP(E3,'Konto grupp'!A2:B601,2,FALSE)</f>
        <v>25 - kohustised</v>
      </c>
      <c r="E3" s="40">
        <v>2586</v>
      </c>
      <c r="F3" t="s">
        <v>452</v>
      </c>
      <c r="G3" t="s">
        <v>457</v>
      </c>
      <c r="H3" t="s">
        <v>456</v>
      </c>
      <c r="I3" t="s">
        <v>450</v>
      </c>
      <c r="J3" t="s">
        <v>449</v>
      </c>
    </row>
    <row r="4" spans="1:18" hidden="1">
      <c r="A4" t="s">
        <v>460</v>
      </c>
      <c r="B4">
        <v>597405</v>
      </c>
      <c r="C4" t="str">
        <f>VLOOKUP(E4,klassifikaatorid!A4:G1472,6,TRUE)</f>
        <v>Likviidsete vahendite muutus</v>
      </c>
      <c r="D4" s="40" t="str">
        <f>VLOOKUP(E4,'Konto grupp'!A3:B602,2,FALSE)</f>
        <v>10 - likviidsed varad</v>
      </c>
      <c r="E4" s="40">
        <v>100100</v>
      </c>
      <c r="F4" t="s">
        <v>460</v>
      </c>
      <c r="G4" t="s">
        <v>457</v>
      </c>
      <c r="H4" t="s">
        <v>456</v>
      </c>
      <c r="I4" t="s">
        <v>227</v>
      </c>
      <c r="J4" t="s">
        <v>226</v>
      </c>
    </row>
    <row r="5" spans="1:18" hidden="1">
      <c r="A5" t="s">
        <v>1633</v>
      </c>
      <c r="B5">
        <v>1600</v>
      </c>
      <c r="C5" t="str">
        <f>VLOOKUP(E5,klassifikaatorid!A5:G1473,6,TRUE)</f>
        <v>Investeerimistegevuse kulud</v>
      </c>
      <c r="D5" s="40" t="str">
        <f>VLOOKUP(E5,'Konto grupp'!A4:B603,2,FALSE)</f>
        <v>15 - põhivara soetus</v>
      </c>
      <c r="E5" s="40">
        <v>155100</v>
      </c>
      <c r="F5" t="s">
        <v>267</v>
      </c>
      <c r="G5" t="s">
        <v>124</v>
      </c>
      <c r="H5" t="s">
        <v>123</v>
      </c>
      <c r="I5" t="s">
        <v>227</v>
      </c>
      <c r="J5" t="s">
        <v>226</v>
      </c>
      <c r="K5" t="s">
        <v>266</v>
      </c>
      <c r="L5" t="s">
        <v>265</v>
      </c>
      <c r="O5" t="s">
        <v>264</v>
      </c>
      <c r="P5" t="s">
        <v>263</v>
      </c>
    </row>
    <row r="6" spans="1:18" hidden="1">
      <c r="A6" t="s">
        <v>1634</v>
      </c>
      <c r="B6">
        <v>-1600</v>
      </c>
      <c r="C6" t="str">
        <f>VLOOKUP(E6,klassifikaatorid!A6:G1474,6,TRUE)</f>
        <v>Investeerimistegevuse kulud</v>
      </c>
      <c r="D6" s="40" t="str">
        <f>VLOOKUP(E6,'Konto grupp'!A5:B604,2,FALSE)</f>
        <v>15 - põhivara soetus</v>
      </c>
      <c r="E6" s="40">
        <v>155109</v>
      </c>
      <c r="F6" t="s">
        <v>268</v>
      </c>
      <c r="G6" t="s">
        <v>124</v>
      </c>
      <c r="H6" t="s">
        <v>123</v>
      </c>
      <c r="I6" t="s">
        <v>110</v>
      </c>
      <c r="J6" t="s">
        <v>109</v>
      </c>
      <c r="O6" t="s">
        <v>264</v>
      </c>
      <c r="P6" t="s">
        <v>263</v>
      </c>
    </row>
    <row r="7" spans="1:18" hidden="1">
      <c r="A7" t="s">
        <v>268</v>
      </c>
      <c r="B7">
        <v>13390</v>
      </c>
      <c r="C7" t="str">
        <f>VLOOKUP(E7,klassifikaatorid!A7:G1475,6,TRUE)</f>
        <v>Investeerimistegevuse kulud</v>
      </c>
      <c r="D7" s="40" t="str">
        <f>VLOOKUP(E7,'Konto grupp'!A6:B605,2,FALSE)</f>
        <v>15 - põhivara soetus</v>
      </c>
      <c r="E7" s="40">
        <v>155109</v>
      </c>
      <c r="F7" t="s">
        <v>268</v>
      </c>
      <c r="G7" t="s">
        <v>124</v>
      </c>
      <c r="H7" t="s">
        <v>123</v>
      </c>
      <c r="I7" t="s">
        <v>215</v>
      </c>
      <c r="J7" t="s">
        <v>214</v>
      </c>
      <c r="O7" t="s">
        <v>307</v>
      </c>
      <c r="P7" t="s">
        <v>306</v>
      </c>
    </row>
    <row r="8" spans="1:18" hidden="1">
      <c r="A8" t="s">
        <v>1635</v>
      </c>
      <c r="B8">
        <v>60000</v>
      </c>
      <c r="C8" t="str">
        <f>VLOOKUP(E8,klassifikaatorid!A8:G1476,6,TRUE)</f>
        <v>Investeerimistegevuse kulud</v>
      </c>
      <c r="D8" s="40" t="s">
        <v>472</v>
      </c>
      <c r="E8" s="40">
        <v>155910</v>
      </c>
      <c r="F8" t="s">
        <v>939</v>
      </c>
      <c r="G8" t="s">
        <v>124</v>
      </c>
      <c r="H8" t="s">
        <v>123</v>
      </c>
      <c r="I8" t="s">
        <v>190</v>
      </c>
      <c r="J8" t="s">
        <v>189</v>
      </c>
      <c r="O8" t="s">
        <v>1636</v>
      </c>
      <c r="P8" t="s">
        <v>1637</v>
      </c>
    </row>
    <row r="9" spans="1:18">
      <c r="A9" t="s">
        <v>1638</v>
      </c>
      <c r="B9">
        <v>-2460</v>
      </c>
      <c r="C9" t="str">
        <f>VLOOKUP(E9,klassifikaatorid!A9:G1477,6,TRUE)</f>
        <v>Põhitegevuse tulud</v>
      </c>
      <c r="D9" s="40" t="s">
        <v>485</v>
      </c>
      <c r="E9" s="40">
        <v>304700</v>
      </c>
      <c r="F9" t="s">
        <v>1096</v>
      </c>
      <c r="G9" t="s">
        <v>223</v>
      </c>
      <c r="H9" t="s">
        <v>222</v>
      </c>
      <c r="I9" t="s">
        <v>215</v>
      </c>
      <c r="J9" t="s">
        <v>214</v>
      </c>
    </row>
    <row r="10" spans="1:18">
      <c r="A10" t="s">
        <v>1639</v>
      </c>
      <c r="B10">
        <v>-33</v>
      </c>
      <c r="C10" t="str">
        <f>VLOOKUP(E10,klassifikaatorid!A10:G1478,6,TRUE)</f>
        <v>Põhitegevuse tulud</v>
      </c>
      <c r="D10" s="40" t="s">
        <v>485</v>
      </c>
      <c r="E10" s="40">
        <v>304700</v>
      </c>
      <c r="F10" t="s">
        <v>1096</v>
      </c>
      <c r="G10" t="s">
        <v>223</v>
      </c>
      <c r="H10" t="s">
        <v>222</v>
      </c>
      <c r="I10" t="s">
        <v>215</v>
      </c>
      <c r="J10" t="s">
        <v>214</v>
      </c>
    </row>
    <row r="11" spans="1:18">
      <c r="A11" t="s">
        <v>1640</v>
      </c>
      <c r="B11">
        <v>-1357</v>
      </c>
      <c r="C11" t="str">
        <f>VLOOKUP(E11,klassifikaatorid!A11:G1479,6,TRUE)</f>
        <v>Põhitegevuse tulud</v>
      </c>
      <c r="D11" s="40" t="s">
        <v>485</v>
      </c>
      <c r="E11" s="40">
        <v>304700</v>
      </c>
      <c r="F11" t="s">
        <v>1096</v>
      </c>
      <c r="G11" t="s">
        <v>223</v>
      </c>
      <c r="H11" t="s">
        <v>222</v>
      </c>
      <c r="I11" t="s">
        <v>215</v>
      </c>
      <c r="J11" t="s">
        <v>214</v>
      </c>
    </row>
    <row r="12" spans="1:18">
      <c r="A12" t="s">
        <v>1641</v>
      </c>
      <c r="B12">
        <v>-4110</v>
      </c>
      <c r="C12" t="str">
        <f>VLOOKUP(E12,klassifikaatorid!A12:G1480,6,TRUE)</f>
        <v>Põhitegevuse tulud</v>
      </c>
      <c r="D12" s="40" t="s">
        <v>485</v>
      </c>
      <c r="E12" s="40">
        <v>304700</v>
      </c>
      <c r="F12" t="s">
        <v>1096</v>
      </c>
      <c r="G12" t="s">
        <v>223</v>
      </c>
      <c r="H12" t="s">
        <v>222</v>
      </c>
      <c r="I12" t="s">
        <v>215</v>
      </c>
      <c r="J12" t="s">
        <v>214</v>
      </c>
    </row>
    <row r="13" spans="1:18">
      <c r="A13" t="s">
        <v>441</v>
      </c>
      <c r="B13">
        <v>11060</v>
      </c>
      <c r="C13" t="str">
        <f>VLOOKUP(E13,klassifikaatorid!A13:G1481,6,TRUE)</f>
        <v>Põhitegevuse tulud</v>
      </c>
      <c r="D13" s="40" t="str">
        <f>VLOOKUP(E13,'Konto grupp'!A12:B611,2,FALSE)</f>
        <v>32 - tulud kaupade ja teenuste müügist</v>
      </c>
      <c r="E13" s="40">
        <v>322050</v>
      </c>
      <c r="F13" t="s">
        <v>441</v>
      </c>
      <c r="G13" t="s">
        <v>212</v>
      </c>
      <c r="H13" t="s">
        <v>211</v>
      </c>
      <c r="I13" t="s">
        <v>314</v>
      </c>
      <c r="J13" t="s">
        <v>313</v>
      </c>
      <c r="O13" t="s">
        <v>1642</v>
      </c>
      <c r="P13" t="s">
        <v>1643</v>
      </c>
    </row>
    <row r="14" spans="1:18">
      <c r="A14" t="s">
        <v>1644</v>
      </c>
      <c r="B14">
        <v>5000</v>
      </c>
      <c r="C14" t="str">
        <f>VLOOKUP(E14,klassifikaatorid!A14:G1482,6,TRUE)</f>
        <v>Põhitegevuse tulud</v>
      </c>
      <c r="D14" s="40" t="str">
        <f>VLOOKUP(E14,'Konto grupp'!A13:B612,2,FALSE)</f>
        <v>32 - tulud kaupade ja teenuste müügist</v>
      </c>
      <c r="E14" s="40">
        <v>322090</v>
      </c>
      <c r="F14" t="s">
        <v>193</v>
      </c>
      <c r="G14" t="s">
        <v>169</v>
      </c>
      <c r="H14" t="s">
        <v>168</v>
      </c>
      <c r="I14" t="s">
        <v>160</v>
      </c>
      <c r="J14" t="s">
        <v>159</v>
      </c>
    </row>
    <row r="15" spans="1:18">
      <c r="A15" t="s">
        <v>1645</v>
      </c>
      <c r="B15">
        <v>1482</v>
      </c>
      <c r="C15" t="str">
        <f>VLOOKUP(E15,klassifikaatorid!A15:G1483,6,TRUE)</f>
        <v>Põhitegevuse tulud</v>
      </c>
      <c r="D15" s="40" t="str">
        <f>VLOOKUP(E15,'Konto grupp'!A14:B613,2,FALSE)</f>
        <v>32 - tulud kaupade ja teenuste müügist</v>
      </c>
      <c r="E15" s="40">
        <v>322090</v>
      </c>
      <c r="F15" t="s">
        <v>193</v>
      </c>
      <c r="G15" t="s">
        <v>167</v>
      </c>
      <c r="H15" t="s">
        <v>166</v>
      </c>
      <c r="I15" t="s">
        <v>160</v>
      </c>
      <c r="J15" t="s">
        <v>159</v>
      </c>
    </row>
    <row r="16" spans="1:18">
      <c r="A16" t="s">
        <v>1646</v>
      </c>
      <c r="B16">
        <v>321</v>
      </c>
      <c r="C16" t="str">
        <f>VLOOKUP(E16,klassifikaatorid!A16:G1484,6,TRUE)</f>
        <v>Põhitegevuse tulud</v>
      </c>
      <c r="D16" s="40" t="str">
        <f>VLOOKUP(E16,'Konto grupp'!A15:B614,2,FALSE)</f>
        <v>32 - tulud kaupade ja teenuste müügist</v>
      </c>
      <c r="E16" s="40">
        <v>322090</v>
      </c>
      <c r="F16" t="s">
        <v>193</v>
      </c>
      <c r="G16" t="s">
        <v>167</v>
      </c>
      <c r="H16" t="s">
        <v>166</v>
      </c>
      <c r="I16" t="s">
        <v>160</v>
      </c>
      <c r="J16" t="s">
        <v>159</v>
      </c>
    </row>
    <row r="17" spans="1:14">
      <c r="A17" t="s">
        <v>1647</v>
      </c>
      <c r="B17">
        <v>750</v>
      </c>
      <c r="C17" t="str">
        <f>VLOOKUP(E17,klassifikaatorid!A17:G1485,6,TRUE)</f>
        <v>Põhitegevuse tulud</v>
      </c>
      <c r="D17" s="40" t="str">
        <f>VLOOKUP(E17,'Konto grupp'!A16:B615,2,FALSE)</f>
        <v>32 - tulud kaupade ja teenuste müügist</v>
      </c>
      <c r="E17" s="40">
        <v>322090</v>
      </c>
      <c r="F17" t="s">
        <v>193</v>
      </c>
      <c r="G17" t="s">
        <v>169</v>
      </c>
      <c r="H17" t="s">
        <v>168</v>
      </c>
      <c r="I17" t="s">
        <v>160</v>
      </c>
      <c r="J17" t="s">
        <v>159</v>
      </c>
    </row>
    <row r="18" spans="1:14">
      <c r="A18" t="s">
        <v>193</v>
      </c>
      <c r="B18">
        <v>6876</v>
      </c>
      <c r="C18" t="str">
        <f>VLOOKUP(E18,klassifikaatorid!A18:G1486,6,TRUE)</f>
        <v>Põhitegevuse tulud</v>
      </c>
      <c r="D18" s="40" t="str">
        <f>VLOOKUP(E18,'Konto grupp'!A17:B616,2,FALSE)</f>
        <v>32 - tulud kaupade ja teenuste müügist</v>
      </c>
      <c r="E18" s="40">
        <v>322090</v>
      </c>
      <c r="F18" t="s">
        <v>193</v>
      </c>
      <c r="G18" t="s">
        <v>128</v>
      </c>
      <c r="H18" t="s">
        <v>127</v>
      </c>
      <c r="I18" t="s">
        <v>115</v>
      </c>
      <c r="J18" t="s">
        <v>114</v>
      </c>
    </row>
    <row r="19" spans="1:14">
      <c r="A19" t="s">
        <v>1648</v>
      </c>
      <c r="B19">
        <v>470</v>
      </c>
      <c r="C19" t="str">
        <f>VLOOKUP(E19,klassifikaatorid!A19:G1487,6,TRUE)</f>
        <v>Põhitegevuse tulud</v>
      </c>
      <c r="D19" s="40" t="str">
        <f>VLOOKUP(E19,'Konto grupp'!A18:B617,2,FALSE)</f>
        <v>32 - tulud kaupade ja teenuste müügist</v>
      </c>
      <c r="E19" s="40">
        <v>322090</v>
      </c>
      <c r="F19" t="s">
        <v>193</v>
      </c>
      <c r="G19" t="s">
        <v>201</v>
      </c>
      <c r="H19" t="s">
        <v>200</v>
      </c>
      <c r="I19" t="s">
        <v>133</v>
      </c>
      <c r="J19" t="s">
        <v>132</v>
      </c>
    </row>
    <row r="20" spans="1:14">
      <c r="A20" t="s">
        <v>1649</v>
      </c>
      <c r="B20">
        <v>9000</v>
      </c>
      <c r="C20" t="str">
        <f>VLOOKUP(E20,klassifikaatorid!A20:G1488,6,TRUE)</f>
        <v>Põhitegevuse tulud</v>
      </c>
      <c r="D20" s="40" t="str">
        <f>VLOOKUP(E20,'Konto grupp'!A19:B618,2,FALSE)</f>
        <v>32 - tulud kaupade ja teenuste müügist</v>
      </c>
      <c r="E20" s="40">
        <v>322090</v>
      </c>
      <c r="F20" t="s">
        <v>193</v>
      </c>
      <c r="G20" t="s">
        <v>357</v>
      </c>
      <c r="H20" t="s">
        <v>356</v>
      </c>
      <c r="I20" t="s">
        <v>160</v>
      </c>
      <c r="J20" t="s">
        <v>159</v>
      </c>
    </row>
    <row r="21" spans="1:14">
      <c r="A21" t="s">
        <v>1650</v>
      </c>
      <c r="B21">
        <v>500</v>
      </c>
      <c r="C21" t="str">
        <f>VLOOKUP(E21,klassifikaatorid!A21:G1489,6,TRUE)</f>
        <v>Põhitegevuse tulud</v>
      </c>
      <c r="D21" s="40" t="str">
        <f>VLOOKUP(E21,'Konto grupp'!A20:B619,2,FALSE)</f>
        <v>32 - tulud kaupade ja teenuste müügist</v>
      </c>
      <c r="E21" s="40">
        <v>322090</v>
      </c>
      <c r="F21" t="s">
        <v>193</v>
      </c>
      <c r="G21" t="s">
        <v>357</v>
      </c>
      <c r="H21" t="s">
        <v>356</v>
      </c>
      <c r="I21" t="s">
        <v>160</v>
      </c>
      <c r="J21" t="s">
        <v>159</v>
      </c>
    </row>
    <row r="22" spans="1:14">
      <c r="A22" t="s">
        <v>1651</v>
      </c>
      <c r="B22">
        <v>1240</v>
      </c>
      <c r="C22" t="str">
        <f>VLOOKUP(E22,klassifikaatorid!A22:G1490,6,TRUE)</f>
        <v>Põhitegevuse tulud</v>
      </c>
      <c r="D22" s="40" t="str">
        <f>VLOOKUP(E22,'Konto grupp'!A21:B620,2,FALSE)</f>
        <v>32 - tulud kaupade ja teenuste müügist</v>
      </c>
      <c r="E22" s="40">
        <v>322100</v>
      </c>
      <c r="F22" t="s">
        <v>303</v>
      </c>
      <c r="G22" t="s">
        <v>234</v>
      </c>
      <c r="H22" t="s">
        <v>233</v>
      </c>
      <c r="I22" t="s">
        <v>232</v>
      </c>
      <c r="J22" t="s">
        <v>231</v>
      </c>
    </row>
    <row r="23" spans="1:14">
      <c r="A23" t="s">
        <v>1652</v>
      </c>
      <c r="B23">
        <v>930</v>
      </c>
      <c r="C23" t="str">
        <f>VLOOKUP(E23,klassifikaatorid!A23:G1491,6,TRUE)</f>
        <v>Põhitegevuse tulud</v>
      </c>
      <c r="D23" s="40" t="str">
        <f>VLOOKUP(E23,'Konto grupp'!A22:B621,2,FALSE)</f>
        <v>32 - tulud kaupade ja teenuste müügist</v>
      </c>
      <c r="E23" s="40">
        <v>322100</v>
      </c>
      <c r="F23" t="s">
        <v>303</v>
      </c>
      <c r="G23" t="s">
        <v>234</v>
      </c>
      <c r="H23" t="s">
        <v>233</v>
      </c>
      <c r="I23" t="s">
        <v>232</v>
      </c>
      <c r="J23" t="s">
        <v>231</v>
      </c>
    </row>
    <row r="24" spans="1:14">
      <c r="A24" t="s">
        <v>1653</v>
      </c>
      <c r="B24">
        <v>1755</v>
      </c>
      <c r="C24" t="str">
        <f>VLOOKUP(E24,klassifikaatorid!A24:G1492,6,TRUE)</f>
        <v>Põhitegevuse tulud</v>
      </c>
      <c r="D24" s="40" t="str">
        <f>VLOOKUP(E24,'Konto grupp'!A23:B622,2,FALSE)</f>
        <v>32 - tulud kaupade ja teenuste müügist</v>
      </c>
      <c r="E24" s="40">
        <v>322100</v>
      </c>
      <c r="F24" t="s">
        <v>303</v>
      </c>
      <c r="G24" t="s">
        <v>234</v>
      </c>
      <c r="H24" t="s">
        <v>233</v>
      </c>
      <c r="I24" t="s">
        <v>232</v>
      </c>
      <c r="J24" t="s">
        <v>231</v>
      </c>
    </row>
    <row r="25" spans="1:14">
      <c r="A25" t="s">
        <v>1654</v>
      </c>
      <c r="B25">
        <v>130</v>
      </c>
      <c r="C25" t="str">
        <f>VLOOKUP(E25,klassifikaatorid!A25:G1493,6,TRUE)</f>
        <v>Põhitegevuse tulud</v>
      </c>
      <c r="D25" s="40" t="str">
        <f>VLOOKUP(E25,'Konto grupp'!A24:B623,2,FALSE)</f>
        <v>32 - tulud kaupade ja teenuste müügist</v>
      </c>
      <c r="E25" s="40">
        <v>322100</v>
      </c>
      <c r="F25" t="s">
        <v>303</v>
      </c>
      <c r="G25" t="s">
        <v>234</v>
      </c>
      <c r="H25" t="s">
        <v>233</v>
      </c>
      <c r="I25" t="s">
        <v>232</v>
      </c>
      <c r="J25" t="s">
        <v>231</v>
      </c>
    </row>
    <row r="26" spans="1:14">
      <c r="A26" t="s">
        <v>1655</v>
      </c>
      <c r="B26">
        <v>410</v>
      </c>
      <c r="C26" t="str">
        <f>VLOOKUP(E26,klassifikaatorid!A26:G1494,6,TRUE)</f>
        <v>Põhitegevuse tulud</v>
      </c>
      <c r="D26" s="40" t="str">
        <f>VLOOKUP(E26,'Konto grupp'!A25:B624,2,FALSE)</f>
        <v>32 - tulud kaupade ja teenuste müügist</v>
      </c>
      <c r="E26" s="40">
        <v>322100</v>
      </c>
      <c r="F26" t="s">
        <v>303</v>
      </c>
      <c r="G26" t="s">
        <v>234</v>
      </c>
      <c r="H26" t="s">
        <v>233</v>
      </c>
      <c r="I26" t="s">
        <v>232</v>
      </c>
      <c r="J26" t="s">
        <v>231</v>
      </c>
    </row>
    <row r="27" spans="1:14">
      <c r="A27" t="s">
        <v>1656</v>
      </c>
      <c r="B27">
        <v>700</v>
      </c>
      <c r="C27" t="str">
        <f>VLOOKUP(E27,klassifikaatorid!A27:G1495,6,TRUE)</f>
        <v>Põhitegevuse tulud</v>
      </c>
      <c r="D27" s="40" t="str">
        <f>VLOOKUP(E27,'Konto grupp'!A26:B625,2,FALSE)</f>
        <v>32 - tulud kaupade ja teenuste müügist</v>
      </c>
      <c r="E27" s="40">
        <v>322100</v>
      </c>
      <c r="F27" t="s">
        <v>303</v>
      </c>
      <c r="G27" t="s">
        <v>234</v>
      </c>
      <c r="H27" t="s">
        <v>233</v>
      </c>
      <c r="I27" t="s">
        <v>232</v>
      </c>
      <c r="J27" t="s">
        <v>231</v>
      </c>
    </row>
    <row r="28" spans="1:14">
      <c r="A28" t="s">
        <v>1657</v>
      </c>
      <c r="B28">
        <v>5968</v>
      </c>
      <c r="C28" t="str">
        <f>VLOOKUP(E28,klassifikaatorid!A28:G1496,6,TRUE)</f>
        <v>Põhitegevuse tulud</v>
      </c>
      <c r="D28" s="40" t="str">
        <f>VLOOKUP(E28,'Konto grupp'!A27:B626,2,FALSE)</f>
        <v>32 - tulud kaupade ja teenuste müügist</v>
      </c>
      <c r="E28" s="40">
        <v>322110</v>
      </c>
      <c r="F28" t="s">
        <v>322</v>
      </c>
      <c r="G28" t="s">
        <v>122</v>
      </c>
      <c r="H28" t="s">
        <v>121</v>
      </c>
      <c r="I28" t="s">
        <v>120</v>
      </c>
      <c r="J28" t="s">
        <v>119</v>
      </c>
    </row>
    <row r="29" spans="1:14">
      <c r="A29" t="s">
        <v>1658</v>
      </c>
      <c r="B29">
        <v>3500</v>
      </c>
      <c r="C29" t="str">
        <f>VLOOKUP(E29,klassifikaatorid!A29:G1497,6,TRUE)</f>
        <v>Põhitegevuse tulud</v>
      </c>
      <c r="D29" s="40" t="str">
        <f>VLOOKUP(E29,'Konto grupp'!A28:B627,2,FALSE)</f>
        <v>32 - tulud kaupade ja teenuste müügist</v>
      </c>
      <c r="E29" s="40">
        <v>322190</v>
      </c>
      <c r="F29" t="s">
        <v>323</v>
      </c>
      <c r="G29" t="s">
        <v>448</v>
      </c>
      <c r="H29" t="s">
        <v>447</v>
      </c>
      <c r="I29" t="s">
        <v>337</v>
      </c>
      <c r="J29" t="s">
        <v>336</v>
      </c>
    </row>
    <row r="30" spans="1:14">
      <c r="A30" t="s">
        <v>1658</v>
      </c>
      <c r="B30">
        <v>38000</v>
      </c>
      <c r="C30" t="str">
        <f>VLOOKUP(E30,klassifikaatorid!A30:G1498,6,TRUE)</f>
        <v>Põhitegevuse tulud</v>
      </c>
      <c r="D30" s="40" t="str">
        <f>VLOOKUP(E30,'Konto grupp'!A29:B628,2,FALSE)</f>
        <v>32 - tulud kaupade ja teenuste müügist</v>
      </c>
      <c r="E30" s="40">
        <v>322190</v>
      </c>
      <c r="F30" t="s">
        <v>323</v>
      </c>
      <c r="G30" t="s">
        <v>122</v>
      </c>
      <c r="H30" t="s">
        <v>121</v>
      </c>
      <c r="I30" t="s">
        <v>337</v>
      </c>
      <c r="J30" t="s">
        <v>336</v>
      </c>
    </row>
    <row r="31" spans="1:14">
      <c r="A31" t="s">
        <v>1659</v>
      </c>
      <c r="B31">
        <v>21692</v>
      </c>
      <c r="C31" t="str">
        <f>VLOOKUP(E31,klassifikaatorid!A31:G1499,6,TRUE)</f>
        <v>Põhitegevuse tulud</v>
      </c>
      <c r="D31" s="40" t="str">
        <f>VLOOKUP(E31,'Konto grupp'!A30:B629,2,FALSE)</f>
        <v>32 - tulud kaupade ja teenuste müügist</v>
      </c>
      <c r="E31" s="40">
        <v>322190</v>
      </c>
      <c r="F31" t="s">
        <v>323</v>
      </c>
      <c r="G31" t="s">
        <v>321</v>
      </c>
      <c r="H31" t="s">
        <v>320</v>
      </c>
      <c r="I31" t="s">
        <v>319</v>
      </c>
      <c r="J31" t="s">
        <v>318</v>
      </c>
      <c r="M31" t="s">
        <v>445</v>
      </c>
      <c r="N31" t="s">
        <v>444</v>
      </c>
    </row>
    <row r="32" spans="1:14">
      <c r="A32" t="s">
        <v>1158</v>
      </c>
      <c r="B32">
        <v>-3074</v>
      </c>
      <c r="C32" t="str">
        <f>VLOOKUP(E32,klassifikaatorid!A32:G1500,6,TRUE)</f>
        <v>Põhitegevuse tulud</v>
      </c>
      <c r="D32" s="40" t="s">
        <v>485</v>
      </c>
      <c r="E32" s="40">
        <v>322290</v>
      </c>
      <c r="F32" t="s">
        <v>1158</v>
      </c>
      <c r="G32" t="s">
        <v>238</v>
      </c>
      <c r="H32" t="s">
        <v>100</v>
      </c>
      <c r="I32" t="s">
        <v>237</v>
      </c>
      <c r="J32" t="s">
        <v>236</v>
      </c>
    </row>
    <row r="33" spans="1:14">
      <c r="A33" t="s">
        <v>1660</v>
      </c>
      <c r="B33">
        <v>-500</v>
      </c>
      <c r="C33" t="str">
        <f>VLOOKUP(E33,klassifikaatorid!A33:G1501,6,TRUE)</f>
        <v>Põhitegevuse tulud</v>
      </c>
      <c r="D33" s="40" t="s">
        <v>485</v>
      </c>
      <c r="E33" s="40">
        <v>323320</v>
      </c>
      <c r="F33" t="s">
        <v>1196</v>
      </c>
      <c r="G33" t="s">
        <v>357</v>
      </c>
      <c r="H33" t="s">
        <v>356</v>
      </c>
      <c r="I33" t="s">
        <v>160</v>
      </c>
      <c r="J33" t="s">
        <v>159</v>
      </c>
    </row>
    <row r="34" spans="1:14">
      <c r="A34" t="s">
        <v>1658</v>
      </c>
      <c r="B34">
        <v>-3500</v>
      </c>
      <c r="C34" t="str">
        <f>VLOOKUP(E34,klassifikaatorid!A34:G1502,6,TRUE)</f>
        <v>Põhitegevuse tulud</v>
      </c>
      <c r="D34" s="40" t="s">
        <v>485</v>
      </c>
      <c r="E34" s="40">
        <v>323390</v>
      </c>
      <c r="F34" t="s">
        <v>1198</v>
      </c>
      <c r="G34" t="s">
        <v>448</v>
      </c>
      <c r="H34" t="s">
        <v>447</v>
      </c>
      <c r="I34" t="s">
        <v>337</v>
      </c>
      <c r="J34" t="s">
        <v>336</v>
      </c>
    </row>
    <row r="35" spans="1:14">
      <c r="A35" t="s">
        <v>1658</v>
      </c>
      <c r="B35">
        <v>-38000</v>
      </c>
      <c r="C35" t="str">
        <f>VLOOKUP(E35,klassifikaatorid!A35:G1503,6,TRUE)</f>
        <v>Põhitegevuse tulud</v>
      </c>
      <c r="D35" s="40" t="s">
        <v>485</v>
      </c>
      <c r="E35" s="40">
        <v>323390</v>
      </c>
      <c r="F35" t="s">
        <v>1198</v>
      </c>
      <c r="G35" t="s">
        <v>122</v>
      </c>
      <c r="H35" t="s">
        <v>121</v>
      </c>
      <c r="I35" t="s">
        <v>337</v>
      </c>
      <c r="J35" t="s">
        <v>336</v>
      </c>
    </row>
    <row r="36" spans="1:14">
      <c r="A36" t="s">
        <v>1661</v>
      </c>
      <c r="B36">
        <v>737</v>
      </c>
      <c r="C36" t="str">
        <f>VLOOKUP(E36,klassifikaatorid!A36:G1504,6,TRUE)</f>
        <v>Põhitegevuse tulud</v>
      </c>
      <c r="D36" s="40" t="str">
        <f>VLOOKUP(E36,'Konto grupp'!A35:B634,2,FALSE)</f>
        <v>32 - tulud kaupade ja teenuste müügist</v>
      </c>
      <c r="E36" s="40">
        <v>323890</v>
      </c>
      <c r="F36" t="s">
        <v>194</v>
      </c>
      <c r="G36" t="s">
        <v>223</v>
      </c>
      <c r="H36" t="s">
        <v>222</v>
      </c>
      <c r="I36" t="s">
        <v>405</v>
      </c>
      <c r="J36" t="s">
        <v>404</v>
      </c>
    </row>
    <row r="37" spans="1:14" hidden="1">
      <c r="A37" t="s">
        <v>1662</v>
      </c>
      <c r="B37">
        <v>15000</v>
      </c>
      <c r="C37" t="str">
        <f>VLOOKUP(E37,klassifikaatorid!A37:G1505,6,TRUE)</f>
        <v>Põhitegevuse tulud</v>
      </c>
      <c r="D37" s="40" t="str">
        <f>VLOOKUP(E37,'Konto grupp'!A36:B635,2,FALSE)</f>
        <v>35 - saadud toetused</v>
      </c>
      <c r="E37" s="40">
        <v>350000</v>
      </c>
      <c r="F37" t="s">
        <v>125</v>
      </c>
      <c r="G37" t="s">
        <v>357</v>
      </c>
      <c r="H37" t="s">
        <v>356</v>
      </c>
      <c r="I37" t="s">
        <v>160</v>
      </c>
      <c r="J37" t="s">
        <v>159</v>
      </c>
      <c r="M37" t="s">
        <v>1663</v>
      </c>
      <c r="N37" t="s">
        <v>1664</v>
      </c>
    </row>
    <row r="38" spans="1:14" hidden="1">
      <c r="A38" t="s">
        <v>1665</v>
      </c>
      <c r="B38">
        <v>-20000</v>
      </c>
      <c r="C38" t="str">
        <f>VLOOKUP(E38,klassifikaatorid!A38:G1506,6,TRUE)</f>
        <v>Põhitegevuse tulud</v>
      </c>
      <c r="D38" s="40" t="str">
        <f>VLOOKUP(E38,'Konto grupp'!A37:B636,2,FALSE)</f>
        <v>35 - saadud toetused</v>
      </c>
      <c r="E38" s="40">
        <v>350000</v>
      </c>
      <c r="F38" t="s">
        <v>125</v>
      </c>
      <c r="G38" t="s">
        <v>357</v>
      </c>
      <c r="H38" t="s">
        <v>356</v>
      </c>
      <c r="I38" t="s">
        <v>160</v>
      </c>
      <c r="J38" t="s">
        <v>159</v>
      </c>
      <c r="M38" t="s">
        <v>1666</v>
      </c>
      <c r="N38" t="s">
        <v>1667</v>
      </c>
    </row>
    <row r="39" spans="1:14" hidden="1">
      <c r="A39" t="s">
        <v>1668</v>
      </c>
      <c r="B39">
        <v>5375</v>
      </c>
      <c r="C39" t="str">
        <f>VLOOKUP(E39,klassifikaatorid!A39:G1507,6,TRUE)</f>
        <v>Põhitegevuse tulud</v>
      </c>
      <c r="D39" s="40" t="str">
        <f>VLOOKUP(E39,'Konto grupp'!A38:B637,2,FALSE)</f>
        <v>35 - saadud toetused</v>
      </c>
      <c r="E39" s="40">
        <v>350000</v>
      </c>
      <c r="F39" t="s">
        <v>125</v>
      </c>
      <c r="G39" t="s">
        <v>357</v>
      </c>
      <c r="H39" t="s">
        <v>356</v>
      </c>
      <c r="I39" t="s">
        <v>160</v>
      </c>
      <c r="J39" t="s">
        <v>159</v>
      </c>
    </row>
    <row r="40" spans="1:14" hidden="1">
      <c r="A40" t="s">
        <v>1669</v>
      </c>
      <c r="B40">
        <v>200</v>
      </c>
      <c r="C40" t="str">
        <f>VLOOKUP(E40,klassifikaatorid!A40:G1508,6,TRUE)</f>
        <v>Põhitegevuse tulud</v>
      </c>
      <c r="D40" s="40" t="str">
        <f>VLOOKUP(E40,'Konto grupp'!A39:B638,2,FALSE)</f>
        <v>35 - saadud toetused</v>
      </c>
      <c r="E40" s="40">
        <v>350000</v>
      </c>
      <c r="F40" t="s">
        <v>125</v>
      </c>
      <c r="G40" t="s">
        <v>122</v>
      </c>
      <c r="H40" t="s">
        <v>121</v>
      </c>
      <c r="I40" t="s">
        <v>120</v>
      </c>
      <c r="J40" t="s">
        <v>119</v>
      </c>
    </row>
    <row r="41" spans="1:14" hidden="1">
      <c r="A41" t="s">
        <v>1670</v>
      </c>
      <c r="B41">
        <v>8652</v>
      </c>
      <c r="C41" t="str">
        <f>VLOOKUP(E41,klassifikaatorid!A41:G1509,6,TRUE)</f>
        <v>Põhitegevuse tulud</v>
      </c>
      <c r="D41" s="40" t="str">
        <f>VLOOKUP(E41,'Konto grupp'!A40:B639,2,FALSE)</f>
        <v>35 - saadud toetused</v>
      </c>
      <c r="E41" s="40">
        <v>350000</v>
      </c>
      <c r="F41" t="s">
        <v>125</v>
      </c>
      <c r="G41" t="s">
        <v>321</v>
      </c>
      <c r="H41" t="s">
        <v>320</v>
      </c>
      <c r="I41" t="s">
        <v>319</v>
      </c>
      <c r="J41" t="s">
        <v>318</v>
      </c>
      <c r="M41" t="s">
        <v>445</v>
      </c>
      <c r="N41" t="s">
        <v>444</v>
      </c>
    </row>
    <row r="42" spans="1:14" hidden="1">
      <c r="A42" t="s">
        <v>1671</v>
      </c>
      <c r="B42">
        <v>1533</v>
      </c>
      <c r="C42" t="str">
        <f>VLOOKUP(E42,klassifikaatorid!A42:G1510,6,TRUE)</f>
        <v>Põhitegevuse tulud</v>
      </c>
      <c r="D42" s="40" t="str">
        <f>VLOOKUP(E42,'Konto grupp'!A41:B640,2,FALSE)</f>
        <v>35 - saadud toetused</v>
      </c>
      <c r="E42" s="40">
        <v>350000</v>
      </c>
      <c r="F42" t="s">
        <v>125</v>
      </c>
      <c r="G42" t="s">
        <v>169</v>
      </c>
      <c r="H42" t="s">
        <v>168</v>
      </c>
      <c r="I42" t="s">
        <v>160</v>
      </c>
      <c r="J42" t="s">
        <v>159</v>
      </c>
    </row>
    <row r="43" spans="1:14" hidden="1">
      <c r="A43" t="s">
        <v>1672</v>
      </c>
      <c r="B43">
        <v>500</v>
      </c>
      <c r="C43" t="str">
        <f>VLOOKUP(E43,klassifikaatorid!A43:G1511,6,TRUE)</f>
        <v>Põhitegevuse tulud</v>
      </c>
      <c r="D43" s="40" t="str">
        <f>VLOOKUP(E43,'Konto grupp'!A42:B641,2,FALSE)</f>
        <v>35 - saadud toetused</v>
      </c>
      <c r="E43" s="40">
        <v>350000</v>
      </c>
      <c r="F43" t="s">
        <v>125</v>
      </c>
      <c r="G43" t="s">
        <v>234</v>
      </c>
      <c r="H43" t="s">
        <v>233</v>
      </c>
      <c r="I43" t="s">
        <v>232</v>
      </c>
      <c r="J43" t="s">
        <v>231</v>
      </c>
    </row>
    <row r="44" spans="1:14" hidden="1">
      <c r="A44" t="s">
        <v>1673</v>
      </c>
      <c r="B44">
        <v>250</v>
      </c>
      <c r="C44" t="str">
        <f>VLOOKUP(E44,klassifikaatorid!A44:G1512,6,TRUE)</f>
        <v>Põhitegevuse tulud</v>
      </c>
      <c r="D44" s="40" t="str">
        <f>VLOOKUP(E44,'Konto grupp'!A43:B642,2,FALSE)</f>
        <v>35 - saadud toetused</v>
      </c>
      <c r="E44" s="40">
        <v>350000</v>
      </c>
      <c r="F44" t="s">
        <v>125</v>
      </c>
      <c r="G44" t="s">
        <v>234</v>
      </c>
      <c r="H44" t="s">
        <v>233</v>
      </c>
      <c r="I44" t="s">
        <v>232</v>
      </c>
      <c r="J44" t="s">
        <v>231</v>
      </c>
    </row>
    <row r="45" spans="1:14" hidden="1">
      <c r="A45" t="s">
        <v>1674</v>
      </c>
      <c r="B45">
        <v>1333</v>
      </c>
      <c r="C45" t="str">
        <f>VLOOKUP(E45,klassifikaatorid!A45:G1513,6,TRUE)</f>
        <v>Põhitegevuse tulud</v>
      </c>
      <c r="D45" s="40" t="str">
        <f>VLOOKUP(E45,'Konto grupp'!A44:B643,2,FALSE)</f>
        <v>35 - saadud toetused</v>
      </c>
      <c r="E45" s="40">
        <v>350000</v>
      </c>
      <c r="F45" t="s">
        <v>125</v>
      </c>
      <c r="G45" t="s">
        <v>234</v>
      </c>
      <c r="H45" t="s">
        <v>233</v>
      </c>
      <c r="I45" t="s">
        <v>232</v>
      </c>
      <c r="J45" t="s">
        <v>231</v>
      </c>
    </row>
    <row r="46" spans="1:14" hidden="1">
      <c r="A46" t="s">
        <v>1675</v>
      </c>
      <c r="B46">
        <v>2852</v>
      </c>
      <c r="C46" t="str">
        <f>VLOOKUP(E46,klassifikaatorid!A46:G1514,6,TRUE)</f>
        <v>Põhitegevuse tulud</v>
      </c>
      <c r="D46" s="40" t="str">
        <f>VLOOKUP(E46,'Konto grupp'!A45:B644,2,FALSE)</f>
        <v>35 - saadud toetused</v>
      </c>
      <c r="E46" s="40">
        <v>350000</v>
      </c>
      <c r="F46" t="s">
        <v>125</v>
      </c>
      <c r="G46" t="s">
        <v>234</v>
      </c>
      <c r="H46" t="s">
        <v>233</v>
      </c>
      <c r="I46" t="s">
        <v>232</v>
      </c>
      <c r="J46" t="s">
        <v>231</v>
      </c>
    </row>
    <row r="47" spans="1:14" hidden="1">
      <c r="A47" t="s">
        <v>1676</v>
      </c>
      <c r="B47">
        <v>84536</v>
      </c>
      <c r="C47" t="str">
        <f>VLOOKUP(E47,klassifikaatorid!A47:G1515,6,TRUE)</f>
        <v>Põhitegevuse tulud</v>
      </c>
      <c r="D47" s="40" t="str">
        <f>VLOOKUP(E47,'Konto grupp'!A46:B645,2,FALSE)</f>
        <v>35 - saadud toetused</v>
      </c>
      <c r="E47" s="40">
        <v>350000</v>
      </c>
      <c r="F47" t="s">
        <v>125</v>
      </c>
      <c r="G47" t="s">
        <v>234</v>
      </c>
      <c r="H47" t="s">
        <v>233</v>
      </c>
      <c r="I47" t="s">
        <v>232</v>
      </c>
      <c r="J47" t="s">
        <v>231</v>
      </c>
    </row>
    <row r="48" spans="1:14" hidden="1">
      <c r="A48" t="s">
        <v>125</v>
      </c>
      <c r="B48">
        <v>5400</v>
      </c>
      <c r="C48" t="str">
        <f>VLOOKUP(E48,klassifikaatorid!A48:G1516,6,TRUE)</f>
        <v>Põhitegevuse tulud</v>
      </c>
      <c r="D48" s="40" t="str">
        <f>VLOOKUP(E48,'Konto grupp'!A47:B646,2,FALSE)</f>
        <v>35 - saadud toetused</v>
      </c>
      <c r="E48" s="40">
        <v>350000</v>
      </c>
      <c r="F48" t="s">
        <v>125</v>
      </c>
      <c r="G48" t="s">
        <v>128</v>
      </c>
      <c r="H48" t="s">
        <v>127</v>
      </c>
      <c r="I48" t="s">
        <v>115</v>
      </c>
      <c r="J48" t="s">
        <v>114</v>
      </c>
    </row>
    <row r="49" spans="1:16" hidden="1">
      <c r="A49" t="s">
        <v>1677</v>
      </c>
      <c r="B49">
        <v>5300</v>
      </c>
      <c r="C49" t="str">
        <f>VLOOKUP(E49,klassifikaatorid!A49:G1517,6,TRUE)</f>
        <v>Põhitegevuse tulud</v>
      </c>
      <c r="D49" s="40" t="str">
        <f>VLOOKUP(E49,'Konto grupp'!A48:B647,2,FALSE)</f>
        <v>35 - saadud toetused</v>
      </c>
      <c r="E49" s="40">
        <v>350002</v>
      </c>
      <c r="F49" t="s">
        <v>158</v>
      </c>
      <c r="G49" t="s">
        <v>403</v>
      </c>
      <c r="H49" t="s">
        <v>402</v>
      </c>
      <c r="I49" t="s">
        <v>401</v>
      </c>
      <c r="J49" t="s">
        <v>400</v>
      </c>
      <c r="M49" t="s">
        <v>1678</v>
      </c>
      <c r="N49" t="s">
        <v>1679</v>
      </c>
    </row>
    <row r="50" spans="1:16" hidden="1">
      <c r="A50" t="s">
        <v>1680</v>
      </c>
      <c r="B50">
        <v>9400</v>
      </c>
      <c r="C50" t="str">
        <f>VLOOKUP(E50,klassifikaatorid!A50:G1518,6,TRUE)</f>
        <v>Põhitegevuse tulud</v>
      </c>
      <c r="D50" s="40" t="str">
        <f>VLOOKUP(E50,'Konto grupp'!A49:B648,2,FALSE)</f>
        <v>35 - saadud toetused</v>
      </c>
      <c r="E50" s="40">
        <v>350002</v>
      </c>
      <c r="F50" t="s">
        <v>158</v>
      </c>
      <c r="G50" t="s">
        <v>418</v>
      </c>
      <c r="H50" t="s">
        <v>417</v>
      </c>
      <c r="I50" t="s">
        <v>343</v>
      </c>
      <c r="J50" t="s">
        <v>342</v>
      </c>
    </row>
    <row r="51" spans="1:16" hidden="1">
      <c r="A51" t="s">
        <v>158</v>
      </c>
      <c r="B51">
        <v>-182</v>
      </c>
      <c r="C51" t="str">
        <f>VLOOKUP(E51,klassifikaatorid!A51:G1519,6,TRUE)</f>
        <v>Põhitegevuse tulud</v>
      </c>
      <c r="D51" s="40" t="str">
        <f>VLOOKUP(E51,'Konto grupp'!A50:B649,2,FALSE)</f>
        <v>35 - saadud toetused</v>
      </c>
      <c r="E51" s="40">
        <v>350002</v>
      </c>
      <c r="F51" t="s">
        <v>158</v>
      </c>
      <c r="G51" t="s">
        <v>128</v>
      </c>
      <c r="H51" t="s">
        <v>127</v>
      </c>
      <c r="I51" t="s">
        <v>115</v>
      </c>
      <c r="J51" t="s">
        <v>114</v>
      </c>
    </row>
    <row r="52" spans="1:16" hidden="1">
      <c r="A52" t="s">
        <v>1681</v>
      </c>
      <c r="B52">
        <v>1000</v>
      </c>
      <c r="C52" t="str">
        <f>VLOOKUP(E52,klassifikaatorid!A52:G1520,6,TRUE)</f>
        <v>Põhitegevuse tulud</v>
      </c>
      <c r="D52" s="40" t="str">
        <f>VLOOKUP(E52,'Konto grupp'!A51:B650,2,FALSE)</f>
        <v>35 - saadud toetused</v>
      </c>
      <c r="E52" s="40">
        <v>350020</v>
      </c>
      <c r="F52" t="s">
        <v>435</v>
      </c>
      <c r="G52" t="s">
        <v>234</v>
      </c>
      <c r="H52" t="s">
        <v>233</v>
      </c>
      <c r="I52" t="s">
        <v>232</v>
      </c>
      <c r="J52" t="s">
        <v>231</v>
      </c>
    </row>
    <row r="53" spans="1:16" hidden="1">
      <c r="A53" t="s">
        <v>1682</v>
      </c>
      <c r="B53">
        <v>333</v>
      </c>
      <c r="C53" t="str">
        <f>VLOOKUP(E53,klassifikaatorid!A53:G1521,6,TRUE)</f>
        <v>Põhitegevuse tulud</v>
      </c>
      <c r="D53" s="40" t="str">
        <f>VLOOKUP(E53,'Konto grupp'!A52:B651,2,FALSE)</f>
        <v>35 - saadud toetused</v>
      </c>
      <c r="E53" s="40">
        <v>352000</v>
      </c>
      <c r="F53" t="s">
        <v>213</v>
      </c>
      <c r="G53" t="s">
        <v>212</v>
      </c>
      <c r="H53" t="s">
        <v>211</v>
      </c>
      <c r="I53" t="s">
        <v>289</v>
      </c>
      <c r="J53" t="s">
        <v>288</v>
      </c>
      <c r="M53" t="s">
        <v>1683</v>
      </c>
      <c r="N53" t="s">
        <v>1684</v>
      </c>
    </row>
    <row r="54" spans="1:16" hidden="1">
      <c r="A54" t="s">
        <v>1685</v>
      </c>
      <c r="B54">
        <v>6540</v>
      </c>
      <c r="C54" t="str">
        <f>VLOOKUP(E54,klassifikaatorid!A54:G1522,6,TRUE)</f>
        <v>Põhitegevuse tulud</v>
      </c>
      <c r="D54" s="40" t="str">
        <f>VLOOKUP(E54,'Konto grupp'!A53:B652,2,FALSE)</f>
        <v>35 - saadud toetused</v>
      </c>
      <c r="E54" s="40">
        <v>352000</v>
      </c>
      <c r="F54" t="s">
        <v>213</v>
      </c>
      <c r="G54" t="s">
        <v>212</v>
      </c>
      <c r="H54" t="s">
        <v>211</v>
      </c>
      <c r="I54" t="s">
        <v>289</v>
      </c>
      <c r="J54" t="s">
        <v>288</v>
      </c>
      <c r="M54" t="s">
        <v>430</v>
      </c>
      <c r="N54" t="s">
        <v>429</v>
      </c>
    </row>
    <row r="55" spans="1:16" hidden="1">
      <c r="A55" t="s">
        <v>1682</v>
      </c>
      <c r="B55">
        <v>9352</v>
      </c>
      <c r="C55" t="str">
        <f>VLOOKUP(E55,klassifikaatorid!A55:G1523,6,TRUE)</f>
        <v>Põhitegevuse tulud</v>
      </c>
      <c r="D55" s="40" t="str">
        <f>VLOOKUP(E55,'Konto grupp'!A54:B653,2,FALSE)</f>
        <v>35 - saadud toetused</v>
      </c>
      <c r="E55" s="40">
        <v>352000</v>
      </c>
      <c r="F55" t="s">
        <v>213</v>
      </c>
      <c r="G55" t="s">
        <v>212</v>
      </c>
      <c r="H55" t="s">
        <v>211</v>
      </c>
      <c r="I55" t="s">
        <v>289</v>
      </c>
      <c r="J55" t="s">
        <v>288</v>
      </c>
      <c r="M55" t="s">
        <v>294</v>
      </c>
      <c r="N55" t="s">
        <v>293</v>
      </c>
    </row>
    <row r="56" spans="1:16" hidden="1">
      <c r="A56" t="s">
        <v>1686</v>
      </c>
      <c r="B56">
        <v>38000</v>
      </c>
      <c r="C56" t="str">
        <f>VLOOKUP(E56,klassifikaatorid!A56:G1524,6,TRUE)</f>
        <v>Põhitegevuse tulud</v>
      </c>
      <c r="D56" s="40" t="str">
        <f>VLOOKUP(E56,'Konto grupp'!A55:B654,2,FALSE)</f>
        <v>35 - saadud toetused</v>
      </c>
      <c r="E56" s="40">
        <v>352000</v>
      </c>
      <c r="F56" t="s">
        <v>213</v>
      </c>
      <c r="G56" t="s">
        <v>206</v>
      </c>
      <c r="H56" t="s">
        <v>205</v>
      </c>
      <c r="I56" t="s">
        <v>219</v>
      </c>
      <c r="J56" t="s">
        <v>218</v>
      </c>
      <c r="M56" t="s">
        <v>217</v>
      </c>
      <c r="N56" t="s">
        <v>216</v>
      </c>
    </row>
    <row r="57" spans="1:16" hidden="1">
      <c r="A57" t="s">
        <v>1687</v>
      </c>
      <c r="B57">
        <v>3074</v>
      </c>
      <c r="C57" t="str">
        <f>VLOOKUP(E57,klassifikaatorid!A57:G1525,6,TRUE)</f>
        <v>Põhitegevuse tulud</v>
      </c>
      <c r="D57" s="40" t="str">
        <f>VLOOKUP(E57,'Konto grupp'!A56:B655,2,FALSE)</f>
        <v>38 - muud tulud</v>
      </c>
      <c r="E57" s="40">
        <v>381830</v>
      </c>
      <c r="F57" t="s">
        <v>410</v>
      </c>
      <c r="G57" t="s">
        <v>238</v>
      </c>
      <c r="H57" t="s">
        <v>100</v>
      </c>
      <c r="I57" t="s">
        <v>237</v>
      </c>
      <c r="J57" t="s">
        <v>236</v>
      </c>
    </row>
    <row r="58" spans="1:16" hidden="1">
      <c r="A58" t="s">
        <v>1319</v>
      </c>
      <c r="B58">
        <v>40121</v>
      </c>
      <c r="C58" t="str">
        <f>VLOOKUP(E58,klassifikaatorid!A58:G1526,6,TRUE)</f>
        <v>Põhitegevuse tulud</v>
      </c>
      <c r="D58" s="40" t="s">
        <v>486</v>
      </c>
      <c r="E58" s="40">
        <v>388800</v>
      </c>
      <c r="F58" t="s">
        <v>1319</v>
      </c>
      <c r="G58" t="s">
        <v>381</v>
      </c>
      <c r="H58" t="s">
        <v>380</v>
      </c>
      <c r="I58" t="s">
        <v>379</v>
      </c>
      <c r="J58" t="s">
        <v>378</v>
      </c>
      <c r="K58" t="s">
        <v>383</v>
      </c>
      <c r="L58" t="s">
        <v>382</v>
      </c>
    </row>
    <row r="59" spans="1:16" hidden="1">
      <c r="A59" t="s">
        <v>1688</v>
      </c>
      <c r="B59">
        <v>-8000</v>
      </c>
      <c r="C59" t="str">
        <f>VLOOKUP(E59,klassifikaatorid!A59:G1527,6,TRUE)</f>
        <v>Põhitegevuse kulud</v>
      </c>
      <c r="D59" s="40" t="s">
        <v>479</v>
      </c>
      <c r="E59" s="40">
        <v>413000</v>
      </c>
      <c r="F59" t="s">
        <v>1346</v>
      </c>
      <c r="G59" t="s">
        <v>206</v>
      </c>
      <c r="H59" t="s">
        <v>205</v>
      </c>
      <c r="I59" t="s">
        <v>259</v>
      </c>
      <c r="J59" t="s">
        <v>258</v>
      </c>
      <c r="O59" t="s">
        <v>1689</v>
      </c>
      <c r="P59" t="s">
        <v>1346</v>
      </c>
    </row>
    <row r="60" spans="1:16" hidden="1">
      <c r="A60" t="s">
        <v>1686</v>
      </c>
      <c r="B60">
        <v>38000</v>
      </c>
      <c r="C60" t="str">
        <f>VLOOKUP(E60,klassifikaatorid!A60:G1528,6,TRUE)</f>
        <v>Põhitegevuse kulud</v>
      </c>
      <c r="D60" s="40" t="str">
        <f>VLOOKUP(E60,'Konto grupp'!A59:B658,2,FALSE)</f>
        <v>41 - toetused füüsilistele isikutele</v>
      </c>
      <c r="E60" s="40">
        <v>413100</v>
      </c>
      <c r="F60" t="s">
        <v>220</v>
      </c>
      <c r="G60" t="s">
        <v>206</v>
      </c>
      <c r="H60" t="s">
        <v>205</v>
      </c>
      <c r="I60" t="s">
        <v>219</v>
      </c>
      <c r="J60" t="s">
        <v>218</v>
      </c>
      <c r="M60" t="s">
        <v>217</v>
      </c>
      <c r="N60" t="s">
        <v>216</v>
      </c>
      <c r="O60" t="s">
        <v>221</v>
      </c>
      <c r="P60" t="s">
        <v>220</v>
      </c>
    </row>
    <row r="61" spans="1:16" hidden="1">
      <c r="A61" t="s">
        <v>1690</v>
      </c>
      <c r="B61">
        <v>-1283</v>
      </c>
      <c r="C61" t="str">
        <f>VLOOKUP(E61,klassifikaatorid!A61:G1529,6,TRUE)</f>
        <v>Põhitegevuse kulud</v>
      </c>
      <c r="D61" s="40" t="str">
        <f>VLOOKUP(E61,'Konto grupp'!A60:B659,2,FALSE)</f>
        <v>41 - toetused füüsilistele isikutele</v>
      </c>
      <c r="E61" s="40">
        <v>413120</v>
      </c>
      <c r="F61" t="s">
        <v>250</v>
      </c>
      <c r="G61" t="s">
        <v>206</v>
      </c>
      <c r="H61" t="s">
        <v>205</v>
      </c>
      <c r="I61" t="s">
        <v>255</v>
      </c>
      <c r="J61" t="s">
        <v>254</v>
      </c>
      <c r="O61" t="s">
        <v>262</v>
      </c>
      <c r="P61" t="s">
        <v>261</v>
      </c>
    </row>
    <row r="62" spans="1:16" hidden="1">
      <c r="A62" t="s">
        <v>1691</v>
      </c>
      <c r="B62">
        <v>7000</v>
      </c>
      <c r="C62" t="str">
        <f>VLOOKUP(E62,klassifikaatorid!A62:G1530,6,TRUE)</f>
        <v>Põhitegevuse kulud</v>
      </c>
      <c r="D62" s="40" t="str">
        <f>VLOOKUP(E62,'Konto grupp'!A61:B660,2,FALSE)</f>
        <v>41 - toetused füüsilistele isikutele</v>
      </c>
      <c r="E62" s="40">
        <v>413120</v>
      </c>
      <c r="F62" t="s">
        <v>250</v>
      </c>
      <c r="G62" t="s">
        <v>206</v>
      </c>
      <c r="H62" t="s">
        <v>205</v>
      </c>
      <c r="I62" t="s">
        <v>1692</v>
      </c>
      <c r="J62" t="s">
        <v>1693</v>
      </c>
      <c r="O62" t="s">
        <v>1694</v>
      </c>
      <c r="P62" t="s">
        <v>1695</v>
      </c>
    </row>
    <row r="63" spans="1:16" hidden="1">
      <c r="A63" t="s">
        <v>1696</v>
      </c>
      <c r="B63">
        <v>-7000</v>
      </c>
      <c r="C63" t="str">
        <f>VLOOKUP(E63,klassifikaatorid!A63:G1531,6,TRUE)</f>
        <v>Põhitegevuse kulud</v>
      </c>
      <c r="D63" s="40" t="str">
        <f>VLOOKUP(E63,'Konto grupp'!A62:B661,2,FALSE)</f>
        <v>41 - toetused füüsilistele isikutele</v>
      </c>
      <c r="E63" s="40">
        <v>413120</v>
      </c>
      <c r="F63" t="s">
        <v>250</v>
      </c>
      <c r="G63" t="s">
        <v>206</v>
      </c>
      <c r="H63" t="s">
        <v>205</v>
      </c>
      <c r="I63" t="s">
        <v>1697</v>
      </c>
      <c r="J63" t="s">
        <v>1698</v>
      </c>
      <c r="O63" t="s">
        <v>1699</v>
      </c>
      <c r="P63" t="s">
        <v>1700</v>
      </c>
    </row>
    <row r="64" spans="1:16" hidden="1">
      <c r="A64" t="s">
        <v>1688</v>
      </c>
      <c r="B64">
        <v>-6000</v>
      </c>
      <c r="C64" t="str">
        <f>VLOOKUP(E64,klassifikaatorid!A64:G1532,6,TRUE)</f>
        <v>Põhitegevuse kulud</v>
      </c>
      <c r="D64" s="40" t="str">
        <f>VLOOKUP(E64,'Konto grupp'!A63:B662,2,FALSE)</f>
        <v>41 - toetused füüsilistele isikutele</v>
      </c>
      <c r="E64" s="40">
        <v>413120</v>
      </c>
      <c r="F64" t="s">
        <v>250</v>
      </c>
      <c r="G64" t="s">
        <v>206</v>
      </c>
      <c r="H64" t="s">
        <v>205</v>
      </c>
      <c r="I64" t="s">
        <v>1701</v>
      </c>
      <c r="J64" t="s">
        <v>1702</v>
      </c>
      <c r="O64" t="s">
        <v>1703</v>
      </c>
      <c r="P64" t="s">
        <v>1704</v>
      </c>
    </row>
    <row r="65" spans="1:16" hidden="1">
      <c r="A65" t="s">
        <v>312</v>
      </c>
      <c r="B65">
        <v>-5000</v>
      </c>
      <c r="C65" t="str">
        <f>VLOOKUP(E65,klassifikaatorid!A65:G1533,6,TRUE)</f>
        <v>Põhitegevuse kulud</v>
      </c>
      <c r="D65" s="40" t="str">
        <f>VLOOKUP(E65,'Konto grupp'!A64:B663,2,FALSE)</f>
        <v>41 - toetused füüsilistele isikutele</v>
      </c>
      <c r="E65" s="40">
        <v>413300</v>
      </c>
      <c r="F65" t="s">
        <v>312</v>
      </c>
      <c r="G65" t="s">
        <v>206</v>
      </c>
      <c r="H65" t="s">
        <v>205</v>
      </c>
      <c r="I65" t="s">
        <v>310</v>
      </c>
      <c r="J65" t="s">
        <v>309</v>
      </c>
      <c r="O65" t="s">
        <v>326</v>
      </c>
      <c r="P65" t="s">
        <v>325</v>
      </c>
    </row>
    <row r="66" spans="1:16" hidden="1">
      <c r="A66" t="s">
        <v>1688</v>
      </c>
      <c r="B66">
        <v>-1800</v>
      </c>
      <c r="C66" t="str">
        <f>VLOOKUP(E66,klassifikaatorid!A66:G1534,6,TRUE)</f>
        <v>Põhitegevuse kulud</v>
      </c>
      <c r="D66" s="40" t="str">
        <f>VLOOKUP(E66,'Konto grupp'!A65:B664,2,FALSE)</f>
        <v>41 - toetused füüsilistele isikutele</v>
      </c>
      <c r="E66" s="40">
        <v>413823</v>
      </c>
      <c r="F66" t="s">
        <v>443</v>
      </c>
      <c r="G66" t="s">
        <v>206</v>
      </c>
      <c r="H66" t="s">
        <v>205</v>
      </c>
      <c r="I66" t="s">
        <v>1705</v>
      </c>
      <c r="J66" t="s">
        <v>1706</v>
      </c>
      <c r="O66" t="s">
        <v>1707</v>
      </c>
      <c r="P66" t="s">
        <v>1708</v>
      </c>
    </row>
    <row r="67" spans="1:16" hidden="1">
      <c r="A67" t="s">
        <v>1688</v>
      </c>
      <c r="B67">
        <v>-5000</v>
      </c>
      <c r="C67" t="str">
        <f>VLOOKUP(E67,klassifikaatorid!A67:G1535,6,TRUE)</f>
        <v>Põhitegevuse kulud</v>
      </c>
      <c r="D67" s="40" t="str">
        <f>VLOOKUP(E67,'Konto grupp'!A66:B665,2,FALSE)</f>
        <v>41 - toetused füüsilistele isikutele</v>
      </c>
      <c r="E67" s="40">
        <v>413890</v>
      </c>
      <c r="F67" t="s">
        <v>260</v>
      </c>
      <c r="G67" t="s">
        <v>206</v>
      </c>
      <c r="H67" t="s">
        <v>205</v>
      </c>
      <c r="I67" t="s">
        <v>259</v>
      </c>
      <c r="J67" t="s">
        <v>258</v>
      </c>
      <c r="O67" t="s">
        <v>257</v>
      </c>
      <c r="P67" t="s">
        <v>256</v>
      </c>
    </row>
    <row r="68" spans="1:16" hidden="1">
      <c r="A68" t="s">
        <v>1688</v>
      </c>
      <c r="B68">
        <v>-3000</v>
      </c>
      <c r="C68" t="str">
        <f>VLOOKUP(E68,klassifikaatorid!A68:G1536,6,TRUE)</f>
        <v>Põhitegevuse kulud</v>
      </c>
      <c r="D68" s="40" t="str">
        <f>VLOOKUP(E68,'Konto grupp'!A67:B666,2,FALSE)</f>
        <v>41 - toetused füüsilistele isikutele</v>
      </c>
      <c r="E68" s="40">
        <v>413899</v>
      </c>
      <c r="F68" t="s">
        <v>207</v>
      </c>
      <c r="G68" t="s">
        <v>206</v>
      </c>
      <c r="H68" t="s">
        <v>205</v>
      </c>
      <c r="I68" t="s">
        <v>204</v>
      </c>
      <c r="J68" t="s">
        <v>203</v>
      </c>
      <c r="O68" t="s">
        <v>253</v>
      </c>
      <c r="P68" t="s">
        <v>252</v>
      </c>
    </row>
    <row r="69" spans="1:16" hidden="1">
      <c r="A69" t="s">
        <v>1688</v>
      </c>
      <c r="B69">
        <v>-7000</v>
      </c>
      <c r="C69" t="str">
        <f>VLOOKUP(E69,klassifikaatorid!A69:G1537,6,TRUE)</f>
        <v>Põhitegevuse kulud</v>
      </c>
      <c r="D69" s="40" t="str">
        <f>VLOOKUP(E69,'Konto grupp'!A68:B667,2,FALSE)</f>
        <v>41 - toetused füüsilistele isikutele</v>
      </c>
      <c r="E69" s="40">
        <v>413899</v>
      </c>
      <c r="F69" t="s">
        <v>207</v>
      </c>
      <c r="G69" t="s">
        <v>206</v>
      </c>
      <c r="H69" t="s">
        <v>205</v>
      </c>
      <c r="I69" t="s">
        <v>249</v>
      </c>
      <c r="J69" t="s">
        <v>248</v>
      </c>
      <c r="O69" t="s">
        <v>247</v>
      </c>
      <c r="P69" t="s">
        <v>246</v>
      </c>
    </row>
    <row r="70" spans="1:16" hidden="1">
      <c r="A70" t="s">
        <v>1709</v>
      </c>
      <c r="B70">
        <v>-6000</v>
      </c>
      <c r="C70" t="str">
        <f>VLOOKUP(E70,klassifikaatorid!A70:G1538,6,TRUE)</f>
        <v>Põhitegevuse kulud</v>
      </c>
      <c r="D70" s="40" t="str">
        <f>VLOOKUP(E70,'Konto grupp'!A69:B668,2,FALSE)</f>
        <v>41 - toetused füüsilistele isikutele</v>
      </c>
      <c r="E70" s="40">
        <v>413900</v>
      </c>
      <c r="F70" t="s">
        <v>297</v>
      </c>
      <c r="G70" t="s">
        <v>238</v>
      </c>
      <c r="H70" t="s">
        <v>100</v>
      </c>
      <c r="I70" t="s">
        <v>237</v>
      </c>
      <c r="J70" t="s">
        <v>236</v>
      </c>
    </row>
    <row r="71" spans="1:16" hidden="1">
      <c r="A71" t="s">
        <v>1709</v>
      </c>
      <c r="B71">
        <v>6000</v>
      </c>
      <c r="C71" t="str">
        <f>VLOOKUP(E71,klassifikaatorid!A71:G1539,6,TRUE)</f>
        <v>Põhitegevuse kulud</v>
      </c>
      <c r="D71" s="40" t="s">
        <v>479</v>
      </c>
      <c r="E71" s="40">
        <v>413990</v>
      </c>
      <c r="F71" t="s">
        <v>1391</v>
      </c>
      <c r="G71" t="s">
        <v>238</v>
      </c>
      <c r="H71" t="s">
        <v>100</v>
      </c>
      <c r="I71" t="s">
        <v>237</v>
      </c>
      <c r="J71" t="s">
        <v>236</v>
      </c>
    </row>
    <row r="72" spans="1:16" hidden="1">
      <c r="A72" t="s">
        <v>1710</v>
      </c>
      <c r="B72">
        <v>155</v>
      </c>
      <c r="C72" t="str">
        <f>VLOOKUP(E72,klassifikaatorid!A72:G1540,6,TRUE)</f>
        <v>Põhitegevuse kulud</v>
      </c>
      <c r="D72" s="40" t="s">
        <v>479</v>
      </c>
      <c r="E72" s="40">
        <v>413990</v>
      </c>
      <c r="F72" t="s">
        <v>1391</v>
      </c>
      <c r="G72" t="s">
        <v>238</v>
      </c>
      <c r="H72" t="s">
        <v>100</v>
      </c>
      <c r="I72" t="s">
        <v>237</v>
      </c>
      <c r="J72" t="s">
        <v>236</v>
      </c>
    </row>
    <row r="73" spans="1:16" hidden="1">
      <c r="A73" t="s">
        <v>1711</v>
      </c>
      <c r="B73">
        <v>52872</v>
      </c>
      <c r="C73" t="str">
        <f>VLOOKUP(E73,klassifikaatorid!A73:G1541,6,TRUE)</f>
        <v>Põhitegevuse kulud</v>
      </c>
      <c r="D73" s="40" t="str">
        <f>VLOOKUP(E73,'Konto grupp'!A72:B671,2,FALSE)</f>
        <v>45 - toetused juriidilistele isikutele</v>
      </c>
      <c r="E73" s="40">
        <v>450010</v>
      </c>
      <c r="F73" t="s">
        <v>421</v>
      </c>
      <c r="G73" t="s">
        <v>234</v>
      </c>
      <c r="H73" t="s">
        <v>233</v>
      </c>
      <c r="I73" t="s">
        <v>232</v>
      </c>
      <c r="J73" t="s">
        <v>231</v>
      </c>
    </row>
    <row r="74" spans="1:16" hidden="1">
      <c r="A74" t="s">
        <v>1712</v>
      </c>
      <c r="B74">
        <v>-60000</v>
      </c>
      <c r="C74" t="str">
        <f>VLOOKUP(E74,klassifikaatorid!A74:G1542,6,TRUE)</f>
        <v>Investeerimistegevuse kulud</v>
      </c>
      <c r="D74" s="40" t="str">
        <f>VLOOKUP(E74,'Konto grupp'!A73:B672,2,FALSE)</f>
        <v>45 - toetused juriidilistele isikutele</v>
      </c>
      <c r="E74" s="40">
        <v>450200</v>
      </c>
      <c r="F74" t="s">
        <v>420</v>
      </c>
      <c r="G74" t="s">
        <v>124</v>
      </c>
      <c r="H74" t="s">
        <v>123</v>
      </c>
      <c r="I74" t="s">
        <v>237</v>
      </c>
      <c r="J74" t="s">
        <v>236</v>
      </c>
      <c r="K74" t="s">
        <v>1713</v>
      </c>
      <c r="L74" t="s">
        <v>1714</v>
      </c>
      <c r="O74" t="s">
        <v>1636</v>
      </c>
      <c r="P74" t="s">
        <v>1637</v>
      </c>
    </row>
    <row r="75" spans="1:16" hidden="1">
      <c r="A75" t="s">
        <v>1715</v>
      </c>
      <c r="B75">
        <v>-8798</v>
      </c>
      <c r="C75" t="str">
        <f>VLOOKUP(E75,klassifikaatorid!A75:G1543,6,TRUE)</f>
        <v>Põhitegevuse kulud</v>
      </c>
      <c r="D75" s="40" t="str">
        <f>VLOOKUP(E75,'Konto grupp'!A74:B673,2,FALSE)</f>
        <v>50 - tööjõukulud</v>
      </c>
      <c r="E75" s="40">
        <v>500140</v>
      </c>
      <c r="F75" t="s">
        <v>228</v>
      </c>
      <c r="G75" t="s">
        <v>112</v>
      </c>
      <c r="H75" t="s">
        <v>111</v>
      </c>
      <c r="I75" t="s">
        <v>110</v>
      </c>
      <c r="J75" t="s">
        <v>109</v>
      </c>
      <c r="O75" t="s">
        <v>225</v>
      </c>
      <c r="P75" t="s">
        <v>224</v>
      </c>
    </row>
    <row r="76" spans="1:16" hidden="1">
      <c r="A76" t="s">
        <v>1716</v>
      </c>
      <c r="B76">
        <v>4404</v>
      </c>
      <c r="C76" t="str">
        <f>VLOOKUP(E76,klassifikaatorid!A76:G1544,6,TRUE)</f>
        <v>Põhitegevuse kulud</v>
      </c>
      <c r="D76" s="40" t="str">
        <f>VLOOKUP(E76,'Konto grupp'!A75:B674,2,FALSE)</f>
        <v>50 - tööjõukulud</v>
      </c>
      <c r="E76" s="40">
        <v>500210</v>
      </c>
      <c r="F76" t="s">
        <v>146</v>
      </c>
      <c r="G76" t="s">
        <v>357</v>
      </c>
      <c r="H76" t="s">
        <v>356</v>
      </c>
      <c r="I76" t="s">
        <v>160</v>
      </c>
      <c r="J76" t="s">
        <v>159</v>
      </c>
    </row>
    <row r="77" spans="1:16" hidden="1">
      <c r="A77" t="s">
        <v>1717</v>
      </c>
      <c r="B77">
        <v>2760</v>
      </c>
      <c r="C77" t="str">
        <f>VLOOKUP(E77,klassifikaatorid!A77:G1545,6,TRUE)</f>
        <v>Põhitegevuse kulud</v>
      </c>
      <c r="D77" s="40" t="str">
        <f>VLOOKUP(E77,'Konto grupp'!A76:B675,2,FALSE)</f>
        <v>50 - tööjõukulud</v>
      </c>
      <c r="E77" s="40">
        <v>500210</v>
      </c>
      <c r="F77" t="s">
        <v>146</v>
      </c>
      <c r="G77" t="s">
        <v>321</v>
      </c>
      <c r="H77" t="s">
        <v>320</v>
      </c>
      <c r="I77" t="s">
        <v>319</v>
      </c>
      <c r="J77" t="s">
        <v>318</v>
      </c>
    </row>
    <row r="78" spans="1:16" hidden="1">
      <c r="A78" t="s">
        <v>1718</v>
      </c>
      <c r="B78">
        <v>1200</v>
      </c>
      <c r="C78" t="str">
        <f>VLOOKUP(E78,klassifikaatorid!A78:G1546,6,TRUE)</f>
        <v>Põhitegevuse kulud</v>
      </c>
      <c r="D78" s="40" t="str">
        <f>VLOOKUP(E78,'Konto grupp'!A77:B676,2,FALSE)</f>
        <v>50 - tööjõukulud</v>
      </c>
      <c r="E78" s="40">
        <v>500210</v>
      </c>
      <c r="F78" t="s">
        <v>146</v>
      </c>
      <c r="G78" t="s">
        <v>418</v>
      </c>
      <c r="H78" t="s">
        <v>417</v>
      </c>
      <c r="I78" t="s">
        <v>343</v>
      </c>
      <c r="J78" t="s">
        <v>342</v>
      </c>
    </row>
    <row r="79" spans="1:16" hidden="1">
      <c r="A79" t="s">
        <v>1719</v>
      </c>
      <c r="B79">
        <v>2500</v>
      </c>
      <c r="C79" t="str">
        <f>VLOOKUP(E79,klassifikaatorid!A79:G1547,6,TRUE)</f>
        <v>Põhitegevuse kulud</v>
      </c>
      <c r="D79" s="40" t="str">
        <f>VLOOKUP(E79,'Konto grupp'!A78:B677,2,FALSE)</f>
        <v>50 - tööjõukulud</v>
      </c>
      <c r="E79" s="40">
        <v>500210</v>
      </c>
      <c r="F79" t="s">
        <v>146</v>
      </c>
      <c r="G79" t="s">
        <v>234</v>
      </c>
      <c r="H79" t="s">
        <v>233</v>
      </c>
      <c r="I79" t="s">
        <v>232</v>
      </c>
      <c r="J79" t="s">
        <v>231</v>
      </c>
      <c r="M79" t="s">
        <v>1720</v>
      </c>
      <c r="N79" t="s">
        <v>1721</v>
      </c>
    </row>
    <row r="80" spans="1:16" hidden="1">
      <c r="A80" t="s">
        <v>146</v>
      </c>
      <c r="B80">
        <v>4000</v>
      </c>
      <c r="C80" t="str">
        <f>VLOOKUP(E80,klassifikaatorid!A80:G1548,6,TRUE)</f>
        <v>Põhitegevuse kulud</v>
      </c>
      <c r="D80" s="40" t="str">
        <f>VLOOKUP(E80,'Konto grupp'!A79:B678,2,FALSE)</f>
        <v>50 - tööjõukulud</v>
      </c>
      <c r="E80" s="40">
        <v>500210</v>
      </c>
      <c r="F80" t="s">
        <v>146</v>
      </c>
      <c r="G80" t="s">
        <v>381</v>
      </c>
      <c r="H80" t="s">
        <v>380</v>
      </c>
      <c r="I80" t="s">
        <v>1722</v>
      </c>
      <c r="J80" t="s">
        <v>1723</v>
      </c>
    </row>
    <row r="81" spans="1:16" hidden="1">
      <c r="A81" t="s">
        <v>1724</v>
      </c>
      <c r="B81">
        <v>400</v>
      </c>
      <c r="C81" t="str">
        <f>VLOOKUP(E81,klassifikaatorid!A81:G1549,6,TRUE)</f>
        <v>Põhitegevuse kulud</v>
      </c>
      <c r="D81" s="40" t="s">
        <v>480</v>
      </c>
      <c r="E81" s="40">
        <v>500213</v>
      </c>
      <c r="F81" t="s">
        <v>1426</v>
      </c>
      <c r="G81" t="s">
        <v>418</v>
      </c>
      <c r="H81" t="s">
        <v>417</v>
      </c>
      <c r="I81" t="s">
        <v>343</v>
      </c>
      <c r="J81" t="s">
        <v>342</v>
      </c>
    </row>
    <row r="82" spans="1:16" hidden="1">
      <c r="A82" t="s">
        <v>1725</v>
      </c>
      <c r="B82">
        <v>-17640</v>
      </c>
      <c r="C82" t="str">
        <f>VLOOKUP(E82,klassifikaatorid!A82:G1550,6,TRUE)</f>
        <v>Põhitegevuse kulud</v>
      </c>
      <c r="D82" s="40" t="str">
        <f>VLOOKUP(E82,'Konto grupp'!A81:B680,2,FALSE)</f>
        <v>50 - tööjõukulud</v>
      </c>
      <c r="E82" s="40">
        <v>500240</v>
      </c>
      <c r="F82" t="s">
        <v>163</v>
      </c>
      <c r="G82" t="s">
        <v>516</v>
      </c>
      <c r="H82" t="s">
        <v>202</v>
      </c>
      <c r="I82" t="s">
        <v>160</v>
      </c>
      <c r="J82" t="s">
        <v>159</v>
      </c>
    </row>
    <row r="83" spans="1:16" hidden="1">
      <c r="A83" t="s">
        <v>1725</v>
      </c>
      <c r="B83">
        <v>24439</v>
      </c>
      <c r="C83" t="str">
        <f>VLOOKUP(E83,klassifikaatorid!A83:G1551,6,TRUE)</f>
        <v>Põhitegevuse kulud</v>
      </c>
      <c r="D83" s="40" t="str">
        <f>VLOOKUP(E83,'Konto grupp'!A82:B681,2,FALSE)</f>
        <v>50 - tööjõukulud</v>
      </c>
      <c r="E83" s="40">
        <v>500240</v>
      </c>
      <c r="F83" t="s">
        <v>163</v>
      </c>
      <c r="G83" t="s">
        <v>357</v>
      </c>
      <c r="H83" t="s">
        <v>356</v>
      </c>
      <c r="I83" t="s">
        <v>160</v>
      </c>
      <c r="J83" t="s">
        <v>159</v>
      </c>
      <c r="M83" t="s">
        <v>430</v>
      </c>
      <c r="N83" t="s">
        <v>429</v>
      </c>
    </row>
    <row r="84" spans="1:16" hidden="1">
      <c r="A84" t="s">
        <v>1716</v>
      </c>
      <c r="B84">
        <v>51706</v>
      </c>
      <c r="C84" t="str">
        <f>VLOOKUP(E84,klassifikaatorid!A84:G1552,6,TRUE)</f>
        <v>Põhitegevuse kulud</v>
      </c>
      <c r="D84" s="40" t="str">
        <f>VLOOKUP(E84,'Konto grupp'!A83:B682,2,FALSE)</f>
        <v>50 - tööjõukulud</v>
      </c>
      <c r="E84" s="40">
        <v>500240</v>
      </c>
      <c r="F84" t="s">
        <v>163</v>
      </c>
      <c r="G84" t="s">
        <v>357</v>
      </c>
      <c r="H84" t="s">
        <v>356</v>
      </c>
      <c r="I84" t="s">
        <v>160</v>
      </c>
      <c r="J84" t="s">
        <v>159</v>
      </c>
    </row>
    <row r="85" spans="1:16" hidden="1">
      <c r="A85" t="s">
        <v>1716</v>
      </c>
      <c r="B85">
        <v>80276</v>
      </c>
      <c r="C85" t="str">
        <f>VLOOKUP(E85,klassifikaatorid!A85:G1553,6,TRUE)</f>
        <v>Põhitegevuse kulud</v>
      </c>
      <c r="D85" s="40" t="str">
        <f>VLOOKUP(E85,'Konto grupp'!A84:B683,2,FALSE)</f>
        <v>50 - tööjõukulud</v>
      </c>
      <c r="E85" s="40">
        <v>500240</v>
      </c>
      <c r="F85" t="s">
        <v>163</v>
      </c>
      <c r="G85" t="s">
        <v>357</v>
      </c>
      <c r="H85" t="s">
        <v>356</v>
      </c>
      <c r="I85" t="s">
        <v>160</v>
      </c>
      <c r="J85" t="s">
        <v>159</v>
      </c>
    </row>
    <row r="86" spans="1:16" hidden="1">
      <c r="A86" t="s">
        <v>1726</v>
      </c>
      <c r="B86">
        <v>1102</v>
      </c>
      <c r="C86" t="str">
        <f>VLOOKUP(E86,klassifikaatorid!A86:G1554,6,TRUE)</f>
        <v>Põhitegevuse kulud</v>
      </c>
      <c r="D86" s="40" t="str">
        <f>VLOOKUP(E86,'Konto grupp'!A85:B684,2,FALSE)</f>
        <v>50 - tööjõukulud</v>
      </c>
      <c r="E86" s="40">
        <v>500240</v>
      </c>
      <c r="F86" t="s">
        <v>163</v>
      </c>
      <c r="G86" t="s">
        <v>357</v>
      </c>
      <c r="H86" t="s">
        <v>356</v>
      </c>
      <c r="I86" t="s">
        <v>160</v>
      </c>
      <c r="J86" t="s">
        <v>159</v>
      </c>
    </row>
    <row r="87" spans="1:16" hidden="1">
      <c r="A87" t="s">
        <v>1727</v>
      </c>
      <c r="B87">
        <v>2478</v>
      </c>
      <c r="C87" t="str">
        <f>VLOOKUP(E87,klassifikaatorid!A87:G1555,6,TRUE)</f>
        <v>Põhitegevuse kulud</v>
      </c>
      <c r="D87" s="40" t="str">
        <f>VLOOKUP(E87,'Konto grupp'!A86:B685,2,FALSE)</f>
        <v>50 - tööjõukulud</v>
      </c>
      <c r="E87" s="40">
        <v>500240</v>
      </c>
      <c r="F87" t="s">
        <v>163</v>
      </c>
      <c r="G87" t="s">
        <v>418</v>
      </c>
      <c r="H87" t="s">
        <v>417</v>
      </c>
      <c r="I87" t="s">
        <v>343</v>
      </c>
      <c r="J87" t="s">
        <v>342</v>
      </c>
    </row>
    <row r="88" spans="1:16" hidden="1">
      <c r="A88" t="s">
        <v>1728</v>
      </c>
      <c r="B88">
        <v>800</v>
      </c>
      <c r="C88" t="str">
        <f>VLOOKUP(E88,klassifikaatorid!A88:G1556,6,TRUE)</f>
        <v>Põhitegevuse kulud</v>
      </c>
      <c r="D88" s="40" t="str">
        <f>VLOOKUP(E88,'Konto grupp'!A87:B686,2,FALSE)</f>
        <v>50 - tööjõukulud</v>
      </c>
      <c r="E88" s="40">
        <v>500240</v>
      </c>
      <c r="F88" t="s">
        <v>163</v>
      </c>
      <c r="G88" t="s">
        <v>418</v>
      </c>
      <c r="H88" t="s">
        <v>417</v>
      </c>
      <c r="I88" t="s">
        <v>343</v>
      </c>
      <c r="J88" t="s">
        <v>342</v>
      </c>
    </row>
    <row r="89" spans="1:16" hidden="1">
      <c r="A89" t="s">
        <v>1729</v>
      </c>
      <c r="B89">
        <v>27</v>
      </c>
      <c r="C89" t="str">
        <f>VLOOKUP(E89,klassifikaatorid!A89:G1557,6,TRUE)</f>
        <v>Põhitegevuse kulud</v>
      </c>
      <c r="D89" s="40" t="str">
        <f>VLOOKUP(E89,'Konto grupp'!A88:B687,2,FALSE)</f>
        <v>50 - tööjõukulud</v>
      </c>
      <c r="E89" s="40">
        <v>500240</v>
      </c>
      <c r="F89" t="s">
        <v>163</v>
      </c>
      <c r="G89" t="s">
        <v>418</v>
      </c>
      <c r="H89" t="s">
        <v>417</v>
      </c>
      <c r="I89" t="s">
        <v>343</v>
      </c>
      <c r="J89" t="s">
        <v>342</v>
      </c>
    </row>
    <row r="90" spans="1:16" hidden="1">
      <c r="A90" t="s">
        <v>1730</v>
      </c>
      <c r="B90">
        <v>930</v>
      </c>
      <c r="C90" t="str">
        <f>VLOOKUP(E90,klassifikaatorid!A90:G1558,6,TRUE)</f>
        <v>Põhitegevuse kulud</v>
      </c>
      <c r="D90" s="40" t="str">
        <f>VLOOKUP(E90,'Konto grupp'!A89:B688,2,FALSE)</f>
        <v>50 - tööjõukulud</v>
      </c>
      <c r="E90" s="40">
        <v>500240</v>
      </c>
      <c r="F90" t="s">
        <v>163</v>
      </c>
      <c r="G90" t="s">
        <v>122</v>
      </c>
      <c r="H90" t="s">
        <v>121</v>
      </c>
      <c r="I90" t="s">
        <v>337</v>
      </c>
      <c r="J90" t="s">
        <v>336</v>
      </c>
    </row>
    <row r="91" spans="1:16" hidden="1">
      <c r="A91" t="s">
        <v>1731</v>
      </c>
      <c r="B91">
        <v>3465</v>
      </c>
      <c r="C91" t="str">
        <f>VLOOKUP(E91,klassifikaatorid!A91:G1559,6,TRUE)</f>
        <v>Põhitegevuse kulud</v>
      </c>
      <c r="D91" s="40" t="str">
        <f>VLOOKUP(E91,'Konto grupp'!A90:B689,2,FALSE)</f>
        <v>50 - tööjõukulud</v>
      </c>
      <c r="E91" s="40">
        <v>500250</v>
      </c>
      <c r="F91" t="s">
        <v>137</v>
      </c>
      <c r="G91" t="s">
        <v>223</v>
      </c>
      <c r="H91" t="s">
        <v>222</v>
      </c>
      <c r="I91" t="s">
        <v>227</v>
      </c>
      <c r="J91" t="s">
        <v>226</v>
      </c>
      <c r="O91" t="s">
        <v>225</v>
      </c>
      <c r="P91" t="s">
        <v>224</v>
      </c>
    </row>
    <row r="92" spans="1:16" hidden="1">
      <c r="A92" t="s">
        <v>1732</v>
      </c>
      <c r="B92">
        <v>4110</v>
      </c>
      <c r="C92" t="str">
        <f>VLOOKUP(E92,klassifikaatorid!A92:G1560,6,TRUE)</f>
        <v>Põhitegevuse kulud</v>
      </c>
      <c r="D92" s="40" t="str">
        <f>VLOOKUP(E92,'Konto grupp'!A91:B690,2,FALSE)</f>
        <v>50 - tööjõukulud</v>
      </c>
      <c r="E92" s="40">
        <v>500250</v>
      </c>
      <c r="F92" t="s">
        <v>137</v>
      </c>
      <c r="G92" t="s">
        <v>223</v>
      </c>
      <c r="H92" t="s">
        <v>222</v>
      </c>
      <c r="I92" t="s">
        <v>227</v>
      </c>
      <c r="J92" t="s">
        <v>226</v>
      </c>
      <c r="O92" t="s">
        <v>225</v>
      </c>
      <c r="P92" t="s">
        <v>224</v>
      </c>
    </row>
    <row r="93" spans="1:16" hidden="1">
      <c r="A93" t="s">
        <v>1725</v>
      </c>
      <c r="B93">
        <v>17640</v>
      </c>
      <c r="C93" t="str">
        <f>VLOOKUP(E93,klassifikaatorid!A93:G1561,6,TRUE)</f>
        <v>Põhitegevuse kulud</v>
      </c>
      <c r="D93" s="40" t="str">
        <f>VLOOKUP(E93,'Konto grupp'!A92:B691,2,FALSE)</f>
        <v>50 - tööjõukulud</v>
      </c>
      <c r="E93" s="40">
        <v>500250</v>
      </c>
      <c r="F93" t="s">
        <v>137</v>
      </c>
      <c r="G93" t="s">
        <v>516</v>
      </c>
      <c r="H93" t="s">
        <v>202</v>
      </c>
      <c r="I93" t="s">
        <v>160</v>
      </c>
      <c r="J93" t="s">
        <v>159</v>
      </c>
    </row>
    <row r="94" spans="1:16" hidden="1">
      <c r="A94" t="s">
        <v>137</v>
      </c>
      <c r="B94">
        <v>3000</v>
      </c>
      <c r="C94" t="str">
        <f>VLOOKUP(E94,klassifikaatorid!A94:G1562,6,TRUE)</f>
        <v>Põhitegevuse kulud</v>
      </c>
      <c r="D94" s="40" t="str">
        <f>VLOOKUP(E94,'Konto grupp'!A93:B692,2,FALSE)</f>
        <v>50 - tööjõukulud</v>
      </c>
      <c r="E94" s="40">
        <v>500250</v>
      </c>
      <c r="F94" t="s">
        <v>137</v>
      </c>
      <c r="G94" t="s">
        <v>242</v>
      </c>
      <c r="H94" t="s">
        <v>241</v>
      </c>
      <c r="I94" t="s">
        <v>240</v>
      </c>
      <c r="J94" t="s">
        <v>239</v>
      </c>
    </row>
    <row r="95" spans="1:16" hidden="1">
      <c r="A95" t="s">
        <v>1716</v>
      </c>
      <c r="B95">
        <v>-56110</v>
      </c>
      <c r="C95" t="str">
        <f>VLOOKUP(E95,klassifikaatorid!A95:G1563,6,TRUE)</f>
        <v>Põhitegevuse kulud</v>
      </c>
      <c r="D95" s="40" t="str">
        <f>VLOOKUP(E95,'Konto grupp'!A94:B693,2,FALSE)</f>
        <v>50 - tööjõukulud</v>
      </c>
      <c r="E95" s="40">
        <v>500250</v>
      </c>
      <c r="F95" t="s">
        <v>137</v>
      </c>
      <c r="G95" t="s">
        <v>357</v>
      </c>
      <c r="H95" t="s">
        <v>356</v>
      </c>
      <c r="I95" t="s">
        <v>160</v>
      </c>
      <c r="J95" t="s">
        <v>159</v>
      </c>
    </row>
    <row r="96" spans="1:16" hidden="1">
      <c r="A96" t="s">
        <v>1733</v>
      </c>
      <c r="B96">
        <v>8928</v>
      </c>
      <c r="C96" t="str">
        <f>VLOOKUP(E96,klassifikaatorid!A96:G1564,6,TRUE)</f>
        <v>Põhitegevuse kulud</v>
      </c>
      <c r="D96" s="40" t="str">
        <f>VLOOKUP(E96,'Konto grupp'!A95:B694,2,FALSE)</f>
        <v>50 - tööjõukulud</v>
      </c>
      <c r="E96" s="40">
        <v>500250</v>
      </c>
      <c r="F96" t="s">
        <v>137</v>
      </c>
      <c r="G96" t="s">
        <v>321</v>
      </c>
      <c r="H96" t="s">
        <v>320</v>
      </c>
      <c r="I96" t="s">
        <v>319</v>
      </c>
      <c r="J96" t="s">
        <v>318</v>
      </c>
    </row>
    <row r="97" spans="1:16" hidden="1">
      <c r="A97" t="s">
        <v>1734</v>
      </c>
      <c r="B97">
        <v>5976</v>
      </c>
      <c r="C97" t="str">
        <f>VLOOKUP(E97,klassifikaatorid!A97:G1565,6,TRUE)</f>
        <v>Põhitegevuse kulud</v>
      </c>
      <c r="D97" s="40" t="str">
        <f>VLOOKUP(E97,'Konto grupp'!A96:B695,2,FALSE)</f>
        <v>50 - tööjõukulud</v>
      </c>
      <c r="E97" s="40">
        <v>500250</v>
      </c>
      <c r="F97" t="s">
        <v>137</v>
      </c>
      <c r="G97" t="s">
        <v>122</v>
      </c>
      <c r="H97" t="s">
        <v>121</v>
      </c>
      <c r="I97" t="s">
        <v>337</v>
      </c>
      <c r="J97" t="s">
        <v>336</v>
      </c>
    </row>
    <row r="98" spans="1:16" hidden="1">
      <c r="A98" t="s">
        <v>1735</v>
      </c>
      <c r="B98">
        <v>27065</v>
      </c>
      <c r="C98" t="str">
        <f>VLOOKUP(E98,klassifikaatorid!A98:G1566,6,TRUE)</f>
        <v>Põhitegevuse kulud</v>
      </c>
      <c r="D98" s="40" t="str">
        <f>VLOOKUP(E98,'Konto grupp'!A97:B696,2,FALSE)</f>
        <v>50 - tööjõukulud</v>
      </c>
      <c r="E98" s="40">
        <v>500250</v>
      </c>
      <c r="F98" t="s">
        <v>137</v>
      </c>
      <c r="G98" t="s">
        <v>234</v>
      </c>
      <c r="H98" t="s">
        <v>233</v>
      </c>
      <c r="I98" t="s">
        <v>232</v>
      </c>
      <c r="J98" t="s">
        <v>231</v>
      </c>
      <c r="M98" t="s">
        <v>1720</v>
      </c>
      <c r="N98" t="s">
        <v>1721</v>
      </c>
    </row>
    <row r="99" spans="1:16" hidden="1">
      <c r="A99" t="s">
        <v>1736</v>
      </c>
      <c r="B99">
        <v>-1000</v>
      </c>
      <c r="C99" t="str">
        <f>VLOOKUP(E99,klassifikaatorid!A99:G1567,6,TRUE)</f>
        <v>Põhitegevuse kulud</v>
      </c>
      <c r="D99" s="40" t="str">
        <f>VLOOKUP(E99,'Konto grupp'!A98:B697,2,FALSE)</f>
        <v>50 - tööjõukulud</v>
      </c>
      <c r="E99" s="40">
        <v>500250</v>
      </c>
      <c r="F99" t="s">
        <v>137</v>
      </c>
      <c r="G99" t="s">
        <v>223</v>
      </c>
      <c r="H99" t="s">
        <v>222</v>
      </c>
      <c r="I99" t="s">
        <v>227</v>
      </c>
      <c r="J99" t="s">
        <v>226</v>
      </c>
      <c r="O99" t="s">
        <v>225</v>
      </c>
      <c r="P99" t="s">
        <v>224</v>
      </c>
    </row>
    <row r="100" spans="1:16" hidden="1">
      <c r="A100" t="s">
        <v>1737</v>
      </c>
      <c r="B100">
        <v>1000</v>
      </c>
      <c r="C100" t="str">
        <f>VLOOKUP(E100,klassifikaatorid!A100:G1568,6,TRUE)</f>
        <v>Põhitegevuse kulud</v>
      </c>
      <c r="D100" s="40" t="str">
        <f>VLOOKUP(E100,'Konto grupp'!A99:B698,2,FALSE)</f>
        <v>50 - tööjõukulud</v>
      </c>
      <c r="E100" s="40">
        <v>500250</v>
      </c>
      <c r="F100" t="s">
        <v>137</v>
      </c>
      <c r="G100" t="s">
        <v>223</v>
      </c>
      <c r="H100" t="s">
        <v>222</v>
      </c>
      <c r="I100" t="s">
        <v>227</v>
      </c>
      <c r="J100" t="s">
        <v>226</v>
      </c>
      <c r="O100" t="s">
        <v>434</v>
      </c>
      <c r="P100" t="s">
        <v>433</v>
      </c>
    </row>
    <row r="101" spans="1:16" hidden="1">
      <c r="A101" t="s">
        <v>137</v>
      </c>
      <c r="B101">
        <v>-173</v>
      </c>
      <c r="C101" t="str">
        <f>VLOOKUP(E101,klassifikaatorid!A101:G1569,6,TRUE)</f>
        <v>Põhitegevuse kulud</v>
      </c>
      <c r="D101" s="40" t="str">
        <f>VLOOKUP(E101,'Konto grupp'!A100:B699,2,FALSE)</f>
        <v>50 - tööjõukulud</v>
      </c>
      <c r="E101" s="40">
        <v>500250</v>
      </c>
      <c r="F101" t="s">
        <v>137</v>
      </c>
      <c r="G101" t="s">
        <v>128</v>
      </c>
      <c r="H101" t="s">
        <v>127</v>
      </c>
      <c r="I101" t="s">
        <v>115</v>
      </c>
      <c r="J101" t="s">
        <v>114</v>
      </c>
    </row>
    <row r="102" spans="1:16" hidden="1">
      <c r="A102" t="s">
        <v>1431</v>
      </c>
      <c r="B102">
        <v>173</v>
      </c>
      <c r="C102" t="str">
        <f>VLOOKUP(E102,klassifikaatorid!A102:G1570,6,TRUE)</f>
        <v>Põhitegevuse kulud</v>
      </c>
      <c r="D102" s="40" t="s">
        <v>480</v>
      </c>
      <c r="E102" s="40">
        <v>500257</v>
      </c>
      <c r="F102" t="s">
        <v>1431</v>
      </c>
      <c r="G102" t="s">
        <v>128</v>
      </c>
      <c r="H102" t="s">
        <v>127</v>
      </c>
      <c r="I102" t="s">
        <v>115</v>
      </c>
      <c r="J102" t="s">
        <v>114</v>
      </c>
    </row>
    <row r="103" spans="1:16" hidden="1">
      <c r="A103" t="s">
        <v>1738</v>
      </c>
      <c r="B103">
        <v>-130318</v>
      </c>
      <c r="C103" t="str">
        <f>VLOOKUP(E103,klassifikaatorid!A103:G1571,6,TRUE)</f>
        <v>Põhitegevuse kulud</v>
      </c>
      <c r="D103" s="40" t="str">
        <f>VLOOKUP(E103,'Konto grupp'!A102:B701,2,FALSE)</f>
        <v>50 - tööjõukulud</v>
      </c>
      <c r="E103" s="40">
        <v>500260</v>
      </c>
      <c r="F103" t="s">
        <v>142</v>
      </c>
      <c r="G103" t="s">
        <v>516</v>
      </c>
      <c r="H103" t="s">
        <v>202</v>
      </c>
      <c r="I103" t="s">
        <v>432</v>
      </c>
      <c r="J103" t="s">
        <v>431</v>
      </c>
    </row>
    <row r="104" spans="1:16" hidden="1">
      <c r="A104" t="s">
        <v>1682</v>
      </c>
      <c r="B104">
        <v>6990</v>
      </c>
      <c r="C104" t="str">
        <f>VLOOKUP(E104,klassifikaatorid!A104:G1572,6,TRUE)</f>
        <v>Põhitegevuse kulud</v>
      </c>
      <c r="D104" s="40" t="str">
        <f>VLOOKUP(E104,'Konto grupp'!A103:B702,2,FALSE)</f>
        <v>50 - tööjõukulud</v>
      </c>
      <c r="E104" s="40">
        <v>500260</v>
      </c>
      <c r="F104" t="s">
        <v>142</v>
      </c>
      <c r="G104" t="s">
        <v>212</v>
      </c>
      <c r="H104" t="s">
        <v>211</v>
      </c>
      <c r="I104" t="s">
        <v>160</v>
      </c>
      <c r="J104" t="s">
        <v>159</v>
      </c>
      <c r="M104" t="s">
        <v>294</v>
      </c>
      <c r="N104" t="s">
        <v>293</v>
      </c>
      <c r="O104" t="s">
        <v>292</v>
      </c>
      <c r="P104" t="s">
        <v>291</v>
      </c>
    </row>
    <row r="105" spans="1:16" hidden="1">
      <c r="A105" t="s">
        <v>1739</v>
      </c>
      <c r="B105">
        <v>17412</v>
      </c>
      <c r="C105" t="str">
        <f>VLOOKUP(E105,klassifikaatorid!A105:G1573,6,TRUE)</f>
        <v>Põhitegevuse kulud</v>
      </c>
      <c r="D105" s="40" t="str">
        <f>VLOOKUP(E105,'Konto grupp'!A104:B703,2,FALSE)</f>
        <v>50 - tööjõukulud</v>
      </c>
      <c r="E105" s="40">
        <v>500260</v>
      </c>
      <c r="F105" t="s">
        <v>142</v>
      </c>
      <c r="G105" t="s">
        <v>167</v>
      </c>
      <c r="H105" t="s">
        <v>166</v>
      </c>
      <c r="I105" t="s">
        <v>160</v>
      </c>
      <c r="J105" t="s">
        <v>159</v>
      </c>
      <c r="M105" t="s">
        <v>294</v>
      </c>
      <c r="N105" t="s">
        <v>293</v>
      </c>
    </row>
    <row r="106" spans="1:16" hidden="1">
      <c r="A106" t="s">
        <v>1662</v>
      </c>
      <c r="B106">
        <v>11211</v>
      </c>
      <c r="C106" t="str">
        <f>VLOOKUP(E106,klassifikaatorid!A106:G1574,6,TRUE)</f>
        <v>Põhitegevuse kulud</v>
      </c>
      <c r="D106" s="40" t="str">
        <f>VLOOKUP(E106,'Konto grupp'!A105:B704,2,FALSE)</f>
        <v>50 - tööjõukulud</v>
      </c>
      <c r="E106" s="40">
        <v>500260</v>
      </c>
      <c r="F106" t="s">
        <v>142</v>
      </c>
      <c r="G106" t="s">
        <v>357</v>
      </c>
      <c r="H106" t="s">
        <v>356</v>
      </c>
      <c r="I106" t="s">
        <v>160</v>
      </c>
      <c r="J106" t="s">
        <v>159</v>
      </c>
      <c r="M106" t="s">
        <v>1663</v>
      </c>
      <c r="N106" t="s">
        <v>1664</v>
      </c>
    </row>
    <row r="107" spans="1:16" hidden="1">
      <c r="A107" t="s">
        <v>1665</v>
      </c>
      <c r="B107">
        <v>-14948</v>
      </c>
      <c r="C107" t="str">
        <f>VLOOKUP(E107,klassifikaatorid!A107:G1575,6,TRUE)</f>
        <v>Põhitegevuse kulud</v>
      </c>
      <c r="D107" s="40" t="str">
        <f>VLOOKUP(E107,'Konto grupp'!A106:B705,2,FALSE)</f>
        <v>50 - tööjõukulud</v>
      </c>
      <c r="E107" s="40">
        <v>500260</v>
      </c>
      <c r="F107" t="s">
        <v>142</v>
      </c>
      <c r="G107" t="s">
        <v>357</v>
      </c>
      <c r="H107" t="s">
        <v>356</v>
      </c>
      <c r="I107" t="s">
        <v>160</v>
      </c>
      <c r="J107" t="s">
        <v>159</v>
      </c>
      <c r="M107" t="s">
        <v>1666</v>
      </c>
      <c r="N107" t="s">
        <v>1667</v>
      </c>
    </row>
    <row r="108" spans="1:16" hidden="1">
      <c r="A108" t="s">
        <v>1740</v>
      </c>
      <c r="B108">
        <v>-17412</v>
      </c>
      <c r="C108" t="str">
        <f>VLOOKUP(E108,klassifikaatorid!A108:G1576,6,TRUE)</f>
        <v>Põhitegevuse kulud</v>
      </c>
      <c r="D108" s="40" t="str">
        <f>VLOOKUP(E108,'Konto grupp'!A107:B706,2,FALSE)</f>
        <v>50 - tööjõukulud</v>
      </c>
      <c r="E108" s="40">
        <v>500260</v>
      </c>
      <c r="F108" t="s">
        <v>142</v>
      </c>
      <c r="G108" t="s">
        <v>212</v>
      </c>
      <c r="H108" t="s">
        <v>211</v>
      </c>
      <c r="I108" t="s">
        <v>160</v>
      </c>
      <c r="J108" t="s">
        <v>159</v>
      </c>
      <c r="M108" t="s">
        <v>294</v>
      </c>
      <c r="N108" t="s">
        <v>293</v>
      </c>
      <c r="O108" t="s">
        <v>292</v>
      </c>
      <c r="P108" t="s">
        <v>291</v>
      </c>
    </row>
    <row r="109" spans="1:16" hidden="1">
      <c r="A109" t="s">
        <v>1741</v>
      </c>
      <c r="B109">
        <v>240</v>
      </c>
      <c r="C109" t="str">
        <f>VLOOKUP(E109,klassifikaatorid!A109:G1577,6,TRUE)</f>
        <v>Põhitegevuse kulud</v>
      </c>
      <c r="D109" s="40" t="str">
        <f>VLOOKUP(E109,'Konto grupp'!A108:B707,2,FALSE)</f>
        <v>50 - tööjõukulud</v>
      </c>
      <c r="E109" s="40">
        <v>500260</v>
      </c>
      <c r="F109" t="s">
        <v>142</v>
      </c>
      <c r="G109" t="s">
        <v>167</v>
      </c>
      <c r="H109" t="s">
        <v>166</v>
      </c>
      <c r="I109" t="s">
        <v>160</v>
      </c>
      <c r="J109" t="s">
        <v>159</v>
      </c>
    </row>
    <row r="110" spans="1:16" hidden="1">
      <c r="A110" t="s">
        <v>142</v>
      </c>
      <c r="B110">
        <v>-2500</v>
      </c>
      <c r="C110" t="str">
        <f>VLOOKUP(E110,klassifikaatorid!A110:G1578,6,TRUE)</f>
        <v>Põhitegevuse kulud</v>
      </c>
      <c r="D110" s="40" t="str">
        <f>VLOOKUP(E110,'Konto grupp'!A109:B708,2,FALSE)</f>
        <v>50 - tööjõukulud</v>
      </c>
      <c r="E110" s="40">
        <v>500260</v>
      </c>
      <c r="F110" t="s">
        <v>142</v>
      </c>
      <c r="G110" t="s">
        <v>155</v>
      </c>
      <c r="H110" t="s">
        <v>154</v>
      </c>
      <c r="I110" t="s">
        <v>115</v>
      </c>
      <c r="J110" t="s">
        <v>114</v>
      </c>
    </row>
    <row r="111" spans="1:16" hidden="1">
      <c r="A111" t="s">
        <v>142</v>
      </c>
      <c r="B111">
        <v>182</v>
      </c>
      <c r="C111" t="str">
        <f>VLOOKUP(E111,klassifikaatorid!A111:G1579,6,TRUE)</f>
        <v>Põhitegevuse kulud</v>
      </c>
      <c r="D111" s="40" t="str">
        <f>VLOOKUP(E111,'Konto grupp'!A110:B709,2,FALSE)</f>
        <v>50 - tööjõukulud</v>
      </c>
      <c r="E111" s="40">
        <v>500260</v>
      </c>
      <c r="F111" t="s">
        <v>142</v>
      </c>
      <c r="G111" t="s">
        <v>128</v>
      </c>
      <c r="H111" t="s">
        <v>127</v>
      </c>
      <c r="I111" t="s">
        <v>115</v>
      </c>
      <c r="J111" t="s">
        <v>114</v>
      </c>
    </row>
    <row r="112" spans="1:16" hidden="1">
      <c r="A112" t="s">
        <v>142</v>
      </c>
      <c r="B112">
        <v>4500</v>
      </c>
      <c r="C112" t="str">
        <f>VLOOKUP(E112,klassifikaatorid!A112:G1580,6,TRUE)</f>
        <v>Põhitegevuse kulud</v>
      </c>
      <c r="D112" s="40" t="str">
        <f>VLOOKUP(E112,'Konto grupp'!A111:B710,2,FALSE)</f>
        <v>50 - tööjõukulud</v>
      </c>
      <c r="E112" s="40">
        <v>500260</v>
      </c>
      <c r="F112" t="s">
        <v>142</v>
      </c>
      <c r="G112" t="s">
        <v>128</v>
      </c>
      <c r="H112" t="s">
        <v>127</v>
      </c>
      <c r="I112" t="s">
        <v>115</v>
      </c>
      <c r="J112" t="s">
        <v>114</v>
      </c>
    </row>
    <row r="113" spans="1:14" hidden="1">
      <c r="A113" t="s">
        <v>142</v>
      </c>
      <c r="B113">
        <v>-127</v>
      </c>
      <c r="C113" t="str">
        <f>VLOOKUP(E113,klassifikaatorid!A113:G1581,6,TRUE)</f>
        <v>Põhitegevuse kulud</v>
      </c>
      <c r="D113" s="40" t="str">
        <f>VLOOKUP(E113,'Konto grupp'!A112:B711,2,FALSE)</f>
        <v>50 - tööjõukulud</v>
      </c>
      <c r="E113" s="40">
        <v>500260</v>
      </c>
      <c r="F113" t="s">
        <v>142</v>
      </c>
      <c r="G113" t="s">
        <v>128</v>
      </c>
      <c r="H113" t="s">
        <v>127</v>
      </c>
      <c r="I113" t="s">
        <v>115</v>
      </c>
      <c r="J113" t="s">
        <v>114</v>
      </c>
    </row>
    <row r="114" spans="1:14" hidden="1">
      <c r="A114" t="s">
        <v>1742</v>
      </c>
      <c r="B114">
        <v>312</v>
      </c>
      <c r="C114" t="str">
        <f>VLOOKUP(E114,klassifikaatorid!A114:G1582,6,TRUE)</f>
        <v>Põhitegevuse kulud</v>
      </c>
      <c r="D114" s="40" t="str">
        <f>VLOOKUP(E114,'Konto grupp'!A113:B712,2,FALSE)</f>
        <v>50 - tööjõukulud</v>
      </c>
      <c r="E114" s="40">
        <v>500260</v>
      </c>
      <c r="F114" t="s">
        <v>142</v>
      </c>
      <c r="G114" t="s">
        <v>201</v>
      </c>
      <c r="H114" t="s">
        <v>200</v>
      </c>
      <c r="I114" t="s">
        <v>133</v>
      </c>
      <c r="J114" t="s">
        <v>132</v>
      </c>
    </row>
    <row r="115" spans="1:14" hidden="1">
      <c r="A115" t="s">
        <v>329</v>
      </c>
      <c r="B115">
        <v>127</v>
      </c>
      <c r="C115" t="str">
        <f>VLOOKUP(E115,klassifikaatorid!A115:G1583,6,TRUE)</f>
        <v>Põhitegevuse kulud</v>
      </c>
      <c r="D115" s="40" t="str">
        <f>VLOOKUP(E115,'Konto grupp'!A114:B713,2,FALSE)</f>
        <v>50 - tööjõukulud</v>
      </c>
      <c r="E115" s="40">
        <v>500267</v>
      </c>
      <c r="F115" t="s">
        <v>329</v>
      </c>
      <c r="G115" t="s">
        <v>128</v>
      </c>
      <c r="H115" t="s">
        <v>127</v>
      </c>
      <c r="I115" t="s">
        <v>115</v>
      </c>
      <c r="J115" t="s">
        <v>114</v>
      </c>
    </row>
    <row r="116" spans="1:14" hidden="1">
      <c r="A116" t="s">
        <v>1725</v>
      </c>
      <c r="B116">
        <v>-24439</v>
      </c>
      <c r="C116" t="str">
        <f>VLOOKUP(E116,klassifikaatorid!A116:G1584,6,TRUE)</f>
        <v>Põhitegevuse kulud</v>
      </c>
      <c r="D116" s="40" t="str">
        <f>VLOOKUP(E116,'Konto grupp'!A115:B714,2,FALSE)</f>
        <v>50 - tööjõukulud</v>
      </c>
      <c r="E116" s="40">
        <v>500270</v>
      </c>
      <c r="F116" t="s">
        <v>136</v>
      </c>
      <c r="G116" t="s">
        <v>357</v>
      </c>
      <c r="H116" t="s">
        <v>356</v>
      </c>
      <c r="I116" t="s">
        <v>160</v>
      </c>
      <c r="J116" t="s">
        <v>159</v>
      </c>
      <c r="M116" t="s">
        <v>430</v>
      </c>
      <c r="N116" t="s">
        <v>429</v>
      </c>
    </row>
    <row r="117" spans="1:14" hidden="1">
      <c r="A117" t="s">
        <v>1716</v>
      </c>
      <c r="B117">
        <v>-80276</v>
      </c>
      <c r="C117" t="str">
        <f>VLOOKUP(E117,klassifikaatorid!A117:G1585,6,TRUE)</f>
        <v>Põhitegevuse kulud</v>
      </c>
      <c r="D117" s="40" t="str">
        <f>VLOOKUP(E117,'Konto grupp'!A116:B715,2,FALSE)</f>
        <v>50 - tööjõukulud</v>
      </c>
      <c r="E117" s="40">
        <v>500270</v>
      </c>
      <c r="F117" t="s">
        <v>136</v>
      </c>
      <c r="G117" t="s">
        <v>357</v>
      </c>
      <c r="H117" t="s">
        <v>356</v>
      </c>
      <c r="I117" t="s">
        <v>160</v>
      </c>
      <c r="J117" t="s">
        <v>159</v>
      </c>
    </row>
    <row r="118" spans="1:14" hidden="1">
      <c r="A118" t="s">
        <v>243</v>
      </c>
      <c r="B118">
        <v>1000</v>
      </c>
      <c r="C118" t="str">
        <f>VLOOKUP(E118,klassifikaatorid!A118:G1586,6,TRUE)</f>
        <v>Põhitegevuse kulud</v>
      </c>
      <c r="D118" s="40" t="str">
        <f>VLOOKUP(E118,'Konto grupp'!A117:B716,2,FALSE)</f>
        <v>50 - tööjõukulud</v>
      </c>
      <c r="E118" s="40">
        <v>500280</v>
      </c>
      <c r="F118" t="s">
        <v>243</v>
      </c>
      <c r="G118" t="s">
        <v>242</v>
      </c>
      <c r="H118" t="s">
        <v>241</v>
      </c>
      <c r="I118" t="s">
        <v>240</v>
      </c>
      <c r="J118" t="s">
        <v>239</v>
      </c>
    </row>
    <row r="119" spans="1:14" hidden="1">
      <c r="A119" t="s">
        <v>243</v>
      </c>
      <c r="B119">
        <v>1500</v>
      </c>
      <c r="C119" t="str">
        <f>VLOOKUP(E119,klassifikaatorid!A119:G1587,6,TRUE)</f>
        <v>Põhitegevuse kulud</v>
      </c>
      <c r="D119" s="40" t="str">
        <f>VLOOKUP(E119,'Konto grupp'!A118:B717,2,FALSE)</f>
        <v>50 - tööjõukulud</v>
      </c>
      <c r="E119" s="40">
        <v>500280</v>
      </c>
      <c r="F119" t="s">
        <v>243</v>
      </c>
      <c r="G119" t="s">
        <v>381</v>
      </c>
      <c r="H119" t="s">
        <v>380</v>
      </c>
      <c r="I119" t="s">
        <v>1743</v>
      </c>
      <c r="J119" t="s">
        <v>1744</v>
      </c>
    </row>
    <row r="120" spans="1:14" hidden="1">
      <c r="A120" t="s">
        <v>243</v>
      </c>
      <c r="B120">
        <v>3000</v>
      </c>
      <c r="C120" t="str">
        <f>VLOOKUP(E120,klassifikaatorid!A120:G1588,6,TRUE)</f>
        <v>Põhitegevuse kulud</v>
      </c>
      <c r="D120" s="40" t="str">
        <f>VLOOKUP(E120,'Konto grupp'!A119:B718,2,FALSE)</f>
        <v>50 - tööjõukulud</v>
      </c>
      <c r="E120" s="40">
        <v>500280</v>
      </c>
      <c r="F120" t="s">
        <v>243</v>
      </c>
      <c r="G120" t="s">
        <v>381</v>
      </c>
      <c r="H120" t="s">
        <v>380</v>
      </c>
      <c r="I120" t="s">
        <v>379</v>
      </c>
      <c r="J120" t="s">
        <v>378</v>
      </c>
    </row>
    <row r="121" spans="1:14" hidden="1">
      <c r="A121" t="s">
        <v>243</v>
      </c>
      <c r="B121">
        <v>4000</v>
      </c>
      <c r="C121" t="str">
        <f>VLOOKUP(E121,klassifikaatorid!A121:G1589,6,TRUE)</f>
        <v>Põhitegevuse kulud</v>
      </c>
      <c r="D121" s="40" t="str">
        <f>VLOOKUP(E121,'Konto grupp'!A120:B719,2,FALSE)</f>
        <v>50 - tööjõukulud</v>
      </c>
      <c r="E121" s="40">
        <v>500280</v>
      </c>
      <c r="F121" t="s">
        <v>243</v>
      </c>
      <c r="G121" t="s">
        <v>381</v>
      </c>
      <c r="H121" t="s">
        <v>380</v>
      </c>
      <c r="I121" t="s">
        <v>1722</v>
      </c>
      <c r="J121" t="s">
        <v>1723</v>
      </c>
    </row>
    <row r="122" spans="1:14" hidden="1">
      <c r="A122" t="s">
        <v>1745</v>
      </c>
      <c r="B122">
        <v>19163</v>
      </c>
      <c r="C122" t="str">
        <f>VLOOKUP(E122,klassifikaatorid!A122:G1590,6,TRUE)</f>
        <v>Põhitegevuse kulud</v>
      </c>
      <c r="D122" s="40" t="str">
        <f>VLOOKUP(E122,'Konto grupp'!A121:B720,2,FALSE)</f>
        <v>50 - tööjõukulud</v>
      </c>
      <c r="E122" s="40">
        <v>500280</v>
      </c>
      <c r="F122" t="s">
        <v>243</v>
      </c>
      <c r="G122" t="s">
        <v>321</v>
      </c>
      <c r="H122" t="s">
        <v>320</v>
      </c>
      <c r="I122" t="s">
        <v>319</v>
      </c>
      <c r="J122" t="s">
        <v>318</v>
      </c>
      <c r="M122" t="s">
        <v>445</v>
      </c>
      <c r="N122" t="s">
        <v>444</v>
      </c>
    </row>
    <row r="123" spans="1:14" hidden="1">
      <c r="A123" t="s">
        <v>1746</v>
      </c>
      <c r="B123">
        <v>-155</v>
      </c>
      <c r="C123" t="str">
        <f>VLOOKUP(E123,klassifikaatorid!A123:G1591,6,TRUE)</f>
        <v>Põhitegevuse kulud</v>
      </c>
      <c r="D123" s="40" t="str">
        <f>VLOOKUP(E123,'Konto grupp'!A122:B721,2,FALSE)</f>
        <v>50 - tööjõukulud</v>
      </c>
      <c r="E123" s="40">
        <v>500280</v>
      </c>
      <c r="F123" t="s">
        <v>243</v>
      </c>
      <c r="G123" t="s">
        <v>238</v>
      </c>
      <c r="H123" t="s">
        <v>100</v>
      </c>
      <c r="I123" t="s">
        <v>237</v>
      </c>
      <c r="J123" t="s">
        <v>236</v>
      </c>
    </row>
    <row r="124" spans="1:14" hidden="1">
      <c r="A124" t="s">
        <v>244</v>
      </c>
      <c r="B124">
        <v>400</v>
      </c>
      <c r="C124" t="str">
        <f>VLOOKUP(E124,klassifikaatorid!A124:G1592,6,TRUE)</f>
        <v>Põhitegevuse kulud</v>
      </c>
      <c r="D124" s="40" t="str">
        <f>VLOOKUP(E124,'Konto grupp'!A123:B722,2,FALSE)</f>
        <v>50 - tööjõukulud</v>
      </c>
      <c r="E124" s="40">
        <v>500287</v>
      </c>
      <c r="F124" t="s">
        <v>244</v>
      </c>
      <c r="G124" t="s">
        <v>381</v>
      </c>
      <c r="H124" t="s">
        <v>380</v>
      </c>
      <c r="I124" t="s">
        <v>1743</v>
      </c>
      <c r="J124" t="s">
        <v>1744</v>
      </c>
    </row>
    <row r="125" spans="1:14" hidden="1">
      <c r="A125" t="s">
        <v>244</v>
      </c>
      <c r="B125">
        <v>400</v>
      </c>
      <c r="C125" t="str">
        <f>VLOOKUP(E125,klassifikaatorid!A125:G1593,6,TRUE)</f>
        <v>Põhitegevuse kulud</v>
      </c>
      <c r="D125" s="40" t="str">
        <f>VLOOKUP(E125,'Konto grupp'!A124:B723,2,FALSE)</f>
        <v>50 - tööjõukulud</v>
      </c>
      <c r="E125" s="40">
        <v>500287</v>
      </c>
      <c r="F125" t="s">
        <v>244</v>
      </c>
      <c r="G125" t="s">
        <v>381</v>
      </c>
      <c r="H125" t="s">
        <v>380</v>
      </c>
      <c r="I125" t="s">
        <v>1722</v>
      </c>
      <c r="J125" t="s">
        <v>1723</v>
      </c>
    </row>
    <row r="126" spans="1:14" hidden="1">
      <c r="A126" t="s">
        <v>1747</v>
      </c>
      <c r="B126">
        <v>3737</v>
      </c>
      <c r="C126" t="str">
        <f>VLOOKUP(E126,klassifikaatorid!A126:G1594,6,TRUE)</f>
        <v>Põhitegevuse kulud</v>
      </c>
      <c r="D126" s="40" t="s">
        <v>480</v>
      </c>
      <c r="E126" s="40">
        <v>500290</v>
      </c>
      <c r="F126" t="s">
        <v>1436</v>
      </c>
      <c r="G126" t="s">
        <v>302</v>
      </c>
      <c r="H126" t="s">
        <v>301</v>
      </c>
      <c r="I126" t="s">
        <v>317</v>
      </c>
      <c r="J126" t="s">
        <v>316</v>
      </c>
    </row>
    <row r="127" spans="1:14" hidden="1">
      <c r="A127" t="s">
        <v>1748</v>
      </c>
      <c r="B127">
        <v>657</v>
      </c>
      <c r="C127" t="str">
        <f>VLOOKUP(E127,klassifikaatorid!A127:G1595,6,TRUE)</f>
        <v>Põhitegevuse kulud</v>
      </c>
      <c r="D127" s="40" t="str">
        <f>VLOOKUP(E127,'Konto grupp'!A126:B725,2,FALSE)</f>
        <v>50 - tööjõukulud</v>
      </c>
      <c r="E127" s="40">
        <v>500430</v>
      </c>
      <c r="F127" t="s">
        <v>235</v>
      </c>
      <c r="G127" t="s">
        <v>418</v>
      </c>
      <c r="H127" t="s">
        <v>417</v>
      </c>
      <c r="I127" t="s">
        <v>343</v>
      </c>
      <c r="J127" t="s">
        <v>342</v>
      </c>
    </row>
    <row r="128" spans="1:14" hidden="1">
      <c r="A128" t="s">
        <v>1749</v>
      </c>
      <c r="B128">
        <v>2040</v>
      </c>
      <c r="C128" t="str">
        <f>VLOOKUP(E128,klassifikaatorid!A128:G1596,6,TRUE)</f>
        <v>Põhitegevuse kulud</v>
      </c>
      <c r="D128" s="40" t="str">
        <f>VLOOKUP(E128,'Konto grupp'!A127:B726,2,FALSE)</f>
        <v>50 - tööjõukulud</v>
      </c>
      <c r="E128" s="40">
        <v>500430</v>
      </c>
      <c r="F128" t="s">
        <v>235</v>
      </c>
      <c r="G128" t="s">
        <v>122</v>
      </c>
      <c r="H128" t="s">
        <v>121</v>
      </c>
      <c r="I128" t="s">
        <v>337</v>
      </c>
      <c r="J128" t="s">
        <v>336</v>
      </c>
    </row>
    <row r="129" spans="1:16" hidden="1">
      <c r="A129" t="s">
        <v>1750</v>
      </c>
      <c r="B129">
        <v>-5000</v>
      </c>
      <c r="C129" t="str">
        <f>VLOOKUP(E129,klassifikaatorid!A129:G1597,6,TRUE)</f>
        <v>Põhitegevuse kulud</v>
      </c>
      <c r="D129" s="40" t="str">
        <f>VLOOKUP(E129,'Konto grupp'!A128:B727,2,FALSE)</f>
        <v>50 - tööjõukulud</v>
      </c>
      <c r="E129" s="40">
        <v>500500</v>
      </c>
      <c r="F129" t="s">
        <v>147</v>
      </c>
      <c r="G129" t="s">
        <v>418</v>
      </c>
      <c r="H129" t="s">
        <v>417</v>
      </c>
      <c r="I129" t="s">
        <v>343</v>
      </c>
      <c r="J129" t="s">
        <v>342</v>
      </c>
      <c r="M129" t="s">
        <v>1751</v>
      </c>
      <c r="N129" t="s">
        <v>1752</v>
      </c>
    </row>
    <row r="130" spans="1:16" hidden="1">
      <c r="A130" t="s">
        <v>147</v>
      </c>
      <c r="B130">
        <v>400</v>
      </c>
      <c r="C130" t="str">
        <f>VLOOKUP(E130,klassifikaatorid!A130:G1598,6,TRUE)</f>
        <v>Põhitegevuse kulud</v>
      </c>
      <c r="D130" s="40" t="str">
        <f>VLOOKUP(E130,'Konto grupp'!A129:B728,2,FALSE)</f>
        <v>50 - tööjõukulud</v>
      </c>
      <c r="E130" s="40">
        <v>500500</v>
      </c>
      <c r="F130" t="s">
        <v>147</v>
      </c>
      <c r="G130" t="s">
        <v>242</v>
      </c>
      <c r="H130" t="s">
        <v>241</v>
      </c>
      <c r="I130" t="s">
        <v>240</v>
      </c>
      <c r="J130" t="s">
        <v>239</v>
      </c>
    </row>
    <row r="131" spans="1:16" hidden="1">
      <c r="A131" t="s">
        <v>147</v>
      </c>
      <c r="B131">
        <v>700</v>
      </c>
      <c r="C131" t="str">
        <f>VLOOKUP(E131,klassifikaatorid!A131:G1599,6,TRUE)</f>
        <v>Põhitegevuse kulud</v>
      </c>
      <c r="D131" s="40" t="str">
        <f>VLOOKUP(E131,'Konto grupp'!A130:B729,2,FALSE)</f>
        <v>50 - tööjõukulud</v>
      </c>
      <c r="E131" s="40">
        <v>500500</v>
      </c>
      <c r="F131" t="s">
        <v>147</v>
      </c>
      <c r="G131" t="s">
        <v>212</v>
      </c>
      <c r="H131" t="s">
        <v>211</v>
      </c>
      <c r="I131" t="s">
        <v>289</v>
      </c>
      <c r="J131" t="s">
        <v>288</v>
      </c>
      <c r="O131" t="s">
        <v>287</v>
      </c>
      <c r="P131" t="s">
        <v>286</v>
      </c>
    </row>
    <row r="132" spans="1:16" hidden="1">
      <c r="A132" t="s">
        <v>1753</v>
      </c>
      <c r="B132">
        <v>-400</v>
      </c>
      <c r="C132" t="str">
        <f>VLOOKUP(E132,klassifikaatorid!A132:G1600,6,TRUE)</f>
        <v>Põhitegevuse kulud</v>
      </c>
      <c r="D132" s="40" t="str">
        <f>VLOOKUP(E132,'Konto grupp'!A131:B730,2,FALSE)</f>
        <v>50 - tööjõukulud</v>
      </c>
      <c r="E132" s="40">
        <v>500500</v>
      </c>
      <c r="F132" t="s">
        <v>147</v>
      </c>
      <c r="G132" t="s">
        <v>122</v>
      </c>
      <c r="H132" t="s">
        <v>121</v>
      </c>
      <c r="I132" t="s">
        <v>337</v>
      </c>
      <c r="J132" t="s">
        <v>336</v>
      </c>
    </row>
    <row r="133" spans="1:16" hidden="1">
      <c r="A133" t="s">
        <v>1734</v>
      </c>
      <c r="B133">
        <v>-5976</v>
      </c>
      <c r="C133" t="str">
        <f>VLOOKUP(E133,klassifikaatorid!A133:G1601,6,TRUE)</f>
        <v>Põhitegevuse kulud</v>
      </c>
      <c r="D133" s="40" t="str">
        <f>VLOOKUP(E133,'Konto grupp'!A132:B731,2,FALSE)</f>
        <v>50 - tööjõukulud</v>
      </c>
      <c r="E133" s="40">
        <v>500500</v>
      </c>
      <c r="F133" t="s">
        <v>147</v>
      </c>
      <c r="G133" t="s">
        <v>122</v>
      </c>
      <c r="H133" t="s">
        <v>121</v>
      </c>
      <c r="I133" t="s">
        <v>337</v>
      </c>
      <c r="J133" t="s">
        <v>336</v>
      </c>
    </row>
    <row r="134" spans="1:16" hidden="1">
      <c r="A134" t="s">
        <v>1749</v>
      </c>
      <c r="B134">
        <v>-2040</v>
      </c>
      <c r="C134" t="str">
        <f>VLOOKUP(E134,klassifikaatorid!A134:G1602,6,TRUE)</f>
        <v>Põhitegevuse kulud</v>
      </c>
      <c r="D134" s="40" t="str">
        <f>VLOOKUP(E134,'Konto grupp'!A133:B732,2,FALSE)</f>
        <v>50 - tööjõukulud</v>
      </c>
      <c r="E134" s="40">
        <v>500500</v>
      </c>
      <c r="F134" t="s">
        <v>147</v>
      </c>
      <c r="G134" t="s">
        <v>122</v>
      </c>
      <c r="H134" t="s">
        <v>121</v>
      </c>
      <c r="I134" t="s">
        <v>337</v>
      </c>
      <c r="J134" t="s">
        <v>336</v>
      </c>
    </row>
    <row r="135" spans="1:16" hidden="1">
      <c r="A135" t="s">
        <v>1730</v>
      </c>
      <c r="B135">
        <v>-930</v>
      </c>
      <c r="C135" t="str">
        <f>VLOOKUP(E135,klassifikaatorid!A135:G1603,6,TRUE)</f>
        <v>Põhitegevuse kulud</v>
      </c>
      <c r="D135" s="40" t="str">
        <f>VLOOKUP(E135,'Konto grupp'!A134:B733,2,FALSE)</f>
        <v>50 - tööjõukulud</v>
      </c>
      <c r="E135" s="40">
        <v>500500</v>
      </c>
      <c r="F135" t="s">
        <v>147</v>
      </c>
      <c r="G135" t="s">
        <v>122</v>
      </c>
      <c r="H135" t="s">
        <v>121</v>
      </c>
      <c r="I135" t="s">
        <v>337</v>
      </c>
      <c r="J135" t="s">
        <v>336</v>
      </c>
    </row>
    <row r="136" spans="1:16" hidden="1">
      <c r="A136" t="s">
        <v>1733</v>
      </c>
      <c r="B136">
        <v>-8928</v>
      </c>
      <c r="C136" t="str">
        <f>VLOOKUP(E136,klassifikaatorid!A136:G1604,6,TRUE)</f>
        <v>Põhitegevuse kulud</v>
      </c>
      <c r="D136" s="40" t="str">
        <f>VLOOKUP(E136,'Konto grupp'!A135:B734,2,FALSE)</f>
        <v>50 - tööjõukulud</v>
      </c>
      <c r="E136" s="40">
        <v>500500</v>
      </c>
      <c r="F136" t="s">
        <v>147</v>
      </c>
      <c r="G136" t="s">
        <v>122</v>
      </c>
      <c r="H136" t="s">
        <v>121</v>
      </c>
      <c r="I136" t="s">
        <v>337</v>
      </c>
      <c r="J136" t="s">
        <v>336</v>
      </c>
    </row>
    <row r="137" spans="1:16" hidden="1">
      <c r="A137" t="s">
        <v>1717</v>
      </c>
      <c r="B137">
        <v>-2760</v>
      </c>
      <c r="C137" t="str">
        <f>VLOOKUP(E137,klassifikaatorid!A137:G1605,6,TRUE)</f>
        <v>Põhitegevuse kulud</v>
      </c>
      <c r="D137" s="40" t="str">
        <f>VLOOKUP(E137,'Konto grupp'!A136:B735,2,FALSE)</f>
        <v>50 - tööjõukulud</v>
      </c>
      <c r="E137" s="40">
        <v>500500</v>
      </c>
      <c r="F137" t="s">
        <v>147</v>
      </c>
      <c r="G137" t="s">
        <v>122</v>
      </c>
      <c r="H137" t="s">
        <v>121</v>
      </c>
      <c r="I137" t="s">
        <v>337</v>
      </c>
      <c r="J137" t="s">
        <v>336</v>
      </c>
    </row>
    <row r="138" spans="1:16" hidden="1">
      <c r="A138" t="s">
        <v>1729</v>
      </c>
      <c r="B138">
        <v>-27</v>
      </c>
      <c r="C138" t="str">
        <f>VLOOKUP(E138,klassifikaatorid!A138:G1606,6,TRUE)</f>
        <v>Põhitegevuse kulud</v>
      </c>
      <c r="D138" s="40" t="str">
        <f>VLOOKUP(E138,'Konto grupp'!A137:B736,2,FALSE)</f>
        <v>50 - tööjõukulud</v>
      </c>
      <c r="E138" s="40">
        <v>500500</v>
      </c>
      <c r="F138" t="s">
        <v>147</v>
      </c>
      <c r="G138" t="s">
        <v>122</v>
      </c>
      <c r="H138" t="s">
        <v>121</v>
      </c>
      <c r="I138" t="s">
        <v>337</v>
      </c>
      <c r="J138" t="s">
        <v>336</v>
      </c>
    </row>
    <row r="139" spans="1:16" hidden="1">
      <c r="A139" t="s">
        <v>1748</v>
      </c>
      <c r="B139">
        <v>-657</v>
      </c>
      <c r="C139" t="str">
        <f>VLOOKUP(E139,klassifikaatorid!A139:G1607,6,TRUE)</f>
        <v>Põhitegevuse kulud</v>
      </c>
      <c r="D139" s="40" t="str">
        <f>VLOOKUP(E139,'Konto grupp'!A138:B737,2,FALSE)</f>
        <v>50 - tööjõukulud</v>
      </c>
      <c r="E139" s="40">
        <v>500500</v>
      </c>
      <c r="F139" t="s">
        <v>147</v>
      </c>
      <c r="G139" t="s">
        <v>122</v>
      </c>
      <c r="H139" t="s">
        <v>121</v>
      </c>
      <c r="I139" t="s">
        <v>337</v>
      </c>
      <c r="J139" t="s">
        <v>336</v>
      </c>
    </row>
    <row r="140" spans="1:16" hidden="1">
      <c r="A140" t="s">
        <v>1718</v>
      </c>
      <c r="B140">
        <v>-1200</v>
      </c>
      <c r="C140" t="str">
        <f>VLOOKUP(E140,klassifikaatorid!A140:G1608,6,TRUE)</f>
        <v>Põhitegevuse kulud</v>
      </c>
      <c r="D140" s="40" t="str">
        <f>VLOOKUP(E140,'Konto grupp'!A139:B738,2,FALSE)</f>
        <v>50 - tööjõukulud</v>
      </c>
      <c r="E140" s="40">
        <v>500500</v>
      </c>
      <c r="F140" t="s">
        <v>147</v>
      </c>
      <c r="G140" t="s">
        <v>122</v>
      </c>
      <c r="H140" t="s">
        <v>121</v>
      </c>
      <c r="I140" t="s">
        <v>337</v>
      </c>
      <c r="J140" t="s">
        <v>336</v>
      </c>
    </row>
    <row r="141" spans="1:16" hidden="1">
      <c r="A141" t="s">
        <v>1754</v>
      </c>
      <c r="B141">
        <v>720</v>
      </c>
      <c r="C141" t="str">
        <f>VLOOKUP(E141,klassifikaatorid!A141:G1609,6,TRUE)</f>
        <v>Põhitegevuse kulud</v>
      </c>
      <c r="D141" s="40" t="str">
        <f>VLOOKUP(E141,'Konto grupp'!A140:B739,2,FALSE)</f>
        <v>50 - tööjõukulud</v>
      </c>
      <c r="E141" s="40">
        <v>500500</v>
      </c>
      <c r="F141" t="s">
        <v>147</v>
      </c>
      <c r="G141" t="s">
        <v>234</v>
      </c>
      <c r="H141" t="s">
        <v>233</v>
      </c>
      <c r="I141" t="s">
        <v>232</v>
      </c>
      <c r="J141" t="s">
        <v>231</v>
      </c>
      <c r="M141" t="s">
        <v>1720</v>
      </c>
      <c r="N141" t="s">
        <v>1721</v>
      </c>
    </row>
    <row r="142" spans="1:16" hidden="1">
      <c r="A142" t="s">
        <v>147</v>
      </c>
      <c r="B142">
        <v>1300</v>
      </c>
      <c r="C142" t="str">
        <f>VLOOKUP(E142,klassifikaatorid!A142:G1610,6,TRUE)</f>
        <v>Põhitegevuse kulud</v>
      </c>
      <c r="D142" s="40" t="str">
        <f>VLOOKUP(E142,'Konto grupp'!A141:B740,2,FALSE)</f>
        <v>50 - tööjõukulud</v>
      </c>
      <c r="E142" s="40">
        <v>500500</v>
      </c>
      <c r="F142" t="s">
        <v>147</v>
      </c>
      <c r="G142" t="s">
        <v>381</v>
      </c>
      <c r="H142" t="s">
        <v>380</v>
      </c>
      <c r="I142" t="s">
        <v>379</v>
      </c>
      <c r="J142" t="s">
        <v>378</v>
      </c>
    </row>
    <row r="143" spans="1:16" hidden="1">
      <c r="A143" t="s">
        <v>147</v>
      </c>
      <c r="B143">
        <v>-18420</v>
      </c>
      <c r="C143" t="str">
        <f>VLOOKUP(E143,klassifikaatorid!A143:G1611,6,TRUE)</f>
        <v>Põhitegevuse kulud</v>
      </c>
      <c r="D143" s="40" t="str">
        <f>VLOOKUP(E143,'Konto grupp'!A142:B741,2,FALSE)</f>
        <v>50 - tööjõukulud</v>
      </c>
      <c r="E143" s="40">
        <v>500500</v>
      </c>
      <c r="F143" t="s">
        <v>147</v>
      </c>
      <c r="G143" t="s">
        <v>381</v>
      </c>
      <c r="H143" t="s">
        <v>380</v>
      </c>
      <c r="I143" t="s">
        <v>1722</v>
      </c>
      <c r="J143" t="s">
        <v>1723</v>
      </c>
    </row>
    <row r="144" spans="1:16" hidden="1">
      <c r="A144" t="s">
        <v>1745</v>
      </c>
      <c r="B144">
        <v>1300</v>
      </c>
      <c r="C144" t="str">
        <f>VLOOKUP(E144,klassifikaatorid!A144:G1612,6,TRUE)</f>
        <v>Põhitegevuse kulud</v>
      </c>
      <c r="D144" s="40" t="str">
        <f>VLOOKUP(E144,'Konto grupp'!A143:B742,2,FALSE)</f>
        <v>50 - tööjõukulud</v>
      </c>
      <c r="E144" s="40">
        <v>500500</v>
      </c>
      <c r="F144" t="s">
        <v>147</v>
      </c>
      <c r="G144" t="s">
        <v>321</v>
      </c>
      <c r="H144" t="s">
        <v>320</v>
      </c>
      <c r="I144" t="s">
        <v>319</v>
      </c>
      <c r="J144" t="s">
        <v>318</v>
      </c>
      <c r="M144" t="s">
        <v>445</v>
      </c>
      <c r="N144" t="s">
        <v>444</v>
      </c>
    </row>
    <row r="145" spans="1:16" hidden="1">
      <c r="A145" t="s">
        <v>1755</v>
      </c>
      <c r="B145">
        <v>100</v>
      </c>
      <c r="C145" t="str">
        <f>VLOOKUP(E145,klassifikaatorid!A145:G1613,6,TRUE)</f>
        <v>Põhitegevuse kulud</v>
      </c>
      <c r="D145" s="40" t="str">
        <f>VLOOKUP(E145,'Konto grupp'!A144:B743,2,FALSE)</f>
        <v>50 - tööjõukulud</v>
      </c>
      <c r="E145" s="40">
        <v>500500</v>
      </c>
      <c r="F145" t="s">
        <v>147</v>
      </c>
      <c r="G145" t="s">
        <v>321</v>
      </c>
      <c r="H145" t="s">
        <v>320</v>
      </c>
      <c r="I145" t="s">
        <v>319</v>
      </c>
      <c r="J145" t="s">
        <v>318</v>
      </c>
    </row>
    <row r="146" spans="1:16" hidden="1">
      <c r="A146" t="s">
        <v>147</v>
      </c>
      <c r="B146">
        <v>1000</v>
      </c>
      <c r="C146" t="str">
        <f>VLOOKUP(E146,klassifikaatorid!A146:G1614,6,TRUE)</f>
        <v>Põhitegevuse kulud</v>
      </c>
      <c r="D146" s="40" t="str">
        <f>VLOOKUP(E146,'Konto grupp'!A145:B744,2,FALSE)</f>
        <v>50 - tööjõukulud</v>
      </c>
      <c r="E146" s="40">
        <v>500500</v>
      </c>
      <c r="F146" t="s">
        <v>147</v>
      </c>
      <c r="G146" t="s">
        <v>223</v>
      </c>
      <c r="H146" t="s">
        <v>222</v>
      </c>
      <c r="I146" t="s">
        <v>405</v>
      </c>
      <c r="J146" t="s">
        <v>404</v>
      </c>
      <c r="O146" t="s">
        <v>1756</v>
      </c>
      <c r="P146" t="s">
        <v>1757</v>
      </c>
    </row>
    <row r="147" spans="1:16" hidden="1">
      <c r="A147" t="s">
        <v>147</v>
      </c>
      <c r="B147">
        <v>2500</v>
      </c>
      <c r="C147" t="str">
        <f>VLOOKUP(E147,klassifikaatorid!A147:G1615,6,TRUE)</f>
        <v>Põhitegevuse kulud</v>
      </c>
      <c r="D147" s="40" t="str">
        <f>VLOOKUP(E147,'Konto grupp'!A146:B745,2,FALSE)</f>
        <v>50 - tööjõukulud</v>
      </c>
      <c r="E147" s="40">
        <v>500500</v>
      </c>
      <c r="F147" t="s">
        <v>147</v>
      </c>
      <c r="G147" t="s">
        <v>155</v>
      </c>
      <c r="H147" t="s">
        <v>154</v>
      </c>
      <c r="I147" t="s">
        <v>115</v>
      </c>
      <c r="J147" t="s">
        <v>114</v>
      </c>
    </row>
    <row r="148" spans="1:16" hidden="1">
      <c r="A148" t="s">
        <v>1672</v>
      </c>
      <c r="B148">
        <v>500</v>
      </c>
      <c r="C148" t="str">
        <f>VLOOKUP(E148,klassifikaatorid!A148:G1616,6,TRUE)</f>
        <v>Põhitegevuse kulud</v>
      </c>
      <c r="D148" s="40" t="str">
        <f>VLOOKUP(E148,'Konto grupp'!A147:B746,2,FALSE)</f>
        <v>50 - tööjõukulud</v>
      </c>
      <c r="E148" s="40">
        <v>500500</v>
      </c>
      <c r="F148" t="s">
        <v>147</v>
      </c>
      <c r="G148" t="s">
        <v>234</v>
      </c>
      <c r="H148" t="s">
        <v>233</v>
      </c>
      <c r="I148" t="s">
        <v>232</v>
      </c>
      <c r="J148" t="s">
        <v>231</v>
      </c>
    </row>
    <row r="149" spans="1:16" hidden="1">
      <c r="A149" t="s">
        <v>147</v>
      </c>
      <c r="B149">
        <v>1500</v>
      </c>
      <c r="C149" t="str">
        <f>VLOOKUP(E149,klassifikaatorid!A149:G1617,6,TRUE)</f>
        <v>Põhitegevuse kulud</v>
      </c>
      <c r="D149" s="40" t="str">
        <f>VLOOKUP(E149,'Konto grupp'!A148:B747,2,FALSE)</f>
        <v>50 - tööjõukulud</v>
      </c>
      <c r="E149" s="40">
        <v>500500</v>
      </c>
      <c r="F149" t="s">
        <v>147</v>
      </c>
      <c r="G149" t="s">
        <v>128</v>
      </c>
      <c r="H149" t="s">
        <v>127</v>
      </c>
      <c r="I149" t="s">
        <v>115</v>
      </c>
      <c r="J149" t="s">
        <v>114</v>
      </c>
    </row>
    <row r="150" spans="1:16" hidden="1">
      <c r="A150" t="s">
        <v>1688</v>
      </c>
      <c r="B150">
        <v>-1494</v>
      </c>
      <c r="C150" t="str">
        <f>VLOOKUP(E150,klassifikaatorid!A150:G1618,6,TRUE)</f>
        <v>Põhitegevuse kulud</v>
      </c>
      <c r="D150" s="40" t="str">
        <f>VLOOKUP(E150,'Konto grupp'!A149:B748,2,FALSE)</f>
        <v>50 - tööjõukulud</v>
      </c>
      <c r="E150" s="40">
        <v>500500</v>
      </c>
      <c r="F150" t="s">
        <v>147</v>
      </c>
      <c r="G150" t="s">
        <v>206</v>
      </c>
      <c r="H150" t="s">
        <v>205</v>
      </c>
      <c r="I150" t="s">
        <v>1758</v>
      </c>
      <c r="J150" t="s">
        <v>1759</v>
      </c>
      <c r="O150" t="s">
        <v>1760</v>
      </c>
      <c r="P150" t="s">
        <v>1761</v>
      </c>
    </row>
    <row r="151" spans="1:16" hidden="1">
      <c r="A151" t="s">
        <v>183</v>
      </c>
      <c r="B151">
        <v>200</v>
      </c>
      <c r="C151" t="str">
        <f>VLOOKUP(E151,klassifikaatorid!A151:G1619,6,TRUE)</f>
        <v>Põhitegevuse kulud</v>
      </c>
      <c r="D151" s="40" t="str">
        <f>VLOOKUP(E151,'Konto grupp'!A150:B749,2,FALSE)</f>
        <v>50 - tööjõukulud</v>
      </c>
      <c r="E151" s="40">
        <v>505090</v>
      </c>
      <c r="F151" t="s">
        <v>183</v>
      </c>
      <c r="G151" t="s">
        <v>167</v>
      </c>
      <c r="H151" t="s">
        <v>166</v>
      </c>
      <c r="I151" t="s">
        <v>160</v>
      </c>
      <c r="J151" t="s">
        <v>159</v>
      </c>
      <c r="M151" t="s">
        <v>1762</v>
      </c>
      <c r="N151" t="s">
        <v>1763</v>
      </c>
    </row>
    <row r="152" spans="1:16" hidden="1">
      <c r="A152" t="s">
        <v>198</v>
      </c>
      <c r="B152">
        <v>1000</v>
      </c>
      <c r="C152" t="str">
        <f>VLOOKUP(E152,klassifikaatorid!A152:G1620,6,TRUE)</f>
        <v>Põhitegevuse kulud</v>
      </c>
      <c r="D152" s="40" t="str">
        <f>VLOOKUP(E152,'Konto grupp'!A151:B750,2,FALSE)</f>
        <v>50 - tööjõukulud</v>
      </c>
      <c r="E152" s="40">
        <v>505092</v>
      </c>
      <c r="F152" t="s">
        <v>198</v>
      </c>
      <c r="G152" t="s">
        <v>128</v>
      </c>
      <c r="H152" t="s">
        <v>127</v>
      </c>
      <c r="I152" t="s">
        <v>115</v>
      </c>
      <c r="J152" t="s">
        <v>114</v>
      </c>
    </row>
    <row r="153" spans="1:16" hidden="1">
      <c r="A153" t="s">
        <v>1764</v>
      </c>
      <c r="B153">
        <v>-43140</v>
      </c>
      <c r="C153" t="str">
        <f>VLOOKUP(E153,klassifikaatorid!A153:G1621,6,TRUE)</f>
        <v>Põhitegevuse kulud</v>
      </c>
      <c r="D153" s="40" t="str">
        <f>VLOOKUP(E153,'Konto grupp'!A152:B751,2,FALSE)</f>
        <v>50 - tööjõukulud</v>
      </c>
      <c r="E153" s="40">
        <v>506000</v>
      </c>
      <c r="F153" t="s">
        <v>195</v>
      </c>
      <c r="G153" t="s">
        <v>516</v>
      </c>
      <c r="H153" t="s">
        <v>202</v>
      </c>
      <c r="I153" t="s">
        <v>432</v>
      </c>
      <c r="J153" t="s">
        <v>431</v>
      </c>
    </row>
    <row r="154" spans="1:16" hidden="1">
      <c r="A154" t="s">
        <v>1765</v>
      </c>
      <c r="B154">
        <v>-2903</v>
      </c>
      <c r="C154" t="str">
        <f>VLOOKUP(E154,klassifikaatorid!A154:G1622,6,TRUE)</f>
        <v>Põhitegevuse kulud</v>
      </c>
      <c r="D154" s="40" t="str">
        <f>VLOOKUP(E154,'Konto grupp'!A153:B752,2,FALSE)</f>
        <v>50 - tööjõukulud</v>
      </c>
      <c r="E154" s="40">
        <v>506000</v>
      </c>
      <c r="F154" t="s">
        <v>195</v>
      </c>
      <c r="G154" t="s">
        <v>112</v>
      </c>
      <c r="H154" t="s">
        <v>111</v>
      </c>
      <c r="I154" t="s">
        <v>110</v>
      </c>
      <c r="J154" t="s">
        <v>109</v>
      </c>
      <c r="O154" t="s">
        <v>225</v>
      </c>
      <c r="P154" t="s">
        <v>224</v>
      </c>
    </row>
    <row r="155" spans="1:16" hidden="1">
      <c r="A155" t="s">
        <v>1766</v>
      </c>
      <c r="B155">
        <v>1143</v>
      </c>
      <c r="C155" t="str">
        <f>VLOOKUP(E155,klassifikaatorid!A155:G1623,6,TRUE)</f>
        <v>Põhitegevuse kulud</v>
      </c>
      <c r="D155" s="40" t="str">
        <f>VLOOKUP(E155,'Konto grupp'!A154:B753,2,FALSE)</f>
        <v>50 - tööjõukulud</v>
      </c>
      <c r="E155" s="40">
        <v>506000</v>
      </c>
      <c r="F155" t="s">
        <v>195</v>
      </c>
      <c r="G155" t="s">
        <v>223</v>
      </c>
      <c r="H155" t="s">
        <v>222</v>
      </c>
      <c r="I155" t="s">
        <v>227</v>
      </c>
      <c r="J155" t="s">
        <v>226</v>
      </c>
      <c r="O155" t="s">
        <v>225</v>
      </c>
      <c r="P155" t="s">
        <v>224</v>
      </c>
    </row>
    <row r="156" spans="1:16" hidden="1">
      <c r="A156" t="s">
        <v>1767</v>
      </c>
      <c r="B156">
        <v>1357</v>
      </c>
      <c r="C156" t="str">
        <f>VLOOKUP(E156,klassifikaatorid!A156:G1624,6,TRUE)</f>
        <v>Põhitegevuse kulud</v>
      </c>
      <c r="D156" s="40" t="str">
        <f>VLOOKUP(E156,'Konto grupp'!A155:B754,2,FALSE)</f>
        <v>50 - tööjõukulud</v>
      </c>
      <c r="E156" s="40">
        <v>506000</v>
      </c>
      <c r="F156" t="s">
        <v>195</v>
      </c>
      <c r="G156" t="s">
        <v>223</v>
      </c>
      <c r="H156" t="s">
        <v>222</v>
      </c>
      <c r="I156" t="s">
        <v>227</v>
      </c>
      <c r="J156" t="s">
        <v>226</v>
      </c>
      <c r="O156" t="s">
        <v>225</v>
      </c>
      <c r="P156" t="s">
        <v>224</v>
      </c>
    </row>
    <row r="157" spans="1:16" hidden="1">
      <c r="A157" t="s">
        <v>1750</v>
      </c>
      <c r="B157">
        <v>-1650</v>
      </c>
      <c r="C157" t="str">
        <f>VLOOKUP(E157,klassifikaatorid!A157:G1625,6,TRUE)</f>
        <v>Põhitegevuse kulud</v>
      </c>
      <c r="D157" s="40" t="str">
        <f>VLOOKUP(E157,'Konto grupp'!A156:B755,2,FALSE)</f>
        <v>50 - tööjõukulud</v>
      </c>
      <c r="E157" s="40">
        <v>506000</v>
      </c>
      <c r="F157" t="s">
        <v>195</v>
      </c>
      <c r="G157" t="s">
        <v>418</v>
      </c>
      <c r="H157" t="s">
        <v>417</v>
      </c>
      <c r="I157" t="s">
        <v>343</v>
      </c>
      <c r="J157" t="s">
        <v>342</v>
      </c>
      <c r="M157" t="s">
        <v>1751</v>
      </c>
      <c r="N157" t="s">
        <v>1752</v>
      </c>
    </row>
    <row r="158" spans="1:16" hidden="1">
      <c r="A158" t="s">
        <v>1727</v>
      </c>
      <c r="B158">
        <v>818</v>
      </c>
      <c r="C158" t="str">
        <f>VLOOKUP(E158,klassifikaatorid!A158:G1626,6,TRUE)</f>
        <v>Põhitegevuse kulud</v>
      </c>
      <c r="D158" s="40" t="str">
        <f>VLOOKUP(E158,'Konto grupp'!A157:B756,2,FALSE)</f>
        <v>50 - tööjõukulud</v>
      </c>
      <c r="E158" s="40">
        <v>506000</v>
      </c>
      <c r="F158" t="s">
        <v>195</v>
      </c>
      <c r="G158" t="s">
        <v>418</v>
      </c>
      <c r="H158" t="s">
        <v>417</v>
      </c>
      <c r="I158" t="s">
        <v>343</v>
      </c>
      <c r="J158" t="s">
        <v>342</v>
      </c>
    </row>
    <row r="159" spans="1:16" hidden="1">
      <c r="A159" t="s">
        <v>1682</v>
      </c>
      <c r="B159">
        <v>2307</v>
      </c>
      <c r="C159" t="str">
        <f>VLOOKUP(E159,klassifikaatorid!A159:G1627,6,TRUE)</f>
        <v>Põhitegevuse kulud</v>
      </c>
      <c r="D159" s="40" t="str">
        <f>VLOOKUP(E159,'Konto grupp'!A158:B757,2,FALSE)</f>
        <v>50 - tööjõukulud</v>
      </c>
      <c r="E159" s="40">
        <v>506000</v>
      </c>
      <c r="F159" t="s">
        <v>195</v>
      </c>
      <c r="G159" t="s">
        <v>212</v>
      </c>
      <c r="H159" t="s">
        <v>211</v>
      </c>
      <c r="I159" t="s">
        <v>160</v>
      </c>
      <c r="J159" t="s">
        <v>159</v>
      </c>
      <c r="M159" t="s">
        <v>294</v>
      </c>
      <c r="N159" t="s">
        <v>293</v>
      </c>
      <c r="O159" t="s">
        <v>292</v>
      </c>
      <c r="P159" t="s">
        <v>291</v>
      </c>
    </row>
    <row r="160" spans="1:16" hidden="1">
      <c r="A160" t="s">
        <v>1739</v>
      </c>
      <c r="B160">
        <v>5746</v>
      </c>
      <c r="C160" t="str">
        <f>VLOOKUP(E160,klassifikaatorid!A160:G1628,6,TRUE)</f>
        <v>Põhitegevuse kulud</v>
      </c>
      <c r="D160" s="40" t="str">
        <f>VLOOKUP(E160,'Konto grupp'!A159:B758,2,FALSE)</f>
        <v>50 - tööjõukulud</v>
      </c>
      <c r="E160" s="40">
        <v>506000</v>
      </c>
      <c r="F160" t="s">
        <v>195</v>
      </c>
      <c r="G160" t="s">
        <v>167</v>
      </c>
      <c r="H160" t="s">
        <v>166</v>
      </c>
      <c r="I160" t="s">
        <v>160</v>
      </c>
      <c r="J160" t="s">
        <v>159</v>
      </c>
      <c r="M160" t="s">
        <v>294</v>
      </c>
      <c r="N160" t="s">
        <v>293</v>
      </c>
    </row>
    <row r="161" spans="1:16" hidden="1">
      <c r="A161" t="s">
        <v>1768</v>
      </c>
      <c r="B161">
        <v>1233</v>
      </c>
      <c r="C161" t="str">
        <f>VLOOKUP(E161,klassifikaatorid!A161:G1629,6,TRUE)</f>
        <v>Põhitegevuse kulud</v>
      </c>
      <c r="D161" s="40" t="str">
        <f>VLOOKUP(E161,'Konto grupp'!A160:B759,2,FALSE)</f>
        <v>50 - tööjõukulud</v>
      </c>
      <c r="E161" s="40">
        <v>506000</v>
      </c>
      <c r="F161" t="s">
        <v>195</v>
      </c>
      <c r="G161" t="s">
        <v>302</v>
      </c>
      <c r="H161" t="s">
        <v>301</v>
      </c>
      <c r="I161" t="s">
        <v>317</v>
      </c>
      <c r="J161" t="s">
        <v>316</v>
      </c>
    </row>
    <row r="162" spans="1:16" hidden="1">
      <c r="A162" t="s">
        <v>1662</v>
      </c>
      <c r="B162">
        <v>3700</v>
      </c>
      <c r="C162" t="str">
        <f>VLOOKUP(E162,klassifikaatorid!A162:G1630,6,TRUE)</f>
        <v>Põhitegevuse kulud</v>
      </c>
      <c r="D162" s="40" t="str">
        <f>VLOOKUP(E162,'Konto grupp'!A161:B760,2,FALSE)</f>
        <v>50 - tööjõukulud</v>
      </c>
      <c r="E162" s="40">
        <v>506000</v>
      </c>
      <c r="F162" t="s">
        <v>195</v>
      </c>
      <c r="G162" t="s">
        <v>357</v>
      </c>
      <c r="H162" t="s">
        <v>356</v>
      </c>
      <c r="I162" t="s">
        <v>160</v>
      </c>
      <c r="J162" t="s">
        <v>159</v>
      </c>
      <c r="M162" t="s">
        <v>1663</v>
      </c>
      <c r="N162" t="s">
        <v>1664</v>
      </c>
    </row>
    <row r="163" spans="1:16" hidden="1">
      <c r="A163" t="s">
        <v>1665</v>
      </c>
      <c r="B163">
        <v>-4933</v>
      </c>
      <c r="C163" t="str">
        <f>VLOOKUP(E163,klassifikaatorid!A163:G1631,6,TRUE)</f>
        <v>Põhitegevuse kulud</v>
      </c>
      <c r="D163" s="40" t="str">
        <f>VLOOKUP(E163,'Konto grupp'!A162:B761,2,FALSE)</f>
        <v>50 - tööjõukulud</v>
      </c>
      <c r="E163" s="40">
        <v>506000</v>
      </c>
      <c r="F163" t="s">
        <v>195</v>
      </c>
      <c r="G163" t="s">
        <v>357</v>
      </c>
      <c r="H163" t="s">
        <v>356</v>
      </c>
      <c r="I163" t="s">
        <v>160</v>
      </c>
      <c r="J163" t="s">
        <v>159</v>
      </c>
    </row>
    <row r="164" spans="1:16" hidden="1">
      <c r="A164" t="s">
        <v>195</v>
      </c>
      <c r="B164">
        <v>1320</v>
      </c>
      <c r="C164" t="str">
        <f>VLOOKUP(E164,klassifikaatorid!A164:G1632,6,TRUE)</f>
        <v>Põhitegevuse kulud</v>
      </c>
      <c r="D164" s="40" t="str">
        <f>VLOOKUP(E164,'Konto grupp'!A163:B762,2,FALSE)</f>
        <v>50 - tööjõukulud</v>
      </c>
      <c r="E164" s="40">
        <v>506000</v>
      </c>
      <c r="F164" t="s">
        <v>195</v>
      </c>
      <c r="G164" t="s">
        <v>242</v>
      </c>
      <c r="H164" t="s">
        <v>241</v>
      </c>
      <c r="I164" t="s">
        <v>240</v>
      </c>
      <c r="J164" t="s">
        <v>239</v>
      </c>
    </row>
    <row r="165" spans="1:16" hidden="1">
      <c r="A165" t="s">
        <v>195</v>
      </c>
      <c r="B165">
        <v>231</v>
      </c>
      <c r="C165" t="str">
        <f>VLOOKUP(E165,klassifikaatorid!A165:G1633,6,TRUE)</f>
        <v>Põhitegevuse kulud</v>
      </c>
      <c r="D165" s="40" t="str">
        <f>VLOOKUP(E165,'Konto grupp'!A164:B763,2,FALSE)</f>
        <v>50 - tööjõukulud</v>
      </c>
      <c r="E165" s="40">
        <v>506000</v>
      </c>
      <c r="F165" t="s">
        <v>195</v>
      </c>
      <c r="G165" t="s">
        <v>212</v>
      </c>
      <c r="H165" t="s">
        <v>211</v>
      </c>
      <c r="I165" t="s">
        <v>289</v>
      </c>
      <c r="J165" t="s">
        <v>288</v>
      </c>
      <c r="O165" t="s">
        <v>287</v>
      </c>
      <c r="P165" t="s">
        <v>286</v>
      </c>
    </row>
    <row r="166" spans="1:16" hidden="1">
      <c r="A166" t="s">
        <v>1726</v>
      </c>
      <c r="B166">
        <v>364</v>
      </c>
      <c r="C166" t="str">
        <f>VLOOKUP(E166,klassifikaatorid!A166:G1634,6,TRUE)</f>
        <v>Põhitegevuse kulud</v>
      </c>
      <c r="D166" s="40" t="str">
        <f>VLOOKUP(E166,'Konto grupp'!A165:B764,2,FALSE)</f>
        <v>50 - tööjõukulud</v>
      </c>
      <c r="E166" s="40">
        <v>506000</v>
      </c>
      <c r="F166" t="s">
        <v>195</v>
      </c>
      <c r="G166" t="s">
        <v>357</v>
      </c>
      <c r="H166" t="s">
        <v>356</v>
      </c>
      <c r="I166" t="s">
        <v>160</v>
      </c>
      <c r="J166" t="s">
        <v>159</v>
      </c>
    </row>
    <row r="167" spans="1:16" hidden="1">
      <c r="A167" t="s">
        <v>1769</v>
      </c>
      <c r="B167">
        <v>132</v>
      </c>
      <c r="C167" t="str">
        <f>VLOOKUP(E167,klassifikaatorid!A167:G1635,6,TRUE)</f>
        <v>Põhitegevuse kulud</v>
      </c>
      <c r="D167" s="40" t="str">
        <f>VLOOKUP(E167,'Konto grupp'!A166:B765,2,FALSE)</f>
        <v>50 - tööjõukulud</v>
      </c>
      <c r="E167" s="40">
        <v>506000</v>
      </c>
      <c r="F167" t="s">
        <v>195</v>
      </c>
      <c r="G167" t="s">
        <v>418</v>
      </c>
      <c r="H167" t="s">
        <v>417</v>
      </c>
      <c r="I167" t="s">
        <v>343</v>
      </c>
      <c r="J167" t="s">
        <v>342</v>
      </c>
    </row>
    <row r="168" spans="1:16" hidden="1">
      <c r="A168" t="s">
        <v>1770</v>
      </c>
      <c r="B168">
        <v>-132</v>
      </c>
      <c r="C168" t="str">
        <f>VLOOKUP(E168,klassifikaatorid!A168:G1636,6,TRUE)</f>
        <v>Põhitegevuse kulud</v>
      </c>
      <c r="D168" s="40" t="str">
        <f>VLOOKUP(E168,'Konto grupp'!A167:B766,2,FALSE)</f>
        <v>50 - tööjõukulud</v>
      </c>
      <c r="E168" s="40">
        <v>506000</v>
      </c>
      <c r="F168" t="s">
        <v>195</v>
      </c>
      <c r="G168" t="s">
        <v>122</v>
      </c>
      <c r="H168" t="s">
        <v>121</v>
      </c>
      <c r="I168" t="s">
        <v>337</v>
      </c>
      <c r="J168" t="s">
        <v>336</v>
      </c>
    </row>
    <row r="169" spans="1:16" hidden="1">
      <c r="A169" t="s">
        <v>1771</v>
      </c>
      <c r="B169">
        <v>264</v>
      </c>
      <c r="C169" t="str">
        <f>VLOOKUP(E169,klassifikaatorid!A169:G1637,6,TRUE)</f>
        <v>Põhitegevuse kulud</v>
      </c>
      <c r="D169" s="40" t="str">
        <f>VLOOKUP(E169,'Konto grupp'!A168:B767,2,FALSE)</f>
        <v>50 - tööjõukulud</v>
      </c>
      <c r="E169" s="40">
        <v>506000</v>
      </c>
      <c r="F169" t="s">
        <v>195</v>
      </c>
      <c r="G169" t="s">
        <v>418</v>
      </c>
      <c r="H169" t="s">
        <v>417</v>
      </c>
      <c r="I169" t="s">
        <v>343</v>
      </c>
      <c r="J169" t="s">
        <v>342</v>
      </c>
    </row>
    <row r="170" spans="1:16" hidden="1">
      <c r="A170" t="s">
        <v>1772</v>
      </c>
      <c r="B170">
        <v>-5746</v>
      </c>
      <c r="C170" t="str">
        <f>VLOOKUP(E170,klassifikaatorid!A170:G1638,6,TRUE)</f>
        <v>Põhitegevuse kulud</v>
      </c>
      <c r="D170" s="40" t="str">
        <f>VLOOKUP(E170,'Konto grupp'!A169:B768,2,FALSE)</f>
        <v>50 - tööjõukulud</v>
      </c>
      <c r="E170" s="40">
        <v>506000</v>
      </c>
      <c r="F170" t="s">
        <v>195</v>
      </c>
      <c r="G170" t="s">
        <v>212</v>
      </c>
      <c r="H170" t="s">
        <v>211</v>
      </c>
      <c r="I170" t="s">
        <v>160</v>
      </c>
      <c r="J170" t="s">
        <v>159</v>
      </c>
      <c r="M170" t="s">
        <v>294</v>
      </c>
      <c r="N170" t="s">
        <v>293</v>
      </c>
      <c r="O170" t="s">
        <v>292</v>
      </c>
      <c r="P170" t="s">
        <v>291</v>
      </c>
    </row>
    <row r="171" spans="1:16" hidden="1">
      <c r="A171" t="s">
        <v>1769</v>
      </c>
      <c r="B171">
        <v>622</v>
      </c>
      <c r="C171" t="str">
        <f>VLOOKUP(E171,klassifikaatorid!A171:G1639,6,TRUE)</f>
        <v>Põhitegevuse kulud</v>
      </c>
      <c r="D171" s="40" t="str">
        <f>VLOOKUP(E171,'Konto grupp'!A170:B769,2,FALSE)</f>
        <v>50 - tööjõukulud</v>
      </c>
      <c r="E171" s="40">
        <v>506000</v>
      </c>
      <c r="F171" t="s">
        <v>195</v>
      </c>
      <c r="G171" t="s">
        <v>418</v>
      </c>
      <c r="H171" t="s">
        <v>417</v>
      </c>
      <c r="I171" t="s">
        <v>343</v>
      </c>
      <c r="J171" t="s">
        <v>342</v>
      </c>
    </row>
    <row r="172" spans="1:16" hidden="1">
      <c r="A172" t="s">
        <v>1769</v>
      </c>
      <c r="B172">
        <v>-622</v>
      </c>
      <c r="C172" t="str">
        <f>VLOOKUP(E172,klassifikaatorid!A172:G1640,6,TRUE)</f>
        <v>Põhitegevuse kulud</v>
      </c>
      <c r="D172" s="40" t="str">
        <f>VLOOKUP(E172,'Konto grupp'!A171:B770,2,FALSE)</f>
        <v>50 - tööjõukulud</v>
      </c>
      <c r="E172" s="40">
        <v>506000</v>
      </c>
      <c r="F172" t="s">
        <v>195</v>
      </c>
      <c r="G172" t="s">
        <v>122</v>
      </c>
      <c r="H172" t="s">
        <v>121</v>
      </c>
      <c r="I172" t="s">
        <v>337</v>
      </c>
      <c r="J172" t="s">
        <v>336</v>
      </c>
    </row>
    <row r="173" spans="1:16" hidden="1">
      <c r="A173" t="s">
        <v>1773</v>
      </c>
      <c r="B173">
        <v>3857</v>
      </c>
      <c r="C173" t="str">
        <f>VLOOKUP(E173,klassifikaatorid!A173:G1641,6,TRUE)</f>
        <v>Põhitegevuse kulud</v>
      </c>
      <c r="D173" s="40" t="str">
        <f>VLOOKUP(E173,'Konto grupp'!A172:B771,2,FALSE)</f>
        <v>50 - tööjõukulud</v>
      </c>
      <c r="E173" s="40">
        <v>506000</v>
      </c>
      <c r="F173" t="s">
        <v>195</v>
      </c>
      <c r="G173" t="s">
        <v>321</v>
      </c>
      <c r="H173" t="s">
        <v>320</v>
      </c>
      <c r="I173" t="s">
        <v>319</v>
      </c>
      <c r="J173" t="s">
        <v>318</v>
      </c>
    </row>
    <row r="174" spans="1:16" hidden="1">
      <c r="A174" t="s">
        <v>1773</v>
      </c>
      <c r="B174">
        <v>-3857</v>
      </c>
      <c r="C174" t="str">
        <f>VLOOKUP(E174,klassifikaatorid!A174:G1642,6,TRUE)</f>
        <v>Põhitegevuse kulud</v>
      </c>
      <c r="D174" s="40" t="str">
        <f>VLOOKUP(E174,'Konto grupp'!A173:B772,2,FALSE)</f>
        <v>50 - tööjõukulud</v>
      </c>
      <c r="E174" s="40">
        <v>506000</v>
      </c>
      <c r="F174" t="s">
        <v>195</v>
      </c>
      <c r="G174" t="s">
        <v>122</v>
      </c>
      <c r="H174" t="s">
        <v>121</v>
      </c>
      <c r="I174" t="s">
        <v>337</v>
      </c>
      <c r="J174" t="s">
        <v>336</v>
      </c>
    </row>
    <row r="175" spans="1:16" hidden="1">
      <c r="A175" t="s">
        <v>1719</v>
      </c>
      <c r="B175">
        <v>825</v>
      </c>
      <c r="C175" t="str">
        <f>VLOOKUP(E175,klassifikaatorid!A175:G1643,6,TRUE)</f>
        <v>Põhitegevuse kulud</v>
      </c>
      <c r="D175" s="40" t="str">
        <f>VLOOKUP(E175,'Konto grupp'!A174:B773,2,FALSE)</f>
        <v>50 - tööjõukulud</v>
      </c>
      <c r="E175" s="40">
        <v>506000</v>
      </c>
      <c r="F175" t="s">
        <v>195</v>
      </c>
      <c r="G175" t="s">
        <v>234</v>
      </c>
      <c r="H175" t="s">
        <v>233</v>
      </c>
      <c r="I175" t="s">
        <v>232</v>
      </c>
      <c r="J175" t="s">
        <v>231</v>
      </c>
      <c r="M175" t="s">
        <v>1720</v>
      </c>
      <c r="N175" t="s">
        <v>1721</v>
      </c>
    </row>
    <row r="176" spans="1:16" hidden="1">
      <c r="A176" t="s">
        <v>1754</v>
      </c>
      <c r="B176">
        <v>237</v>
      </c>
      <c r="C176" t="str">
        <f>VLOOKUP(E176,klassifikaatorid!A176:G1644,6,TRUE)</f>
        <v>Põhitegevuse kulud</v>
      </c>
      <c r="D176" s="40" t="str">
        <f>VLOOKUP(E176,'Konto grupp'!A175:B774,2,FALSE)</f>
        <v>50 - tööjõukulud</v>
      </c>
      <c r="E176" s="40">
        <v>506000</v>
      </c>
      <c r="F176" t="s">
        <v>195</v>
      </c>
      <c r="G176" t="s">
        <v>234</v>
      </c>
      <c r="H176" t="s">
        <v>233</v>
      </c>
      <c r="I176" t="s">
        <v>232</v>
      </c>
      <c r="J176" t="s">
        <v>231</v>
      </c>
      <c r="M176" t="s">
        <v>1720</v>
      </c>
      <c r="N176" t="s">
        <v>1721</v>
      </c>
    </row>
    <row r="177" spans="1:16" hidden="1">
      <c r="A177" t="s">
        <v>1774</v>
      </c>
      <c r="B177">
        <v>8931</v>
      </c>
      <c r="C177" t="str">
        <f>VLOOKUP(E177,klassifikaatorid!A177:G1645,6,TRUE)</f>
        <v>Põhitegevuse kulud</v>
      </c>
      <c r="D177" s="40" t="str">
        <f>VLOOKUP(E177,'Konto grupp'!A176:B775,2,FALSE)</f>
        <v>50 - tööjõukulud</v>
      </c>
      <c r="E177" s="40">
        <v>506000</v>
      </c>
      <c r="F177" t="s">
        <v>195</v>
      </c>
      <c r="G177" t="s">
        <v>234</v>
      </c>
      <c r="H177" t="s">
        <v>233</v>
      </c>
      <c r="I177" t="s">
        <v>232</v>
      </c>
      <c r="J177" t="s">
        <v>231</v>
      </c>
      <c r="M177" t="s">
        <v>1720</v>
      </c>
      <c r="N177" t="s">
        <v>1721</v>
      </c>
    </row>
    <row r="178" spans="1:16" hidden="1">
      <c r="A178" t="s">
        <v>195</v>
      </c>
      <c r="B178">
        <v>60</v>
      </c>
      <c r="C178" t="str">
        <f>VLOOKUP(E178,klassifikaatorid!A178:G1646,6,TRUE)</f>
        <v>Põhitegevuse kulud</v>
      </c>
      <c r="D178" s="40" t="str">
        <f>VLOOKUP(E178,'Konto grupp'!A177:B776,2,FALSE)</f>
        <v>50 - tööjõukulud</v>
      </c>
      <c r="E178" s="40">
        <v>506000</v>
      </c>
      <c r="F178" t="s">
        <v>195</v>
      </c>
      <c r="G178" t="s">
        <v>128</v>
      </c>
      <c r="H178" t="s">
        <v>127</v>
      </c>
      <c r="I178" t="s">
        <v>115</v>
      </c>
      <c r="J178" t="s">
        <v>114</v>
      </c>
    </row>
    <row r="179" spans="1:16" hidden="1">
      <c r="A179" t="s">
        <v>195</v>
      </c>
      <c r="B179">
        <v>495</v>
      </c>
      <c r="C179" t="str">
        <f>VLOOKUP(E179,klassifikaatorid!A179:G1647,6,TRUE)</f>
        <v>Põhitegevuse kulud</v>
      </c>
      <c r="D179" s="40" t="str">
        <f>VLOOKUP(E179,'Konto grupp'!A178:B777,2,FALSE)</f>
        <v>50 - tööjõukulud</v>
      </c>
      <c r="E179" s="40">
        <v>506000</v>
      </c>
      <c r="F179" t="s">
        <v>195</v>
      </c>
      <c r="G179" t="s">
        <v>381</v>
      </c>
      <c r="H179" t="s">
        <v>380</v>
      </c>
      <c r="I179" t="s">
        <v>1743</v>
      </c>
      <c r="J179" t="s">
        <v>1744</v>
      </c>
    </row>
    <row r="180" spans="1:16" hidden="1">
      <c r="A180" t="s">
        <v>195</v>
      </c>
      <c r="B180">
        <v>1419</v>
      </c>
      <c r="C180" t="str">
        <f>VLOOKUP(E180,klassifikaatorid!A180:G1648,6,TRUE)</f>
        <v>Põhitegevuse kulud</v>
      </c>
      <c r="D180" s="40" t="str">
        <f>VLOOKUP(E180,'Konto grupp'!A179:B778,2,FALSE)</f>
        <v>50 - tööjõukulud</v>
      </c>
      <c r="E180" s="40">
        <v>506000</v>
      </c>
      <c r="F180" t="s">
        <v>195</v>
      </c>
      <c r="G180" t="s">
        <v>381</v>
      </c>
      <c r="H180" t="s">
        <v>380</v>
      </c>
      <c r="I180" t="s">
        <v>379</v>
      </c>
      <c r="J180" t="s">
        <v>378</v>
      </c>
    </row>
    <row r="181" spans="1:16" hidden="1">
      <c r="A181" t="s">
        <v>195</v>
      </c>
      <c r="B181">
        <v>-3438</v>
      </c>
      <c r="C181" t="str">
        <f>VLOOKUP(E181,klassifikaatorid!A181:G1649,6,TRUE)</f>
        <v>Põhitegevuse kulud</v>
      </c>
      <c r="D181" s="40" t="str">
        <f>VLOOKUP(E181,'Konto grupp'!A180:B779,2,FALSE)</f>
        <v>50 - tööjõukulud</v>
      </c>
      <c r="E181" s="40">
        <v>506000</v>
      </c>
      <c r="F181" t="s">
        <v>195</v>
      </c>
      <c r="G181" t="s">
        <v>381</v>
      </c>
      <c r="H181" t="s">
        <v>380</v>
      </c>
      <c r="I181" t="s">
        <v>1722</v>
      </c>
      <c r="J181" t="s">
        <v>1723</v>
      </c>
    </row>
    <row r="182" spans="1:16" hidden="1">
      <c r="A182" t="s">
        <v>1775</v>
      </c>
      <c r="B182">
        <v>-330</v>
      </c>
      <c r="C182" t="str">
        <f>VLOOKUP(E182,klassifikaatorid!A182:G1650,6,TRUE)</f>
        <v>Põhitegevuse kulud</v>
      </c>
      <c r="D182" s="40" t="str">
        <f>VLOOKUP(E182,'Konto grupp'!A181:B780,2,FALSE)</f>
        <v>50 - tööjõukulud</v>
      </c>
      <c r="E182" s="40">
        <v>506000</v>
      </c>
      <c r="F182" t="s">
        <v>195</v>
      </c>
      <c r="G182" t="s">
        <v>223</v>
      </c>
      <c r="H182" t="s">
        <v>222</v>
      </c>
      <c r="I182" t="s">
        <v>227</v>
      </c>
      <c r="J182" t="s">
        <v>226</v>
      </c>
      <c r="O182" t="s">
        <v>225</v>
      </c>
      <c r="P182" t="s">
        <v>224</v>
      </c>
    </row>
    <row r="183" spans="1:16" hidden="1">
      <c r="A183" t="s">
        <v>1776</v>
      </c>
      <c r="B183">
        <v>330</v>
      </c>
      <c r="C183" t="str">
        <f>VLOOKUP(E183,klassifikaatorid!A183:G1651,6,TRUE)</f>
        <v>Põhitegevuse kulud</v>
      </c>
      <c r="D183" s="40" t="str">
        <f>VLOOKUP(E183,'Konto grupp'!A182:B781,2,FALSE)</f>
        <v>50 - tööjõukulud</v>
      </c>
      <c r="E183" s="40">
        <v>506000</v>
      </c>
      <c r="F183" t="s">
        <v>195</v>
      </c>
      <c r="G183" t="s">
        <v>223</v>
      </c>
      <c r="H183" t="s">
        <v>222</v>
      </c>
      <c r="I183" t="s">
        <v>227</v>
      </c>
      <c r="J183" t="s">
        <v>226</v>
      </c>
      <c r="O183" t="s">
        <v>434</v>
      </c>
      <c r="P183" t="s">
        <v>433</v>
      </c>
    </row>
    <row r="184" spans="1:16" hidden="1">
      <c r="A184" t="s">
        <v>1741</v>
      </c>
      <c r="B184">
        <v>79</v>
      </c>
      <c r="C184" t="str">
        <f>VLOOKUP(E184,klassifikaatorid!A184:G1652,6,TRUE)</f>
        <v>Põhitegevuse kulud</v>
      </c>
      <c r="D184" s="40" t="str">
        <f>VLOOKUP(E184,'Konto grupp'!A183:B782,2,FALSE)</f>
        <v>50 - tööjõukulud</v>
      </c>
      <c r="E184" s="40">
        <v>506000</v>
      </c>
      <c r="F184" t="s">
        <v>195</v>
      </c>
      <c r="G184" t="s">
        <v>167</v>
      </c>
      <c r="H184" t="s">
        <v>166</v>
      </c>
      <c r="I184" t="s">
        <v>160</v>
      </c>
      <c r="J184" t="s">
        <v>159</v>
      </c>
    </row>
    <row r="185" spans="1:16" hidden="1">
      <c r="A185" t="s">
        <v>1745</v>
      </c>
      <c r="B185">
        <v>6580</v>
      </c>
      <c r="C185" t="str">
        <f>VLOOKUP(E185,klassifikaatorid!A185:G1653,6,TRUE)</f>
        <v>Põhitegevuse kulud</v>
      </c>
      <c r="D185" s="40" t="str">
        <f>VLOOKUP(E185,'Konto grupp'!A184:B783,2,FALSE)</f>
        <v>50 - tööjõukulud</v>
      </c>
      <c r="E185" s="40">
        <v>506000</v>
      </c>
      <c r="F185" t="s">
        <v>195</v>
      </c>
      <c r="G185" t="s">
        <v>321</v>
      </c>
      <c r="H185" t="s">
        <v>320</v>
      </c>
      <c r="I185" t="s">
        <v>319</v>
      </c>
      <c r="J185" t="s">
        <v>318</v>
      </c>
      <c r="M185" t="s">
        <v>445</v>
      </c>
      <c r="N185" t="s">
        <v>444</v>
      </c>
    </row>
    <row r="186" spans="1:16" hidden="1">
      <c r="A186" t="s">
        <v>1755</v>
      </c>
      <c r="B186">
        <v>33</v>
      </c>
      <c r="C186" t="str">
        <f>VLOOKUP(E186,klassifikaatorid!A186:G1654,6,TRUE)</f>
        <v>Põhitegevuse kulud</v>
      </c>
      <c r="D186" s="40" t="str">
        <f>VLOOKUP(E186,'Konto grupp'!A185:B784,2,FALSE)</f>
        <v>50 - tööjõukulud</v>
      </c>
      <c r="E186" s="40">
        <v>506000</v>
      </c>
      <c r="F186" t="s">
        <v>195</v>
      </c>
      <c r="G186" t="s">
        <v>321</v>
      </c>
      <c r="H186" t="s">
        <v>320</v>
      </c>
      <c r="I186" t="s">
        <v>319</v>
      </c>
      <c r="J186" t="s">
        <v>318</v>
      </c>
    </row>
    <row r="187" spans="1:16" hidden="1">
      <c r="A187" t="s">
        <v>195</v>
      </c>
      <c r="B187">
        <v>200</v>
      </c>
      <c r="C187" t="str">
        <f>VLOOKUP(E187,klassifikaatorid!A187:G1655,6,TRUE)</f>
        <v>Põhitegevuse kulud</v>
      </c>
      <c r="D187" s="40" t="str">
        <f>VLOOKUP(E187,'Konto grupp'!A186:B785,2,FALSE)</f>
        <v>50 - tööjõukulud</v>
      </c>
      <c r="E187" s="40">
        <v>506000</v>
      </c>
      <c r="F187" t="s">
        <v>195</v>
      </c>
      <c r="G187" t="s">
        <v>223</v>
      </c>
      <c r="H187" t="s">
        <v>222</v>
      </c>
      <c r="I187" t="s">
        <v>405</v>
      </c>
      <c r="J187" t="s">
        <v>404</v>
      </c>
      <c r="O187" t="s">
        <v>1756</v>
      </c>
      <c r="P187" t="s">
        <v>1757</v>
      </c>
    </row>
    <row r="188" spans="1:16" hidden="1">
      <c r="A188" t="s">
        <v>195</v>
      </c>
      <c r="B188">
        <v>1980</v>
      </c>
      <c r="C188" t="str">
        <f>VLOOKUP(E188,klassifikaatorid!A188:G1656,6,TRUE)</f>
        <v>Põhitegevuse kulud</v>
      </c>
      <c r="D188" s="40" t="str">
        <f>VLOOKUP(E188,'Konto grupp'!A187:B786,2,FALSE)</f>
        <v>50 - tööjõukulud</v>
      </c>
      <c r="E188" s="40">
        <v>506000</v>
      </c>
      <c r="F188" t="s">
        <v>195</v>
      </c>
      <c r="G188" t="s">
        <v>128</v>
      </c>
      <c r="H188" t="s">
        <v>127</v>
      </c>
      <c r="I188" t="s">
        <v>115</v>
      </c>
      <c r="J188" t="s">
        <v>114</v>
      </c>
    </row>
    <row r="189" spans="1:16" hidden="1">
      <c r="A189" t="s">
        <v>195</v>
      </c>
      <c r="B189">
        <v>155</v>
      </c>
      <c r="C189" t="str">
        <f>VLOOKUP(E189,klassifikaatorid!A189:G1657,6,TRUE)</f>
        <v>Põhitegevuse kulud</v>
      </c>
      <c r="D189" s="40" t="str">
        <f>VLOOKUP(E189,'Konto grupp'!A188:B787,2,FALSE)</f>
        <v>50 - tööjõukulud</v>
      </c>
      <c r="E189" s="40">
        <v>506000</v>
      </c>
      <c r="F189" t="s">
        <v>195</v>
      </c>
      <c r="G189" t="s">
        <v>201</v>
      </c>
      <c r="H189" t="s">
        <v>200</v>
      </c>
      <c r="I189" t="s">
        <v>133</v>
      </c>
      <c r="J189" t="s">
        <v>132</v>
      </c>
    </row>
    <row r="190" spans="1:16" hidden="1">
      <c r="A190" t="s">
        <v>1688</v>
      </c>
      <c r="B190">
        <v>-493</v>
      </c>
      <c r="C190" t="str">
        <f>VLOOKUP(E190,klassifikaatorid!A190:G1658,6,TRUE)</f>
        <v>Põhitegevuse kulud</v>
      </c>
      <c r="D190" s="40" t="str">
        <f>VLOOKUP(E190,'Konto grupp'!A189:B788,2,FALSE)</f>
        <v>50 - tööjõukulud</v>
      </c>
      <c r="E190" s="40">
        <v>506000</v>
      </c>
      <c r="F190" t="s">
        <v>195</v>
      </c>
      <c r="G190" t="s">
        <v>206</v>
      </c>
      <c r="H190" t="s">
        <v>205</v>
      </c>
      <c r="I190" t="s">
        <v>1758</v>
      </c>
      <c r="J190" t="s">
        <v>1759</v>
      </c>
      <c r="O190" t="s">
        <v>1760</v>
      </c>
      <c r="P190" t="s">
        <v>1761</v>
      </c>
    </row>
    <row r="191" spans="1:16" hidden="1">
      <c r="A191" t="s">
        <v>165</v>
      </c>
      <c r="B191">
        <v>-2053</v>
      </c>
      <c r="C191" t="str">
        <f>VLOOKUP(E191,klassifikaatorid!A191:G1659,6,TRUE)</f>
        <v>Põhitegevuse kulud</v>
      </c>
      <c r="D191" s="40" t="str">
        <f>VLOOKUP(E191,'Konto grupp'!A190:B789,2,FALSE)</f>
        <v>50 - tööjõukulud</v>
      </c>
      <c r="E191" s="40">
        <v>506010</v>
      </c>
      <c r="F191" t="s">
        <v>165</v>
      </c>
      <c r="G191" t="s">
        <v>381</v>
      </c>
      <c r="H191" t="s">
        <v>380</v>
      </c>
      <c r="I191" t="s">
        <v>1743</v>
      </c>
      <c r="J191" t="s">
        <v>1744</v>
      </c>
    </row>
    <row r="192" spans="1:16" hidden="1">
      <c r="A192" t="s">
        <v>164</v>
      </c>
      <c r="B192">
        <v>248</v>
      </c>
      <c r="C192" t="str">
        <f>VLOOKUP(E192,klassifikaatorid!A192:G1660,6,TRUE)</f>
        <v>Põhitegevuse kulud</v>
      </c>
      <c r="D192" s="40" t="str">
        <f>VLOOKUP(E192,'Konto grupp'!A191:B790,2,FALSE)</f>
        <v>50 - tööjõukulud</v>
      </c>
      <c r="E192" s="40">
        <v>506030</v>
      </c>
      <c r="F192" t="s">
        <v>164</v>
      </c>
      <c r="G192" t="s">
        <v>128</v>
      </c>
      <c r="H192" t="s">
        <v>127</v>
      </c>
      <c r="I192" t="s">
        <v>115</v>
      </c>
      <c r="J192" t="s">
        <v>114</v>
      </c>
    </row>
    <row r="193" spans="1:16" hidden="1">
      <c r="A193" t="s">
        <v>1777</v>
      </c>
      <c r="B193">
        <v>-1046</v>
      </c>
      <c r="C193" t="str">
        <f>VLOOKUP(E193,klassifikaatorid!A193:G1661,6,TRUE)</f>
        <v>Põhitegevuse kulud</v>
      </c>
      <c r="D193" s="40" t="str">
        <f>VLOOKUP(E193,'Konto grupp'!A192:B791,2,FALSE)</f>
        <v>50 - tööjõukulud</v>
      </c>
      <c r="E193" s="40">
        <v>506040</v>
      </c>
      <c r="F193" t="s">
        <v>196</v>
      </c>
      <c r="G193" t="s">
        <v>516</v>
      </c>
      <c r="H193" t="s">
        <v>202</v>
      </c>
      <c r="I193" t="s">
        <v>432</v>
      </c>
      <c r="J193" t="s">
        <v>431</v>
      </c>
    </row>
    <row r="194" spans="1:16" hidden="1">
      <c r="A194" t="s">
        <v>1778</v>
      </c>
      <c r="B194">
        <v>-71</v>
      </c>
      <c r="C194" t="str">
        <f>VLOOKUP(E194,klassifikaatorid!A194:G1662,6,TRUE)</f>
        <v>Põhitegevuse kulud</v>
      </c>
      <c r="D194" s="40" t="str">
        <f>VLOOKUP(E194,'Konto grupp'!A193:B792,2,FALSE)</f>
        <v>50 - tööjõukulud</v>
      </c>
      <c r="E194" s="40">
        <v>506040</v>
      </c>
      <c r="F194" t="s">
        <v>196</v>
      </c>
      <c r="G194" t="s">
        <v>112</v>
      </c>
      <c r="H194" t="s">
        <v>111</v>
      </c>
      <c r="I194" t="s">
        <v>110</v>
      </c>
      <c r="J194" t="s">
        <v>109</v>
      </c>
      <c r="O194" t="s">
        <v>225</v>
      </c>
      <c r="P194" t="s">
        <v>224</v>
      </c>
    </row>
    <row r="195" spans="1:16" hidden="1">
      <c r="A195" t="s">
        <v>1779</v>
      </c>
      <c r="B195">
        <v>28</v>
      </c>
      <c r="C195" t="str">
        <f>VLOOKUP(E195,klassifikaatorid!A195:G1663,6,TRUE)</f>
        <v>Põhitegevuse kulud</v>
      </c>
      <c r="D195" s="40" t="str">
        <f>VLOOKUP(E195,'Konto grupp'!A194:B793,2,FALSE)</f>
        <v>50 - tööjõukulud</v>
      </c>
      <c r="E195" s="40">
        <v>506040</v>
      </c>
      <c r="F195" t="s">
        <v>196</v>
      </c>
      <c r="G195" t="s">
        <v>223</v>
      </c>
      <c r="H195" t="s">
        <v>222</v>
      </c>
      <c r="I195" t="s">
        <v>227</v>
      </c>
      <c r="J195" t="s">
        <v>226</v>
      </c>
      <c r="O195" t="s">
        <v>225</v>
      </c>
      <c r="P195" t="s">
        <v>224</v>
      </c>
    </row>
    <row r="196" spans="1:16" hidden="1">
      <c r="A196" t="s">
        <v>1780</v>
      </c>
      <c r="B196">
        <v>33</v>
      </c>
      <c r="C196" t="str">
        <f>VLOOKUP(E196,klassifikaatorid!A196:G1664,6,TRUE)</f>
        <v>Põhitegevuse kulud</v>
      </c>
      <c r="D196" s="40" t="str">
        <f>VLOOKUP(E196,'Konto grupp'!A195:B794,2,FALSE)</f>
        <v>50 - tööjõukulud</v>
      </c>
      <c r="E196" s="40">
        <v>506040</v>
      </c>
      <c r="F196" t="s">
        <v>196</v>
      </c>
      <c r="G196" t="s">
        <v>223</v>
      </c>
      <c r="H196" t="s">
        <v>222</v>
      </c>
      <c r="I196" t="s">
        <v>227</v>
      </c>
      <c r="J196" t="s">
        <v>226</v>
      </c>
      <c r="O196" t="s">
        <v>225</v>
      </c>
      <c r="P196" t="s">
        <v>224</v>
      </c>
    </row>
    <row r="197" spans="1:16" hidden="1">
      <c r="A197" t="s">
        <v>1750</v>
      </c>
      <c r="B197">
        <v>-40</v>
      </c>
      <c r="C197" t="str">
        <f>VLOOKUP(E197,klassifikaatorid!A197:G1665,6,TRUE)</f>
        <v>Põhitegevuse kulud</v>
      </c>
      <c r="D197" s="40" t="str">
        <f>VLOOKUP(E197,'Konto grupp'!A196:B795,2,FALSE)</f>
        <v>50 - tööjõukulud</v>
      </c>
      <c r="E197" s="40">
        <v>506040</v>
      </c>
      <c r="F197" t="s">
        <v>196</v>
      </c>
      <c r="G197" t="s">
        <v>418</v>
      </c>
      <c r="H197" t="s">
        <v>417</v>
      </c>
      <c r="I197" t="s">
        <v>343</v>
      </c>
      <c r="J197" t="s">
        <v>342</v>
      </c>
      <c r="M197" t="s">
        <v>1751</v>
      </c>
      <c r="N197" t="s">
        <v>1752</v>
      </c>
    </row>
    <row r="198" spans="1:16" hidden="1">
      <c r="A198" t="s">
        <v>1781</v>
      </c>
      <c r="B198">
        <v>65</v>
      </c>
      <c r="C198" t="str">
        <f>VLOOKUP(E198,klassifikaatorid!A198:G1666,6,TRUE)</f>
        <v>Põhitegevuse kulud</v>
      </c>
      <c r="D198" s="40" t="str">
        <f>VLOOKUP(E198,'Konto grupp'!A197:B796,2,FALSE)</f>
        <v>50 - tööjõukulud</v>
      </c>
      <c r="E198" s="40">
        <v>506040</v>
      </c>
      <c r="F198" t="s">
        <v>196</v>
      </c>
      <c r="G198" t="s">
        <v>212</v>
      </c>
      <c r="H198" t="s">
        <v>211</v>
      </c>
      <c r="I198" t="s">
        <v>160</v>
      </c>
      <c r="J198" t="s">
        <v>159</v>
      </c>
      <c r="M198" t="s">
        <v>294</v>
      </c>
      <c r="N198" t="s">
        <v>293</v>
      </c>
      <c r="O198" t="s">
        <v>292</v>
      </c>
      <c r="P198" t="s">
        <v>291</v>
      </c>
    </row>
    <row r="199" spans="1:16" hidden="1">
      <c r="A199" t="s">
        <v>1727</v>
      </c>
      <c r="B199">
        <v>20</v>
      </c>
      <c r="C199" t="str">
        <f>VLOOKUP(E199,klassifikaatorid!A199:G1667,6,TRUE)</f>
        <v>Põhitegevuse kulud</v>
      </c>
      <c r="D199" s="40" t="str">
        <f>VLOOKUP(E199,'Konto grupp'!A198:B797,2,FALSE)</f>
        <v>50 - tööjõukulud</v>
      </c>
      <c r="E199" s="40">
        <v>506040</v>
      </c>
      <c r="F199" t="s">
        <v>196</v>
      </c>
      <c r="G199" t="s">
        <v>418</v>
      </c>
      <c r="H199" t="s">
        <v>417</v>
      </c>
      <c r="I199" t="s">
        <v>343</v>
      </c>
      <c r="J199" t="s">
        <v>342</v>
      </c>
    </row>
    <row r="200" spans="1:16" hidden="1">
      <c r="A200" t="s">
        <v>1682</v>
      </c>
      <c r="B200">
        <v>55</v>
      </c>
      <c r="C200" t="str">
        <f>VLOOKUP(E200,klassifikaatorid!A200:G1668,6,TRUE)</f>
        <v>Põhitegevuse kulud</v>
      </c>
      <c r="D200" s="40" t="str">
        <f>VLOOKUP(E200,'Konto grupp'!A199:B798,2,FALSE)</f>
        <v>50 - tööjõukulud</v>
      </c>
      <c r="E200" s="40">
        <v>506040</v>
      </c>
      <c r="F200" t="s">
        <v>196</v>
      </c>
      <c r="G200" t="s">
        <v>212</v>
      </c>
      <c r="H200" t="s">
        <v>211</v>
      </c>
      <c r="I200" t="s">
        <v>160</v>
      </c>
      <c r="J200" t="s">
        <v>159</v>
      </c>
      <c r="M200" t="s">
        <v>294</v>
      </c>
      <c r="N200" t="s">
        <v>293</v>
      </c>
      <c r="O200" t="s">
        <v>292</v>
      </c>
      <c r="P200" t="s">
        <v>291</v>
      </c>
    </row>
    <row r="201" spans="1:16" hidden="1">
      <c r="A201" t="s">
        <v>1739</v>
      </c>
      <c r="B201">
        <v>139</v>
      </c>
      <c r="C201" t="str">
        <f>VLOOKUP(E201,klassifikaatorid!A201:G1669,6,TRUE)</f>
        <v>Põhitegevuse kulud</v>
      </c>
      <c r="D201" s="40" t="str">
        <f>VLOOKUP(E201,'Konto grupp'!A200:B799,2,FALSE)</f>
        <v>50 - tööjõukulud</v>
      </c>
      <c r="E201" s="40">
        <v>506040</v>
      </c>
      <c r="F201" t="s">
        <v>196</v>
      </c>
      <c r="G201" t="s">
        <v>167</v>
      </c>
      <c r="H201" t="s">
        <v>166</v>
      </c>
      <c r="I201" t="s">
        <v>160</v>
      </c>
      <c r="J201" t="s">
        <v>159</v>
      </c>
      <c r="M201" t="s">
        <v>294</v>
      </c>
      <c r="N201" t="s">
        <v>293</v>
      </c>
    </row>
    <row r="202" spans="1:16" hidden="1">
      <c r="A202" t="s">
        <v>1768</v>
      </c>
      <c r="B202">
        <v>30</v>
      </c>
      <c r="C202" t="str">
        <f>VLOOKUP(E202,klassifikaatorid!A202:G1670,6,TRUE)</f>
        <v>Põhitegevuse kulud</v>
      </c>
      <c r="D202" s="40" t="str">
        <f>VLOOKUP(E202,'Konto grupp'!A201:B800,2,FALSE)</f>
        <v>50 - tööjõukulud</v>
      </c>
      <c r="E202" s="40">
        <v>506040</v>
      </c>
      <c r="F202" t="s">
        <v>196</v>
      </c>
      <c r="G202" t="s">
        <v>302</v>
      </c>
      <c r="H202" t="s">
        <v>301</v>
      </c>
      <c r="I202" t="s">
        <v>317</v>
      </c>
      <c r="J202" t="s">
        <v>316</v>
      </c>
    </row>
    <row r="203" spans="1:16" hidden="1">
      <c r="A203" t="s">
        <v>1662</v>
      </c>
      <c r="B203">
        <v>90</v>
      </c>
      <c r="C203" t="str">
        <f>VLOOKUP(E203,klassifikaatorid!A203:G1671,6,TRUE)</f>
        <v>Põhitegevuse kulud</v>
      </c>
      <c r="D203" s="40" t="str">
        <f>VLOOKUP(E203,'Konto grupp'!A202:B801,2,FALSE)</f>
        <v>50 - tööjõukulud</v>
      </c>
      <c r="E203" s="40">
        <v>506040</v>
      </c>
      <c r="F203" t="s">
        <v>196</v>
      </c>
      <c r="G203" t="s">
        <v>357</v>
      </c>
      <c r="H203" t="s">
        <v>356</v>
      </c>
      <c r="I203" t="s">
        <v>160</v>
      </c>
      <c r="J203" t="s">
        <v>159</v>
      </c>
      <c r="M203" t="s">
        <v>1663</v>
      </c>
      <c r="N203" t="s">
        <v>1664</v>
      </c>
    </row>
    <row r="204" spans="1:16" hidden="1">
      <c r="A204" t="s">
        <v>1665</v>
      </c>
      <c r="B204">
        <v>-120</v>
      </c>
      <c r="C204" t="str">
        <f>VLOOKUP(E204,klassifikaatorid!A204:G1672,6,TRUE)</f>
        <v>Põhitegevuse kulud</v>
      </c>
      <c r="D204" s="40" t="str">
        <f>VLOOKUP(E204,'Konto grupp'!A203:B802,2,FALSE)</f>
        <v>50 - tööjõukulud</v>
      </c>
      <c r="E204" s="40">
        <v>506040</v>
      </c>
      <c r="F204" t="s">
        <v>196</v>
      </c>
      <c r="G204" t="s">
        <v>357</v>
      </c>
      <c r="H204" t="s">
        <v>356</v>
      </c>
      <c r="I204" t="s">
        <v>160</v>
      </c>
      <c r="J204" t="s">
        <v>159</v>
      </c>
      <c r="M204" t="s">
        <v>1666</v>
      </c>
      <c r="N204" t="s">
        <v>1667</v>
      </c>
    </row>
    <row r="205" spans="1:16" hidden="1">
      <c r="A205" t="s">
        <v>196</v>
      </c>
      <c r="B205">
        <v>32</v>
      </c>
      <c r="C205" t="str">
        <f>VLOOKUP(E205,klassifikaatorid!A205:G1673,6,TRUE)</f>
        <v>Põhitegevuse kulud</v>
      </c>
      <c r="D205" s="40" t="str">
        <f>VLOOKUP(E205,'Konto grupp'!A204:B803,2,FALSE)</f>
        <v>50 - tööjõukulud</v>
      </c>
      <c r="E205" s="40">
        <v>506040</v>
      </c>
      <c r="F205" t="s">
        <v>196</v>
      </c>
      <c r="G205" t="s">
        <v>242</v>
      </c>
      <c r="H205" t="s">
        <v>241</v>
      </c>
      <c r="I205" t="s">
        <v>240</v>
      </c>
      <c r="J205" t="s">
        <v>239</v>
      </c>
    </row>
    <row r="206" spans="1:16" hidden="1">
      <c r="A206" t="s">
        <v>196</v>
      </c>
      <c r="B206">
        <v>6</v>
      </c>
      <c r="C206" t="str">
        <f>VLOOKUP(E206,klassifikaatorid!A206:G1674,6,TRUE)</f>
        <v>Põhitegevuse kulud</v>
      </c>
      <c r="D206" s="40" t="str">
        <f>VLOOKUP(E206,'Konto grupp'!A205:B804,2,FALSE)</f>
        <v>50 - tööjõukulud</v>
      </c>
      <c r="E206" s="40">
        <v>506040</v>
      </c>
      <c r="F206" t="s">
        <v>196</v>
      </c>
      <c r="G206" t="s">
        <v>212</v>
      </c>
      <c r="H206" t="s">
        <v>211</v>
      </c>
      <c r="I206" t="s">
        <v>289</v>
      </c>
      <c r="J206" t="s">
        <v>288</v>
      </c>
      <c r="O206" t="s">
        <v>287</v>
      </c>
      <c r="P206" t="s">
        <v>286</v>
      </c>
    </row>
    <row r="207" spans="1:16" hidden="1">
      <c r="A207" t="s">
        <v>1726</v>
      </c>
      <c r="B207">
        <v>9</v>
      </c>
      <c r="C207" t="str">
        <f>VLOOKUP(E207,klassifikaatorid!A207:G1675,6,TRUE)</f>
        <v>Põhitegevuse kulud</v>
      </c>
      <c r="D207" s="40" t="str">
        <f>VLOOKUP(E207,'Konto grupp'!A206:B805,2,FALSE)</f>
        <v>50 - tööjõukulud</v>
      </c>
      <c r="E207" s="40">
        <v>506040</v>
      </c>
      <c r="F207" t="s">
        <v>196</v>
      </c>
      <c r="G207" t="s">
        <v>357</v>
      </c>
      <c r="H207" t="s">
        <v>356</v>
      </c>
      <c r="I207" t="s">
        <v>160</v>
      </c>
      <c r="J207" t="s">
        <v>159</v>
      </c>
    </row>
    <row r="208" spans="1:16" hidden="1">
      <c r="A208" t="s">
        <v>1782</v>
      </c>
      <c r="B208">
        <v>7</v>
      </c>
      <c r="C208" t="str">
        <f>VLOOKUP(E208,klassifikaatorid!A208:G1676,6,TRUE)</f>
        <v>Põhitegevuse kulud</v>
      </c>
      <c r="D208" s="40" t="str">
        <f>VLOOKUP(E208,'Konto grupp'!A207:B806,2,FALSE)</f>
        <v>50 - tööjõukulud</v>
      </c>
      <c r="E208" s="40">
        <v>506040</v>
      </c>
      <c r="F208" t="s">
        <v>196</v>
      </c>
      <c r="G208" t="s">
        <v>418</v>
      </c>
      <c r="H208" t="s">
        <v>417</v>
      </c>
      <c r="I208" t="s">
        <v>343</v>
      </c>
      <c r="J208" t="s">
        <v>342</v>
      </c>
    </row>
    <row r="209" spans="1:16" hidden="1">
      <c r="A209" t="s">
        <v>1783</v>
      </c>
      <c r="B209">
        <v>-139</v>
      </c>
      <c r="C209" t="str">
        <f>VLOOKUP(E209,klassifikaatorid!A209:G1677,6,TRUE)</f>
        <v>Põhitegevuse kulud</v>
      </c>
      <c r="D209" s="40" t="str">
        <f>VLOOKUP(E209,'Konto grupp'!A208:B807,2,FALSE)</f>
        <v>50 - tööjõukulud</v>
      </c>
      <c r="E209" s="40">
        <v>506040</v>
      </c>
      <c r="F209" t="s">
        <v>196</v>
      </c>
      <c r="G209" t="s">
        <v>212</v>
      </c>
      <c r="H209" t="s">
        <v>211</v>
      </c>
      <c r="I209" t="s">
        <v>160</v>
      </c>
      <c r="J209" t="s">
        <v>159</v>
      </c>
      <c r="M209" t="s">
        <v>294</v>
      </c>
      <c r="N209" t="s">
        <v>293</v>
      </c>
      <c r="O209" t="s">
        <v>292</v>
      </c>
      <c r="P209" t="s">
        <v>291</v>
      </c>
    </row>
    <row r="210" spans="1:16" hidden="1">
      <c r="A210" t="s">
        <v>1784</v>
      </c>
      <c r="B210">
        <v>15</v>
      </c>
      <c r="C210" t="str">
        <f>VLOOKUP(E210,klassifikaatorid!A210:G1678,6,TRUE)</f>
        <v>Põhitegevuse kulud</v>
      </c>
      <c r="D210" s="40" t="str">
        <f>VLOOKUP(E210,'Konto grupp'!A209:B808,2,FALSE)</f>
        <v>50 - tööjõukulud</v>
      </c>
      <c r="E210" s="40">
        <v>506040</v>
      </c>
      <c r="F210" t="s">
        <v>196</v>
      </c>
      <c r="G210" t="s">
        <v>321</v>
      </c>
      <c r="H210" t="s">
        <v>320</v>
      </c>
      <c r="I210" t="s">
        <v>319</v>
      </c>
      <c r="J210" t="s">
        <v>318</v>
      </c>
    </row>
    <row r="211" spans="1:16" hidden="1">
      <c r="A211" t="s">
        <v>1785</v>
      </c>
      <c r="B211">
        <v>94</v>
      </c>
      <c r="C211" t="str">
        <f>VLOOKUP(E211,klassifikaatorid!A211:G1679,6,TRUE)</f>
        <v>Põhitegevuse kulud</v>
      </c>
      <c r="D211" s="40" t="str">
        <f>VLOOKUP(E211,'Konto grupp'!A210:B809,2,FALSE)</f>
        <v>50 - tööjõukulud</v>
      </c>
      <c r="E211" s="40">
        <v>506040</v>
      </c>
      <c r="F211" t="s">
        <v>196</v>
      </c>
      <c r="G211" t="s">
        <v>418</v>
      </c>
      <c r="H211" t="s">
        <v>417</v>
      </c>
      <c r="I211" t="s">
        <v>343</v>
      </c>
      <c r="J211" t="s">
        <v>342</v>
      </c>
    </row>
    <row r="212" spans="1:16" hidden="1">
      <c r="A212" t="s">
        <v>1784</v>
      </c>
      <c r="B212">
        <v>-15</v>
      </c>
      <c r="C212" t="str">
        <f>VLOOKUP(E212,klassifikaatorid!A212:G1680,6,TRUE)</f>
        <v>Põhitegevuse kulud</v>
      </c>
      <c r="D212" s="40" t="str">
        <f>VLOOKUP(E212,'Konto grupp'!A211:B810,2,FALSE)</f>
        <v>50 - tööjõukulud</v>
      </c>
      <c r="E212" s="40">
        <v>506040</v>
      </c>
      <c r="F212" t="s">
        <v>196</v>
      </c>
      <c r="G212" t="s">
        <v>122</v>
      </c>
      <c r="H212" t="s">
        <v>121</v>
      </c>
      <c r="I212" t="s">
        <v>337</v>
      </c>
      <c r="J212" t="s">
        <v>336</v>
      </c>
    </row>
    <row r="213" spans="1:16" hidden="1">
      <c r="A213" t="s">
        <v>1785</v>
      </c>
      <c r="B213">
        <v>-94</v>
      </c>
      <c r="C213" t="str">
        <f>VLOOKUP(E213,klassifikaatorid!A213:G1681,6,TRUE)</f>
        <v>Põhitegevuse kulud</v>
      </c>
      <c r="D213" s="40" t="str">
        <f>VLOOKUP(E213,'Konto grupp'!A212:B811,2,FALSE)</f>
        <v>50 - tööjõukulud</v>
      </c>
      <c r="E213" s="40">
        <v>506040</v>
      </c>
      <c r="F213" t="s">
        <v>196</v>
      </c>
      <c r="G213" t="s">
        <v>122</v>
      </c>
      <c r="H213" t="s">
        <v>121</v>
      </c>
      <c r="I213" t="s">
        <v>337</v>
      </c>
      <c r="J213" t="s">
        <v>336</v>
      </c>
    </row>
    <row r="214" spans="1:16" hidden="1">
      <c r="A214" t="s">
        <v>1719</v>
      </c>
      <c r="B214">
        <v>20</v>
      </c>
      <c r="C214" t="str">
        <f>VLOOKUP(E214,klassifikaatorid!A214:G1682,6,TRUE)</f>
        <v>Põhitegevuse kulud</v>
      </c>
      <c r="D214" s="40" t="str">
        <f>VLOOKUP(E214,'Konto grupp'!A213:B812,2,FALSE)</f>
        <v>50 - tööjõukulud</v>
      </c>
      <c r="E214" s="40">
        <v>506040</v>
      </c>
      <c r="F214" t="s">
        <v>196</v>
      </c>
      <c r="G214" t="s">
        <v>234</v>
      </c>
      <c r="H214" t="s">
        <v>233</v>
      </c>
      <c r="I214" t="s">
        <v>232</v>
      </c>
      <c r="J214" t="s">
        <v>231</v>
      </c>
      <c r="M214" t="s">
        <v>1720</v>
      </c>
      <c r="N214" t="s">
        <v>1721</v>
      </c>
    </row>
    <row r="215" spans="1:16" hidden="1">
      <c r="A215" t="s">
        <v>1754</v>
      </c>
      <c r="B215">
        <v>6</v>
      </c>
      <c r="C215" t="str">
        <f>VLOOKUP(E215,klassifikaatorid!A215:G1683,6,TRUE)</f>
        <v>Põhitegevuse kulud</v>
      </c>
      <c r="D215" s="40" t="str">
        <f>VLOOKUP(E215,'Konto grupp'!A214:B813,2,FALSE)</f>
        <v>50 - tööjõukulud</v>
      </c>
      <c r="E215" s="40">
        <v>506040</v>
      </c>
      <c r="F215" t="s">
        <v>196</v>
      </c>
      <c r="G215" t="s">
        <v>234</v>
      </c>
      <c r="H215" t="s">
        <v>233</v>
      </c>
      <c r="I215" t="s">
        <v>232</v>
      </c>
      <c r="J215" t="s">
        <v>231</v>
      </c>
      <c r="M215" t="s">
        <v>1720</v>
      </c>
      <c r="N215" t="s">
        <v>1721</v>
      </c>
    </row>
    <row r="216" spans="1:16" hidden="1">
      <c r="A216" t="s">
        <v>1786</v>
      </c>
      <c r="B216">
        <v>217</v>
      </c>
      <c r="C216" t="str">
        <f>VLOOKUP(E216,klassifikaatorid!A216:G1684,6,TRUE)</f>
        <v>Põhitegevuse kulud</v>
      </c>
      <c r="D216" s="40" t="str">
        <f>VLOOKUP(E216,'Konto grupp'!A215:B814,2,FALSE)</f>
        <v>50 - tööjõukulud</v>
      </c>
      <c r="E216" s="40">
        <v>506040</v>
      </c>
      <c r="F216" t="s">
        <v>196</v>
      </c>
      <c r="G216" t="s">
        <v>234</v>
      </c>
      <c r="H216" t="s">
        <v>233</v>
      </c>
      <c r="I216" t="s">
        <v>232</v>
      </c>
      <c r="J216" t="s">
        <v>231</v>
      </c>
      <c r="M216" t="s">
        <v>1720</v>
      </c>
      <c r="N216" t="s">
        <v>1721</v>
      </c>
    </row>
    <row r="217" spans="1:16" hidden="1">
      <c r="A217" t="s">
        <v>196</v>
      </c>
      <c r="B217">
        <v>1</v>
      </c>
      <c r="C217" t="str">
        <f>VLOOKUP(E217,klassifikaatorid!A217:G1685,6,TRUE)</f>
        <v>Põhitegevuse kulud</v>
      </c>
      <c r="D217" s="40" t="str">
        <f>VLOOKUP(E217,'Konto grupp'!A216:B815,2,FALSE)</f>
        <v>50 - tööjõukulud</v>
      </c>
      <c r="E217" s="40">
        <v>506040</v>
      </c>
      <c r="F217" t="s">
        <v>196</v>
      </c>
      <c r="G217" t="s">
        <v>128</v>
      </c>
      <c r="H217" t="s">
        <v>127</v>
      </c>
      <c r="I217" t="s">
        <v>115</v>
      </c>
      <c r="J217" t="s">
        <v>114</v>
      </c>
    </row>
    <row r="218" spans="1:16" hidden="1">
      <c r="A218" t="s">
        <v>196</v>
      </c>
      <c r="B218">
        <v>12</v>
      </c>
      <c r="C218" t="str">
        <f>VLOOKUP(E218,klassifikaatorid!A218:G1686,6,TRUE)</f>
        <v>Põhitegevuse kulud</v>
      </c>
      <c r="D218" s="40" t="str">
        <f>VLOOKUP(E218,'Konto grupp'!A217:B816,2,FALSE)</f>
        <v>50 - tööjõukulud</v>
      </c>
      <c r="E218" s="40">
        <v>506040</v>
      </c>
      <c r="F218" t="s">
        <v>196</v>
      </c>
      <c r="G218" t="s">
        <v>381</v>
      </c>
      <c r="H218" t="s">
        <v>380</v>
      </c>
      <c r="I218" t="s">
        <v>1743</v>
      </c>
      <c r="J218" t="s">
        <v>1744</v>
      </c>
    </row>
    <row r="219" spans="1:16" hidden="1">
      <c r="A219" t="s">
        <v>196</v>
      </c>
      <c r="B219">
        <v>34</v>
      </c>
      <c r="C219" t="str">
        <f>VLOOKUP(E219,klassifikaatorid!A219:G1687,6,TRUE)</f>
        <v>Põhitegevuse kulud</v>
      </c>
      <c r="D219" s="40" t="str">
        <f>VLOOKUP(E219,'Konto grupp'!A218:B817,2,FALSE)</f>
        <v>50 - tööjõukulud</v>
      </c>
      <c r="E219" s="40">
        <v>506040</v>
      </c>
      <c r="F219" t="s">
        <v>196</v>
      </c>
      <c r="G219" t="s">
        <v>381</v>
      </c>
      <c r="H219" t="s">
        <v>380</v>
      </c>
      <c r="I219" t="s">
        <v>379</v>
      </c>
      <c r="J219" t="s">
        <v>378</v>
      </c>
    </row>
    <row r="220" spans="1:16" hidden="1">
      <c r="A220" t="s">
        <v>196</v>
      </c>
      <c r="B220">
        <v>-83</v>
      </c>
      <c r="C220" t="str">
        <f>VLOOKUP(E220,klassifikaatorid!A220:G1688,6,TRUE)</f>
        <v>Põhitegevuse kulud</v>
      </c>
      <c r="D220" s="40" t="str">
        <f>VLOOKUP(E220,'Konto grupp'!A219:B818,2,FALSE)</f>
        <v>50 - tööjõukulud</v>
      </c>
      <c r="E220" s="40">
        <v>506040</v>
      </c>
      <c r="F220" t="s">
        <v>196</v>
      </c>
      <c r="G220" t="s">
        <v>381</v>
      </c>
      <c r="H220" t="s">
        <v>380</v>
      </c>
      <c r="I220" t="s">
        <v>1722</v>
      </c>
      <c r="J220" t="s">
        <v>1723</v>
      </c>
    </row>
    <row r="221" spans="1:16" hidden="1">
      <c r="A221" t="s">
        <v>1787</v>
      </c>
      <c r="B221">
        <v>-8</v>
      </c>
      <c r="C221" t="str">
        <f>VLOOKUP(E221,klassifikaatorid!A221:G1689,6,TRUE)</f>
        <v>Põhitegevuse kulud</v>
      </c>
      <c r="D221" s="40" t="str">
        <f>VLOOKUP(E221,'Konto grupp'!A220:B819,2,FALSE)</f>
        <v>50 - tööjõukulud</v>
      </c>
      <c r="E221" s="40">
        <v>506040</v>
      </c>
      <c r="F221" t="s">
        <v>196</v>
      </c>
      <c r="G221" t="s">
        <v>223</v>
      </c>
      <c r="H221" t="s">
        <v>222</v>
      </c>
      <c r="I221" t="s">
        <v>227</v>
      </c>
      <c r="J221" t="s">
        <v>226</v>
      </c>
      <c r="O221" t="s">
        <v>225</v>
      </c>
      <c r="P221" t="s">
        <v>224</v>
      </c>
    </row>
    <row r="222" spans="1:16" hidden="1">
      <c r="A222" t="s">
        <v>1788</v>
      </c>
      <c r="B222">
        <v>8</v>
      </c>
      <c r="C222" t="str">
        <f>VLOOKUP(E222,klassifikaatorid!A222:G1690,6,TRUE)</f>
        <v>Põhitegevuse kulud</v>
      </c>
      <c r="D222" s="40" t="str">
        <f>VLOOKUP(E222,'Konto grupp'!A221:B820,2,FALSE)</f>
        <v>50 - tööjõukulud</v>
      </c>
      <c r="E222" s="40">
        <v>506040</v>
      </c>
      <c r="F222" t="s">
        <v>196</v>
      </c>
      <c r="G222" t="s">
        <v>223</v>
      </c>
      <c r="H222" t="s">
        <v>222</v>
      </c>
      <c r="I222" t="s">
        <v>227</v>
      </c>
      <c r="J222" t="s">
        <v>226</v>
      </c>
      <c r="O222" t="s">
        <v>434</v>
      </c>
      <c r="P222" t="s">
        <v>433</v>
      </c>
    </row>
    <row r="223" spans="1:16" hidden="1">
      <c r="A223" t="s">
        <v>1741</v>
      </c>
      <c r="B223">
        <v>2</v>
      </c>
      <c r="C223" t="str">
        <f>VLOOKUP(E223,klassifikaatorid!A223:G1691,6,TRUE)</f>
        <v>Põhitegevuse kulud</v>
      </c>
      <c r="D223" s="40" t="str">
        <f>VLOOKUP(E223,'Konto grupp'!A222:B821,2,FALSE)</f>
        <v>50 - tööjõukulud</v>
      </c>
      <c r="E223" s="40">
        <v>506040</v>
      </c>
      <c r="F223" t="s">
        <v>196</v>
      </c>
      <c r="G223" t="s">
        <v>167</v>
      </c>
      <c r="H223" t="s">
        <v>166</v>
      </c>
      <c r="I223" t="s">
        <v>160</v>
      </c>
      <c r="J223" t="s">
        <v>159</v>
      </c>
    </row>
    <row r="224" spans="1:16" hidden="1">
      <c r="A224" t="s">
        <v>1745</v>
      </c>
      <c r="B224">
        <v>159</v>
      </c>
      <c r="C224" t="str">
        <f>VLOOKUP(E224,klassifikaatorid!A224:G1692,6,TRUE)</f>
        <v>Põhitegevuse kulud</v>
      </c>
      <c r="D224" s="40" t="str">
        <f>VLOOKUP(E224,'Konto grupp'!A223:B822,2,FALSE)</f>
        <v>50 - tööjõukulud</v>
      </c>
      <c r="E224" s="40">
        <v>506040</v>
      </c>
      <c r="F224" t="s">
        <v>196</v>
      </c>
      <c r="G224" t="s">
        <v>321</v>
      </c>
      <c r="H224" t="s">
        <v>320</v>
      </c>
      <c r="I224" t="s">
        <v>319</v>
      </c>
      <c r="J224" t="s">
        <v>318</v>
      </c>
      <c r="M224" t="s">
        <v>445</v>
      </c>
      <c r="N224" t="s">
        <v>444</v>
      </c>
    </row>
    <row r="225" spans="1:16" hidden="1">
      <c r="A225" t="s">
        <v>196</v>
      </c>
      <c r="B225">
        <v>10</v>
      </c>
      <c r="C225" t="str">
        <f>VLOOKUP(E225,klassifikaatorid!A225:G1693,6,TRUE)</f>
        <v>Põhitegevuse kulud</v>
      </c>
      <c r="D225" s="40" t="str">
        <f>VLOOKUP(E225,'Konto grupp'!A224:B823,2,FALSE)</f>
        <v>50 - tööjõukulud</v>
      </c>
      <c r="E225" s="40">
        <v>506040</v>
      </c>
      <c r="F225" t="s">
        <v>196</v>
      </c>
      <c r="G225" t="s">
        <v>223</v>
      </c>
      <c r="H225" t="s">
        <v>222</v>
      </c>
      <c r="I225" t="s">
        <v>405</v>
      </c>
      <c r="J225" t="s">
        <v>404</v>
      </c>
      <c r="O225" t="s">
        <v>1756</v>
      </c>
      <c r="P225" t="s">
        <v>1757</v>
      </c>
    </row>
    <row r="226" spans="1:16" hidden="1">
      <c r="A226" t="s">
        <v>196</v>
      </c>
      <c r="B226">
        <v>50</v>
      </c>
      <c r="C226" t="str">
        <f>VLOOKUP(E226,klassifikaatorid!A226:G1694,6,TRUE)</f>
        <v>Põhitegevuse kulud</v>
      </c>
      <c r="D226" s="40" t="str">
        <f>VLOOKUP(E226,'Konto grupp'!A225:B824,2,FALSE)</f>
        <v>50 - tööjõukulud</v>
      </c>
      <c r="E226" s="40">
        <v>506040</v>
      </c>
      <c r="F226" t="s">
        <v>196</v>
      </c>
      <c r="G226" t="s">
        <v>128</v>
      </c>
      <c r="H226" t="s">
        <v>127</v>
      </c>
      <c r="I226" t="s">
        <v>115</v>
      </c>
      <c r="J226" t="s">
        <v>114</v>
      </c>
    </row>
    <row r="227" spans="1:16" hidden="1">
      <c r="A227" t="s">
        <v>196</v>
      </c>
      <c r="B227">
        <v>3</v>
      </c>
      <c r="C227" t="str">
        <f>VLOOKUP(E227,klassifikaatorid!A227:G1695,6,TRUE)</f>
        <v>Põhitegevuse kulud</v>
      </c>
      <c r="D227" s="40" t="str">
        <f>VLOOKUP(E227,'Konto grupp'!A226:B825,2,FALSE)</f>
        <v>50 - tööjõukulud</v>
      </c>
      <c r="E227" s="40">
        <v>506040</v>
      </c>
      <c r="F227" t="s">
        <v>196</v>
      </c>
      <c r="G227" t="s">
        <v>201</v>
      </c>
      <c r="H227" t="s">
        <v>200</v>
      </c>
      <c r="I227" t="s">
        <v>133</v>
      </c>
      <c r="J227" t="s">
        <v>132</v>
      </c>
    </row>
    <row r="228" spans="1:16" hidden="1">
      <c r="A228" t="s">
        <v>1688</v>
      </c>
      <c r="B228">
        <v>-12</v>
      </c>
      <c r="C228" t="str">
        <f>VLOOKUP(E228,klassifikaatorid!A228:G1696,6,TRUE)</f>
        <v>Põhitegevuse kulud</v>
      </c>
      <c r="D228" s="40" t="str">
        <f>VLOOKUP(E228,'Konto grupp'!A227:B826,2,FALSE)</f>
        <v>50 - tööjõukulud</v>
      </c>
      <c r="E228" s="40">
        <v>506040</v>
      </c>
      <c r="F228" t="s">
        <v>196</v>
      </c>
      <c r="G228" t="s">
        <v>206</v>
      </c>
      <c r="H228" t="s">
        <v>205</v>
      </c>
      <c r="I228" t="s">
        <v>1758</v>
      </c>
      <c r="J228" t="s">
        <v>1759</v>
      </c>
      <c r="O228" t="s">
        <v>1760</v>
      </c>
      <c r="P228" t="s">
        <v>1761</v>
      </c>
    </row>
    <row r="229" spans="1:16" hidden="1">
      <c r="A229" t="s">
        <v>1709</v>
      </c>
      <c r="B229">
        <v>-580</v>
      </c>
      <c r="C229" t="str">
        <f>VLOOKUP(E229,klassifikaatorid!A229:G1697,6,TRUE)</f>
        <v>Põhitegevuse kulud</v>
      </c>
      <c r="D229" s="40" t="str">
        <f>VLOOKUP(E229,'Konto grupp'!A228:B827,2,FALSE)</f>
        <v>55 - majandamiskulud</v>
      </c>
      <c r="E229" s="40">
        <v>550000</v>
      </c>
      <c r="F229" t="s">
        <v>315</v>
      </c>
      <c r="G229" t="s">
        <v>516</v>
      </c>
      <c r="H229" t="s">
        <v>202</v>
      </c>
      <c r="I229" t="s">
        <v>160</v>
      </c>
      <c r="J229" t="s">
        <v>159</v>
      </c>
    </row>
    <row r="230" spans="1:16" hidden="1">
      <c r="A230" t="s">
        <v>1789</v>
      </c>
      <c r="B230">
        <v>100</v>
      </c>
      <c r="C230" t="str">
        <f>VLOOKUP(E230,klassifikaatorid!A230:G1698,6,TRUE)</f>
        <v>Põhitegevuse kulud</v>
      </c>
      <c r="D230" s="40" t="str">
        <f>VLOOKUP(E230,'Konto grupp'!A229:B828,2,FALSE)</f>
        <v>55 - majandamiskulud</v>
      </c>
      <c r="E230" s="40">
        <v>550000</v>
      </c>
      <c r="F230" t="s">
        <v>315</v>
      </c>
      <c r="G230" t="s">
        <v>418</v>
      </c>
      <c r="H230" t="s">
        <v>417</v>
      </c>
      <c r="I230" t="s">
        <v>343</v>
      </c>
      <c r="J230" t="s">
        <v>342</v>
      </c>
    </row>
    <row r="231" spans="1:16" hidden="1">
      <c r="A231" t="s">
        <v>315</v>
      </c>
      <c r="B231">
        <v>200</v>
      </c>
      <c r="C231" t="str">
        <f>VLOOKUP(E231,klassifikaatorid!A231:G1699,6,TRUE)</f>
        <v>Põhitegevuse kulud</v>
      </c>
      <c r="D231" s="40" t="str">
        <f>VLOOKUP(E231,'Konto grupp'!A230:B829,2,FALSE)</f>
        <v>55 - majandamiskulud</v>
      </c>
      <c r="E231" s="40">
        <v>550000</v>
      </c>
      <c r="F231" t="s">
        <v>315</v>
      </c>
      <c r="G231" t="s">
        <v>135</v>
      </c>
      <c r="H231" t="s">
        <v>134</v>
      </c>
      <c r="I231" t="s">
        <v>133</v>
      </c>
      <c r="J231" t="s">
        <v>132</v>
      </c>
    </row>
    <row r="232" spans="1:16" hidden="1">
      <c r="A232" t="s">
        <v>315</v>
      </c>
      <c r="B232">
        <v>-2000</v>
      </c>
      <c r="C232" t="str">
        <f>VLOOKUP(E232,klassifikaatorid!A232:G1700,6,TRUE)</f>
        <v>Põhitegevuse kulud</v>
      </c>
      <c r="D232" s="40" t="str">
        <f>VLOOKUP(E232,'Konto grupp'!A231:B830,2,FALSE)</f>
        <v>55 - majandamiskulud</v>
      </c>
      <c r="E232" s="40">
        <v>550000</v>
      </c>
      <c r="F232" t="s">
        <v>315</v>
      </c>
      <c r="G232" t="s">
        <v>223</v>
      </c>
      <c r="H232" t="s">
        <v>222</v>
      </c>
      <c r="I232" t="s">
        <v>227</v>
      </c>
      <c r="J232" t="s">
        <v>226</v>
      </c>
      <c r="O232" t="s">
        <v>1790</v>
      </c>
      <c r="P232" t="s">
        <v>1791</v>
      </c>
    </row>
    <row r="233" spans="1:16" hidden="1">
      <c r="A233" t="s">
        <v>1709</v>
      </c>
      <c r="B233">
        <v>-300</v>
      </c>
      <c r="C233" t="str">
        <f>VLOOKUP(E233,klassifikaatorid!A233:G1701,6,TRUE)</f>
        <v>Põhitegevuse kulud</v>
      </c>
      <c r="D233" s="40" t="str">
        <f>VLOOKUP(E233,'Konto grupp'!A232:B831,2,FALSE)</f>
        <v>55 - majandamiskulud</v>
      </c>
      <c r="E233" s="40">
        <v>550001</v>
      </c>
      <c r="F233" t="s">
        <v>396</v>
      </c>
      <c r="G233" t="s">
        <v>516</v>
      </c>
      <c r="H233" t="s">
        <v>202</v>
      </c>
      <c r="I233" t="s">
        <v>160</v>
      </c>
      <c r="J233" t="s">
        <v>159</v>
      </c>
    </row>
    <row r="234" spans="1:16" hidden="1">
      <c r="A234" t="s">
        <v>1792</v>
      </c>
      <c r="B234">
        <v>2515</v>
      </c>
      <c r="C234" t="str">
        <f>VLOOKUP(E234,klassifikaatorid!A234:G1702,6,TRUE)</f>
        <v>Põhitegevuse kulud</v>
      </c>
      <c r="D234" s="40" t="str">
        <f>VLOOKUP(E234,'Konto grupp'!A233:B832,2,FALSE)</f>
        <v>55 - majandamiskulud</v>
      </c>
      <c r="E234" s="40">
        <v>550001</v>
      </c>
      <c r="F234" t="s">
        <v>396</v>
      </c>
      <c r="G234" t="s">
        <v>357</v>
      </c>
      <c r="H234" t="s">
        <v>356</v>
      </c>
      <c r="I234" t="s">
        <v>160</v>
      </c>
      <c r="J234" t="s">
        <v>159</v>
      </c>
    </row>
    <row r="235" spans="1:16" hidden="1">
      <c r="A235" t="s">
        <v>396</v>
      </c>
      <c r="B235">
        <v>-200</v>
      </c>
      <c r="C235" t="str">
        <f>VLOOKUP(E235,klassifikaatorid!A235:G1703,6,TRUE)</f>
        <v>Põhitegevuse kulud</v>
      </c>
      <c r="D235" s="40" t="str">
        <f>VLOOKUP(E235,'Konto grupp'!A234:B833,2,FALSE)</f>
        <v>55 - majandamiskulud</v>
      </c>
      <c r="E235" s="40">
        <v>550001</v>
      </c>
      <c r="F235" t="s">
        <v>396</v>
      </c>
      <c r="G235" t="s">
        <v>167</v>
      </c>
      <c r="H235" t="s">
        <v>166</v>
      </c>
      <c r="I235" t="s">
        <v>160</v>
      </c>
      <c r="J235" t="s">
        <v>159</v>
      </c>
    </row>
    <row r="236" spans="1:16" hidden="1">
      <c r="A236" t="s">
        <v>396</v>
      </c>
      <c r="B236">
        <v>2837</v>
      </c>
      <c r="C236" t="str">
        <f>VLOOKUP(E236,klassifikaatorid!A236:G1704,6,TRUE)</f>
        <v>Põhitegevuse kulud</v>
      </c>
      <c r="D236" s="40" t="str">
        <f>VLOOKUP(E236,'Konto grupp'!A235:B834,2,FALSE)</f>
        <v>55 - majandamiskulud</v>
      </c>
      <c r="E236" s="40">
        <v>550001</v>
      </c>
      <c r="F236" t="s">
        <v>396</v>
      </c>
      <c r="G236" t="s">
        <v>223</v>
      </c>
      <c r="H236" t="s">
        <v>222</v>
      </c>
      <c r="I236" t="s">
        <v>405</v>
      </c>
      <c r="J236" t="s">
        <v>404</v>
      </c>
      <c r="O236" t="s">
        <v>1793</v>
      </c>
      <c r="P236" t="s">
        <v>1794</v>
      </c>
    </row>
    <row r="237" spans="1:16" hidden="1">
      <c r="A237" t="s">
        <v>1709</v>
      </c>
      <c r="B237">
        <v>-570</v>
      </c>
      <c r="C237" t="str">
        <f>VLOOKUP(E237,klassifikaatorid!A237:G1705,6,TRUE)</f>
        <v>Põhitegevuse kulud</v>
      </c>
      <c r="D237" s="40" t="s">
        <v>481</v>
      </c>
      <c r="E237" s="40">
        <v>550002</v>
      </c>
      <c r="F237" t="s">
        <v>1456</v>
      </c>
      <c r="G237" t="s">
        <v>516</v>
      </c>
      <c r="H237" t="s">
        <v>202</v>
      </c>
      <c r="I237" t="s">
        <v>160</v>
      </c>
      <c r="J237" t="s">
        <v>159</v>
      </c>
    </row>
    <row r="238" spans="1:16" hidden="1">
      <c r="A238" t="s">
        <v>1456</v>
      </c>
      <c r="B238">
        <v>2000</v>
      </c>
      <c r="C238" t="str">
        <f>VLOOKUP(E238,klassifikaatorid!A238:G1706,6,TRUE)</f>
        <v>Põhitegevuse kulud</v>
      </c>
      <c r="D238" s="40" t="s">
        <v>481</v>
      </c>
      <c r="E238" s="40">
        <v>550002</v>
      </c>
      <c r="F238" t="s">
        <v>1456</v>
      </c>
      <c r="G238" t="s">
        <v>223</v>
      </c>
      <c r="H238" t="s">
        <v>222</v>
      </c>
      <c r="I238" t="s">
        <v>405</v>
      </c>
      <c r="J238" t="s">
        <v>404</v>
      </c>
      <c r="O238" t="s">
        <v>1793</v>
      </c>
      <c r="P238" t="s">
        <v>1794</v>
      </c>
    </row>
    <row r="239" spans="1:16" hidden="1">
      <c r="A239" t="s">
        <v>1709</v>
      </c>
      <c r="B239">
        <v>-200</v>
      </c>
      <c r="C239" t="str">
        <f>VLOOKUP(E239,klassifikaatorid!A239:G1707,6,TRUE)</f>
        <v>Põhitegevuse kulud</v>
      </c>
      <c r="D239" s="40" t="str">
        <f>VLOOKUP(E239,'Konto grupp'!A238:B837,2,FALSE)</f>
        <v>55 - majandamiskulud</v>
      </c>
      <c r="E239" s="40">
        <v>550010</v>
      </c>
      <c r="F239" t="s">
        <v>184</v>
      </c>
      <c r="G239" t="s">
        <v>516</v>
      </c>
      <c r="H239" t="s">
        <v>202</v>
      </c>
      <c r="I239" t="s">
        <v>160</v>
      </c>
      <c r="J239" t="s">
        <v>159</v>
      </c>
    </row>
    <row r="240" spans="1:16" hidden="1">
      <c r="A240" t="s">
        <v>1795</v>
      </c>
      <c r="B240">
        <v>172</v>
      </c>
      <c r="C240" t="str">
        <f>VLOOKUP(E240,klassifikaatorid!A240:G1708,6,TRUE)</f>
        <v>Põhitegevuse kulud</v>
      </c>
      <c r="D240" s="40" t="str">
        <f>VLOOKUP(E240,'Konto grupp'!A239:B838,2,FALSE)</f>
        <v>55 - majandamiskulud</v>
      </c>
      <c r="E240" s="40">
        <v>550010</v>
      </c>
      <c r="F240" t="s">
        <v>184</v>
      </c>
      <c r="G240" t="s">
        <v>516</v>
      </c>
      <c r="H240" t="s">
        <v>202</v>
      </c>
      <c r="I240" t="s">
        <v>160</v>
      </c>
      <c r="J240" t="s">
        <v>159</v>
      </c>
      <c r="K240" t="s">
        <v>646</v>
      </c>
      <c r="L240" t="s">
        <v>187</v>
      </c>
    </row>
    <row r="241" spans="1:18" hidden="1">
      <c r="A241" t="s">
        <v>1795</v>
      </c>
      <c r="B241">
        <v>-172</v>
      </c>
      <c r="C241" t="str">
        <f>VLOOKUP(E241,klassifikaatorid!A241:G1709,6,TRUE)</f>
        <v>Põhitegevuse kulud</v>
      </c>
      <c r="D241" s="40" t="str">
        <f>VLOOKUP(E241,'Konto grupp'!A240:B839,2,FALSE)</f>
        <v>55 - majandamiskulud</v>
      </c>
      <c r="E241" s="40">
        <v>550010</v>
      </c>
      <c r="F241" t="s">
        <v>184</v>
      </c>
      <c r="G241" t="s">
        <v>516</v>
      </c>
      <c r="H241" t="s">
        <v>202</v>
      </c>
      <c r="I241" t="s">
        <v>160</v>
      </c>
      <c r="J241" t="s">
        <v>159</v>
      </c>
    </row>
    <row r="242" spans="1:18" hidden="1">
      <c r="A242" t="s">
        <v>1796</v>
      </c>
      <c r="B242">
        <v>1000</v>
      </c>
      <c r="C242" t="str">
        <f>VLOOKUP(E242,klassifikaatorid!A242:G1710,6,TRUE)</f>
        <v>Põhitegevuse kulud</v>
      </c>
      <c r="D242" s="40" t="str">
        <f>VLOOKUP(E242,'Konto grupp'!A241:B840,2,FALSE)</f>
        <v>55 - majandamiskulud</v>
      </c>
      <c r="E242" s="40">
        <v>550010</v>
      </c>
      <c r="F242" t="s">
        <v>184</v>
      </c>
      <c r="G242" t="s">
        <v>302</v>
      </c>
      <c r="H242" t="s">
        <v>301</v>
      </c>
      <c r="I242" t="s">
        <v>317</v>
      </c>
      <c r="J242" t="s">
        <v>316</v>
      </c>
      <c r="K242" t="s">
        <v>646</v>
      </c>
      <c r="L242" t="s">
        <v>187</v>
      </c>
      <c r="Q242" t="s">
        <v>646</v>
      </c>
      <c r="R242" t="s">
        <v>187</v>
      </c>
    </row>
    <row r="243" spans="1:18" hidden="1">
      <c r="A243" t="s">
        <v>1797</v>
      </c>
      <c r="B243">
        <v>615</v>
      </c>
      <c r="C243" t="str">
        <f>VLOOKUP(E243,klassifikaatorid!A243:G1711,6,TRUE)</f>
        <v>Põhitegevuse kulud</v>
      </c>
      <c r="D243" s="40" t="str">
        <f>VLOOKUP(E243,'Konto grupp'!A242:B841,2,FALSE)</f>
        <v>55 - majandamiskulud</v>
      </c>
      <c r="E243" s="40">
        <v>550010</v>
      </c>
      <c r="F243" t="s">
        <v>184</v>
      </c>
      <c r="G243" t="s">
        <v>381</v>
      </c>
      <c r="H243" t="s">
        <v>380</v>
      </c>
      <c r="I243" t="s">
        <v>379</v>
      </c>
      <c r="J243" t="s">
        <v>378</v>
      </c>
      <c r="K243" t="s">
        <v>646</v>
      </c>
      <c r="L243" t="s">
        <v>187</v>
      </c>
      <c r="Q243" t="s">
        <v>646</v>
      </c>
      <c r="R243" t="s">
        <v>187</v>
      </c>
    </row>
    <row r="244" spans="1:18" hidden="1">
      <c r="A244" t="s">
        <v>1798</v>
      </c>
      <c r="B244">
        <v>650</v>
      </c>
      <c r="C244" t="str">
        <f>VLOOKUP(E244,klassifikaatorid!A244:G1712,6,TRUE)</f>
        <v>Põhitegevuse kulud</v>
      </c>
      <c r="D244" s="40" t="str">
        <f>VLOOKUP(E244,'Konto grupp'!A243:B842,2,FALSE)</f>
        <v>55 - majandamiskulud</v>
      </c>
      <c r="E244" s="40">
        <v>550010</v>
      </c>
      <c r="F244" t="s">
        <v>184</v>
      </c>
      <c r="G244" t="s">
        <v>135</v>
      </c>
      <c r="H244" t="s">
        <v>134</v>
      </c>
      <c r="I244" t="s">
        <v>133</v>
      </c>
      <c r="J244" t="s">
        <v>132</v>
      </c>
      <c r="K244" t="s">
        <v>646</v>
      </c>
      <c r="L244" t="s">
        <v>187</v>
      </c>
      <c r="Q244" t="s">
        <v>646</v>
      </c>
      <c r="R244" t="s">
        <v>187</v>
      </c>
    </row>
    <row r="245" spans="1:18" hidden="1">
      <c r="A245" t="s">
        <v>1799</v>
      </c>
      <c r="B245">
        <v>1140</v>
      </c>
      <c r="C245" t="str">
        <f>VLOOKUP(E245,klassifikaatorid!A245:G1713,6,TRUE)</f>
        <v>Põhitegevuse kulud</v>
      </c>
      <c r="D245" s="40" t="str">
        <f>VLOOKUP(E245,'Konto grupp'!A244:B843,2,FALSE)</f>
        <v>55 - majandamiskulud</v>
      </c>
      <c r="E245" s="40">
        <v>550010</v>
      </c>
      <c r="F245" t="s">
        <v>184</v>
      </c>
      <c r="G245" t="s">
        <v>141</v>
      </c>
      <c r="H245" t="s">
        <v>140</v>
      </c>
      <c r="I245" t="s">
        <v>133</v>
      </c>
      <c r="J245" t="s">
        <v>132</v>
      </c>
      <c r="K245" t="s">
        <v>646</v>
      </c>
      <c r="L245" t="s">
        <v>187</v>
      </c>
      <c r="Q245" t="s">
        <v>646</v>
      </c>
      <c r="R245" t="s">
        <v>187</v>
      </c>
    </row>
    <row r="246" spans="1:18" hidden="1">
      <c r="A246" t="s">
        <v>1789</v>
      </c>
      <c r="B246">
        <v>-100</v>
      </c>
      <c r="C246" t="str">
        <f>VLOOKUP(E246,klassifikaatorid!A246:G1714,6,TRUE)</f>
        <v>Põhitegevuse kulud</v>
      </c>
      <c r="D246" s="40" t="str">
        <f>VLOOKUP(E246,'Konto grupp'!A245:B844,2,FALSE)</f>
        <v>55 - majandamiskulud</v>
      </c>
      <c r="E246" s="40">
        <v>550011</v>
      </c>
      <c r="F246" t="s">
        <v>178</v>
      </c>
      <c r="G246" t="s">
        <v>418</v>
      </c>
      <c r="H246" t="s">
        <v>417</v>
      </c>
      <c r="I246" t="s">
        <v>343</v>
      </c>
      <c r="J246" t="s">
        <v>342</v>
      </c>
    </row>
    <row r="247" spans="1:18" hidden="1">
      <c r="A247" t="s">
        <v>304</v>
      </c>
      <c r="B247">
        <v>230</v>
      </c>
      <c r="C247" t="str">
        <f>VLOOKUP(E247,klassifikaatorid!A247:G1715,6,TRUE)</f>
        <v>Põhitegevuse kulud</v>
      </c>
      <c r="D247" s="40" t="str">
        <f>VLOOKUP(E247,'Konto grupp'!A246:B845,2,FALSE)</f>
        <v>55 - majandamiskulud</v>
      </c>
      <c r="E247" s="40">
        <v>550012</v>
      </c>
      <c r="F247" t="s">
        <v>304</v>
      </c>
      <c r="G247" t="s">
        <v>381</v>
      </c>
      <c r="H247" t="s">
        <v>380</v>
      </c>
      <c r="I247" t="s">
        <v>379</v>
      </c>
      <c r="J247" t="s">
        <v>378</v>
      </c>
    </row>
    <row r="248" spans="1:18" hidden="1">
      <c r="A248" t="s">
        <v>1709</v>
      </c>
      <c r="B248">
        <v>2380</v>
      </c>
      <c r="C248" t="str">
        <f>VLOOKUP(E248,klassifikaatorid!A248:G1716,6,TRUE)</f>
        <v>Põhitegevuse kulud</v>
      </c>
      <c r="D248" s="40" t="str">
        <f>VLOOKUP(E248,'Konto grupp'!A247:B846,2,FALSE)</f>
        <v>55 - majandamiskulud</v>
      </c>
      <c r="E248" s="40">
        <v>550040</v>
      </c>
      <c r="F248" t="s">
        <v>144</v>
      </c>
      <c r="G248" t="s">
        <v>516</v>
      </c>
      <c r="H248" t="s">
        <v>202</v>
      </c>
      <c r="I248" t="s">
        <v>160</v>
      </c>
      <c r="J248" t="s">
        <v>159</v>
      </c>
    </row>
    <row r="249" spans="1:18" hidden="1">
      <c r="A249" t="s">
        <v>144</v>
      </c>
      <c r="B249">
        <v>-1000</v>
      </c>
      <c r="C249" t="str">
        <f>VLOOKUP(E249,klassifikaatorid!A249:G1717,6,TRUE)</f>
        <v>Põhitegevuse kulud</v>
      </c>
      <c r="D249" s="40" t="str">
        <f>VLOOKUP(E249,'Konto grupp'!A248:B847,2,FALSE)</f>
        <v>55 - majandamiskulud</v>
      </c>
      <c r="E249" s="40">
        <v>550040</v>
      </c>
      <c r="F249" t="s">
        <v>144</v>
      </c>
      <c r="G249" t="s">
        <v>242</v>
      </c>
      <c r="H249" t="s">
        <v>241</v>
      </c>
      <c r="I249" t="s">
        <v>240</v>
      </c>
      <c r="J249" t="s">
        <v>239</v>
      </c>
    </row>
    <row r="250" spans="1:18" hidden="1">
      <c r="A250" t="s">
        <v>144</v>
      </c>
      <c r="B250">
        <v>521</v>
      </c>
      <c r="C250" t="str">
        <f>VLOOKUP(E250,klassifikaatorid!A250:G1718,6,TRUE)</f>
        <v>Põhitegevuse kulud</v>
      </c>
      <c r="D250" s="40" t="str">
        <f>VLOOKUP(E250,'Konto grupp'!A249:B848,2,FALSE)</f>
        <v>55 - majandamiskulud</v>
      </c>
      <c r="E250" s="40">
        <v>550040</v>
      </c>
      <c r="F250" t="s">
        <v>144</v>
      </c>
      <c r="G250" t="s">
        <v>357</v>
      </c>
      <c r="H250" t="s">
        <v>356</v>
      </c>
      <c r="I250" t="s">
        <v>160</v>
      </c>
      <c r="J250" t="s">
        <v>159</v>
      </c>
    </row>
    <row r="251" spans="1:18" hidden="1">
      <c r="A251" t="s">
        <v>144</v>
      </c>
      <c r="B251">
        <v>200</v>
      </c>
      <c r="C251" t="str">
        <f>VLOOKUP(E251,klassifikaatorid!A251:G1719,6,TRUE)</f>
        <v>Põhitegevuse kulud</v>
      </c>
      <c r="D251" s="40" t="str">
        <f>VLOOKUP(E251,'Konto grupp'!A250:B849,2,FALSE)</f>
        <v>55 - majandamiskulud</v>
      </c>
      <c r="E251" s="40">
        <v>550040</v>
      </c>
      <c r="F251" t="s">
        <v>144</v>
      </c>
      <c r="G251" t="s">
        <v>117</v>
      </c>
      <c r="H251" t="s">
        <v>116</v>
      </c>
      <c r="I251" t="s">
        <v>115</v>
      </c>
      <c r="J251" t="s">
        <v>114</v>
      </c>
    </row>
    <row r="252" spans="1:18" hidden="1">
      <c r="A252" t="s">
        <v>144</v>
      </c>
      <c r="B252">
        <v>2000</v>
      </c>
      <c r="C252" t="str">
        <f>VLOOKUP(E252,klassifikaatorid!A252:G1720,6,TRUE)</f>
        <v>Põhitegevuse kulud</v>
      </c>
      <c r="D252" s="40" t="str">
        <f>VLOOKUP(E252,'Konto grupp'!A251:B850,2,FALSE)</f>
        <v>55 - majandamiskulud</v>
      </c>
      <c r="E252" s="40">
        <v>550040</v>
      </c>
      <c r="F252" t="s">
        <v>144</v>
      </c>
      <c r="G252" t="s">
        <v>175</v>
      </c>
      <c r="H252" t="s">
        <v>174</v>
      </c>
      <c r="I252" t="s">
        <v>173</v>
      </c>
      <c r="J252" t="s">
        <v>172</v>
      </c>
    </row>
    <row r="253" spans="1:18" hidden="1">
      <c r="A253" t="s">
        <v>144</v>
      </c>
      <c r="B253">
        <v>130</v>
      </c>
      <c r="C253" t="str">
        <f>VLOOKUP(E253,klassifikaatorid!A253:G1721,6,TRUE)</f>
        <v>Põhitegevuse kulud</v>
      </c>
      <c r="D253" s="40" t="str">
        <f>VLOOKUP(E253,'Konto grupp'!A252:B851,2,FALSE)</f>
        <v>55 - majandamiskulud</v>
      </c>
      <c r="E253" s="40">
        <v>550040</v>
      </c>
      <c r="F253" t="s">
        <v>144</v>
      </c>
      <c r="G253" t="s">
        <v>167</v>
      </c>
      <c r="H253" t="s">
        <v>166</v>
      </c>
      <c r="I253" t="s">
        <v>160</v>
      </c>
      <c r="J253" t="s">
        <v>159</v>
      </c>
    </row>
    <row r="254" spans="1:18" hidden="1">
      <c r="A254" t="s">
        <v>144</v>
      </c>
      <c r="B254">
        <v>1000</v>
      </c>
      <c r="C254" t="str">
        <f>VLOOKUP(E254,klassifikaatorid!A254:G1722,6,TRUE)</f>
        <v>Põhitegevuse kulud</v>
      </c>
      <c r="D254" s="40" t="str">
        <f>VLOOKUP(E254,'Konto grupp'!A253:B852,2,FALSE)</f>
        <v>55 - majandamiskulud</v>
      </c>
      <c r="E254" s="40">
        <v>550040</v>
      </c>
      <c r="F254" t="s">
        <v>144</v>
      </c>
      <c r="G254" t="s">
        <v>381</v>
      </c>
      <c r="H254" t="s">
        <v>380</v>
      </c>
      <c r="I254" t="s">
        <v>379</v>
      </c>
      <c r="J254" t="s">
        <v>378</v>
      </c>
    </row>
    <row r="255" spans="1:18" hidden="1">
      <c r="A255" t="s">
        <v>144</v>
      </c>
      <c r="B255">
        <v>150</v>
      </c>
      <c r="C255" t="str">
        <f>VLOOKUP(E255,klassifikaatorid!A255:G1723,6,TRUE)</f>
        <v>Põhitegevuse kulud</v>
      </c>
      <c r="D255" s="40" t="str">
        <f>VLOOKUP(E255,'Konto grupp'!A254:B853,2,FALSE)</f>
        <v>55 - majandamiskulud</v>
      </c>
      <c r="E255" s="40">
        <v>550040</v>
      </c>
      <c r="F255" t="s">
        <v>144</v>
      </c>
      <c r="G255" t="s">
        <v>381</v>
      </c>
      <c r="H255" t="s">
        <v>380</v>
      </c>
      <c r="I255" t="s">
        <v>1722</v>
      </c>
      <c r="J255" t="s">
        <v>1723</v>
      </c>
    </row>
    <row r="256" spans="1:18" hidden="1">
      <c r="A256" t="s">
        <v>144</v>
      </c>
      <c r="B256">
        <v>650</v>
      </c>
      <c r="C256" t="str">
        <f>VLOOKUP(E256,klassifikaatorid!A256:G1724,6,TRUE)</f>
        <v>Põhitegevuse kulud</v>
      </c>
      <c r="D256" s="40" t="str">
        <f>VLOOKUP(E256,'Konto grupp'!A255:B854,2,FALSE)</f>
        <v>55 - majandamiskulud</v>
      </c>
      <c r="E256" s="40">
        <v>550040</v>
      </c>
      <c r="F256" t="s">
        <v>144</v>
      </c>
      <c r="G256" t="s">
        <v>135</v>
      </c>
      <c r="H256" t="s">
        <v>134</v>
      </c>
      <c r="I256" t="s">
        <v>133</v>
      </c>
      <c r="J256" t="s">
        <v>132</v>
      </c>
    </row>
    <row r="257" spans="1:16" hidden="1">
      <c r="A257" t="s">
        <v>1800</v>
      </c>
      <c r="B257">
        <v>1000</v>
      </c>
      <c r="C257" t="str">
        <f>VLOOKUP(E257,klassifikaatorid!A257:G1725,6,TRUE)</f>
        <v>Põhitegevuse kulud</v>
      </c>
      <c r="D257" s="40" t="str">
        <f>VLOOKUP(E257,'Konto grupp'!A256:B855,2,FALSE)</f>
        <v>55 - majandamiskulud</v>
      </c>
      <c r="E257" s="40">
        <v>550040</v>
      </c>
      <c r="F257" t="s">
        <v>144</v>
      </c>
      <c r="G257" t="s">
        <v>169</v>
      </c>
      <c r="H257" t="s">
        <v>168</v>
      </c>
      <c r="I257" t="s">
        <v>160</v>
      </c>
      <c r="J257" t="s">
        <v>159</v>
      </c>
    </row>
    <row r="258" spans="1:16" hidden="1">
      <c r="A258" t="s">
        <v>144</v>
      </c>
      <c r="B258">
        <v>520</v>
      </c>
      <c r="C258" t="str">
        <f>VLOOKUP(E258,klassifikaatorid!A258:G1726,6,TRUE)</f>
        <v>Põhitegevuse kulud</v>
      </c>
      <c r="D258" s="40" t="str">
        <f>VLOOKUP(E258,'Konto grupp'!A257:B856,2,FALSE)</f>
        <v>55 - majandamiskulud</v>
      </c>
      <c r="E258" s="40">
        <v>550040</v>
      </c>
      <c r="F258" t="s">
        <v>144</v>
      </c>
      <c r="G258" t="s">
        <v>223</v>
      </c>
      <c r="H258" t="s">
        <v>222</v>
      </c>
      <c r="I258" t="s">
        <v>227</v>
      </c>
      <c r="J258" t="s">
        <v>226</v>
      </c>
      <c r="O258" t="s">
        <v>1793</v>
      </c>
      <c r="P258" t="s">
        <v>1794</v>
      </c>
    </row>
    <row r="259" spans="1:16" hidden="1">
      <c r="A259" t="s">
        <v>144</v>
      </c>
      <c r="B259">
        <v>2000</v>
      </c>
      <c r="C259" t="str">
        <f>VLOOKUP(E259,klassifikaatorid!A259:G1727,6,TRUE)</f>
        <v>Põhitegevuse kulud</v>
      </c>
      <c r="D259" s="40" t="str">
        <f>VLOOKUP(E259,'Konto grupp'!A258:B857,2,FALSE)</f>
        <v>55 - majandamiskulud</v>
      </c>
      <c r="E259" s="40">
        <v>550040</v>
      </c>
      <c r="F259" t="s">
        <v>144</v>
      </c>
      <c r="G259" t="s">
        <v>223</v>
      </c>
      <c r="H259" t="s">
        <v>222</v>
      </c>
      <c r="I259" t="s">
        <v>227</v>
      </c>
      <c r="J259" t="s">
        <v>226</v>
      </c>
      <c r="O259" t="s">
        <v>1790</v>
      </c>
      <c r="P259" t="s">
        <v>1791</v>
      </c>
    </row>
    <row r="260" spans="1:16" hidden="1">
      <c r="A260" t="s">
        <v>144</v>
      </c>
      <c r="B260">
        <v>1250</v>
      </c>
      <c r="C260" t="str">
        <f>VLOOKUP(E260,klassifikaatorid!A260:G1728,6,TRUE)</f>
        <v>Põhitegevuse kulud</v>
      </c>
      <c r="D260" s="40" t="str">
        <f>VLOOKUP(E260,'Konto grupp'!A259:B858,2,FALSE)</f>
        <v>55 - majandamiskulud</v>
      </c>
      <c r="E260" s="40">
        <v>550040</v>
      </c>
      <c r="F260" t="s">
        <v>144</v>
      </c>
      <c r="G260" t="s">
        <v>223</v>
      </c>
      <c r="H260" t="s">
        <v>222</v>
      </c>
      <c r="I260" t="s">
        <v>405</v>
      </c>
      <c r="J260" t="s">
        <v>404</v>
      </c>
      <c r="O260" t="s">
        <v>1793</v>
      </c>
      <c r="P260" t="s">
        <v>1794</v>
      </c>
    </row>
    <row r="261" spans="1:16" hidden="1">
      <c r="A261" t="s">
        <v>144</v>
      </c>
      <c r="B261">
        <v>3500</v>
      </c>
      <c r="C261" t="str">
        <f>VLOOKUP(E261,klassifikaatorid!A261:G1729,6,TRUE)</f>
        <v>Põhitegevuse kulud</v>
      </c>
      <c r="D261" s="40" t="str">
        <f>VLOOKUP(E261,'Konto grupp'!A260:B859,2,FALSE)</f>
        <v>55 - majandamiskulud</v>
      </c>
      <c r="E261" s="40">
        <v>550040</v>
      </c>
      <c r="F261" t="s">
        <v>144</v>
      </c>
      <c r="G261" t="s">
        <v>223</v>
      </c>
      <c r="H261" t="s">
        <v>222</v>
      </c>
      <c r="I261" t="s">
        <v>405</v>
      </c>
      <c r="J261" t="s">
        <v>404</v>
      </c>
      <c r="O261" t="s">
        <v>1801</v>
      </c>
      <c r="P261" t="s">
        <v>1802</v>
      </c>
    </row>
    <row r="262" spans="1:16" hidden="1">
      <c r="A262" t="s">
        <v>144</v>
      </c>
      <c r="B262">
        <v>1480</v>
      </c>
      <c r="C262" t="str">
        <f>VLOOKUP(E262,klassifikaatorid!A262:G1730,6,TRUE)</f>
        <v>Põhitegevuse kulud</v>
      </c>
      <c r="D262" s="40" t="str">
        <f>VLOOKUP(E262,'Konto grupp'!A261:B860,2,FALSE)</f>
        <v>55 - majandamiskulud</v>
      </c>
      <c r="E262" s="40">
        <v>550040</v>
      </c>
      <c r="F262" t="s">
        <v>144</v>
      </c>
      <c r="G262" t="s">
        <v>223</v>
      </c>
      <c r="H262" t="s">
        <v>222</v>
      </c>
      <c r="I262" t="s">
        <v>227</v>
      </c>
      <c r="J262" t="s">
        <v>226</v>
      </c>
      <c r="O262" t="s">
        <v>1801</v>
      </c>
      <c r="P262" t="s">
        <v>1802</v>
      </c>
    </row>
    <row r="263" spans="1:16" hidden="1">
      <c r="A263" t="s">
        <v>144</v>
      </c>
      <c r="B263">
        <v>500</v>
      </c>
      <c r="C263" t="str">
        <f>VLOOKUP(E263,klassifikaatorid!A263:G1731,6,TRUE)</f>
        <v>Põhitegevuse kulud</v>
      </c>
      <c r="D263" s="40" t="str">
        <f>VLOOKUP(E263,'Konto grupp'!A262:B861,2,FALSE)</f>
        <v>55 - majandamiskulud</v>
      </c>
      <c r="E263" s="40">
        <v>550040</v>
      </c>
      <c r="F263" t="s">
        <v>144</v>
      </c>
      <c r="G263" t="s">
        <v>223</v>
      </c>
      <c r="H263" t="s">
        <v>222</v>
      </c>
      <c r="I263" t="s">
        <v>405</v>
      </c>
      <c r="J263" t="s">
        <v>404</v>
      </c>
      <c r="O263" t="s">
        <v>1803</v>
      </c>
      <c r="P263" t="s">
        <v>1804</v>
      </c>
    </row>
    <row r="264" spans="1:16" hidden="1">
      <c r="A264" t="s">
        <v>144</v>
      </c>
      <c r="B264">
        <v>100</v>
      </c>
      <c r="C264" t="str">
        <f>VLOOKUP(E264,klassifikaatorid!A264:G1732,6,TRUE)</f>
        <v>Põhitegevuse kulud</v>
      </c>
      <c r="D264" s="40" t="str">
        <f>VLOOKUP(E264,'Konto grupp'!A263:B862,2,FALSE)</f>
        <v>55 - majandamiskulud</v>
      </c>
      <c r="E264" s="40">
        <v>550040</v>
      </c>
      <c r="F264" t="s">
        <v>144</v>
      </c>
      <c r="G264" t="s">
        <v>223</v>
      </c>
      <c r="H264" t="s">
        <v>222</v>
      </c>
      <c r="I264" t="s">
        <v>405</v>
      </c>
      <c r="J264" t="s">
        <v>404</v>
      </c>
      <c r="O264" t="s">
        <v>1756</v>
      </c>
      <c r="P264" t="s">
        <v>1757</v>
      </c>
    </row>
    <row r="265" spans="1:16" hidden="1">
      <c r="A265" t="s">
        <v>144</v>
      </c>
      <c r="B265">
        <v>-6041</v>
      </c>
      <c r="C265" t="str">
        <f>VLOOKUP(E265,klassifikaatorid!A265:G1733,6,TRUE)</f>
        <v>Põhitegevuse kulud</v>
      </c>
      <c r="D265" s="40" t="str">
        <f>VLOOKUP(E265,'Konto grupp'!A264:B863,2,FALSE)</f>
        <v>55 - majandamiskulud</v>
      </c>
      <c r="E265" s="40">
        <v>550040</v>
      </c>
      <c r="F265" t="s">
        <v>144</v>
      </c>
      <c r="G265" t="s">
        <v>223</v>
      </c>
      <c r="H265" t="s">
        <v>222</v>
      </c>
      <c r="I265" t="s">
        <v>405</v>
      </c>
      <c r="J265" t="s">
        <v>404</v>
      </c>
      <c r="O265" t="s">
        <v>1805</v>
      </c>
      <c r="P265" t="s">
        <v>1806</v>
      </c>
    </row>
    <row r="266" spans="1:16" hidden="1">
      <c r="A266" t="s">
        <v>144</v>
      </c>
      <c r="B266">
        <v>956</v>
      </c>
      <c r="C266" t="str">
        <f>VLOOKUP(E266,klassifikaatorid!A266:G1734,6,TRUE)</f>
        <v>Põhitegevuse kulud</v>
      </c>
      <c r="D266" s="40" t="str">
        <f>VLOOKUP(E266,'Konto grupp'!A265:B864,2,FALSE)</f>
        <v>55 - majandamiskulud</v>
      </c>
      <c r="E266" s="40">
        <v>550040</v>
      </c>
      <c r="F266" t="s">
        <v>144</v>
      </c>
      <c r="G266" t="s">
        <v>223</v>
      </c>
      <c r="H266" t="s">
        <v>222</v>
      </c>
      <c r="I266" t="s">
        <v>405</v>
      </c>
      <c r="J266" t="s">
        <v>404</v>
      </c>
      <c r="O266" t="s">
        <v>1807</v>
      </c>
      <c r="P266" t="s">
        <v>1808</v>
      </c>
    </row>
    <row r="267" spans="1:16" hidden="1">
      <c r="A267" t="s">
        <v>144</v>
      </c>
      <c r="B267">
        <v>-956</v>
      </c>
      <c r="C267" t="str">
        <f>VLOOKUP(E267,klassifikaatorid!A267:G1735,6,TRUE)</f>
        <v>Põhitegevuse kulud</v>
      </c>
      <c r="D267" s="40" t="str">
        <f>VLOOKUP(E267,'Konto grupp'!A266:B865,2,FALSE)</f>
        <v>55 - majandamiskulud</v>
      </c>
      <c r="E267" s="40">
        <v>550040</v>
      </c>
      <c r="F267" t="s">
        <v>144</v>
      </c>
      <c r="G267" t="s">
        <v>223</v>
      </c>
      <c r="H267" t="s">
        <v>222</v>
      </c>
      <c r="I267" t="s">
        <v>405</v>
      </c>
      <c r="J267" t="s">
        <v>404</v>
      </c>
      <c r="O267" t="s">
        <v>1805</v>
      </c>
      <c r="P267" t="s">
        <v>1806</v>
      </c>
    </row>
    <row r="268" spans="1:16" hidden="1">
      <c r="A268" t="s">
        <v>144</v>
      </c>
      <c r="B268">
        <v>523</v>
      </c>
      <c r="C268" t="str">
        <f>VLOOKUP(E268,klassifikaatorid!A268:G1736,6,TRUE)</f>
        <v>Põhitegevuse kulud</v>
      </c>
      <c r="D268" s="40" t="str">
        <f>VLOOKUP(E268,'Konto grupp'!A267:B866,2,FALSE)</f>
        <v>55 - majandamiskulud</v>
      </c>
      <c r="E268" s="40">
        <v>550040</v>
      </c>
      <c r="F268" t="s">
        <v>144</v>
      </c>
      <c r="G268" t="s">
        <v>155</v>
      </c>
      <c r="H268" t="s">
        <v>154</v>
      </c>
      <c r="I268" t="s">
        <v>115</v>
      </c>
      <c r="J268" t="s">
        <v>114</v>
      </c>
    </row>
    <row r="269" spans="1:16" hidden="1">
      <c r="A269" t="s">
        <v>1709</v>
      </c>
      <c r="B269">
        <v>-82</v>
      </c>
      <c r="C269" t="str">
        <f>VLOOKUP(E269,klassifikaatorid!A269:G1737,6,TRUE)</f>
        <v>Põhitegevuse kulud</v>
      </c>
      <c r="D269" s="40" t="str">
        <f>VLOOKUP(E269,'Konto grupp'!A268:B867,2,FALSE)</f>
        <v>55 - majandamiskulud</v>
      </c>
      <c r="E269" s="40">
        <v>550041</v>
      </c>
      <c r="F269" t="s">
        <v>245</v>
      </c>
      <c r="G269" t="s">
        <v>516</v>
      </c>
      <c r="H269" t="s">
        <v>202</v>
      </c>
      <c r="I269" t="s">
        <v>160</v>
      </c>
      <c r="J269" t="s">
        <v>159</v>
      </c>
    </row>
    <row r="270" spans="1:16" hidden="1">
      <c r="A270" t="s">
        <v>245</v>
      </c>
      <c r="B270">
        <v>521</v>
      </c>
      <c r="C270" t="str">
        <f>VLOOKUP(E270,klassifikaatorid!A270:G1738,6,TRUE)</f>
        <v>Põhitegevuse kulud</v>
      </c>
      <c r="D270" s="40" t="str">
        <f>VLOOKUP(E270,'Konto grupp'!A269:B868,2,FALSE)</f>
        <v>55 - majandamiskulud</v>
      </c>
      <c r="E270" s="40">
        <v>550041</v>
      </c>
      <c r="F270" t="s">
        <v>245</v>
      </c>
      <c r="G270" t="s">
        <v>357</v>
      </c>
      <c r="H270" t="s">
        <v>356</v>
      </c>
      <c r="I270" t="s">
        <v>160</v>
      </c>
      <c r="J270" t="s">
        <v>159</v>
      </c>
    </row>
    <row r="271" spans="1:16" hidden="1">
      <c r="A271" t="s">
        <v>245</v>
      </c>
      <c r="B271">
        <v>1000</v>
      </c>
      <c r="C271" t="str">
        <f>VLOOKUP(E271,klassifikaatorid!A271:G1739,6,TRUE)</f>
        <v>Põhitegevuse kulud</v>
      </c>
      <c r="D271" s="40" t="str">
        <f>VLOOKUP(E271,'Konto grupp'!A270:B869,2,FALSE)</f>
        <v>55 - majandamiskulud</v>
      </c>
      <c r="E271" s="40">
        <v>550041</v>
      </c>
      <c r="F271" t="s">
        <v>245</v>
      </c>
      <c r="G271" t="s">
        <v>175</v>
      </c>
      <c r="H271" t="s">
        <v>174</v>
      </c>
      <c r="I271" t="s">
        <v>173</v>
      </c>
      <c r="J271" t="s">
        <v>172</v>
      </c>
    </row>
    <row r="272" spans="1:16" hidden="1">
      <c r="A272" t="s">
        <v>245</v>
      </c>
      <c r="B272">
        <v>500</v>
      </c>
      <c r="C272" t="str">
        <f>VLOOKUP(E272,klassifikaatorid!A272:G1740,6,TRUE)</f>
        <v>Põhitegevuse kulud</v>
      </c>
      <c r="D272" s="40" t="str">
        <f>VLOOKUP(E272,'Konto grupp'!A271:B870,2,FALSE)</f>
        <v>55 - majandamiskulud</v>
      </c>
      <c r="E272" s="40">
        <v>550041</v>
      </c>
      <c r="F272" t="s">
        <v>245</v>
      </c>
      <c r="G272" t="s">
        <v>381</v>
      </c>
      <c r="H272" t="s">
        <v>380</v>
      </c>
      <c r="I272" t="s">
        <v>1722</v>
      </c>
      <c r="J272" t="s">
        <v>1723</v>
      </c>
    </row>
    <row r="273" spans="1:16" hidden="1">
      <c r="A273" t="s">
        <v>1809</v>
      </c>
      <c r="B273">
        <v>-28</v>
      </c>
      <c r="C273" t="str">
        <f>VLOOKUP(E273,klassifikaatorid!A273:G1741,6,TRUE)</f>
        <v>Põhitegevuse kulud</v>
      </c>
      <c r="D273" s="40" t="s">
        <v>481</v>
      </c>
      <c r="E273" s="40">
        <v>550052</v>
      </c>
      <c r="F273" t="s">
        <v>409</v>
      </c>
      <c r="G273" t="s">
        <v>223</v>
      </c>
      <c r="H273" t="s">
        <v>222</v>
      </c>
      <c r="I273" t="s">
        <v>209</v>
      </c>
      <c r="J273" t="s">
        <v>208</v>
      </c>
    </row>
    <row r="274" spans="1:16" hidden="1">
      <c r="A274" t="s">
        <v>1810</v>
      </c>
      <c r="B274">
        <v>-1143</v>
      </c>
      <c r="C274" t="str">
        <f>VLOOKUP(E274,klassifikaatorid!A274:G1742,6,TRUE)</f>
        <v>Põhitegevuse kulud</v>
      </c>
      <c r="D274" s="40" t="s">
        <v>481</v>
      </c>
      <c r="E274" s="40">
        <v>550052</v>
      </c>
      <c r="F274" t="s">
        <v>409</v>
      </c>
      <c r="G274" t="s">
        <v>223</v>
      </c>
      <c r="H274" t="s">
        <v>222</v>
      </c>
      <c r="I274" t="s">
        <v>209</v>
      </c>
      <c r="J274" t="s">
        <v>208</v>
      </c>
    </row>
    <row r="275" spans="1:16" hidden="1">
      <c r="A275" t="s">
        <v>1811</v>
      </c>
      <c r="B275">
        <v>-3465</v>
      </c>
      <c r="C275" t="str">
        <f>VLOOKUP(E275,klassifikaatorid!A275:G1743,6,TRUE)</f>
        <v>Põhitegevuse kulud</v>
      </c>
      <c r="D275" s="40" t="s">
        <v>481</v>
      </c>
      <c r="E275" s="40">
        <v>550052</v>
      </c>
      <c r="F275" t="s">
        <v>409</v>
      </c>
      <c r="G275" t="s">
        <v>223</v>
      </c>
      <c r="H275" t="s">
        <v>222</v>
      </c>
      <c r="I275" t="s">
        <v>209</v>
      </c>
      <c r="J275" t="s">
        <v>208</v>
      </c>
    </row>
    <row r="276" spans="1:16" hidden="1">
      <c r="A276" t="s">
        <v>1812</v>
      </c>
      <c r="B276">
        <v>400</v>
      </c>
      <c r="C276" t="str">
        <f>VLOOKUP(E276,klassifikaatorid!A276:G1744,6,TRUE)</f>
        <v>Põhitegevuse kulud</v>
      </c>
      <c r="D276" s="40" t="str">
        <f>VLOOKUP(E276,'Konto grupp'!A275:B874,2,FALSE)</f>
        <v>55 - majandamiskulud</v>
      </c>
      <c r="E276" s="40">
        <v>550060</v>
      </c>
      <c r="F276" t="s">
        <v>188</v>
      </c>
      <c r="G276" t="s">
        <v>167</v>
      </c>
      <c r="H276" t="s">
        <v>166</v>
      </c>
      <c r="I276" t="s">
        <v>160</v>
      </c>
      <c r="J276" t="s">
        <v>159</v>
      </c>
    </row>
    <row r="277" spans="1:16" hidden="1">
      <c r="A277" t="s">
        <v>188</v>
      </c>
      <c r="B277">
        <v>-2000</v>
      </c>
      <c r="C277" t="str">
        <f>VLOOKUP(E277,klassifikaatorid!A277:G1745,6,TRUE)</f>
        <v>Põhitegevuse kulud</v>
      </c>
      <c r="D277" s="40" t="str">
        <f>VLOOKUP(E277,'Konto grupp'!A276:B875,2,FALSE)</f>
        <v>55 - majandamiskulud</v>
      </c>
      <c r="E277" s="40">
        <v>550060</v>
      </c>
      <c r="F277" t="s">
        <v>188</v>
      </c>
      <c r="G277" t="s">
        <v>223</v>
      </c>
      <c r="H277" t="s">
        <v>222</v>
      </c>
      <c r="I277" t="s">
        <v>405</v>
      </c>
      <c r="J277" t="s">
        <v>404</v>
      </c>
      <c r="O277" t="s">
        <v>1801</v>
      </c>
      <c r="P277" t="s">
        <v>1802</v>
      </c>
    </row>
    <row r="278" spans="1:16" hidden="1">
      <c r="A278" t="s">
        <v>188</v>
      </c>
      <c r="B278">
        <v>-1500</v>
      </c>
      <c r="C278" t="str">
        <f>VLOOKUP(E278,klassifikaatorid!A278:G1746,6,TRUE)</f>
        <v>Põhitegevuse kulud</v>
      </c>
      <c r="D278" s="40" t="str">
        <f>VLOOKUP(E278,'Konto grupp'!A277:B876,2,FALSE)</f>
        <v>55 - majandamiskulud</v>
      </c>
      <c r="E278" s="40">
        <v>550060</v>
      </c>
      <c r="F278" t="s">
        <v>188</v>
      </c>
      <c r="G278" t="s">
        <v>223</v>
      </c>
      <c r="H278" t="s">
        <v>222</v>
      </c>
      <c r="I278" t="s">
        <v>405</v>
      </c>
      <c r="J278" t="s">
        <v>404</v>
      </c>
      <c r="O278" t="s">
        <v>1813</v>
      </c>
      <c r="P278" t="s">
        <v>1814</v>
      </c>
    </row>
    <row r="279" spans="1:16" hidden="1">
      <c r="A279" t="s">
        <v>188</v>
      </c>
      <c r="B279">
        <v>-3000</v>
      </c>
      <c r="C279" t="str">
        <f>VLOOKUP(E279,klassifikaatorid!A279:G1747,6,TRUE)</f>
        <v>Põhitegevuse kulud</v>
      </c>
      <c r="D279" s="40" t="str">
        <f>VLOOKUP(E279,'Konto grupp'!A278:B877,2,FALSE)</f>
        <v>55 - majandamiskulud</v>
      </c>
      <c r="E279" s="40">
        <v>550060</v>
      </c>
      <c r="F279" t="s">
        <v>188</v>
      </c>
      <c r="G279" t="s">
        <v>223</v>
      </c>
      <c r="H279" t="s">
        <v>222</v>
      </c>
      <c r="I279" t="s">
        <v>405</v>
      </c>
      <c r="J279" t="s">
        <v>404</v>
      </c>
      <c r="O279" t="s">
        <v>1815</v>
      </c>
      <c r="P279" t="s">
        <v>1816</v>
      </c>
    </row>
    <row r="280" spans="1:16" hidden="1">
      <c r="A280" t="s">
        <v>1652</v>
      </c>
      <c r="B280">
        <v>930</v>
      </c>
      <c r="C280" t="str">
        <f>VLOOKUP(E280,klassifikaatorid!A280:G1748,6,TRUE)</f>
        <v>Põhitegevuse kulud</v>
      </c>
      <c r="D280" s="40" t="str">
        <f>VLOOKUP(E280,'Konto grupp'!A279:B878,2,FALSE)</f>
        <v>55 - majandamiskulud</v>
      </c>
      <c r="E280" s="40">
        <v>550060</v>
      </c>
      <c r="F280" t="s">
        <v>188</v>
      </c>
      <c r="G280" t="s">
        <v>234</v>
      </c>
      <c r="H280" t="s">
        <v>233</v>
      </c>
      <c r="I280" t="s">
        <v>232</v>
      </c>
      <c r="J280" t="s">
        <v>231</v>
      </c>
    </row>
    <row r="281" spans="1:16" hidden="1">
      <c r="A281" t="s">
        <v>130</v>
      </c>
      <c r="B281">
        <v>1000</v>
      </c>
      <c r="C281" t="str">
        <f>VLOOKUP(E281,klassifikaatorid!A281:G1749,6,TRUE)</f>
        <v>Põhitegevuse kulud</v>
      </c>
      <c r="D281" s="40" t="str">
        <f>VLOOKUP(E281,'Konto grupp'!A280:B879,2,FALSE)</f>
        <v>55 - majandamiskulud</v>
      </c>
      <c r="E281" s="40">
        <v>550099</v>
      </c>
      <c r="F281" t="s">
        <v>130</v>
      </c>
      <c r="G281" t="s">
        <v>175</v>
      </c>
      <c r="H281" t="s">
        <v>174</v>
      </c>
      <c r="I281" t="s">
        <v>173</v>
      </c>
      <c r="J281" t="s">
        <v>172</v>
      </c>
    </row>
    <row r="282" spans="1:16" hidden="1">
      <c r="A282" t="s">
        <v>130</v>
      </c>
      <c r="B282">
        <v>-1000</v>
      </c>
      <c r="C282" t="str">
        <f>VLOOKUP(E282,klassifikaatorid!A282:G1750,6,TRUE)</f>
        <v>Põhitegevuse kulud</v>
      </c>
      <c r="D282" s="40" t="str">
        <f>VLOOKUP(E282,'Konto grupp'!A281:B880,2,FALSE)</f>
        <v>55 - majandamiskulud</v>
      </c>
      <c r="E282" s="40">
        <v>550099</v>
      </c>
      <c r="F282" t="s">
        <v>130</v>
      </c>
      <c r="G282" t="s">
        <v>381</v>
      </c>
      <c r="H282" t="s">
        <v>380</v>
      </c>
      <c r="I282" t="s">
        <v>379</v>
      </c>
      <c r="J282" t="s">
        <v>378</v>
      </c>
    </row>
    <row r="283" spans="1:16" hidden="1">
      <c r="A283" t="s">
        <v>130</v>
      </c>
      <c r="B283">
        <v>400</v>
      </c>
      <c r="C283" t="str">
        <f>VLOOKUP(E283,klassifikaatorid!A283:G1751,6,TRUE)</f>
        <v>Põhitegevuse kulud</v>
      </c>
      <c r="D283" s="40" t="str">
        <f>VLOOKUP(E283,'Konto grupp'!A282:B881,2,FALSE)</f>
        <v>55 - majandamiskulud</v>
      </c>
      <c r="E283" s="40">
        <v>550099</v>
      </c>
      <c r="F283" t="s">
        <v>130</v>
      </c>
      <c r="G283" t="s">
        <v>223</v>
      </c>
      <c r="H283" t="s">
        <v>222</v>
      </c>
      <c r="I283" t="s">
        <v>405</v>
      </c>
      <c r="J283" t="s">
        <v>404</v>
      </c>
      <c r="O283" t="s">
        <v>1793</v>
      </c>
      <c r="P283" t="s">
        <v>1794</v>
      </c>
    </row>
    <row r="284" spans="1:16" hidden="1">
      <c r="A284" t="s">
        <v>130</v>
      </c>
      <c r="B284">
        <v>-2000</v>
      </c>
      <c r="C284" t="str">
        <f>VLOOKUP(E284,klassifikaatorid!A284:G1752,6,TRUE)</f>
        <v>Põhitegevuse kulud</v>
      </c>
      <c r="D284" s="40" t="str">
        <f>VLOOKUP(E284,'Konto grupp'!A283:B882,2,FALSE)</f>
        <v>55 - majandamiskulud</v>
      </c>
      <c r="E284" s="40">
        <v>550099</v>
      </c>
      <c r="F284" t="s">
        <v>130</v>
      </c>
      <c r="G284" t="s">
        <v>223</v>
      </c>
      <c r="H284" t="s">
        <v>222</v>
      </c>
      <c r="I284" t="s">
        <v>227</v>
      </c>
      <c r="J284" t="s">
        <v>226</v>
      </c>
      <c r="O284" t="s">
        <v>1803</v>
      </c>
      <c r="P284" t="s">
        <v>1804</v>
      </c>
    </row>
    <row r="285" spans="1:16" hidden="1">
      <c r="A285" t="s">
        <v>130</v>
      </c>
      <c r="B285">
        <v>-1310</v>
      </c>
      <c r="C285" t="str">
        <f>VLOOKUP(E285,klassifikaatorid!A285:G1753,6,TRUE)</f>
        <v>Põhitegevuse kulud</v>
      </c>
      <c r="D285" s="40" t="str">
        <f>VLOOKUP(E285,'Konto grupp'!A284:B883,2,FALSE)</f>
        <v>55 - majandamiskulud</v>
      </c>
      <c r="E285" s="40">
        <v>550099</v>
      </c>
      <c r="F285" t="s">
        <v>130</v>
      </c>
      <c r="G285" t="s">
        <v>223</v>
      </c>
      <c r="H285" t="s">
        <v>222</v>
      </c>
      <c r="I285" t="s">
        <v>405</v>
      </c>
      <c r="J285" t="s">
        <v>404</v>
      </c>
      <c r="O285" t="s">
        <v>1756</v>
      </c>
      <c r="P285" t="s">
        <v>1757</v>
      </c>
    </row>
    <row r="286" spans="1:16" hidden="1">
      <c r="A286" t="s">
        <v>130</v>
      </c>
      <c r="B286">
        <v>5657</v>
      </c>
      <c r="C286" t="str">
        <f>VLOOKUP(E286,klassifikaatorid!A286:G1754,6,TRUE)</f>
        <v>Põhitegevuse kulud</v>
      </c>
      <c r="D286" s="40" t="str">
        <f>VLOOKUP(E286,'Konto grupp'!A285:B884,2,FALSE)</f>
        <v>55 - majandamiskulud</v>
      </c>
      <c r="E286" s="40">
        <v>550099</v>
      </c>
      <c r="F286" t="s">
        <v>130</v>
      </c>
      <c r="G286" t="s">
        <v>223</v>
      </c>
      <c r="H286" t="s">
        <v>222</v>
      </c>
      <c r="I286" t="s">
        <v>405</v>
      </c>
      <c r="J286" t="s">
        <v>404</v>
      </c>
      <c r="O286" t="s">
        <v>1805</v>
      </c>
      <c r="P286" t="s">
        <v>1806</v>
      </c>
    </row>
    <row r="287" spans="1:16" hidden="1">
      <c r="A287" t="s">
        <v>1817</v>
      </c>
      <c r="B287">
        <v>390</v>
      </c>
      <c r="C287" t="str">
        <f>VLOOKUP(E287,klassifikaatorid!A287:G1755,6,TRUE)</f>
        <v>Põhitegevuse kulud</v>
      </c>
      <c r="D287" s="40" t="str">
        <f>VLOOKUP(E287,'Konto grupp'!A286:B885,2,FALSE)</f>
        <v>55 - majandamiskulud</v>
      </c>
      <c r="E287" s="40">
        <v>550301</v>
      </c>
      <c r="F287" t="s">
        <v>191</v>
      </c>
      <c r="G287" t="s">
        <v>418</v>
      </c>
      <c r="H287" t="s">
        <v>417</v>
      </c>
      <c r="I287" t="s">
        <v>343</v>
      </c>
      <c r="J287" t="s">
        <v>342</v>
      </c>
    </row>
    <row r="288" spans="1:16" hidden="1">
      <c r="A288" t="s">
        <v>191</v>
      </c>
      <c r="B288">
        <v>2700</v>
      </c>
      <c r="C288" t="str">
        <f>VLOOKUP(E288,klassifikaatorid!A288:G1756,6,TRUE)</f>
        <v>Põhitegevuse kulud</v>
      </c>
      <c r="D288" s="40" t="str">
        <f>VLOOKUP(E288,'Konto grupp'!A287:B886,2,FALSE)</f>
        <v>55 - majandamiskulud</v>
      </c>
      <c r="E288" s="40">
        <v>550301</v>
      </c>
      <c r="F288" t="s">
        <v>191</v>
      </c>
      <c r="G288" t="s">
        <v>167</v>
      </c>
      <c r="H288" t="s">
        <v>166</v>
      </c>
      <c r="I288" t="s">
        <v>160</v>
      </c>
      <c r="J288" t="s">
        <v>159</v>
      </c>
      <c r="M288" t="s">
        <v>1762</v>
      </c>
      <c r="N288" t="s">
        <v>1763</v>
      </c>
    </row>
    <row r="289" spans="1:16" hidden="1">
      <c r="A289" t="s">
        <v>151</v>
      </c>
      <c r="B289">
        <v>77</v>
      </c>
      <c r="C289" t="str">
        <f>VLOOKUP(E289,klassifikaatorid!A289:G1757,6,TRUE)</f>
        <v>Põhitegevuse kulud</v>
      </c>
      <c r="D289" s="40" t="str">
        <f>VLOOKUP(E289,'Konto grupp'!A288:B887,2,FALSE)</f>
        <v>55 - majandamiskulud</v>
      </c>
      <c r="E289" s="40">
        <v>550302</v>
      </c>
      <c r="F289" t="s">
        <v>151</v>
      </c>
      <c r="G289" t="s">
        <v>167</v>
      </c>
      <c r="H289" t="s">
        <v>166</v>
      </c>
      <c r="I289" t="s">
        <v>160</v>
      </c>
      <c r="J289" t="s">
        <v>159</v>
      </c>
      <c r="M289" t="s">
        <v>430</v>
      </c>
      <c r="N289" t="s">
        <v>429</v>
      </c>
    </row>
    <row r="290" spans="1:16" hidden="1">
      <c r="A290" t="s">
        <v>1818</v>
      </c>
      <c r="B290">
        <v>33</v>
      </c>
      <c r="C290" t="str">
        <f>VLOOKUP(E290,klassifikaatorid!A290:G1758,6,TRUE)</f>
        <v>Põhitegevuse kulud</v>
      </c>
      <c r="D290" s="40" t="str">
        <f>VLOOKUP(E290,'Konto grupp'!A289:B888,2,FALSE)</f>
        <v>55 - majandamiskulud</v>
      </c>
      <c r="E290" s="40">
        <v>550302</v>
      </c>
      <c r="F290" t="s">
        <v>151</v>
      </c>
      <c r="G290" t="s">
        <v>418</v>
      </c>
      <c r="H290" t="s">
        <v>417</v>
      </c>
      <c r="I290" t="s">
        <v>343</v>
      </c>
      <c r="J290" t="s">
        <v>342</v>
      </c>
    </row>
    <row r="291" spans="1:16" hidden="1">
      <c r="A291" t="s">
        <v>1819</v>
      </c>
      <c r="B291">
        <v>-890</v>
      </c>
      <c r="C291" t="str">
        <f>VLOOKUP(E291,klassifikaatorid!A291:G1759,6,TRUE)</f>
        <v>Põhitegevuse kulud</v>
      </c>
      <c r="D291" s="40" t="str">
        <f>VLOOKUP(E291,'Konto grupp'!A290:B889,2,FALSE)</f>
        <v>55 - majandamiskulud</v>
      </c>
      <c r="E291" s="40">
        <v>550302</v>
      </c>
      <c r="F291" t="s">
        <v>151</v>
      </c>
      <c r="G291" t="s">
        <v>418</v>
      </c>
      <c r="H291" t="s">
        <v>417</v>
      </c>
      <c r="I291" t="s">
        <v>343</v>
      </c>
      <c r="J291" t="s">
        <v>342</v>
      </c>
    </row>
    <row r="292" spans="1:16" hidden="1">
      <c r="A292" t="s">
        <v>151</v>
      </c>
      <c r="B292">
        <v>78</v>
      </c>
      <c r="C292" t="str">
        <f>VLOOKUP(E292,klassifikaatorid!A292:G1760,6,TRUE)</f>
        <v>Põhitegevuse kulud</v>
      </c>
      <c r="D292" s="40" t="str">
        <f>VLOOKUP(E292,'Konto grupp'!A291:B890,2,FALSE)</f>
        <v>55 - majandamiskulud</v>
      </c>
      <c r="E292" s="40">
        <v>550302</v>
      </c>
      <c r="F292" t="s">
        <v>151</v>
      </c>
      <c r="G292" t="s">
        <v>167</v>
      </c>
      <c r="H292" t="s">
        <v>166</v>
      </c>
      <c r="I292" t="s">
        <v>160</v>
      </c>
      <c r="J292" t="s">
        <v>159</v>
      </c>
    </row>
    <row r="293" spans="1:16" hidden="1">
      <c r="A293" t="s">
        <v>151</v>
      </c>
      <c r="B293">
        <v>3000</v>
      </c>
      <c r="C293" t="str">
        <f>VLOOKUP(E293,klassifikaatorid!A293:G1761,6,TRUE)</f>
        <v>Põhitegevuse kulud</v>
      </c>
      <c r="D293" s="40" t="str">
        <f>VLOOKUP(E293,'Konto grupp'!A292:B891,2,FALSE)</f>
        <v>55 - majandamiskulud</v>
      </c>
      <c r="E293" s="40">
        <v>550302</v>
      </c>
      <c r="F293" t="s">
        <v>151</v>
      </c>
      <c r="G293" t="s">
        <v>167</v>
      </c>
      <c r="H293" t="s">
        <v>166</v>
      </c>
      <c r="I293" t="s">
        <v>160</v>
      </c>
      <c r="J293" t="s">
        <v>159</v>
      </c>
      <c r="M293" t="s">
        <v>1762</v>
      </c>
      <c r="N293" t="s">
        <v>1763</v>
      </c>
    </row>
    <row r="294" spans="1:16" hidden="1">
      <c r="A294" t="s">
        <v>192</v>
      </c>
      <c r="B294">
        <v>130</v>
      </c>
      <c r="C294" t="str">
        <f>VLOOKUP(E294,klassifikaatorid!A294:G1762,6,TRUE)</f>
        <v>Põhitegevuse kulud</v>
      </c>
      <c r="D294" s="40" t="str">
        <f>VLOOKUP(E294,'Konto grupp'!A293:B892,2,FALSE)</f>
        <v>55 - majandamiskulud</v>
      </c>
      <c r="E294" s="40">
        <v>550303</v>
      </c>
      <c r="F294" t="s">
        <v>192</v>
      </c>
      <c r="G294" t="s">
        <v>167</v>
      </c>
      <c r="H294" t="s">
        <v>166</v>
      </c>
      <c r="I294" t="s">
        <v>160</v>
      </c>
      <c r="J294" t="s">
        <v>159</v>
      </c>
      <c r="M294" t="s">
        <v>1762</v>
      </c>
      <c r="N294" t="s">
        <v>1763</v>
      </c>
    </row>
    <row r="295" spans="1:16" hidden="1">
      <c r="A295" t="s">
        <v>1818</v>
      </c>
      <c r="B295">
        <v>270</v>
      </c>
      <c r="C295" t="str">
        <f>VLOOKUP(E295,klassifikaatorid!A295:G1763,6,TRUE)</f>
        <v>Põhitegevuse kulud</v>
      </c>
      <c r="D295" s="40" t="str">
        <f>VLOOKUP(E295,'Konto grupp'!A294:B893,2,FALSE)</f>
        <v>55 - majandamiskulud</v>
      </c>
      <c r="E295" s="40">
        <v>550304</v>
      </c>
      <c r="F295" t="s">
        <v>171</v>
      </c>
      <c r="G295" t="s">
        <v>418</v>
      </c>
      <c r="H295" t="s">
        <v>417</v>
      </c>
      <c r="I295" t="s">
        <v>343</v>
      </c>
      <c r="J295" t="s">
        <v>342</v>
      </c>
    </row>
    <row r="296" spans="1:16" hidden="1">
      <c r="A296" t="s">
        <v>171</v>
      </c>
      <c r="B296">
        <v>700</v>
      </c>
      <c r="C296" t="str">
        <f>VLOOKUP(E296,klassifikaatorid!A296:G1764,6,TRUE)</f>
        <v>Põhitegevuse kulud</v>
      </c>
      <c r="D296" s="40" t="str">
        <f>VLOOKUP(E296,'Konto grupp'!A295:B894,2,FALSE)</f>
        <v>55 - majandamiskulud</v>
      </c>
      <c r="E296" s="40">
        <v>550304</v>
      </c>
      <c r="F296" t="s">
        <v>171</v>
      </c>
      <c r="G296" t="s">
        <v>167</v>
      </c>
      <c r="H296" t="s">
        <v>166</v>
      </c>
      <c r="I296" t="s">
        <v>160</v>
      </c>
      <c r="J296" t="s">
        <v>159</v>
      </c>
      <c r="M296" t="s">
        <v>1762</v>
      </c>
      <c r="N296" t="s">
        <v>1763</v>
      </c>
    </row>
    <row r="297" spans="1:16" hidden="1">
      <c r="A297" t="s">
        <v>171</v>
      </c>
      <c r="B297">
        <v>384</v>
      </c>
      <c r="C297" t="str">
        <f>VLOOKUP(E297,klassifikaatorid!A297:G1765,6,TRUE)</f>
        <v>Põhitegevuse kulud</v>
      </c>
      <c r="D297" s="40" t="str">
        <f>VLOOKUP(E297,'Konto grupp'!A296:B895,2,FALSE)</f>
        <v>55 - majandamiskulud</v>
      </c>
      <c r="E297" s="40">
        <v>550304</v>
      </c>
      <c r="F297" t="s">
        <v>171</v>
      </c>
      <c r="G297" t="s">
        <v>223</v>
      </c>
      <c r="H297" t="s">
        <v>222</v>
      </c>
      <c r="I297" t="s">
        <v>405</v>
      </c>
      <c r="J297" t="s">
        <v>404</v>
      </c>
      <c r="O297" t="s">
        <v>1805</v>
      </c>
      <c r="P297" t="s">
        <v>1806</v>
      </c>
    </row>
    <row r="298" spans="1:16" hidden="1">
      <c r="A298" t="s">
        <v>1820</v>
      </c>
      <c r="B298">
        <v>-2128</v>
      </c>
      <c r="C298" t="str">
        <f>VLOOKUP(E298,klassifikaatorid!A298:G1766,6,TRUE)</f>
        <v>Põhitegevuse kulud</v>
      </c>
      <c r="D298" s="40" t="str">
        <f>VLOOKUP(E298,'Konto grupp'!A297:B896,2,FALSE)</f>
        <v>55 - majandamiskulud</v>
      </c>
      <c r="E298" s="40">
        <v>550400</v>
      </c>
      <c r="F298" t="s">
        <v>150</v>
      </c>
      <c r="G298" t="s">
        <v>516</v>
      </c>
      <c r="H298" t="s">
        <v>202</v>
      </c>
      <c r="I298" t="s">
        <v>160</v>
      </c>
      <c r="J298" t="s">
        <v>159</v>
      </c>
    </row>
    <row r="299" spans="1:16" hidden="1">
      <c r="A299" t="s">
        <v>150</v>
      </c>
      <c r="B299">
        <v>-500</v>
      </c>
      <c r="C299" t="str">
        <f>VLOOKUP(E299,klassifikaatorid!A299:G1767,6,TRUE)</f>
        <v>Põhitegevuse kulud</v>
      </c>
      <c r="D299" s="40" t="str">
        <f>VLOOKUP(E299,'Konto grupp'!A298:B897,2,FALSE)</f>
        <v>55 - majandamiskulud</v>
      </c>
      <c r="E299" s="40">
        <v>550400</v>
      </c>
      <c r="F299" t="s">
        <v>150</v>
      </c>
      <c r="G299" t="s">
        <v>357</v>
      </c>
      <c r="H299" t="s">
        <v>356</v>
      </c>
      <c r="I299" t="s">
        <v>160</v>
      </c>
      <c r="J299" t="s">
        <v>159</v>
      </c>
      <c r="M299" t="s">
        <v>427</v>
      </c>
      <c r="N299" t="s">
        <v>426</v>
      </c>
    </row>
    <row r="300" spans="1:16" hidden="1">
      <c r="A300" t="s">
        <v>1821</v>
      </c>
      <c r="B300">
        <v>67</v>
      </c>
      <c r="C300" t="str">
        <f>VLOOKUP(E300,klassifikaatorid!A300:G1768,6,TRUE)</f>
        <v>Põhitegevuse kulud</v>
      </c>
      <c r="D300" s="40" t="str">
        <f>VLOOKUP(E300,'Konto grupp'!A299:B898,2,FALSE)</f>
        <v>55 - majandamiskulud</v>
      </c>
      <c r="E300" s="40">
        <v>550400</v>
      </c>
      <c r="F300" t="s">
        <v>150</v>
      </c>
      <c r="G300" t="s">
        <v>418</v>
      </c>
      <c r="H300" t="s">
        <v>417</v>
      </c>
      <c r="I300" t="s">
        <v>343</v>
      </c>
      <c r="J300" t="s">
        <v>342</v>
      </c>
    </row>
    <row r="301" spans="1:16" hidden="1">
      <c r="A301" t="s">
        <v>150</v>
      </c>
      <c r="B301">
        <v>-500</v>
      </c>
      <c r="C301" t="str">
        <f>VLOOKUP(E301,klassifikaatorid!A301:G1769,6,TRUE)</f>
        <v>Põhitegevuse kulud</v>
      </c>
      <c r="D301" s="40" t="str">
        <f>VLOOKUP(E301,'Konto grupp'!A300:B899,2,FALSE)</f>
        <v>55 - majandamiskulud</v>
      </c>
      <c r="E301" s="40">
        <v>550400</v>
      </c>
      <c r="F301" t="s">
        <v>150</v>
      </c>
      <c r="G301" t="s">
        <v>381</v>
      </c>
      <c r="H301" t="s">
        <v>380</v>
      </c>
      <c r="I301" t="s">
        <v>379</v>
      </c>
      <c r="J301" t="s">
        <v>378</v>
      </c>
    </row>
    <row r="302" spans="1:16" hidden="1">
      <c r="A302" t="s">
        <v>150</v>
      </c>
      <c r="B302">
        <v>960</v>
      </c>
      <c r="C302" t="str">
        <f>VLOOKUP(E302,klassifikaatorid!A302:G1770,6,TRUE)</f>
        <v>Põhitegevuse kulud</v>
      </c>
      <c r="D302" s="40" t="str">
        <f>VLOOKUP(E302,'Konto grupp'!A301:B900,2,FALSE)</f>
        <v>55 - majandamiskulud</v>
      </c>
      <c r="E302" s="40">
        <v>550400</v>
      </c>
      <c r="F302" t="s">
        <v>150</v>
      </c>
      <c r="G302" t="s">
        <v>167</v>
      </c>
      <c r="H302" t="s">
        <v>166</v>
      </c>
      <c r="I302" t="s">
        <v>160</v>
      </c>
      <c r="J302" t="s">
        <v>159</v>
      </c>
      <c r="M302" t="s">
        <v>1762</v>
      </c>
      <c r="N302" t="s">
        <v>1763</v>
      </c>
    </row>
    <row r="303" spans="1:16" hidden="1">
      <c r="A303" t="s">
        <v>150</v>
      </c>
      <c r="B303">
        <v>3000</v>
      </c>
      <c r="C303" t="str">
        <f>VLOOKUP(E303,klassifikaatorid!A303:G1771,6,TRUE)</f>
        <v>Põhitegevuse kulud</v>
      </c>
      <c r="D303" s="40" t="str">
        <f>VLOOKUP(E303,'Konto grupp'!A302:B901,2,FALSE)</f>
        <v>55 - majandamiskulud</v>
      </c>
      <c r="E303" s="40">
        <v>550400</v>
      </c>
      <c r="F303" t="s">
        <v>150</v>
      </c>
      <c r="G303" t="s">
        <v>175</v>
      </c>
      <c r="H303" t="s">
        <v>174</v>
      </c>
      <c r="I303" t="s">
        <v>173</v>
      </c>
      <c r="J303" t="s">
        <v>172</v>
      </c>
    </row>
    <row r="304" spans="1:16" hidden="1">
      <c r="A304" t="s">
        <v>1674</v>
      </c>
      <c r="B304">
        <v>1333</v>
      </c>
      <c r="C304" t="str">
        <f>VLOOKUP(E304,klassifikaatorid!A304:G1772,6,TRUE)</f>
        <v>Põhitegevuse kulud</v>
      </c>
      <c r="D304" s="40" t="str">
        <f>VLOOKUP(E304,'Konto grupp'!A303:B902,2,FALSE)</f>
        <v>55 - majandamiskulud</v>
      </c>
      <c r="E304" s="40">
        <v>550400</v>
      </c>
      <c r="F304" t="s">
        <v>150</v>
      </c>
      <c r="G304" t="s">
        <v>234</v>
      </c>
      <c r="H304" t="s">
        <v>233</v>
      </c>
      <c r="I304" t="s">
        <v>232</v>
      </c>
      <c r="J304" t="s">
        <v>231</v>
      </c>
    </row>
    <row r="305" spans="1:14" hidden="1">
      <c r="A305" t="s">
        <v>1653</v>
      </c>
      <c r="B305">
        <v>1755</v>
      </c>
      <c r="C305" t="str">
        <f>VLOOKUP(E305,klassifikaatorid!A305:G1773,6,TRUE)</f>
        <v>Põhitegevuse kulud</v>
      </c>
      <c r="D305" s="40" t="str">
        <f>VLOOKUP(E305,'Konto grupp'!A304:B903,2,FALSE)</f>
        <v>55 - majandamiskulud</v>
      </c>
      <c r="E305" s="40">
        <v>550400</v>
      </c>
      <c r="F305" t="s">
        <v>150</v>
      </c>
      <c r="G305" t="s">
        <v>234</v>
      </c>
      <c r="H305" t="s">
        <v>233</v>
      </c>
      <c r="I305" t="s">
        <v>232</v>
      </c>
      <c r="J305" t="s">
        <v>231</v>
      </c>
    </row>
    <row r="306" spans="1:14" hidden="1">
      <c r="A306" t="s">
        <v>1822</v>
      </c>
      <c r="B306">
        <v>820</v>
      </c>
      <c r="C306" t="str">
        <f>VLOOKUP(E306,klassifikaatorid!A306:G1774,6,TRUE)</f>
        <v>Põhitegevuse kulud</v>
      </c>
      <c r="D306" s="40" t="str">
        <f>VLOOKUP(E306,'Konto grupp'!A305:B904,2,FALSE)</f>
        <v>55 - majandamiskulud</v>
      </c>
      <c r="E306" s="40">
        <v>550400</v>
      </c>
      <c r="F306" t="s">
        <v>150</v>
      </c>
      <c r="G306" t="s">
        <v>201</v>
      </c>
      <c r="H306" t="s">
        <v>200</v>
      </c>
      <c r="I306" t="s">
        <v>133</v>
      </c>
      <c r="J306" t="s">
        <v>132</v>
      </c>
    </row>
    <row r="307" spans="1:14" hidden="1">
      <c r="A307" t="s">
        <v>151</v>
      </c>
      <c r="B307">
        <v>500</v>
      </c>
      <c r="C307" t="str">
        <f>VLOOKUP(E307,klassifikaatorid!A307:G1775,6,TRUE)</f>
        <v>Põhitegevuse kulud</v>
      </c>
      <c r="D307" s="40" t="str">
        <f>VLOOKUP(E307,'Konto grupp'!A306:B905,2,FALSE)</f>
        <v>55 - majandamiskulud</v>
      </c>
      <c r="E307" s="40">
        <v>550420</v>
      </c>
      <c r="F307" t="s">
        <v>151</v>
      </c>
      <c r="G307" t="s">
        <v>357</v>
      </c>
      <c r="H307" t="s">
        <v>356</v>
      </c>
      <c r="I307" t="s">
        <v>160</v>
      </c>
      <c r="J307" t="s">
        <v>159</v>
      </c>
      <c r="M307" t="s">
        <v>427</v>
      </c>
      <c r="N307" t="s">
        <v>426</v>
      </c>
    </row>
    <row r="308" spans="1:14" hidden="1">
      <c r="A308" t="s">
        <v>1821</v>
      </c>
      <c r="B308">
        <v>130</v>
      </c>
      <c r="C308" t="str">
        <f>VLOOKUP(E308,klassifikaatorid!A308:G1776,6,TRUE)</f>
        <v>Põhitegevuse kulud</v>
      </c>
      <c r="D308" s="40" t="str">
        <f>VLOOKUP(E308,'Konto grupp'!A307:B906,2,FALSE)</f>
        <v>55 - majandamiskulud</v>
      </c>
      <c r="E308" s="40">
        <v>550420</v>
      </c>
      <c r="F308" t="s">
        <v>151</v>
      </c>
      <c r="G308" t="s">
        <v>418</v>
      </c>
      <c r="H308" t="s">
        <v>417</v>
      </c>
      <c r="I308" t="s">
        <v>343</v>
      </c>
      <c r="J308" t="s">
        <v>342</v>
      </c>
    </row>
    <row r="309" spans="1:14" hidden="1">
      <c r="A309" t="s">
        <v>1823</v>
      </c>
      <c r="B309">
        <v>-397</v>
      </c>
      <c r="C309" t="str">
        <f>VLOOKUP(E309,klassifikaatorid!A309:G1777,6,TRUE)</f>
        <v>Põhitegevuse kulud</v>
      </c>
      <c r="D309" s="40" t="str">
        <f>VLOOKUP(E309,'Konto grupp'!A308:B907,2,FALSE)</f>
        <v>55 - majandamiskulud</v>
      </c>
      <c r="E309" s="40">
        <v>550420</v>
      </c>
      <c r="F309" t="s">
        <v>151</v>
      </c>
      <c r="G309" t="s">
        <v>201</v>
      </c>
      <c r="H309" t="s">
        <v>200</v>
      </c>
      <c r="I309" t="s">
        <v>133</v>
      </c>
      <c r="J309" t="s">
        <v>132</v>
      </c>
    </row>
    <row r="310" spans="1:14" hidden="1">
      <c r="A310" t="s">
        <v>407</v>
      </c>
      <c r="B310">
        <v>-1834</v>
      </c>
      <c r="C310" t="str">
        <f>VLOOKUP(E310,klassifikaatorid!A310:G1778,6,TRUE)</f>
        <v>Põhitegevuse kulud</v>
      </c>
      <c r="D310" s="40" t="str">
        <f>VLOOKUP(E310,'Konto grupp'!A2:B601,2,FALSE)</f>
        <v>55 - majandamiskulud</v>
      </c>
      <c r="E310" s="40">
        <v>551100</v>
      </c>
      <c r="F310" t="s">
        <v>407</v>
      </c>
      <c r="G310" t="s">
        <v>124</v>
      </c>
      <c r="H310" t="s">
        <v>123</v>
      </c>
      <c r="I310" t="s">
        <v>227</v>
      </c>
      <c r="J310" t="s">
        <v>226</v>
      </c>
      <c r="K310" t="s">
        <v>266</v>
      </c>
      <c r="L310" t="s">
        <v>265</v>
      </c>
    </row>
    <row r="311" spans="1:14" hidden="1">
      <c r="A311" t="s">
        <v>407</v>
      </c>
      <c r="B311">
        <v>-1407</v>
      </c>
      <c r="C311" t="str">
        <f>VLOOKUP(E311,klassifikaatorid!A311:G1779,6,TRUE)</f>
        <v>Põhitegevuse kulud</v>
      </c>
      <c r="D311" s="40" t="str">
        <f>VLOOKUP(E311,'Konto grupp'!A3:B602,2,FALSE)</f>
        <v>55 - majandamiskulud</v>
      </c>
      <c r="E311" s="40">
        <v>551100</v>
      </c>
      <c r="F311" t="s">
        <v>407</v>
      </c>
      <c r="G311" t="s">
        <v>124</v>
      </c>
      <c r="H311" t="s">
        <v>123</v>
      </c>
      <c r="I311" t="s">
        <v>227</v>
      </c>
      <c r="J311" t="s">
        <v>226</v>
      </c>
      <c r="K311" t="s">
        <v>332</v>
      </c>
      <c r="L311" t="s">
        <v>331</v>
      </c>
    </row>
    <row r="312" spans="1:14" hidden="1">
      <c r="A312" t="s">
        <v>407</v>
      </c>
      <c r="B312">
        <v>-2345</v>
      </c>
      <c r="C312" t="str">
        <f>VLOOKUP(E312,klassifikaatorid!A312:G1780,6,TRUE)</f>
        <v>Põhitegevuse kulud</v>
      </c>
      <c r="D312" s="40" t="str">
        <f>VLOOKUP(E312,'Konto grupp'!A4:B603,2,FALSE)</f>
        <v>55 - majandamiskulud</v>
      </c>
      <c r="E312" s="40">
        <v>551100</v>
      </c>
      <c r="F312" t="s">
        <v>407</v>
      </c>
      <c r="G312" t="s">
        <v>381</v>
      </c>
      <c r="H312" t="s">
        <v>380</v>
      </c>
      <c r="I312" t="s">
        <v>379</v>
      </c>
      <c r="J312" t="s">
        <v>378</v>
      </c>
      <c r="K312" t="s">
        <v>383</v>
      </c>
      <c r="L312" t="s">
        <v>382</v>
      </c>
    </row>
    <row r="313" spans="1:14" hidden="1">
      <c r="A313" t="s">
        <v>407</v>
      </c>
      <c r="B313">
        <v>-1371</v>
      </c>
      <c r="C313" t="str">
        <f>VLOOKUP(E313,klassifikaatorid!A313:G1781,6,TRUE)</f>
        <v>Põhitegevuse kulud</v>
      </c>
      <c r="D313" s="40" t="str">
        <f>VLOOKUP(E313,'Konto grupp'!A5:B604,2,FALSE)</f>
        <v>55 - majandamiskulud</v>
      </c>
      <c r="E313" s="40">
        <v>551100</v>
      </c>
      <c r="F313" t="s">
        <v>407</v>
      </c>
      <c r="G313" t="s">
        <v>175</v>
      </c>
      <c r="H313" t="s">
        <v>174</v>
      </c>
      <c r="I313" t="s">
        <v>173</v>
      </c>
      <c r="J313" t="s">
        <v>172</v>
      </c>
      <c r="K313" t="s">
        <v>1824</v>
      </c>
      <c r="L313" t="s">
        <v>1825</v>
      </c>
    </row>
    <row r="314" spans="1:14" hidden="1">
      <c r="A314" t="s">
        <v>407</v>
      </c>
      <c r="B314">
        <v>-19019</v>
      </c>
      <c r="C314" t="str">
        <f>VLOOKUP(E314,klassifikaatorid!A314:G1782,6,TRUE)</f>
        <v>Põhitegevuse kulud</v>
      </c>
      <c r="D314" s="40" t="str">
        <f>VLOOKUP(E314,'Konto grupp'!A6:B605,2,FALSE)</f>
        <v>55 - majandamiskulud</v>
      </c>
      <c r="E314" s="40">
        <v>551100</v>
      </c>
      <c r="F314" t="s">
        <v>407</v>
      </c>
      <c r="G314" t="s">
        <v>238</v>
      </c>
      <c r="H314" t="s">
        <v>100</v>
      </c>
      <c r="I314" t="s">
        <v>237</v>
      </c>
      <c r="J314" t="s">
        <v>236</v>
      </c>
      <c r="K314" t="s">
        <v>385</v>
      </c>
      <c r="L314" t="s">
        <v>384</v>
      </c>
    </row>
    <row r="315" spans="1:14" hidden="1">
      <c r="A315" t="s">
        <v>407</v>
      </c>
      <c r="B315">
        <v>-2047</v>
      </c>
      <c r="C315" t="str">
        <f>VLOOKUP(E315,klassifikaatorid!A315:G1783,6,TRUE)</f>
        <v>Põhitegevuse kulud</v>
      </c>
      <c r="D315" s="40" t="str">
        <f>VLOOKUP(E315,'Konto grupp'!A7:B606,2,FALSE)</f>
        <v>55 - majandamiskulud</v>
      </c>
      <c r="E315" s="40">
        <v>551100</v>
      </c>
      <c r="F315" t="s">
        <v>407</v>
      </c>
      <c r="G315" t="s">
        <v>238</v>
      </c>
      <c r="H315" t="s">
        <v>100</v>
      </c>
      <c r="I315" t="s">
        <v>237</v>
      </c>
      <c r="J315" t="s">
        <v>236</v>
      </c>
      <c r="K315" t="s">
        <v>393</v>
      </c>
      <c r="L315" t="s">
        <v>392</v>
      </c>
    </row>
    <row r="316" spans="1:14" hidden="1">
      <c r="A316" t="s">
        <v>407</v>
      </c>
      <c r="B316">
        <v>-4277</v>
      </c>
      <c r="C316" t="str">
        <f>VLOOKUP(E316,klassifikaatorid!A316:G1784,6,TRUE)</f>
        <v>Põhitegevuse kulud</v>
      </c>
      <c r="D316" s="40" t="str">
        <f>VLOOKUP(E316,'Konto grupp'!A8:B607,2,FALSE)</f>
        <v>55 - majandamiskulud</v>
      </c>
      <c r="E316" s="40">
        <v>551100</v>
      </c>
      <c r="F316" t="s">
        <v>407</v>
      </c>
      <c r="G316" t="s">
        <v>238</v>
      </c>
      <c r="H316" t="s">
        <v>100</v>
      </c>
      <c r="I316" t="s">
        <v>237</v>
      </c>
      <c r="J316" t="s">
        <v>236</v>
      </c>
      <c r="K316" t="s">
        <v>1826</v>
      </c>
      <c r="L316" t="s">
        <v>1827</v>
      </c>
    </row>
    <row r="317" spans="1:14" hidden="1">
      <c r="A317" t="s">
        <v>407</v>
      </c>
      <c r="B317">
        <v>-3490</v>
      </c>
      <c r="C317" t="str">
        <f>VLOOKUP(E317,klassifikaatorid!A317:G1785,6,TRUE)</f>
        <v>Põhitegevuse kulud</v>
      </c>
      <c r="D317" s="40" t="str">
        <f>VLOOKUP(E317,'Konto grupp'!A9:B608,2,FALSE)</f>
        <v>55 - majandamiskulud</v>
      </c>
      <c r="E317" s="40">
        <v>551100</v>
      </c>
      <c r="F317" t="s">
        <v>407</v>
      </c>
      <c r="G317" t="s">
        <v>238</v>
      </c>
      <c r="H317" t="s">
        <v>100</v>
      </c>
      <c r="I317" t="s">
        <v>237</v>
      </c>
      <c r="J317" t="s">
        <v>236</v>
      </c>
      <c r="K317" t="s">
        <v>395</v>
      </c>
      <c r="L317" t="s">
        <v>394</v>
      </c>
    </row>
    <row r="318" spans="1:14" hidden="1">
      <c r="A318" t="s">
        <v>407</v>
      </c>
      <c r="B318">
        <v>-2233</v>
      </c>
      <c r="C318" t="str">
        <f>VLOOKUP(E318,klassifikaatorid!A318:G1786,6,TRUE)</f>
        <v>Põhitegevuse kulud</v>
      </c>
      <c r="D318" s="40" t="str">
        <f>VLOOKUP(E318,'Konto grupp'!A10:B609,2,FALSE)</f>
        <v>55 - majandamiskulud</v>
      </c>
      <c r="E318" s="40">
        <v>551100</v>
      </c>
      <c r="F318" t="s">
        <v>407</v>
      </c>
      <c r="G318" t="s">
        <v>238</v>
      </c>
      <c r="H318" t="s">
        <v>100</v>
      </c>
      <c r="I318" t="s">
        <v>237</v>
      </c>
      <c r="J318" t="s">
        <v>236</v>
      </c>
      <c r="K318" t="s">
        <v>391</v>
      </c>
      <c r="L318" t="s">
        <v>390</v>
      </c>
    </row>
    <row r="319" spans="1:14" hidden="1">
      <c r="A319" t="s">
        <v>407</v>
      </c>
      <c r="B319">
        <v>-500</v>
      </c>
      <c r="C319" t="str">
        <f>VLOOKUP(E319,klassifikaatorid!A319:G1787,6,TRUE)</f>
        <v>Põhitegevuse kulud</v>
      </c>
      <c r="D319" s="40" t="str">
        <f>VLOOKUP(E319,'Konto grupp'!A11:B610,2,FALSE)</f>
        <v>55 - majandamiskulud</v>
      </c>
      <c r="E319" s="40">
        <v>551100</v>
      </c>
      <c r="F319" t="s">
        <v>407</v>
      </c>
      <c r="G319" t="s">
        <v>238</v>
      </c>
      <c r="H319" t="s">
        <v>100</v>
      </c>
      <c r="I319" t="s">
        <v>237</v>
      </c>
      <c r="J319" t="s">
        <v>236</v>
      </c>
      <c r="K319" t="s">
        <v>389</v>
      </c>
      <c r="L319" t="s">
        <v>388</v>
      </c>
    </row>
    <row r="320" spans="1:14" hidden="1">
      <c r="A320" t="s">
        <v>407</v>
      </c>
      <c r="B320">
        <v>-562</v>
      </c>
      <c r="C320" t="str">
        <f>VLOOKUP(E320,klassifikaatorid!A320:G1788,6,TRUE)</f>
        <v>Põhitegevuse kulud</v>
      </c>
      <c r="D320" s="40" t="str">
        <f>VLOOKUP(E320,'Konto grupp'!A12:B611,2,FALSE)</f>
        <v>55 - majandamiskulud</v>
      </c>
      <c r="E320" s="40">
        <v>551100</v>
      </c>
      <c r="F320" t="s">
        <v>407</v>
      </c>
      <c r="G320" t="s">
        <v>238</v>
      </c>
      <c r="H320" t="s">
        <v>100</v>
      </c>
      <c r="I320" t="s">
        <v>237</v>
      </c>
      <c r="J320" t="s">
        <v>236</v>
      </c>
      <c r="K320" t="s">
        <v>387</v>
      </c>
      <c r="L320" t="s">
        <v>386</v>
      </c>
    </row>
    <row r="321" spans="1:12" hidden="1">
      <c r="A321" t="s">
        <v>407</v>
      </c>
      <c r="B321">
        <v>-4146</v>
      </c>
      <c r="C321" t="str">
        <f>VLOOKUP(E321,klassifikaatorid!A321:G1789,6,TRUE)</f>
        <v>Põhitegevuse kulud</v>
      </c>
      <c r="D321" s="40" t="str">
        <f>VLOOKUP(E321,'Konto grupp'!A13:B612,2,FALSE)</f>
        <v>55 - majandamiskulud</v>
      </c>
      <c r="E321" s="40">
        <v>551100</v>
      </c>
      <c r="F321" t="s">
        <v>407</v>
      </c>
      <c r="G321" t="s">
        <v>321</v>
      </c>
      <c r="H321" t="s">
        <v>320</v>
      </c>
      <c r="I321" t="s">
        <v>319</v>
      </c>
      <c r="J321" t="s">
        <v>318</v>
      </c>
      <c r="K321" t="s">
        <v>339</v>
      </c>
      <c r="L321" t="s">
        <v>338</v>
      </c>
    </row>
    <row r="322" spans="1:12" hidden="1">
      <c r="A322" t="s">
        <v>407</v>
      </c>
      <c r="B322">
        <v>-3761</v>
      </c>
      <c r="C322" t="str">
        <f>VLOOKUP(E322,klassifikaatorid!A322:G1790,6,TRUE)</f>
        <v>Põhitegevuse kulud</v>
      </c>
      <c r="D322" s="40" t="str">
        <f>VLOOKUP(E322,'Konto grupp'!A14:B613,2,FALSE)</f>
        <v>55 - majandamiskulud</v>
      </c>
      <c r="E322" s="40">
        <v>551100</v>
      </c>
      <c r="F322" t="s">
        <v>407</v>
      </c>
      <c r="G322" t="s">
        <v>122</v>
      </c>
      <c r="H322" t="s">
        <v>121</v>
      </c>
      <c r="I322" t="s">
        <v>337</v>
      </c>
      <c r="J322" t="s">
        <v>336</v>
      </c>
      <c r="K322" t="s">
        <v>335</v>
      </c>
      <c r="L322" t="s">
        <v>334</v>
      </c>
    </row>
    <row r="323" spans="1:12" hidden="1">
      <c r="A323" t="s">
        <v>407</v>
      </c>
      <c r="B323">
        <v>-6526</v>
      </c>
      <c r="C323" t="str">
        <f>VLOOKUP(E323,klassifikaatorid!A323:G1791,6,TRUE)</f>
        <v>Põhitegevuse kulud</v>
      </c>
      <c r="D323" s="40" t="str">
        <f>VLOOKUP(E323,'Konto grupp'!A15:B614,2,FALSE)</f>
        <v>55 - majandamiskulud</v>
      </c>
      <c r="E323" s="40">
        <v>551100</v>
      </c>
      <c r="F323" t="s">
        <v>407</v>
      </c>
      <c r="G323" t="s">
        <v>234</v>
      </c>
      <c r="H323" t="s">
        <v>233</v>
      </c>
      <c r="I323" t="s">
        <v>232</v>
      </c>
      <c r="J323" t="s">
        <v>231</v>
      </c>
      <c r="K323" t="s">
        <v>412</v>
      </c>
      <c r="L323" t="s">
        <v>411</v>
      </c>
    </row>
    <row r="324" spans="1:12" hidden="1">
      <c r="A324" t="s">
        <v>407</v>
      </c>
      <c r="B324">
        <v>-4846</v>
      </c>
      <c r="C324" t="str">
        <f>VLOOKUP(E324,klassifikaatorid!A324:G1792,6,TRUE)</f>
        <v>Põhitegevuse kulud</v>
      </c>
      <c r="D324" s="40" t="str">
        <f>VLOOKUP(E324,'Konto grupp'!A16:B615,2,FALSE)</f>
        <v>55 - majandamiskulud</v>
      </c>
      <c r="E324" s="40">
        <v>551100</v>
      </c>
      <c r="F324" t="s">
        <v>407</v>
      </c>
      <c r="G324" t="s">
        <v>162</v>
      </c>
      <c r="H324" t="s">
        <v>161</v>
      </c>
      <c r="I324" t="s">
        <v>160</v>
      </c>
      <c r="J324" t="s">
        <v>159</v>
      </c>
      <c r="K324" t="s">
        <v>375</v>
      </c>
      <c r="L324" t="s">
        <v>374</v>
      </c>
    </row>
    <row r="325" spans="1:12" hidden="1">
      <c r="A325" t="s">
        <v>407</v>
      </c>
      <c r="B325">
        <v>-1289</v>
      </c>
      <c r="C325" t="str">
        <f>VLOOKUP(E325,klassifikaatorid!A325:G1793,6,TRUE)</f>
        <v>Põhitegevuse kulud</v>
      </c>
      <c r="D325" s="40" t="str">
        <f>VLOOKUP(E325,'Konto grupp'!A17:B616,2,FALSE)</f>
        <v>55 - majandamiskulud</v>
      </c>
      <c r="E325" s="40">
        <v>551100</v>
      </c>
      <c r="F325" t="s">
        <v>407</v>
      </c>
      <c r="G325" t="s">
        <v>357</v>
      </c>
      <c r="H325" t="s">
        <v>356</v>
      </c>
      <c r="I325" t="s">
        <v>160</v>
      </c>
      <c r="J325" t="s">
        <v>159</v>
      </c>
      <c r="K325" t="s">
        <v>1828</v>
      </c>
      <c r="L325" t="s">
        <v>1829</v>
      </c>
    </row>
    <row r="326" spans="1:12" hidden="1">
      <c r="A326" t="s">
        <v>407</v>
      </c>
      <c r="B326">
        <v>-8135</v>
      </c>
      <c r="C326" t="str">
        <f>VLOOKUP(E326,klassifikaatorid!A326:G1794,6,TRUE)</f>
        <v>Põhitegevuse kulud</v>
      </c>
      <c r="D326" s="40" t="str">
        <f>VLOOKUP(E326,'Konto grupp'!A18:B617,2,FALSE)</f>
        <v>55 - majandamiskulud</v>
      </c>
      <c r="E326" s="40">
        <v>551100</v>
      </c>
      <c r="F326" t="s">
        <v>407</v>
      </c>
      <c r="G326" t="s">
        <v>357</v>
      </c>
      <c r="H326" t="s">
        <v>356</v>
      </c>
      <c r="I326" t="s">
        <v>160</v>
      </c>
      <c r="J326" t="s">
        <v>159</v>
      </c>
      <c r="K326" t="s">
        <v>361</v>
      </c>
      <c r="L326" t="s">
        <v>360</v>
      </c>
    </row>
    <row r="327" spans="1:12" hidden="1">
      <c r="A327" t="s">
        <v>407</v>
      </c>
      <c r="B327">
        <v>-6303</v>
      </c>
      <c r="C327" t="str">
        <f>VLOOKUP(E327,klassifikaatorid!A327:G1795,6,TRUE)</f>
        <v>Põhitegevuse kulud</v>
      </c>
      <c r="D327" s="40" t="str">
        <f>VLOOKUP(E327,'Konto grupp'!A19:B618,2,FALSE)</f>
        <v>55 - majandamiskulud</v>
      </c>
      <c r="E327" s="40">
        <v>551100</v>
      </c>
      <c r="F327" t="s">
        <v>407</v>
      </c>
      <c r="G327" t="s">
        <v>357</v>
      </c>
      <c r="H327" t="s">
        <v>356</v>
      </c>
      <c r="I327" t="s">
        <v>160</v>
      </c>
      <c r="J327" t="s">
        <v>159</v>
      </c>
      <c r="K327" t="s">
        <v>355</v>
      </c>
      <c r="L327" t="s">
        <v>354</v>
      </c>
    </row>
    <row r="328" spans="1:12" hidden="1">
      <c r="A328" t="s">
        <v>407</v>
      </c>
      <c r="B328">
        <v>-12462</v>
      </c>
      <c r="C328" t="str">
        <f>VLOOKUP(E328,klassifikaatorid!A328:G1796,6,TRUE)</f>
        <v>Põhitegevuse kulud</v>
      </c>
      <c r="D328" s="40" t="str">
        <f>VLOOKUP(E328,'Konto grupp'!A20:B619,2,FALSE)</f>
        <v>55 - majandamiskulud</v>
      </c>
      <c r="E328" s="40">
        <v>551100</v>
      </c>
      <c r="F328" t="s">
        <v>407</v>
      </c>
      <c r="G328" t="s">
        <v>169</v>
      </c>
      <c r="H328" t="s">
        <v>168</v>
      </c>
      <c r="I328" t="s">
        <v>160</v>
      </c>
      <c r="J328" t="s">
        <v>159</v>
      </c>
      <c r="K328" t="s">
        <v>351</v>
      </c>
      <c r="L328" t="s">
        <v>350</v>
      </c>
    </row>
    <row r="329" spans="1:12" hidden="1">
      <c r="A329" t="s">
        <v>407</v>
      </c>
      <c r="B329">
        <v>-7186</v>
      </c>
      <c r="C329" t="str">
        <f>VLOOKUP(E329,klassifikaatorid!A329:G1797,6,TRUE)</f>
        <v>Põhitegevuse kulud</v>
      </c>
      <c r="D329" s="40" t="str">
        <f>VLOOKUP(E329,'Konto grupp'!A21:B620,2,FALSE)</f>
        <v>55 - majandamiskulud</v>
      </c>
      <c r="E329" s="40">
        <v>551100</v>
      </c>
      <c r="F329" t="s">
        <v>407</v>
      </c>
      <c r="G329" t="s">
        <v>242</v>
      </c>
      <c r="H329" t="s">
        <v>241</v>
      </c>
      <c r="I329" t="s">
        <v>240</v>
      </c>
      <c r="J329" t="s">
        <v>239</v>
      </c>
      <c r="K329" t="s">
        <v>347</v>
      </c>
      <c r="L329" t="s">
        <v>346</v>
      </c>
    </row>
    <row r="330" spans="1:12" hidden="1">
      <c r="A330" t="s">
        <v>407</v>
      </c>
      <c r="B330">
        <v>-1687</v>
      </c>
      <c r="C330" t="str">
        <f>VLOOKUP(E330,klassifikaatorid!A330:G1798,6,TRUE)</f>
        <v>Põhitegevuse kulud</v>
      </c>
      <c r="D330" s="40" t="str">
        <f>VLOOKUP(E330,'Konto grupp'!A22:B621,2,FALSE)</f>
        <v>55 - majandamiskulud</v>
      </c>
      <c r="E330" s="40">
        <v>551100</v>
      </c>
      <c r="F330" t="s">
        <v>407</v>
      </c>
      <c r="G330" t="s">
        <v>381</v>
      </c>
      <c r="H330" t="s">
        <v>380</v>
      </c>
      <c r="I330" t="s">
        <v>379</v>
      </c>
      <c r="J330" t="s">
        <v>378</v>
      </c>
      <c r="K330" t="s">
        <v>377</v>
      </c>
      <c r="L330" t="s">
        <v>376</v>
      </c>
    </row>
    <row r="331" spans="1:12" hidden="1">
      <c r="A331" t="s">
        <v>407</v>
      </c>
      <c r="B331">
        <v>-2605</v>
      </c>
      <c r="C331" t="str">
        <f>VLOOKUP(E331,klassifikaatorid!A331:G1799,6,TRUE)</f>
        <v>Põhitegevuse kulud</v>
      </c>
      <c r="D331" s="40" t="str">
        <f>VLOOKUP(E331,'Konto grupp'!A23:B622,2,FALSE)</f>
        <v>55 - majandamiskulud</v>
      </c>
      <c r="E331" s="40">
        <v>551100</v>
      </c>
      <c r="F331" t="s">
        <v>407</v>
      </c>
      <c r="G331" t="s">
        <v>117</v>
      </c>
      <c r="H331" t="s">
        <v>116</v>
      </c>
      <c r="I331" t="s">
        <v>115</v>
      </c>
      <c r="J331" t="s">
        <v>114</v>
      </c>
      <c r="K331" t="s">
        <v>349</v>
      </c>
      <c r="L331" t="s">
        <v>348</v>
      </c>
    </row>
    <row r="332" spans="1:12" hidden="1">
      <c r="A332" t="s">
        <v>407</v>
      </c>
      <c r="B332">
        <v>-1975</v>
      </c>
      <c r="C332" t="str">
        <f>VLOOKUP(E332,klassifikaatorid!A332:G1800,6,TRUE)</f>
        <v>Põhitegevuse kulud</v>
      </c>
      <c r="D332" s="40" t="str">
        <f>VLOOKUP(E332,'Konto grupp'!A24:B623,2,FALSE)</f>
        <v>55 - majandamiskulud</v>
      </c>
      <c r="E332" s="40">
        <v>551100</v>
      </c>
      <c r="F332" t="s">
        <v>407</v>
      </c>
      <c r="G332" t="s">
        <v>128</v>
      </c>
      <c r="H332" t="s">
        <v>127</v>
      </c>
      <c r="I332" t="s">
        <v>115</v>
      </c>
      <c r="J332" t="s">
        <v>114</v>
      </c>
      <c r="K332" t="s">
        <v>1830</v>
      </c>
      <c r="L332" t="s">
        <v>1831</v>
      </c>
    </row>
    <row r="333" spans="1:12" hidden="1">
      <c r="A333" t="s">
        <v>407</v>
      </c>
      <c r="B333">
        <v>-1734</v>
      </c>
      <c r="C333" t="str">
        <f>VLOOKUP(E333,klassifikaatorid!A333:G1801,6,TRUE)</f>
        <v>Põhitegevuse kulud</v>
      </c>
      <c r="D333" s="40" t="str">
        <f>VLOOKUP(E333,'Konto grupp'!A25:B624,2,FALSE)</f>
        <v>55 - majandamiskulud</v>
      </c>
      <c r="E333" s="40">
        <v>551100</v>
      </c>
      <c r="F333" t="s">
        <v>407</v>
      </c>
      <c r="G333" t="s">
        <v>155</v>
      </c>
      <c r="H333" t="s">
        <v>154</v>
      </c>
      <c r="I333" t="s">
        <v>115</v>
      </c>
      <c r="J333" t="s">
        <v>114</v>
      </c>
      <c r="K333" t="s">
        <v>365</v>
      </c>
      <c r="L333" t="s">
        <v>364</v>
      </c>
    </row>
    <row r="334" spans="1:12" hidden="1">
      <c r="A334" t="s">
        <v>407</v>
      </c>
      <c r="B334">
        <v>-9420</v>
      </c>
      <c r="C334" t="str">
        <f>VLOOKUP(E334,klassifikaatorid!A334:G1802,6,TRUE)</f>
        <v>Põhitegevuse kulud</v>
      </c>
      <c r="D334" s="40" t="str">
        <f>VLOOKUP(E334,'Konto grupp'!A26:B625,2,FALSE)</f>
        <v>55 - majandamiskulud</v>
      </c>
      <c r="E334" s="40">
        <v>551100</v>
      </c>
      <c r="F334" t="s">
        <v>407</v>
      </c>
      <c r="G334" t="s">
        <v>167</v>
      </c>
      <c r="H334" t="s">
        <v>166</v>
      </c>
      <c r="I334" t="s">
        <v>160</v>
      </c>
      <c r="J334" t="s">
        <v>159</v>
      </c>
      <c r="K334" t="s">
        <v>353</v>
      </c>
      <c r="L334" t="s">
        <v>352</v>
      </c>
    </row>
    <row r="335" spans="1:12" hidden="1">
      <c r="A335" t="s">
        <v>407</v>
      </c>
      <c r="B335">
        <v>-6270</v>
      </c>
      <c r="C335" t="str">
        <f>VLOOKUP(E335,klassifikaatorid!A335:G1803,6,TRUE)</f>
        <v>Põhitegevuse kulud</v>
      </c>
      <c r="D335" s="40" t="str">
        <f>VLOOKUP(E335,'Konto grupp'!A27:B626,2,FALSE)</f>
        <v>55 - majandamiskulud</v>
      </c>
      <c r="E335" s="40">
        <v>551100</v>
      </c>
      <c r="F335" t="s">
        <v>407</v>
      </c>
      <c r="G335" t="s">
        <v>153</v>
      </c>
      <c r="H335" t="s">
        <v>152</v>
      </c>
      <c r="I335" t="s">
        <v>133</v>
      </c>
      <c r="J335" t="s">
        <v>132</v>
      </c>
      <c r="K335" t="s">
        <v>414</v>
      </c>
      <c r="L335" t="s">
        <v>413</v>
      </c>
    </row>
    <row r="336" spans="1:12" hidden="1">
      <c r="A336" t="s">
        <v>407</v>
      </c>
      <c r="B336">
        <v>-2250</v>
      </c>
      <c r="C336" t="str">
        <f>VLOOKUP(E336,klassifikaatorid!A336:G1804,6,TRUE)</f>
        <v>Põhitegevuse kulud</v>
      </c>
      <c r="D336" s="40" t="str">
        <f>VLOOKUP(E336,'Konto grupp'!A28:B627,2,FALSE)</f>
        <v>55 - majandamiskulud</v>
      </c>
      <c r="E336" s="40">
        <v>551100</v>
      </c>
      <c r="F336" t="s">
        <v>407</v>
      </c>
      <c r="G336" t="s">
        <v>153</v>
      </c>
      <c r="H336" t="s">
        <v>152</v>
      </c>
      <c r="I336" t="s">
        <v>133</v>
      </c>
      <c r="J336" t="s">
        <v>132</v>
      </c>
      <c r="K336" t="s">
        <v>363</v>
      </c>
      <c r="L336" t="s">
        <v>362</v>
      </c>
    </row>
    <row r="337" spans="1:16" hidden="1">
      <c r="A337" t="s">
        <v>407</v>
      </c>
      <c r="B337">
        <v>-5583</v>
      </c>
      <c r="C337" t="str">
        <f>VLOOKUP(E337,klassifikaatorid!A337:G1805,6,TRUE)</f>
        <v>Põhitegevuse kulud</v>
      </c>
      <c r="D337" s="40" t="str">
        <f>VLOOKUP(E337,'Konto grupp'!A29:B628,2,FALSE)</f>
        <v>55 - majandamiskulud</v>
      </c>
      <c r="E337" s="40">
        <v>551100</v>
      </c>
      <c r="F337" t="s">
        <v>407</v>
      </c>
      <c r="G337" t="s">
        <v>201</v>
      </c>
      <c r="H337" t="s">
        <v>200</v>
      </c>
      <c r="I337" t="s">
        <v>133</v>
      </c>
      <c r="J337" t="s">
        <v>132</v>
      </c>
      <c r="K337" t="s">
        <v>373</v>
      </c>
      <c r="L337" t="s">
        <v>372</v>
      </c>
    </row>
    <row r="338" spans="1:16" hidden="1">
      <c r="A338" t="s">
        <v>407</v>
      </c>
      <c r="B338">
        <v>-3040</v>
      </c>
      <c r="C338" t="str">
        <f>VLOOKUP(E338,klassifikaatorid!A338:G1806,6,TRUE)</f>
        <v>Põhitegevuse kulud</v>
      </c>
      <c r="D338" s="40" t="str">
        <f>VLOOKUP(E338,'Konto grupp'!A30:B629,2,FALSE)</f>
        <v>55 - majandamiskulud</v>
      </c>
      <c r="E338" s="40">
        <v>551100</v>
      </c>
      <c r="F338" t="s">
        <v>407</v>
      </c>
      <c r="G338" t="s">
        <v>135</v>
      </c>
      <c r="H338" t="s">
        <v>134</v>
      </c>
      <c r="I338" t="s">
        <v>133</v>
      </c>
      <c r="J338" t="s">
        <v>132</v>
      </c>
      <c r="K338" t="s">
        <v>367</v>
      </c>
      <c r="L338" t="s">
        <v>366</v>
      </c>
    </row>
    <row r="339" spans="1:16" hidden="1">
      <c r="A339" t="s">
        <v>407</v>
      </c>
      <c r="B339">
        <v>-4292</v>
      </c>
      <c r="C339" t="str">
        <f>VLOOKUP(E339,klassifikaatorid!A339:G1807,6,TRUE)</f>
        <v>Põhitegevuse kulud</v>
      </c>
      <c r="D339" s="40" t="str">
        <f>VLOOKUP(E339,'Konto grupp'!A31:B630,2,FALSE)</f>
        <v>55 - majandamiskulud</v>
      </c>
      <c r="E339" s="40">
        <v>551100</v>
      </c>
      <c r="F339" t="s">
        <v>407</v>
      </c>
      <c r="G339" t="s">
        <v>141</v>
      </c>
      <c r="H339" t="s">
        <v>140</v>
      </c>
      <c r="I339" t="s">
        <v>133</v>
      </c>
      <c r="J339" t="s">
        <v>132</v>
      </c>
      <c r="K339" t="s">
        <v>371</v>
      </c>
      <c r="L339" t="s">
        <v>370</v>
      </c>
    </row>
    <row r="340" spans="1:16" hidden="1">
      <c r="A340" t="s">
        <v>407</v>
      </c>
      <c r="B340">
        <v>-2727</v>
      </c>
      <c r="C340" t="str">
        <f>VLOOKUP(E340,klassifikaatorid!A340:G1808,6,TRUE)</f>
        <v>Põhitegevuse kulud</v>
      </c>
      <c r="D340" s="40" t="str">
        <f>VLOOKUP(E340,'Konto grupp'!A32:B631,2,FALSE)</f>
        <v>55 - majandamiskulud</v>
      </c>
      <c r="E340" s="40">
        <v>551100</v>
      </c>
      <c r="F340" t="s">
        <v>407</v>
      </c>
      <c r="G340" t="s">
        <v>141</v>
      </c>
      <c r="H340" t="s">
        <v>140</v>
      </c>
      <c r="I340" t="s">
        <v>133</v>
      </c>
      <c r="J340" t="s">
        <v>132</v>
      </c>
      <c r="K340" t="s">
        <v>369</v>
      </c>
      <c r="L340" t="s">
        <v>368</v>
      </c>
    </row>
    <row r="341" spans="1:16" hidden="1">
      <c r="A341" t="s">
        <v>406</v>
      </c>
      <c r="B341">
        <v>-1633</v>
      </c>
      <c r="C341" t="str">
        <f>VLOOKUP(E341,klassifikaatorid!A341:G1809,6,TRUE)</f>
        <v>Põhitegevuse kulud</v>
      </c>
      <c r="D341" s="40" t="str">
        <f>VLOOKUP(E341,'Konto grupp'!A33:B632,2,FALSE)</f>
        <v>55 - majandamiskulud</v>
      </c>
      <c r="E341" s="40">
        <v>551101</v>
      </c>
      <c r="F341" t="s">
        <v>406</v>
      </c>
      <c r="G341" t="s">
        <v>124</v>
      </c>
      <c r="H341" t="s">
        <v>123</v>
      </c>
      <c r="I341" t="s">
        <v>227</v>
      </c>
      <c r="J341" t="s">
        <v>226</v>
      </c>
      <c r="K341" t="s">
        <v>266</v>
      </c>
      <c r="L341" t="s">
        <v>265</v>
      </c>
    </row>
    <row r="342" spans="1:16" hidden="1">
      <c r="A342" t="s">
        <v>406</v>
      </c>
      <c r="B342">
        <v>-1928</v>
      </c>
      <c r="C342" t="str">
        <f>VLOOKUP(E342,klassifikaatorid!A342:G1810,6,TRUE)</f>
        <v>Põhitegevuse kulud</v>
      </c>
      <c r="D342" s="40" t="str">
        <f>VLOOKUP(E342,'Konto grupp'!A34:B633,2,FALSE)</f>
        <v>55 - majandamiskulud</v>
      </c>
      <c r="E342" s="40">
        <v>551101</v>
      </c>
      <c r="F342" t="s">
        <v>406</v>
      </c>
      <c r="G342" t="s">
        <v>124</v>
      </c>
      <c r="H342" t="s">
        <v>123</v>
      </c>
      <c r="I342" t="s">
        <v>227</v>
      </c>
      <c r="J342" t="s">
        <v>226</v>
      </c>
      <c r="K342" t="s">
        <v>332</v>
      </c>
      <c r="L342" t="s">
        <v>331</v>
      </c>
    </row>
    <row r="343" spans="1:16" hidden="1">
      <c r="A343" t="s">
        <v>406</v>
      </c>
      <c r="B343">
        <v>-593</v>
      </c>
      <c r="C343" t="str">
        <f>VLOOKUP(E343,klassifikaatorid!A343:G1811,6,TRUE)</f>
        <v>Põhitegevuse kulud</v>
      </c>
      <c r="D343" s="40" t="str">
        <f>VLOOKUP(E343,'Konto grupp'!A35:B634,2,FALSE)</f>
        <v>55 - majandamiskulud</v>
      </c>
      <c r="E343" s="40">
        <v>551101</v>
      </c>
      <c r="F343" t="s">
        <v>406</v>
      </c>
      <c r="G343" t="s">
        <v>124</v>
      </c>
      <c r="H343" t="s">
        <v>123</v>
      </c>
      <c r="I343" t="s">
        <v>274</v>
      </c>
      <c r="J343" t="s">
        <v>273</v>
      </c>
      <c r="K343" t="s">
        <v>272</v>
      </c>
      <c r="L343" t="s">
        <v>271</v>
      </c>
      <c r="O343" t="s">
        <v>270</v>
      </c>
      <c r="P343" t="s">
        <v>269</v>
      </c>
    </row>
    <row r="344" spans="1:16" hidden="1">
      <c r="A344" t="s">
        <v>406</v>
      </c>
      <c r="B344">
        <v>-1792</v>
      </c>
      <c r="C344" t="str">
        <f>VLOOKUP(E344,klassifikaatorid!A344:G1812,6,TRUE)</f>
        <v>Põhitegevuse kulud</v>
      </c>
      <c r="D344" s="40" t="str">
        <f>VLOOKUP(E344,'Konto grupp'!A36:B635,2,FALSE)</f>
        <v>55 - majandamiskulud</v>
      </c>
      <c r="E344" s="40">
        <v>551101</v>
      </c>
      <c r="F344" t="s">
        <v>406</v>
      </c>
      <c r="G344" t="s">
        <v>381</v>
      </c>
      <c r="H344" t="s">
        <v>380</v>
      </c>
      <c r="I344" t="s">
        <v>379</v>
      </c>
      <c r="J344" t="s">
        <v>378</v>
      </c>
      <c r="K344" t="s">
        <v>383</v>
      </c>
      <c r="L344" t="s">
        <v>382</v>
      </c>
    </row>
    <row r="345" spans="1:16" hidden="1">
      <c r="A345" t="s">
        <v>406</v>
      </c>
      <c r="B345">
        <v>-1690</v>
      </c>
      <c r="C345" t="str">
        <f>VLOOKUP(E345,klassifikaatorid!A345:G1813,6,TRUE)</f>
        <v>Põhitegevuse kulud</v>
      </c>
      <c r="D345" s="40" t="str">
        <f>VLOOKUP(E345,'Konto grupp'!A37:B636,2,FALSE)</f>
        <v>55 - majandamiskulud</v>
      </c>
      <c r="E345" s="40">
        <v>551101</v>
      </c>
      <c r="F345" t="s">
        <v>406</v>
      </c>
      <c r="G345" t="s">
        <v>175</v>
      </c>
      <c r="H345" t="s">
        <v>174</v>
      </c>
      <c r="I345" t="s">
        <v>173</v>
      </c>
      <c r="J345" t="s">
        <v>172</v>
      </c>
      <c r="K345" t="s">
        <v>1824</v>
      </c>
      <c r="L345" t="s">
        <v>1825</v>
      </c>
    </row>
    <row r="346" spans="1:16" hidden="1">
      <c r="A346" t="s">
        <v>406</v>
      </c>
      <c r="B346">
        <v>-14061</v>
      </c>
      <c r="C346" t="str">
        <f>VLOOKUP(E346,klassifikaatorid!A346:G1814,6,TRUE)</f>
        <v>Põhitegevuse kulud</v>
      </c>
      <c r="D346" s="40" t="str">
        <f>VLOOKUP(E346,'Konto grupp'!A38:B637,2,FALSE)</f>
        <v>55 - majandamiskulud</v>
      </c>
      <c r="E346" s="40">
        <v>551101</v>
      </c>
      <c r="F346" t="s">
        <v>406</v>
      </c>
      <c r="G346" t="s">
        <v>238</v>
      </c>
      <c r="H346" t="s">
        <v>100</v>
      </c>
      <c r="I346" t="s">
        <v>237</v>
      </c>
      <c r="J346" t="s">
        <v>236</v>
      </c>
      <c r="K346" t="s">
        <v>385</v>
      </c>
      <c r="L346" t="s">
        <v>384</v>
      </c>
    </row>
    <row r="347" spans="1:16" hidden="1">
      <c r="A347" t="s">
        <v>406</v>
      </c>
      <c r="B347">
        <v>-2486</v>
      </c>
      <c r="C347" t="str">
        <f>VLOOKUP(E347,klassifikaatorid!A347:G1815,6,TRUE)</f>
        <v>Põhitegevuse kulud</v>
      </c>
      <c r="D347" s="40" t="str">
        <f>VLOOKUP(E347,'Konto grupp'!A39:B638,2,FALSE)</f>
        <v>55 - majandamiskulud</v>
      </c>
      <c r="E347" s="40">
        <v>551101</v>
      </c>
      <c r="F347" t="s">
        <v>406</v>
      </c>
      <c r="G347" t="s">
        <v>238</v>
      </c>
      <c r="H347" t="s">
        <v>100</v>
      </c>
      <c r="I347" t="s">
        <v>237</v>
      </c>
      <c r="J347" t="s">
        <v>236</v>
      </c>
      <c r="K347" t="s">
        <v>393</v>
      </c>
      <c r="L347" t="s">
        <v>392</v>
      </c>
    </row>
    <row r="348" spans="1:16" hidden="1">
      <c r="A348" t="s">
        <v>406</v>
      </c>
      <c r="B348">
        <v>-1624</v>
      </c>
      <c r="C348" t="str">
        <f>VLOOKUP(E348,klassifikaatorid!A348:G1816,6,TRUE)</f>
        <v>Põhitegevuse kulud</v>
      </c>
      <c r="D348" s="40" t="str">
        <f>VLOOKUP(E348,'Konto grupp'!A40:B639,2,FALSE)</f>
        <v>55 - majandamiskulud</v>
      </c>
      <c r="E348" s="40">
        <v>551101</v>
      </c>
      <c r="F348" t="s">
        <v>406</v>
      </c>
      <c r="G348" t="s">
        <v>238</v>
      </c>
      <c r="H348" t="s">
        <v>100</v>
      </c>
      <c r="I348" t="s">
        <v>237</v>
      </c>
      <c r="J348" t="s">
        <v>236</v>
      </c>
      <c r="K348" t="s">
        <v>1826</v>
      </c>
      <c r="L348" t="s">
        <v>1827</v>
      </c>
    </row>
    <row r="349" spans="1:16" hidden="1">
      <c r="A349" t="s">
        <v>406</v>
      </c>
      <c r="B349">
        <v>-4157</v>
      </c>
      <c r="C349" t="str">
        <f>VLOOKUP(E349,klassifikaatorid!A349:G1817,6,TRUE)</f>
        <v>Põhitegevuse kulud</v>
      </c>
      <c r="D349" s="40" t="str">
        <f>VLOOKUP(E349,'Konto grupp'!A41:B640,2,FALSE)</f>
        <v>55 - majandamiskulud</v>
      </c>
      <c r="E349" s="40">
        <v>551101</v>
      </c>
      <c r="F349" t="s">
        <v>406</v>
      </c>
      <c r="G349" t="s">
        <v>238</v>
      </c>
      <c r="H349" t="s">
        <v>100</v>
      </c>
      <c r="I349" t="s">
        <v>237</v>
      </c>
      <c r="J349" t="s">
        <v>236</v>
      </c>
      <c r="K349" t="s">
        <v>395</v>
      </c>
      <c r="L349" t="s">
        <v>394</v>
      </c>
    </row>
    <row r="350" spans="1:16" hidden="1">
      <c r="A350" t="s">
        <v>406</v>
      </c>
      <c r="B350">
        <v>-1953</v>
      </c>
      <c r="C350" t="str">
        <f>VLOOKUP(E350,klassifikaatorid!A350:G1818,6,TRUE)</f>
        <v>Põhitegevuse kulud</v>
      </c>
      <c r="D350" s="40" t="str">
        <f>VLOOKUP(E350,'Konto grupp'!A42:B641,2,FALSE)</f>
        <v>55 - majandamiskulud</v>
      </c>
      <c r="E350" s="40">
        <v>551101</v>
      </c>
      <c r="F350" t="s">
        <v>406</v>
      </c>
      <c r="G350" t="s">
        <v>238</v>
      </c>
      <c r="H350" t="s">
        <v>100</v>
      </c>
      <c r="I350" t="s">
        <v>237</v>
      </c>
      <c r="J350" t="s">
        <v>236</v>
      </c>
      <c r="K350" t="s">
        <v>391</v>
      </c>
      <c r="L350" t="s">
        <v>390</v>
      </c>
    </row>
    <row r="351" spans="1:16" hidden="1">
      <c r="A351" t="s">
        <v>406</v>
      </c>
      <c r="B351">
        <v>-2393</v>
      </c>
      <c r="C351" t="str">
        <f>VLOOKUP(E351,klassifikaatorid!A351:G1819,6,TRUE)</f>
        <v>Põhitegevuse kulud</v>
      </c>
      <c r="D351" s="40" t="str">
        <f>VLOOKUP(E351,'Konto grupp'!A43:B642,2,FALSE)</f>
        <v>55 - majandamiskulud</v>
      </c>
      <c r="E351" s="40">
        <v>551101</v>
      </c>
      <c r="F351" t="s">
        <v>406</v>
      </c>
      <c r="G351" t="s">
        <v>238</v>
      </c>
      <c r="H351" t="s">
        <v>100</v>
      </c>
      <c r="I351" t="s">
        <v>237</v>
      </c>
      <c r="J351" t="s">
        <v>236</v>
      </c>
      <c r="K351" t="s">
        <v>389</v>
      </c>
      <c r="L351" t="s">
        <v>388</v>
      </c>
    </row>
    <row r="352" spans="1:16" hidden="1">
      <c r="A352" t="s">
        <v>406</v>
      </c>
      <c r="B352">
        <v>-1111</v>
      </c>
      <c r="C352" t="str">
        <f>VLOOKUP(E352,klassifikaatorid!A352:G1820,6,TRUE)</f>
        <v>Põhitegevuse kulud</v>
      </c>
      <c r="D352" s="40" t="str">
        <f>VLOOKUP(E352,'Konto grupp'!A44:B643,2,FALSE)</f>
        <v>55 - majandamiskulud</v>
      </c>
      <c r="E352" s="40">
        <v>551101</v>
      </c>
      <c r="F352" t="s">
        <v>406</v>
      </c>
      <c r="G352" t="s">
        <v>238</v>
      </c>
      <c r="H352" t="s">
        <v>100</v>
      </c>
      <c r="I352" t="s">
        <v>237</v>
      </c>
      <c r="J352" t="s">
        <v>236</v>
      </c>
      <c r="K352" t="s">
        <v>387</v>
      </c>
      <c r="L352" t="s">
        <v>386</v>
      </c>
    </row>
    <row r="353" spans="1:12" hidden="1">
      <c r="A353" t="s">
        <v>406</v>
      </c>
      <c r="B353">
        <v>-58</v>
      </c>
      <c r="C353" t="str">
        <f>VLOOKUP(E353,klassifikaatorid!A353:G1821,6,TRUE)</f>
        <v>Põhitegevuse kulud</v>
      </c>
      <c r="D353" s="40" t="str">
        <f>VLOOKUP(E353,'Konto grupp'!A45:B644,2,FALSE)</f>
        <v>55 - majandamiskulud</v>
      </c>
      <c r="E353" s="40">
        <v>551101</v>
      </c>
      <c r="F353" t="s">
        <v>406</v>
      </c>
      <c r="G353" t="s">
        <v>238</v>
      </c>
      <c r="H353" t="s">
        <v>100</v>
      </c>
      <c r="I353" t="s">
        <v>237</v>
      </c>
      <c r="J353" t="s">
        <v>236</v>
      </c>
      <c r="K353" t="s">
        <v>1832</v>
      </c>
      <c r="L353" t="s">
        <v>1833</v>
      </c>
    </row>
    <row r="354" spans="1:12" hidden="1">
      <c r="A354" t="s">
        <v>406</v>
      </c>
      <c r="B354">
        <v>-2458</v>
      </c>
      <c r="C354" t="str">
        <f>VLOOKUP(E354,klassifikaatorid!A354:G1822,6,TRUE)</f>
        <v>Põhitegevuse kulud</v>
      </c>
      <c r="D354" s="40" t="str">
        <f>VLOOKUP(E354,'Konto grupp'!A46:B645,2,FALSE)</f>
        <v>55 - majandamiskulud</v>
      </c>
      <c r="E354" s="40">
        <v>551101</v>
      </c>
      <c r="F354" t="s">
        <v>406</v>
      </c>
      <c r="G354" t="s">
        <v>321</v>
      </c>
      <c r="H354" t="s">
        <v>320</v>
      </c>
      <c r="I354" t="s">
        <v>319</v>
      </c>
      <c r="J354" t="s">
        <v>318</v>
      </c>
      <c r="K354" t="s">
        <v>339</v>
      </c>
      <c r="L354" t="s">
        <v>338</v>
      </c>
    </row>
    <row r="355" spans="1:12" hidden="1">
      <c r="A355" t="s">
        <v>406</v>
      </c>
      <c r="B355">
        <v>-3899</v>
      </c>
      <c r="C355" t="str">
        <f>VLOOKUP(E355,klassifikaatorid!A355:G1823,6,TRUE)</f>
        <v>Põhitegevuse kulud</v>
      </c>
      <c r="D355" s="40" t="str">
        <f>VLOOKUP(E355,'Konto grupp'!A47:B646,2,FALSE)</f>
        <v>55 - majandamiskulud</v>
      </c>
      <c r="E355" s="40">
        <v>551101</v>
      </c>
      <c r="F355" t="s">
        <v>406</v>
      </c>
      <c r="G355" t="s">
        <v>418</v>
      </c>
      <c r="H355" t="s">
        <v>417</v>
      </c>
      <c r="I355" t="s">
        <v>343</v>
      </c>
      <c r="J355" t="s">
        <v>342</v>
      </c>
      <c r="K355" t="s">
        <v>416</v>
      </c>
      <c r="L355" t="s">
        <v>415</v>
      </c>
    </row>
    <row r="356" spans="1:12" hidden="1">
      <c r="A356" t="s">
        <v>406</v>
      </c>
      <c r="B356">
        <v>-5336</v>
      </c>
      <c r="C356" t="str">
        <f>VLOOKUP(E356,klassifikaatorid!A356:G1824,6,TRUE)</f>
        <v>Põhitegevuse kulud</v>
      </c>
      <c r="D356" s="40" t="str">
        <f>VLOOKUP(E356,'Konto grupp'!A48:B647,2,FALSE)</f>
        <v>55 - majandamiskulud</v>
      </c>
      <c r="E356" s="40">
        <v>551101</v>
      </c>
      <c r="F356" t="s">
        <v>406</v>
      </c>
      <c r="G356" t="s">
        <v>122</v>
      </c>
      <c r="H356" t="s">
        <v>121</v>
      </c>
      <c r="I356" t="s">
        <v>337</v>
      </c>
      <c r="J356" t="s">
        <v>336</v>
      </c>
      <c r="K356" t="s">
        <v>335</v>
      </c>
      <c r="L356" t="s">
        <v>334</v>
      </c>
    </row>
    <row r="357" spans="1:12" hidden="1">
      <c r="A357" t="s">
        <v>406</v>
      </c>
      <c r="B357">
        <v>-4669</v>
      </c>
      <c r="C357" t="str">
        <f>VLOOKUP(E357,klassifikaatorid!A357:G1825,6,TRUE)</f>
        <v>Põhitegevuse kulud</v>
      </c>
      <c r="D357" s="40" t="str">
        <f>VLOOKUP(E357,'Konto grupp'!A49:B648,2,FALSE)</f>
        <v>55 - majandamiskulud</v>
      </c>
      <c r="E357" s="40">
        <v>551101</v>
      </c>
      <c r="F357" t="s">
        <v>406</v>
      </c>
      <c r="G357" t="s">
        <v>234</v>
      </c>
      <c r="H357" t="s">
        <v>233</v>
      </c>
      <c r="I357" t="s">
        <v>232</v>
      </c>
      <c r="J357" t="s">
        <v>231</v>
      </c>
      <c r="K357" t="s">
        <v>412</v>
      </c>
      <c r="L357" t="s">
        <v>411</v>
      </c>
    </row>
    <row r="358" spans="1:12" hidden="1">
      <c r="A358" t="s">
        <v>406</v>
      </c>
      <c r="B358">
        <v>-5862</v>
      </c>
      <c r="C358" t="str">
        <f>VLOOKUP(E358,klassifikaatorid!A358:G1826,6,TRUE)</f>
        <v>Põhitegevuse kulud</v>
      </c>
      <c r="D358" s="40" t="str">
        <f>VLOOKUP(E358,'Konto grupp'!A50:B649,2,FALSE)</f>
        <v>55 - majandamiskulud</v>
      </c>
      <c r="E358" s="40">
        <v>551101</v>
      </c>
      <c r="F358" t="s">
        <v>406</v>
      </c>
      <c r="G358" t="s">
        <v>162</v>
      </c>
      <c r="H358" t="s">
        <v>161</v>
      </c>
      <c r="I358" t="s">
        <v>160</v>
      </c>
      <c r="J358" t="s">
        <v>159</v>
      </c>
      <c r="K358" t="s">
        <v>375</v>
      </c>
      <c r="L358" t="s">
        <v>374</v>
      </c>
    </row>
    <row r="359" spans="1:12" hidden="1">
      <c r="A359" t="s">
        <v>406</v>
      </c>
      <c r="B359">
        <v>-689</v>
      </c>
      <c r="C359" t="str">
        <f>VLOOKUP(E359,klassifikaatorid!A359:G1827,6,TRUE)</f>
        <v>Põhitegevuse kulud</v>
      </c>
      <c r="D359" s="40" t="str">
        <f>VLOOKUP(E359,'Konto grupp'!A51:B650,2,FALSE)</f>
        <v>55 - majandamiskulud</v>
      </c>
      <c r="E359" s="40">
        <v>551101</v>
      </c>
      <c r="F359" t="s">
        <v>406</v>
      </c>
      <c r="G359" t="s">
        <v>357</v>
      </c>
      <c r="H359" t="s">
        <v>356</v>
      </c>
      <c r="I359" t="s">
        <v>160</v>
      </c>
      <c r="J359" t="s">
        <v>159</v>
      </c>
      <c r="K359" t="s">
        <v>1828</v>
      </c>
      <c r="L359" t="s">
        <v>1829</v>
      </c>
    </row>
    <row r="360" spans="1:12" hidden="1">
      <c r="A360" t="s">
        <v>406</v>
      </c>
      <c r="B360">
        <v>-2787</v>
      </c>
      <c r="C360" t="str">
        <f>VLOOKUP(E360,klassifikaatorid!A360:G1828,6,TRUE)</f>
        <v>Põhitegevuse kulud</v>
      </c>
      <c r="D360" s="40" t="str">
        <f>VLOOKUP(E360,'Konto grupp'!A52:B651,2,FALSE)</f>
        <v>55 - majandamiskulud</v>
      </c>
      <c r="E360" s="40">
        <v>551101</v>
      </c>
      <c r="F360" t="s">
        <v>406</v>
      </c>
      <c r="G360" t="s">
        <v>357</v>
      </c>
      <c r="H360" t="s">
        <v>356</v>
      </c>
      <c r="I360" t="s">
        <v>160</v>
      </c>
      <c r="J360" t="s">
        <v>159</v>
      </c>
      <c r="K360" t="s">
        <v>361</v>
      </c>
      <c r="L360" t="s">
        <v>360</v>
      </c>
    </row>
    <row r="361" spans="1:12" hidden="1">
      <c r="A361" t="s">
        <v>406</v>
      </c>
      <c r="B361">
        <v>-65</v>
      </c>
      <c r="C361" t="str">
        <f>VLOOKUP(E361,klassifikaatorid!A361:G1829,6,TRUE)</f>
        <v>Põhitegevuse kulud</v>
      </c>
      <c r="D361" s="40" t="str">
        <f>VLOOKUP(E361,'Konto grupp'!A53:B652,2,FALSE)</f>
        <v>55 - majandamiskulud</v>
      </c>
      <c r="E361" s="40">
        <v>551101</v>
      </c>
      <c r="F361" t="s">
        <v>406</v>
      </c>
      <c r="G361" t="s">
        <v>357</v>
      </c>
      <c r="H361" t="s">
        <v>356</v>
      </c>
      <c r="I361" t="s">
        <v>160</v>
      </c>
      <c r="J361" t="s">
        <v>159</v>
      </c>
      <c r="K361" t="s">
        <v>359</v>
      </c>
      <c r="L361" t="s">
        <v>358</v>
      </c>
    </row>
    <row r="362" spans="1:12" hidden="1">
      <c r="A362" t="s">
        <v>406</v>
      </c>
      <c r="B362">
        <v>-2604</v>
      </c>
      <c r="C362" t="str">
        <f>VLOOKUP(E362,klassifikaatorid!A362:G1830,6,TRUE)</f>
        <v>Põhitegevuse kulud</v>
      </c>
      <c r="D362" s="40" t="str">
        <f>VLOOKUP(E362,'Konto grupp'!A54:B653,2,FALSE)</f>
        <v>55 - majandamiskulud</v>
      </c>
      <c r="E362" s="40">
        <v>551101</v>
      </c>
      <c r="F362" t="s">
        <v>406</v>
      </c>
      <c r="G362" t="s">
        <v>357</v>
      </c>
      <c r="H362" t="s">
        <v>356</v>
      </c>
      <c r="I362" t="s">
        <v>160</v>
      </c>
      <c r="J362" t="s">
        <v>159</v>
      </c>
      <c r="K362" t="s">
        <v>355</v>
      </c>
      <c r="L362" t="s">
        <v>354</v>
      </c>
    </row>
    <row r="363" spans="1:12" hidden="1">
      <c r="A363" t="s">
        <v>406</v>
      </c>
      <c r="B363">
        <v>-13236</v>
      </c>
      <c r="C363" t="str">
        <f>VLOOKUP(E363,klassifikaatorid!A363:G1831,6,TRUE)</f>
        <v>Põhitegevuse kulud</v>
      </c>
      <c r="D363" s="40" t="str">
        <f>VLOOKUP(E363,'Konto grupp'!A55:B654,2,FALSE)</f>
        <v>55 - majandamiskulud</v>
      </c>
      <c r="E363" s="40">
        <v>551101</v>
      </c>
      <c r="F363" t="s">
        <v>406</v>
      </c>
      <c r="G363" t="s">
        <v>169</v>
      </c>
      <c r="H363" t="s">
        <v>168</v>
      </c>
      <c r="I363" t="s">
        <v>160</v>
      </c>
      <c r="J363" t="s">
        <v>159</v>
      </c>
      <c r="K363" t="s">
        <v>351</v>
      </c>
      <c r="L363" t="s">
        <v>350</v>
      </c>
    </row>
    <row r="364" spans="1:12" hidden="1">
      <c r="A364" t="s">
        <v>406</v>
      </c>
      <c r="B364">
        <v>-7137</v>
      </c>
      <c r="C364" t="str">
        <f>VLOOKUP(E364,klassifikaatorid!A364:G1832,6,TRUE)</f>
        <v>Põhitegevuse kulud</v>
      </c>
      <c r="D364" s="40" t="str">
        <f>VLOOKUP(E364,'Konto grupp'!A56:B655,2,FALSE)</f>
        <v>55 - majandamiskulud</v>
      </c>
      <c r="E364" s="40">
        <v>551101</v>
      </c>
      <c r="F364" t="s">
        <v>406</v>
      </c>
      <c r="G364" t="s">
        <v>242</v>
      </c>
      <c r="H364" t="s">
        <v>241</v>
      </c>
      <c r="I364" t="s">
        <v>240</v>
      </c>
      <c r="J364" t="s">
        <v>239</v>
      </c>
      <c r="K364" t="s">
        <v>347</v>
      </c>
      <c r="L364" t="s">
        <v>346</v>
      </c>
    </row>
    <row r="365" spans="1:12" hidden="1">
      <c r="A365" t="s">
        <v>406</v>
      </c>
      <c r="B365">
        <v>-1657</v>
      </c>
      <c r="C365" t="str">
        <f>VLOOKUP(E365,klassifikaatorid!A365:G1833,6,TRUE)</f>
        <v>Põhitegevuse kulud</v>
      </c>
      <c r="D365" s="40" t="str">
        <f>VLOOKUP(E365,'Konto grupp'!A57:B656,2,FALSE)</f>
        <v>55 - majandamiskulud</v>
      </c>
      <c r="E365" s="40">
        <v>551101</v>
      </c>
      <c r="F365" t="s">
        <v>406</v>
      </c>
      <c r="G365" t="s">
        <v>381</v>
      </c>
      <c r="H365" t="s">
        <v>380</v>
      </c>
      <c r="I365" t="s">
        <v>379</v>
      </c>
      <c r="J365" t="s">
        <v>378</v>
      </c>
      <c r="K365" t="s">
        <v>377</v>
      </c>
      <c r="L365" t="s">
        <v>376</v>
      </c>
    </row>
    <row r="366" spans="1:12" hidden="1">
      <c r="A366" t="s">
        <v>406</v>
      </c>
      <c r="B366">
        <v>-1444</v>
      </c>
      <c r="C366" t="str">
        <f>VLOOKUP(E366,klassifikaatorid!A366:G1834,6,TRUE)</f>
        <v>Põhitegevuse kulud</v>
      </c>
      <c r="D366" s="40" t="str">
        <f>VLOOKUP(E366,'Konto grupp'!A58:B657,2,FALSE)</f>
        <v>55 - majandamiskulud</v>
      </c>
      <c r="E366" s="40">
        <v>551101</v>
      </c>
      <c r="F366" t="s">
        <v>406</v>
      </c>
      <c r="G366" t="s">
        <v>403</v>
      </c>
      <c r="H366" t="s">
        <v>402</v>
      </c>
      <c r="I366" t="s">
        <v>401</v>
      </c>
      <c r="J366" t="s">
        <v>400</v>
      </c>
      <c r="K366" t="s">
        <v>1834</v>
      </c>
      <c r="L366" t="s">
        <v>1835</v>
      </c>
    </row>
    <row r="367" spans="1:12" hidden="1">
      <c r="A367" t="s">
        <v>406</v>
      </c>
      <c r="B367">
        <v>-720</v>
      </c>
      <c r="C367" t="str">
        <f>VLOOKUP(E367,klassifikaatorid!A367:G1835,6,TRUE)</f>
        <v>Põhitegevuse kulud</v>
      </c>
      <c r="D367" s="40" t="str">
        <f>VLOOKUP(E367,'Konto grupp'!A59:B658,2,FALSE)</f>
        <v>55 - majandamiskulud</v>
      </c>
      <c r="E367" s="40">
        <v>551101</v>
      </c>
      <c r="F367" t="s">
        <v>406</v>
      </c>
      <c r="G367" t="s">
        <v>117</v>
      </c>
      <c r="H367" t="s">
        <v>116</v>
      </c>
      <c r="I367" t="s">
        <v>115</v>
      </c>
      <c r="J367" t="s">
        <v>114</v>
      </c>
      <c r="K367" t="s">
        <v>1836</v>
      </c>
      <c r="L367" t="s">
        <v>1837</v>
      </c>
    </row>
    <row r="368" spans="1:12" hidden="1">
      <c r="A368" t="s">
        <v>406</v>
      </c>
      <c r="B368">
        <v>-200</v>
      </c>
      <c r="C368" t="str">
        <f>VLOOKUP(E368,klassifikaatorid!A368:G1836,6,TRUE)</f>
        <v>Põhitegevuse kulud</v>
      </c>
      <c r="D368" s="40" t="str">
        <f>VLOOKUP(E368,'Konto grupp'!A60:B659,2,FALSE)</f>
        <v>55 - majandamiskulud</v>
      </c>
      <c r="E368" s="40">
        <v>551101</v>
      </c>
      <c r="F368" t="s">
        <v>406</v>
      </c>
      <c r="G368" t="s">
        <v>117</v>
      </c>
      <c r="H368" t="s">
        <v>116</v>
      </c>
      <c r="I368" t="s">
        <v>115</v>
      </c>
      <c r="J368" t="s">
        <v>114</v>
      </c>
      <c r="K368" t="s">
        <v>349</v>
      </c>
      <c r="L368" t="s">
        <v>348</v>
      </c>
    </row>
    <row r="369" spans="1:16" hidden="1">
      <c r="A369" t="s">
        <v>406</v>
      </c>
      <c r="B369">
        <v>-1600</v>
      </c>
      <c r="C369" t="str">
        <f>VLOOKUP(E369,klassifikaatorid!A369:G1837,6,TRUE)</f>
        <v>Põhitegevuse kulud</v>
      </c>
      <c r="D369" s="40" t="str">
        <f>VLOOKUP(E369,'Konto grupp'!A61:B660,2,FALSE)</f>
        <v>55 - majandamiskulud</v>
      </c>
      <c r="E369" s="40">
        <v>551101</v>
      </c>
      <c r="F369" t="s">
        <v>406</v>
      </c>
      <c r="G369" t="s">
        <v>128</v>
      </c>
      <c r="H369" t="s">
        <v>127</v>
      </c>
      <c r="I369" t="s">
        <v>115</v>
      </c>
      <c r="J369" t="s">
        <v>114</v>
      </c>
      <c r="K369" t="s">
        <v>1830</v>
      </c>
      <c r="L369" t="s">
        <v>1831</v>
      </c>
    </row>
    <row r="370" spans="1:16" hidden="1">
      <c r="A370" t="s">
        <v>406</v>
      </c>
      <c r="B370">
        <v>315</v>
      </c>
      <c r="C370" t="str">
        <f>VLOOKUP(E370,klassifikaatorid!A370:G1838,6,TRUE)</f>
        <v>Põhitegevuse kulud</v>
      </c>
      <c r="D370" s="40" t="str">
        <f>VLOOKUP(E370,'Konto grupp'!A62:B661,2,FALSE)</f>
        <v>55 - majandamiskulud</v>
      </c>
      <c r="E370" s="40">
        <v>551101</v>
      </c>
      <c r="F370" t="s">
        <v>406</v>
      </c>
      <c r="G370" t="s">
        <v>155</v>
      </c>
      <c r="H370" t="s">
        <v>154</v>
      </c>
      <c r="I370" t="s">
        <v>115</v>
      </c>
      <c r="J370" t="s">
        <v>114</v>
      </c>
      <c r="K370" t="s">
        <v>365</v>
      </c>
      <c r="L370" t="s">
        <v>364</v>
      </c>
    </row>
    <row r="371" spans="1:16" hidden="1">
      <c r="A371" t="s">
        <v>406</v>
      </c>
      <c r="B371">
        <v>-2219</v>
      </c>
      <c r="C371" t="str">
        <f>VLOOKUP(E371,klassifikaatorid!A371:G1839,6,TRUE)</f>
        <v>Põhitegevuse kulud</v>
      </c>
      <c r="D371" s="40" t="str">
        <f>VLOOKUP(E371,'Konto grupp'!A63:B662,2,FALSE)</f>
        <v>55 - majandamiskulud</v>
      </c>
      <c r="E371" s="40">
        <v>551101</v>
      </c>
      <c r="F371" t="s">
        <v>406</v>
      </c>
      <c r="G371" t="s">
        <v>167</v>
      </c>
      <c r="H371" t="s">
        <v>166</v>
      </c>
      <c r="I371" t="s">
        <v>160</v>
      </c>
      <c r="J371" t="s">
        <v>159</v>
      </c>
      <c r="K371" t="s">
        <v>353</v>
      </c>
      <c r="L371" t="s">
        <v>352</v>
      </c>
    </row>
    <row r="372" spans="1:16" hidden="1">
      <c r="A372" t="s">
        <v>406</v>
      </c>
      <c r="B372">
        <v>-2646</v>
      </c>
      <c r="C372" t="str">
        <f>VLOOKUP(E372,klassifikaatorid!A372:G1840,6,TRUE)</f>
        <v>Põhitegevuse kulud</v>
      </c>
      <c r="D372" s="40" t="str">
        <f>VLOOKUP(E372,'Konto grupp'!A64:B663,2,FALSE)</f>
        <v>55 - majandamiskulud</v>
      </c>
      <c r="E372" s="40">
        <v>551101</v>
      </c>
      <c r="F372" t="s">
        <v>406</v>
      </c>
      <c r="G372" t="s">
        <v>153</v>
      </c>
      <c r="H372" t="s">
        <v>152</v>
      </c>
      <c r="I372" t="s">
        <v>133</v>
      </c>
      <c r="J372" t="s">
        <v>132</v>
      </c>
      <c r="K372" t="s">
        <v>414</v>
      </c>
      <c r="L372" t="s">
        <v>413</v>
      </c>
    </row>
    <row r="373" spans="1:16" hidden="1">
      <c r="A373" t="s">
        <v>406</v>
      </c>
      <c r="B373">
        <v>-2800</v>
      </c>
      <c r="C373" t="str">
        <f>VLOOKUP(E373,klassifikaatorid!A373:G1841,6,TRUE)</f>
        <v>Põhitegevuse kulud</v>
      </c>
      <c r="D373" s="40" t="str">
        <f>VLOOKUP(E373,'Konto grupp'!A65:B664,2,FALSE)</f>
        <v>55 - majandamiskulud</v>
      </c>
      <c r="E373" s="40">
        <v>551101</v>
      </c>
      <c r="F373" t="s">
        <v>406</v>
      </c>
      <c r="G373" t="s">
        <v>153</v>
      </c>
      <c r="H373" t="s">
        <v>152</v>
      </c>
      <c r="I373" t="s">
        <v>133</v>
      </c>
      <c r="J373" t="s">
        <v>132</v>
      </c>
      <c r="K373" t="s">
        <v>363</v>
      </c>
      <c r="L373" t="s">
        <v>362</v>
      </c>
    </row>
    <row r="374" spans="1:16" hidden="1">
      <c r="A374" t="s">
        <v>406</v>
      </c>
      <c r="B374">
        <v>-1140</v>
      </c>
      <c r="C374" t="str">
        <f>VLOOKUP(E374,klassifikaatorid!A374:G1842,6,TRUE)</f>
        <v>Põhitegevuse kulud</v>
      </c>
      <c r="D374" s="40" t="str">
        <f>VLOOKUP(E374,'Konto grupp'!A66:B665,2,FALSE)</f>
        <v>55 - majandamiskulud</v>
      </c>
      <c r="E374" s="40">
        <v>551101</v>
      </c>
      <c r="F374" t="s">
        <v>406</v>
      </c>
      <c r="G374" t="s">
        <v>201</v>
      </c>
      <c r="H374" t="s">
        <v>200</v>
      </c>
      <c r="I374" t="s">
        <v>133</v>
      </c>
      <c r="J374" t="s">
        <v>132</v>
      </c>
      <c r="K374" t="s">
        <v>373</v>
      </c>
      <c r="L374" t="s">
        <v>372</v>
      </c>
    </row>
    <row r="375" spans="1:16" hidden="1">
      <c r="A375" t="s">
        <v>406</v>
      </c>
      <c r="B375">
        <v>-5689</v>
      </c>
      <c r="C375" t="str">
        <f>VLOOKUP(E375,klassifikaatorid!A375:G1843,6,TRUE)</f>
        <v>Põhitegevuse kulud</v>
      </c>
      <c r="D375" s="40" t="str">
        <f>VLOOKUP(E375,'Konto grupp'!A67:B666,2,FALSE)</f>
        <v>55 - majandamiskulud</v>
      </c>
      <c r="E375" s="40">
        <v>551101</v>
      </c>
      <c r="F375" t="s">
        <v>406</v>
      </c>
      <c r="G375" t="s">
        <v>135</v>
      </c>
      <c r="H375" t="s">
        <v>134</v>
      </c>
      <c r="I375" t="s">
        <v>133</v>
      </c>
      <c r="J375" t="s">
        <v>132</v>
      </c>
      <c r="K375" t="s">
        <v>367</v>
      </c>
      <c r="L375" t="s">
        <v>366</v>
      </c>
    </row>
    <row r="376" spans="1:16" hidden="1">
      <c r="A376" t="s">
        <v>406</v>
      </c>
      <c r="B376">
        <v>-3490</v>
      </c>
      <c r="C376" t="str">
        <f>VLOOKUP(E376,klassifikaatorid!A376:G1844,6,TRUE)</f>
        <v>Põhitegevuse kulud</v>
      </c>
      <c r="D376" s="40" t="str">
        <f>VLOOKUP(E376,'Konto grupp'!A68:B667,2,FALSE)</f>
        <v>55 - majandamiskulud</v>
      </c>
      <c r="E376" s="40">
        <v>551101</v>
      </c>
      <c r="F376" t="s">
        <v>406</v>
      </c>
      <c r="G376" t="s">
        <v>141</v>
      </c>
      <c r="H376" t="s">
        <v>140</v>
      </c>
      <c r="I376" t="s">
        <v>133</v>
      </c>
      <c r="J376" t="s">
        <v>132</v>
      </c>
      <c r="K376" t="s">
        <v>371</v>
      </c>
      <c r="L376" t="s">
        <v>370</v>
      </c>
    </row>
    <row r="377" spans="1:16" hidden="1">
      <c r="A377" t="s">
        <v>406</v>
      </c>
      <c r="B377">
        <v>-1502</v>
      </c>
      <c r="C377" t="str">
        <f>VLOOKUP(E377,klassifikaatorid!A377:G1845,6,TRUE)</f>
        <v>Põhitegevuse kulud</v>
      </c>
      <c r="D377" s="40" t="str">
        <f>VLOOKUP(E377,'Konto grupp'!A69:B668,2,FALSE)</f>
        <v>55 - majandamiskulud</v>
      </c>
      <c r="E377" s="40">
        <v>551101</v>
      </c>
      <c r="F377" t="s">
        <v>406</v>
      </c>
      <c r="G377" t="s">
        <v>141</v>
      </c>
      <c r="H377" t="s">
        <v>140</v>
      </c>
      <c r="I377" t="s">
        <v>133</v>
      </c>
      <c r="J377" t="s">
        <v>132</v>
      </c>
      <c r="K377" t="s">
        <v>369</v>
      </c>
      <c r="L377" t="s">
        <v>368</v>
      </c>
    </row>
    <row r="378" spans="1:16" hidden="1">
      <c r="A378" t="s">
        <v>1467</v>
      </c>
      <c r="B378">
        <v>17</v>
      </c>
      <c r="C378" t="str">
        <f>VLOOKUP(E378,klassifikaatorid!A378:G1846,6,TRUE)</f>
        <v>Põhitegevuse kulud</v>
      </c>
      <c r="D378" s="40" t="s">
        <v>481</v>
      </c>
      <c r="E378" s="40">
        <v>551102</v>
      </c>
      <c r="F378" t="s">
        <v>1467</v>
      </c>
      <c r="G378" t="s">
        <v>403</v>
      </c>
      <c r="H378" t="s">
        <v>402</v>
      </c>
      <c r="I378" t="s">
        <v>401</v>
      </c>
      <c r="J378" t="s">
        <v>400</v>
      </c>
      <c r="K378" t="s">
        <v>1834</v>
      </c>
      <c r="L378" t="s">
        <v>1835</v>
      </c>
    </row>
    <row r="379" spans="1:16" hidden="1">
      <c r="A379" t="s">
        <v>1467</v>
      </c>
      <c r="B379">
        <v>-55</v>
      </c>
      <c r="C379" t="str">
        <f>VLOOKUP(E379,klassifikaatorid!A379:G1847,6,TRUE)</f>
        <v>Põhitegevuse kulud</v>
      </c>
      <c r="D379" s="40" t="s">
        <v>481</v>
      </c>
      <c r="E379" s="40">
        <v>551102</v>
      </c>
      <c r="F379" t="s">
        <v>1467</v>
      </c>
      <c r="G379" t="s">
        <v>124</v>
      </c>
      <c r="H379" t="s">
        <v>123</v>
      </c>
      <c r="I379" t="s">
        <v>227</v>
      </c>
      <c r="J379" t="s">
        <v>226</v>
      </c>
      <c r="K379" t="s">
        <v>266</v>
      </c>
      <c r="L379" t="s">
        <v>265</v>
      </c>
    </row>
    <row r="380" spans="1:16" hidden="1">
      <c r="A380" t="s">
        <v>1467</v>
      </c>
      <c r="B380">
        <v>-191</v>
      </c>
      <c r="C380" t="str">
        <f>VLOOKUP(E380,klassifikaatorid!A380:G1848,6,TRUE)</f>
        <v>Põhitegevuse kulud</v>
      </c>
      <c r="D380" s="40" t="s">
        <v>481</v>
      </c>
      <c r="E380" s="40">
        <v>551102</v>
      </c>
      <c r="F380" t="s">
        <v>1467</v>
      </c>
      <c r="G380" t="s">
        <v>124</v>
      </c>
      <c r="H380" t="s">
        <v>123</v>
      </c>
      <c r="I380" t="s">
        <v>227</v>
      </c>
      <c r="J380" t="s">
        <v>226</v>
      </c>
      <c r="K380" t="s">
        <v>332</v>
      </c>
      <c r="L380" t="s">
        <v>331</v>
      </c>
    </row>
    <row r="381" spans="1:16" hidden="1">
      <c r="A381" t="s">
        <v>1467</v>
      </c>
      <c r="B381">
        <v>-113</v>
      </c>
      <c r="C381" t="str">
        <f>VLOOKUP(E381,klassifikaatorid!A381:G1849,6,TRUE)</f>
        <v>Põhitegevuse kulud</v>
      </c>
      <c r="D381" s="40" t="s">
        <v>481</v>
      </c>
      <c r="E381" s="40">
        <v>551102</v>
      </c>
      <c r="F381" t="s">
        <v>1467</v>
      </c>
      <c r="G381" t="s">
        <v>124</v>
      </c>
      <c r="H381" t="s">
        <v>123</v>
      </c>
      <c r="I381" t="s">
        <v>274</v>
      </c>
      <c r="J381" t="s">
        <v>273</v>
      </c>
      <c r="K381" t="s">
        <v>272</v>
      </c>
      <c r="L381" t="s">
        <v>271</v>
      </c>
      <c r="O381" t="s">
        <v>270</v>
      </c>
      <c r="P381" t="s">
        <v>269</v>
      </c>
    </row>
    <row r="382" spans="1:16" hidden="1">
      <c r="A382" t="s">
        <v>1467</v>
      </c>
      <c r="B382">
        <v>-797</v>
      </c>
      <c r="C382" t="str">
        <f>VLOOKUP(E382,klassifikaatorid!A382:G1850,6,TRUE)</f>
        <v>Põhitegevuse kulud</v>
      </c>
      <c r="D382" s="40" t="s">
        <v>481</v>
      </c>
      <c r="E382" s="40">
        <v>551102</v>
      </c>
      <c r="F382" t="s">
        <v>1467</v>
      </c>
      <c r="G382" t="s">
        <v>381</v>
      </c>
      <c r="H382" t="s">
        <v>380</v>
      </c>
      <c r="I382" t="s">
        <v>379</v>
      </c>
      <c r="J382" t="s">
        <v>378</v>
      </c>
      <c r="K382" t="s">
        <v>383</v>
      </c>
      <c r="L382" t="s">
        <v>382</v>
      </c>
    </row>
    <row r="383" spans="1:16" hidden="1">
      <c r="A383" t="s">
        <v>1467</v>
      </c>
      <c r="B383">
        <v>-5</v>
      </c>
      <c r="C383" t="str">
        <f>VLOOKUP(E383,klassifikaatorid!A383:G1851,6,TRUE)</f>
        <v>Põhitegevuse kulud</v>
      </c>
      <c r="D383" s="40" t="s">
        <v>481</v>
      </c>
      <c r="E383" s="40">
        <v>551102</v>
      </c>
      <c r="F383" t="s">
        <v>1467</v>
      </c>
      <c r="G383" t="s">
        <v>345</v>
      </c>
      <c r="H383" t="s">
        <v>344</v>
      </c>
      <c r="I383" t="s">
        <v>343</v>
      </c>
      <c r="J383" t="s">
        <v>342</v>
      </c>
      <c r="K383" t="s">
        <v>341</v>
      </c>
      <c r="L383" t="s">
        <v>340</v>
      </c>
    </row>
    <row r="384" spans="1:16" hidden="1">
      <c r="A384" t="s">
        <v>1467</v>
      </c>
      <c r="B384">
        <v>-464</v>
      </c>
      <c r="C384" t="str">
        <f>VLOOKUP(E384,klassifikaatorid!A384:G1852,6,TRUE)</f>
        <v>Põhitegevuse kulud</v>
      </c>
      <c r="D384" s="40" t="s">
        <v>481</v>
      </c>
      <c r="E384" s="40">
        <v>551102</v>
      </c>
      <c r="F384" t="s">
        <v>1467</v>
      </c>
      <c r="G384" t="s">
        <v>175</v>
      </c>
      <c r="H384" t="s">
        <v>174</v>
      </c>
      <c r="I384" t="s">
        <v>173</v>
      </c>
      <c r="J384" t="s">
        <v>172</v>
      </c>
      <c r="K384" t="s">
        <v>1824</v>
      </c>
      <c r="L384" t="s">
        <v>1825</v>
      </c>
    </row>
    <row r="385" spans="1:12" hidden="1">
      <c r="A385" t="s">
        <v>1467</v>
      </c>
      <c r="B385">
        <v>-153</v>
      </c>
      <c r="C385" t="str">
        <f>VLOOKUP(E385,klassifikaatorid!A385:G1853,6,TRUE)</f>
        <v>Põhitegevuse kulud</v>
      </c>
      <c r="D385" s="40" t="s">
        <v>481</v>
      </c>
      <c r="E385" s="40">
        <v>551102</v>
      </c>
      <c r="F385" t="s">
        <v>1467</v>
      </c>
      <c r="G385" t="s">
        <v>238</v>
      </c>
      <c r="H385" t="s">
        <v>100</v>
      </c>
      <c r="I385" t="s">
        <v>237</v>
      </c>
      <c r="J385" t="s">
        <v>236</v>
      </c>
      <c r="K385" t="s">
        <v>385</v>
      </c>
      <c r="L385" t="s">
        <v>384</v>
      </c>
    </row>
    <row r="386" spans="1:12" hidden="1">
      <c r="A386" t="s">
        <v>1467</v>
      </c>
      <c r="B386">
        <v>-149</v>
      </c>
      <c r="C386" t="str">
        <f>VLOOKUP(E386,klassifikaatorid!A386:G1854,6,TRUE)</f>
        <v>Põhitegevuse kulud</v>
      </c>
      <c r="D386" s="40" t="s">
        <v>481</v>
      </c>
      <c r="E386" s="40">
        <v>551102</v>
      </c>
      <c r="F386" t="s">
        <v>1467</v>
      </c>
      <c r="G386" t="s">
        <v>238</v>
      </c>
      <c r="H386" t="s">
        <v>100</v>
      </c>
      <c r="I386" t="s">
        <v>237</v>
      </c>
      <c r="J386" t="s">
        <v>236</v>
      </c>
      <c r="K386" t="s">
        <v>393</v>
      </c>
      <c r="L386" t="s">
        <v>392</v>
      </c>
    </row>
    <row r="387" spans="1:12" hidden="1">
      <c r="A387" t="s">
        <v>1467</v>
      </c>
      <c r="B387">
        <v>-120</v>
      </c>
      <c r="C387" t="str">
        <f>VLOOKUP(E387,klassifikaatorid!A387:G1855,6,TRUE)</f>
        <v>Põhitegevuse kulud</v>
      </c>
      <c r="D387" s="40" t="s">
        <v>481</v>
      </c>
      <c r="E387" s="40">
        <v>551102</v>
      </c>
      <c r="F387" t="s">
        <v>1467</v>
      </c>
      <c r="G387" t="s">
        <v>238</v>
      </c>
      <c r="H387" t="s">
        <v>100</v>
      </c>
      <c r="I387" t="s">
        <v>237</v>
      </c>
      <c r="J387" t="s">
        <v>236</v>
      </c>
      <c r="K387" t="s">
        <v>1826</v>
      </c>
      <c r="L387" t="s">
        <v>1827</v>
      </c>
    </row>
    <row r="388" spans="1:12" hidden="1">
      <c r="A388" t="s">
        <v>1467</v>
      </c>
      <c r="B388">
        <v>-713</v>
      </c>
      <c r="C388" t="str">
        <f>VLOOKUP(E388,klassifikaatorid!A388:G1856,6,TRUE)</f>
        <v>Põhitegevuse kulud</v>
      </c>
      <c r="D388" s="40" t="s">
        <v>481</v>
      </c>
      <c r="E388" s="40">
        <v>551102</v>
      </c>
      <c r="F388" t="s">
        <v>1467</v>
      </c>
      <c r="G388" t="s">
        <v>238</v>
      </c>
      <c r="H388" t="s">
        <v>100</v>
      </c>
      <c r="I388" t="s">
        <v>237</v>
      </c>
      <c r="J388" t="s">
        <v>236</v>
      </c>
      <c r="K388" t="s">
        <v>395</v>
      </c>
      <c r="L388" t="s">
        <v>394</v>
      </c>
    </row>
    <row r="389" spans="1:12" hidden="1">
      <c r="A389" t="s">
        <v>1467</v>
      </c>
      <c r="B389">
        <v>-4616</v>
      </c>
      <c r="C389" t="str">
        <f>VLOOKUP(E389,klassifikaatorid!A389:G1857,6,TRUE)</f>
        <v>Põhitegevuse kulud</v>
      </c>
      <c r="D389" s="40" t="s">
        <v>481</v>
      </c>
      <c r="E389" s="40">
        <v>551102</v>
      </c>
      <c r="F389" t="s">
        <v>1467</v>
      </c>
      <c r="G389" t="s">
        <v>238</v>
      </c>
      <c r="H389" t="s">
        <v>100</v>
      </c>
      <c r="I389" t="s">
        <v>237</v>
      </c>
      <c r="J389" t="s">
        <v>236</v>
      </c>
      <c r="K389" t="s">
        <v>391</v>
      </c>
      <c r="L389" t="s">
        <v>390</v>
      </c>
    </row>
    <row r="390" spans="1:12" hidden="1">
      <c r="A390" t="s">
        <v>1467</v>
      </c>
      <c r="B390">
        <v>-152</v>
      </c>
      <c r="C390" t="str">
        <f>VLOOKUP(E390,klassifikaatorid!A390:G1858,6,TRUE)</f>
        <v>Põhitegevuse kulud</v>
      </c>
      <c r="D390" s="40" t="s">
        <v>481</v>
      </c>
      <c r="E390" s="40">
        <v>551102</v>
      </c>
      <c r="F390" t="s">
        <v>1467</v>
      </c>
      <c r="G390" t="s">
        <v>238</v>
      </c>
      <c r="H390" t="s">
        <v>100</v>
      </c>
      <c r="I390" t="s">
        <v>237</v>
      </c>
      <c r="J390" t="s">
        <v>236</v>
      </c>
      <c r="K390" t="s">
        <v>389</v>
      </c>
      <c r="L390" t="s">
        <v>388</v>
      </c>
    </row>
    <row r="391" spans="1:12" hidden="1">
      <c r="A391" t="s">
        <v>1467</v>
      </c>
      <c r="B391">
        <v>-62</v>
      </c>
      <c r="C391" t="str">
        <f>VLOOKUP(E391,klassifikaatorid!A391:G1859,6,TRUE)</f>
        <v>Põhitegevuse kulud</v>
      </c>
      <c r="D391" s="40" t="s">
        <v>481</v>
      </c>
      <c r="E391" s="40">
        <v>551102</v>
      </c>
      <c r="F391" t="s">
        <v>1467</v>
      </c>
      <c r="G391" t="s">
        <v>238</v>
      </c>
      <c r="H391" t="s">
        <v>100</v>
      </c>
      <c r="I391" t="s">
        <v>237</v>
      </c>
      <c r="J391" t="s">
        <v>236</v>
      </c>
      <c r="K391" t="s">
        <v>387</v>
      </c>
      <c r="L391" t="s">
        <v>386</v>
      </c>
    </row>
    <row r="392" spans="1:12" hidden="1">
      <c r="A392" t="s">
        <v>1467</v>
      </c>
      <c r="B392">
        <v>-151</v>
      </c>
      <c r="C392" t="str">
        <f>VLOOKUP(E392,klassifikaatorid!A392:G1860,6,TRUE)</f>
        <v>Põhitegevuse kulud</v>
      </c>
      <c r="D392" s="40" t="s">
        <v>481</v>
      </c>
      <c r="E392" s="40">
        <v>551102</v>
      </c>
      <c r="F392" t="s">
        <v>1467</v>
      </c>
      <c r="G392" t="s">
        <v>321</v>
      </c>
      <c r="H392" t="s">
        <v>320</v>
      </c>
      <c r="I392" t="s">
        <v>319</v>
      </c>
      <c r="J392" t="s">
        <v>318</v>
      </c>
      <c r="K392" t="s">
        <v>339</v>
      </c>
      <c r="L392" t="s">
        <v>338</v>
      </c>
    </row>
    <row r="393" spans="1:12" hidden="1">
      <c r="A393" t="s">
        <v>1467</v>
      </c>
      <c r="B393">
        <v>27</v>
      </c>
      <c r="C393" t="str">
        <f>VLOOKUP(E393,klassifikaatorid!A393:G1861,6,TRUE)</f>
        <v>Põhitegevuse kulud</v>
      </c>
      <c r="D393" s="40" t="s">
        <v>481</v>
      </c>
      <c r="E393" s="40">
        <v>551102</v>
      </c>
      <c r="F393" t="s">
        <v>1467</v>
      </c>
      <c r="G393" t="s">
        <v>418</v>
      </c>
      <c r="H393" t="s">
        <v>417</v>
      </c>
      <c r="I393" t="s">
        <v>343</v>
      </c>
      <c r="J393" t="s">
        <v>342</v>
      </c>
      <c r="K393" t="s">
        <v>416</v>
      </c>
      <c r="L393" t="s">
        <v>415</v>
      </c>
    </row>
    <row r="394" spans="1:12" hidden="1">
      <c r="A394" t="s">
        <v>1467</v>
      </c>
      <c r="B394">
        <v>-319</v>
      </c>
      <c r="C394" t="str">
        <f>VLOOKUP(E394,klassifikaatorid!A394:G1862,6,TRUE)</f>
        <v>Põhitegevuse kulud</v>
      </c>
      <c r="D394" s="40" t="s">
        <v>481</v>
      </c>
      <c r="E394" s="40">
        <v>551102</v>
      </c>
      <c r="F394" t="s">
        <v>1467</v>
      </c>
      <c r="G394" t="s">
        <v>122</v>
      </c>
      <c r="H394" t="s">
        <v>121</v>
      </c>
      <c r="I394" t="s">
        <v>337</v>
      </c>
      <c r="J394" t="s">
        <v>336</v>
      </c>
      <c r="K394" t="s">
        <v>335</v>
      </c>
      <c r="L394" t="s">
        <v>334</v>
      </c>
    </row>
    <row r="395" spans="1:12" hidden="1">
      <c r="A395" t="s">
        <v>1467</v>
      </c>
      <c r="B395">
        <v>-311</v>
      </c>
      <c r="C395" t="str">
        <f>VLOOKUP(E395,klassifikaatorid!A395:G1863,6,TRUE)</f>
        <v>Põhitegevuse kulud</v>
      </c>
      <c r="D395" s="40" t="s">
        <v>481</v>
      </c>
      <c r="E395" s="40">
        <v>551102</v>
      </c>
      <c r="F395" t="s">
        <v>1467</v>
      </c>
      <c r="G395" t="s">
        <v>234</v>
      </c>
      <c r="H395" t="s">
        <v>233</v>
      </c>
      <c r="I395" t="s">
        <v>232</v>
      </c>
      <c r="J395" t="s">
        <v>231</v>
      </c>
      <c r="K395" t="s">
        <v>412</v>
      </c>
      <c r="L395" t="s">
        <v>411</v>
      </c>
    </row>
    <row r="396" spans="1:12" hidden="1">
      <c r="A396" t="s">
        <v>1467</v>
      </c>
      <c r="B396">
        <v>-116</v>
      </c>
      <c r="C396" t="str">
        <f>VLOOKUP(E396,klassifikaatorid!A396:G1864,6,TRUE)</f>
        <v>Põhitegevuse kulud</v>
      </c>
      <c r="D396" s="40" t="s">
        <v>481</v>
      </c>
      <c r="E396" s="40">
        <v>551102</v>
      </c>
      <c r="F396" t="s">
        <v>1467</v>
      </c>
      <c r="G396" t="s">
        <v>162</v>
      </c>
      <c r="H396" t="s">
        <v>161</v>
      </c>
      <c r="I396" t="s">
        <v>160</v>
      </c>
      <c r="J396" t="s">
        <v>159</v>
      </c>
      <c r="K396" t="s">
        <v>375</v>
      </c>
      <c r="L396" t="s">
        <v>374</v>
      </c>
    </row>
    <row r="397" spans="1:12" hidden="1">
      <c r="A397" t="s">
        <v>1467</v>
      </c>
      <c r="B397">
        <v>-28</v>
      </c>
      <c r="C397" t="str">
        <f>VLOOKUP(E397,klassifikaatorid!A397:G1865,6,TRUE)</f>
        <v>Põhitegevuse kulud</v>
      </c>
      <c r="D397" s="40" t="s">
        <v>481</v>
      </c>
      <c r="E397" s="40">
        <v>551102</v>
      </c>
      <c r="F397" t="s">
        <v>1467</v>
      </c>
      <c r="G397" t="s">
        <v>357</v>
      </c>
      <c r="H397" t="s">
        <v>356</v>
      </c>
      <c r="I397" t="s">
        <v>160</v>
      </c>
      <c r="J397" t="s">
        <v>159</v>
      </c>
      <c r="K397" t="s">
        <v>1828</v>
      </c>
      <c r="L397" t="s">
        <v>1829</v>
      </c>
    </row>
    <row r="398" spans="1:12" hidden="1">
      <c r="A398" t="s">
        <v>1467</v>
      </c>
      <c r="B398">
        <v>-55</v>
      </c>
      <c r="C398" t="str">
        <f>VLOOKUP(E398,klassifikaatorid!A398:G1866,6,TRUE)</f>
        <v>Põhitegevuse kulud</v>
      </c>
      <c r="D398" s="40" t="s">
        <v>481</v>
      </c>
      <c r="E398" s="40">
        <v>551102</v>
      </c>
      <c r="F398" t="s">
        <v>1467</v>
      </c>
      <c r="G398" t="s">
        <v>357</v>
      </c>
      <c r="H398" t="s">
        <v>356</v>
      </c>
      <c r="I398" t="s">
        <v>160</v>
      </c>
      <c r="J398" t="s">
        <v>159</v>
      </c>
      <c r="K398" t="s">
        <v>361</v>
      </c>
      <c r="L398" t="s">
        <v>360</v>
      </c>
    </row>
    <row r="399" spans="1:12" hidden="1">
      <c r="A399" t="s">
        <v>1467</v>
      </c>
      <c r="B399">
        <v>18</v>
      </c>
      <c r="C399" t="str">
        <f>VLOOKUP(E399,klassifikaatorid!A399:G1867,6,TRUE)</f>
        <v>Põhitegevuse kulud</v>
      </c>
      <c r="D399" s="40" t="s">
        <v>481</v>
      </c>
      <c r="E399" s="40">
        <v>551102</v>
      </c>
      <c r="F399" t="s">
        <v>1467</v>
      </c>
      <c r="G399" t="s">
        <v>357</v>
      </c>
      <c r="H399" t="s">
        <v>356</v>
      </c>
      <c r="I399" t="s">
        <v>160</v>
      </c>
      <c r="J399" t="s">
        <v>159</v>
      </c>
      <c r="K399" t="s">
        <v>355</v>
      </c>
      <c r="L399" t="s">
        <v>354</v>
      </c>
    </row>
    <row r="400" spans="1:12" hidden="1">
      <c r="A400" t="s">
        <v>1467</v>
      </c>
      <c r="B400">
        <v>-2324</v>
      </c>
      <c r="C400" t="str">
        <f>VLOOKUP(E400,klassifikaatorid!A400:G1868,6,TRUE)</f>
        <v>Põhitegevuse kulud</v>
      </c>
      <c r="D400" s="40" t="s">
        <v>481</v>
      </c>
      <c r="E400" s="40">
        <v>551102</v>
      </c>
      <c r="F400" t="s">
        <v>1467</v>
      </c>
      <c r="G400" t="s">
        <v>169</v>
      </c>
      <c r="H400" t="s">
        <v>168</v>
      </c>
      <c r="I400" t="s">
        <v>160</v>
      </c>
      <c r="J400" t="s">
        <v>159</v>
      </c>
      <c r="K400" t="s">
        <v>351</v>
      </c>
      <c r="L400" t="s">
        <v>350</v>
      </c>
    </row>
    <row r="401" spans="1:12" hidden="1">
      <c r="A401" t="s">
        <v>1467</v>
      </c>
      <c r="B401">
        <v>-1752</v>
      </c>
      <c r="C401" t="str">
        <f>VLOOKUP(E401,klassifikaatorid!A401:G1869,6,TRUE)</f>
        <v>Põhitegevuse kulud</v>
      </c>
      <c r="D401" s="40" t="s">
        <v>481</v>
      </c>
      <c r="E401" s="40">
        <v>551102</v>
      </c>
      <c r="F401" t="s">
        <v>1467</v>
      </c>
      <c r="G401" t="s">
        <v>242</v>
      </c>
      <c r="H401" t="s">
        <v>241</v>
      </c>
      <c r="I401" t="s">
        <v>240</v>
      </c>
      <c r="J401" t="s">
        <v>239</v>
      </c>
      <c r="K401" t="s">
        <v>347</v>
      </c>
      <c r="L401" t="s">
        <v>346</v>
      </c>
    </row>
    <row r="402" spans="1:12" hidden="1">
      <c r="A402" t="s">
        <v>1467</v>
      </c>
      <c r="B402">
        <v>-696</v>
      </c>
      <c r="C402" t="str">
        <f>VLOOKUP(E402,klassifikaatorid!A402:G1870,6,TRUE)</f>
        <v>Põhitegevuse kulud</v>
      </c>
      <c r="D402" s="40" t="s">
        <v>481</v>
      </c>
      <c r="E402" s="40">
        <v>551102</v>
      </c>
      <c r="F402" t="s">
        <v>1467</v>
      </c>
      <c r="G402" t="s">
        <v>381</v>
      </c>
      <c r="H402" t="s">
        <v>380</v>
      </c>
      <c r="I402" t="s">
        <v>379</v>
      </c>
      <c r="J402" t="s">
        <v>378</v>
      </c>
      <c r="K402" t="s">
        <v>377</v>
      </c>
      <c r="L402" t="s">
        <v>376</v>
      </c>
    </row>
    <row r="403" spans="1:12" hidden="1">
      <c r="A403" t="s">
        <v>1467</v>
      </c>
      <c r="B403">
        <v>-551</v>
      </c>
      <c r="C403" t="str">
        <f>VLOOKUP(E403,klassifikaatorid!A403:G1871,6,TRUE)</f>
        <v>Põhitegevuse kulud</v>
      </c>
      <c r="D403" s="40" t="s">
        <v>481</v>
      </c>
      <c r="E403" s="40">
        <v>551102</v>
      </c>
      <c r="F403" t="s">
        <v>1467</v>
      </c>
      <c r="G403" t="s">
        <v>117</v>
      </c>
      <c r="H403" t="s">
        <v>116</v>
      </c>
      <c r="I403" t="s">
        <v>115</v>
      </c>
      <c r="J403" t="s">
        <v>114</v>
      </c>
      <c r="K403" t="s">
        <v>349</v>
      </c>
      <c r="L403" t="s">
        <v>348</v>
      </c>
    </row>
    <row r="404" spans="1:12" hidden="1">
      <c r="A404" t="s">
        <v>1467</v>
      </c>
      <c r="B404">
        <v>-115</v>
      </c>
      <c r="C404" t="str">
        <f>VLOOKUP(E404,klassifikaatorid!A404:G1872,6,TRUE)</f>
        <v>Põhitegevuse kulud</v>
      </c>
      <c r="D404" s="40" t="s">
        <v>481</v>
      </c>
      <c r="E404" s="40">
        <v>551102</v>
      </c>
      <c r="F404" t="s">
        <v>1467</v>
      </c>
      <c r="G404" t="s">
        <v>128</v>
      </c>
      <c r="H404" t="s">
        <v>127</v>
      </c>
      <c r="I404" t="s">
        <v>115</v>
      </c>
      <c r="J404" t="s">
        <v>114</v>
      </c>
      <c r="K404" t="s">
        <v>1830</v>
      </c>
      <c r="L404" t="s">
        <v>1831</v>
      </c>
    </row>
    <row r="405" spans="1:12" hidden="1">
      <c r="A405" t="s">
        <v>1467</v>
      </c>
      <c r="B405">
        <v>-131</v>
      </c>
      <c r="C405" t="str">
        <f>VLOOKUP(E405,klassifikaatorid!A405:G1873,6,TRUE)</f>
        <v>Põhitegevuse kulud</v>
      </c>
      <c r="D405" s="40" t="s">
        <v>481</v>
      </c>
      <c r="E405" s="40">
        <v>551102</v>
      </c>
      <c r="F405" t="s">
        <v>1467</v>
      </c>
      <c r="G405" t="s">
        <v>155</v>
      </c>
      <c r="H405" t="s">
        <v>154</v>
      </c>
      <c r="I405" t="s">
        <v>115</v>
      </c>
      <c r="J405" t="s">
        <v>114</v>
      </c>
      <c r="K405" t="s">
        <v>365</v>
      </c>
      <c r="L405" t="s">
        <v>364</v>
      </c>
    </row>
    <row r="406" spans="1:12" hidden="1">
      <c r="A406" t="s">
        <v>1467</v>
      </c>
      <c r="B406">
        <v>-346</v>
      </c>
      <c r="C406" t="str">
        <f>VLOOKUP(E406,klassifikaatorid!A406:G1874,6,TRUE)</f>
        <v>Põhitegevuse kulud</v>
      </c>
      <c r="D406" s="40" t="s">
        <v>481</v>
      </c>
      <c r="E406" s="40">
        <v>551102</v>
      </c>
      <c r="F406" t="s">
        <v>1467</v>
      </c>
      <c r="G406" t="s">
        <v>167</v>
      </c>
      <c r="H406" t="s">
        <v>166</v>
      </c>
      <c r="I406" t="s">
        <v>160</v>
      </c>
      <c r="J406" t="s">
        <v>159</v>
      </c>
      <c r="K406" t="s">
        <v>353</v>
      </c>
      <c r="L406" t="s">
        <v>352</v>
      </c>
    </row>
    <row r="407" spans="1:12" hidden="1">
      <c r="A407" t="s">
        <v>1467</v>
      </c>
      <c r="B407">
        <v>-460</v>
      </c>
      <c r="C407" t="str">
        <f>VLOOKUP(E407,klassifikaatorid!A407:G1875,6,TRUE)</f>
        <v>Põhitegevuse kulud</v>
      </c>
      <c r="D407" s="40" t="s">
        <v>481</v>
      </c>
      <c r="E407" s="40">
        <v>551102</v>
      </c>
      <c r="F407" t="s">
        <v>1467</v>
      </c>
      <c r="G407" t="s">
        <v>153</v>
      </c>
      <c r="H407" t="s">
        <v>152</v>
      </c>
      <c r="I407" t="s">
        <v>133</v>
      </c>
      <c r="J407" t="s">
        <v>132</v>
      </c>
      <c r="K407" t="s">
        <v>414</v>
      </c>
      <c r="L407" t="s">
        <v>413</v>
      </c>
    </row>
    <row r="408" spans="1:12" hidden="1">
      <c r="A408" t="s">
        <v>1467</v>
      </c>
      <c r="B408">
        <v>-425</v>
      </c>
      <c r="C408" t="str">
        <f>VLOOKUP(E408,klassifikaatorid!A408:G1876,6,TRUE)</f>
        <v>Põhitegevuse kulud</v>
      </c>
      <c r="D408" s="40" t="s">
        <v>481</v>
      </c>
      <c r="E408" s="40">
        <v>551102</v>
      </c>
      <c r="F408" t="s">
        <v>1467</v>
      </c>
      <c r="G408" t="s">
        <v>153</v>
      </c>
      <c r="H408" t="s">
        <v>152</v>
      </c>
      <c r="I408" t="s">
        <v>133</v>
      </c>
      <c r="J408" t="s">
        <v>132</v>
      </c>
      <c r="K408" t="s">
        <v>363</v>
      </c>
      <c r="L408" t="s">
        <v>362</v>
      </c>
    </row>
    <row r="409" spans="1:12" hidden="1">
      <c r="A409" t="s">
        <v>1467</v>
      </c>
      <c r="B409">
        <v>-903</v>
      </c>
      <c r="C409" t="str">
        <f>VLOOKUP(E409,klassifikaatorid!A409:G1877,6,TRUE)</f>
        <v>Põhitegevuse kulud</v>
      </c>
      <c r="D409" s="40" t="s">
        <v>481</v>
      </c>
      <c r="E409" s="40">
        <v>551102</v>
      </c>
      <c r="F409" t="s">
        <v>1467</v>
      </c>
      <c r="G409" t="s">
        <v>201</v>
      </c>
      <c r="H409" t="s">
        <v>200</v>
      </c>
      <c r="I409" t="s">
        <v>133</v>
      </c>
      <c r="J409" t="s">
        <v>132</v>
      </c>
      <c r="K409" t="s">
        <v>373</v>
      </c>
      <c r="L409" t="s">
        <v>372</v>
      </c>
    </row>
    <row r="410" spans="1:12" hidden="1">
      <c r="A410" t="s">
        <v>1467</v>
      </c>
      <c r="B410">
        <v>-411</v>
      </c>
      <c r="C410" t="str">
        <f>VLOOKUP(E410,klassifikaatorid!A410:G1878,6,TRUE)</f>
        <v>Põhitegevuse kulud</v>
      </c>
      <c r="D410" s="40" t="s">
        <v>481</v>
      </c>
      <c r="E410" s="40">
        <v>551102</v>
      </c>
      <c r="F410" t="s">
        <v>1467</v>
      </c>
      <c r="G410" t="s">
        <v>135</v>
      </c>
      <c r="H410" t="s">
        <v>134</v>
      </c>
      <c r="I410" t="s">
        <v>133</v>
      </c>
      <c r="J410" t="s">
        <v>132</v>
      </c>
      <c r="K410" t="s">
        <v>367</v>
      </c>
      <c r="L410" t="s">
        <v>366</v>
      </c>
    </row>
    <row r="411" spans="1:12" hidden="1">
      <c r="A411" t="s">
        <v>1467</v>
      </c>
      <c r="B411">
        <v>-1023</v>
      </c>
      <c r="C411" t="str">
        <f>VLOOKUP(E411,klassifikaatorid!A411:G1879,6,TRUE)</f>
        <v>Põhitegevuse kulud</v>
      </c>
      <c r="D411" s="40" t="s">
        <v>481</v>
      </c>
      <c r="E411" s="40">
        <v>551102</v>
      </c>
      <c r="F411" t="s">
        <v>1467</v>
      </c>
      <c r="G411" t="s">
        <v>141</v>
      </c>
      <c r="H411" t="s">
        <v>140</v>
      </c>
      <c r="I411" t="s">
        <v>133</v>
      </c>
      <c r="J411" t="s">
        <v>132</v>
      </c>
      <c r="K411" t="s">
        <v>371</v>
      </c>
      <c r="L411" t="s">
        <v>370</v>
      </c>
    </row>
    <row r="412" spans="1:12" hidden="1">
      <c r="A412" t="s">
        <v>1467</v>
      </c>
      <c r="B412">
        <v>-435</v>
      </c>
      <c r="C412" t="str">
        <f>VLOOKUP(E412,klassifikaatorid!A412:G1880,6,TRUE)</f>
        <v>Põhitegevuse kulud</v>
      </c>
      <c r="D412" s="40" t="s">
        <v>481</v>
      </c>
      <c r="E412" s="40">
        <v>551102</v>
      </c>
      <c r="F412" t="s">
        <v>1467</v>
      </c>
      <c r="G412" t="s">
        <v>141</v>
      </c>
      <c r="H412" t="s">
        <v>140</v>
      </c>
      <c r="I412" t="s">
        <v>133</v>
      </c>
      <c r="J412" t="s">
        <v>132</v>
      </c>
      <c r="K412" t="s">
        <v>369</v>
      </c>
      <c r="L412" t="s">
        <v>368</v>
      </c>
    </row>
    <row r="413" spans="1:12" hidden="1">
      <c r="A413" t="s">
        <v>1727</v>
      </c>
      <c r="B413">
        <v>380</v>
      </c>
      <c r="C413" t="str">
        <f>VLOOKUP(E413,klassifikaatorid!A413:G1881,6,TRUE)</f>
        <v>Põhitegevuse kulud</v>
      </c>
      <c r="D413" s="40" t="str">
        <f>VLOOKUP(E413,'Konto grupp'!A105:B704,2,FALSE)</f>
        <v>55 - majandamiskulud</v>
      </c>
      <c r="E413" s="40">
        <v>551103</v>
      </c>
      <c r="F413" t="s">
        <v>156</v>
      </c>
      <c r="G413" t="s">
        <v>418</v>
      </c>
      <c r="H413" t="s">
        <v>417</v>
      </c>
      <c r="I413" t="s">
        <v>343</v>
      </c>
      <c r="J413" t="s">
        <v>342</v>
      </c>
    </row>
    <row r="414" spans="1:12" hidden="1">
      <c r="A414" t="s">
        <v>156</v>
      </c>
      <c r="B414">
        <v>150</v>
      </c>
      <c r="C414" t="str">
        <f>VLOOKUP(E414,klassifikaatorid!A414:G1882,6,TRUE)</f>
        <v>Põhitegevuse kulud</v>
      </c>
      <c r="D414" s="40" t="str">
        <f>VLOOKUP(E414,'Konto grupp'!A106:B705,2,FALSE)</f>
        <v>55 - majandamiskulud</v>
      </c>
      <c r="E414" s="40">
        <v>551103</v>
      </c>
      <c r="F414" t="s">
        <v>156</v>
      </c>
      <c r="G414" t="s">
        <v>381</v>
      </c>
      <c r="H414" t="s">
        <v>380</v>
      </c>
      <c r="I414" t="s">
        <v>379</v>
      </c>
      <c r="J414" t="s">
        <v>378</v>
      </c>
    </row>
    <row r="415" spans="1:12" hidden="1">
      <c r="A415" t="s">
        <v>1838</v>
      </c>
      <c r="B415">
        <v>2460</v>
      </c>
      <c r="C415" t="str">
        <f>VLOOKUP(E415,klassifikaatorid!A415:G1883,6,TRUE)</f>
        <v>Põhitegevuse kulud</v>
      </c>
      <c r="D415" s="40" t="str">
        <f>VLOOKUP(E415,'Konto grupp'!A107:B706,2,FALSE)</f>
        <v>55 - majandamiskulud</v>
      </c>
      <c r="E415" s="40">
        <v>551104</v>
      </c>
      <c r="F415" t="s">
        <v>113</v>
      </c>
      <c r="G415" t="s">
        <v>223</v>
      </c>
      <c r="H415" t="s">
        <v>222</v>
      </c>
      <c r="I415" t="s">
        <v>215</v>
      </c>
      <c r="J415" t="s">
        <v>214</v>
      </c>
    </row>
    <row r="416" spans="1:12" hidden="1">
      <c r="A416" t="s">
        <v>1839</v>
      </c>
      <c r="B416">
        <v>-25000</v>
      </c>
      <c r="C416" t="str">
        <f>VLOOKUP(E416,klassifikaatorid!A416:G1884,6,TRUE)</f>
        <v>Põhitegevuse kulud</v>
      </c>
      <c r="D416" s="40" t="str">
        <f>VLOOKUP(E416,'Konto grupp'!A108:B707,2,FALSE)</f>
        <v>55 - majandamiskulud</v>
      </c>
      <c r="E416" s="40">
        <v>551106</v>
      </c>
      <c r="F416" t="s">
        <v>419</v>
      </c>
      <c r="G416" t="s">
        <v>167</v>
      </c>
      <c r="H416" t="s">
        <v>166</v>
      </c>
      <c r="I416" t="s">
        <v>160</v>
      </c>
      <c r="J416" t="s">
        <v>159</v>
      </c>
      <c r="K416" t="s">
        <v>353</v>
      </c>
      <c r="L416" t="s">
        <v>352</v>
      </c>
    </row>
    <row r="417" spans="1:16" hidden="1">
      <c r="A417" t="s">
        <v>419</v>
      </c>
      <c r="B417">
        <v>11000</v>
      </c>
      <c r="C417" t="str">
        <f>VLOOKUP(E417,klassifikaatorid!A417:G1885,6,TRUE)</f>
        <v>Põhitegevuse kulud</v>
      </c>
      <c r="D417" s="40" t="str">
        <f>VLOOKUP(E417,'Konto grupp'!A109:B708,2,FALSE)</f>
        <v>55 - majandamiskulud</v>
      </c>
      <c r="E417" s="40">
        <v>551106</v>
      </c>
      <c r="F417" t="s">
        <v>419</v>
      </c>
      <c r="G417" t="s">
        <v>381</v>
      </c>
      <c r="H417" t="s">
        <v>380</v>
      </c>
      <c r="I417" t="s">
        <v>379</v>
      </c>
      <c r="J417" t="s">
        <v>378</v>
      </c>
      <c r="K417" t="s">
        <v>383</v>
      </c>
      <c r="L417" t="s">
        <v>382</v>
      </c>
    </row>
    <row r="418" spans="1:16" hidden="1">
      <c r="A418" t="s">
        <v>419</v>
      </c>
      <c r="B418">
        <v>10000</v>
      </c>
      <c r="C418" t="str">
        <f>VLOOKUP(E418,klassifikaatorid!A418:G1886,6,TRUE)</f>
        <v>Põhitegevuse kulud</v>
      </c>
      <c r="D418" s="40" t="str">
        <f>VLOOKUP(E418,'Konto grupp'!A110:B709,2,FALSE)</f>
        <v>55 - majandamiskulud</v>
      </c>
      <c r="E418" s="40">
        <v>551106</v>
      </c>
      <c r="F418" t="s">
        <v>419</v>
      </c>
      <c r="G418" t="s">
        <v>169</v>
      </c>
      <c r="H418" t="s">
        <v>168</v>
      </c>
      <c r="I418" t="s">
        <v>160</v>
      </c>
      <c r="J418" t="s">
        <v>159</v>
      </c>
      <c r="K418" t="s">
        <v>351</v>
      </c>
      <c r="L418" t="s">
        <v>350</v>
      </c>
    </row>
    <row r="419" spans="1:16" hidden="1">
      <c r="A419" t="s">
        <v>1840</v>
      </c>
      <c r="B419">
        <v>24676</v>
      </c>
      <c r="C419" t="str">
        <f>VLOOKUP(E419,klassifikaatorid!A419:G1887,6,TRUE)</f>
        <v>Põhitegevuse kulud</v>
      </c>
      <c r="D419" s="40" t="str">
        <f>VLOOKUP(E419,'Konto grupp'!A111:B710,2,FALSE)</f>
        <v>55 - majandamiskulud</v>
      </c>
      <c r="E419" s="40">
        <v>551106</v>
      </c>
      <c r="F419" t="s">
        <v>419</v>
      </c>
      <c r="G419" t="s">
        <v>169</v>
      </c>
      <c r="H419" t="s">
        <v>168</v>
      </c>
      <c r="I419" t="s">
        <v>160</v>
      </c>
      <c r="J419" t="s">
        <v>159</v>
      </c>
      <c r="K419" t="s">
        <v>351</v>
      </c>
      <c r="L419" t="s">
        <v>350</v>
      </c>
      <c r="M419" t="s">
        <v>398</v>
      </c>
      <c r="N419" t="s">
        <v>397</v>
      </c>
    </row>
    <row r="420" spans="1:16" hidden="1">
      <c r="A420" t="s">
        <v>1841</v>
      </c>
      <c r="B420">
        <v>26048</v>
      </c>
      <c r="C420" t="str">
        <f>VLOOKUP(E420,klassifikaatorid!A420:G1888,6,TRUE)</f>
        <v>Põhitegevuse kulud</v>
      </c>
      <c r="D420" s="40" t="str">
        <f>VLOOKUP(E420,'Konto grupp'!A112:B711,2,FALSE)</f>
        <v>55 - majandamiskulud</v>
      </c>
      <c r="E420" s="40">
        <v>551106</v>
      </c>
      <c r="F420" t="s">
        <v>419</v>
      </c>
      <c r="G420" t="s">
        <v>357</v>
      </c>
      <c r="H420" t="s">
        <v>356</v>
      </c>
      <c r="I420" t="s">
        <v>160</v>
      </c>
      <c r="J420" t="s">
        <v>159</v>
      </c>
      <c r="K420" t="s">
        <v>361</v>
      </c>
      <c r="L420" t="s">
        <v>360</v>
      </c>
      <c r="M420" t="s">
        <v>398</v>
      </c>
      <c r="N420" t="s">
        <v>397</v>
      </c>
    </row>
    <row r="421" spans="1:16" hidden="1">
      <c r="A421" t="s">
        <v>1842</v>
      </c>
      <c r="B421">
        <v>40121</v>
      </c>
      <c r="C421" t="str">
        <f>VLOOKUP(E421,klassifikaatorid!A421:G1889,6,TRUE)</f>
        <v>Põhitegevuse kulud</v>
      </c>
      <c r="D421" s="40" t="str">
        <f>VLOOKUP(E421,'Konto grupp'!A113:B712,2,FALSE)</f>
        <v>55 - majandamiskulud</v>
      </c>
      <c r="E421" s="40">
        <v>551106</v>
      </c>
      <c r="F421" t="s">
        <v>419</v>
      </c>
      <c r="G421" t="s">
        <v>381</v>
      </c>
      <c r="H421" t="s">
        <v>380</v>
      </c>
      <c r="I421" t="s">
        <v>379</v>
      </c>
      <c r="J421" t="s">
        <v>378</v>
      </c>
      <c r="K421" t="s">
        <v>383</v>
      </c>
      <c r="L421" t="s">
        <v>382</v>
      </c>
    </row>
    <row r="422" spans="1:16" hidden="1">
      <c r="A422" t="s">
        <v>1843</v>
      </c>
      <c r="B422">
        <v>-3787</v>
      </c>
      <c r="C422" t="str">
        <f>VLOOKUP(E422,klassifikaatorid!A422:G1890,6,TRUE)</f>
        <v>Põhitegevuse kulud</v>
      </c>
      <c r="D422" s="40" t="str">
        <f>VLOOKUP(E422,'Konto grupp'!A114:B713,2,FALSE)</f>
        <v>55 - majandamiskulud</v>
      </c>
      <c r="E422" s="40">
        <v>551106</v>
      </c>
      <c r="F422" t="s">
        <v>419</v>
      </c>
      <c r="G422" t="s">
        <v>242</v>
      </c>
      <c r="H422" t="s">
        <v>241</v>
      </c>
      <c r="I422" t="s">
        <v>240</v>
      </c>
      <c r="J422" t="s">
        <v>239</v>
      </c>
      <c r="K422" t="s">
        <v>347</v>
      </c>
      <c r="L422" t="s">
        <v>346</v>
      </c>
    </row>
    <row r="423" spans="1:16" hidden="1">
      <c r="A423" t="s">
        <v>1709</v>
      </c>
      <c r="B423">
        <v>1000</v>
      </c>
      <c r="C423" t="str">
        <f>VLOOKUP(E423,klassifikaatorid!A423:G1891,6,TRUE)</f>
        <v>Põhitegevuse kulud</v>
      </c>
      <c r="D423" s="40" t="str">
        <f>VLOOKUP(E423,'Konto grupp'!A115:B714,2,FALSE)</f>
        <v>55 - majandamiskulud</v>
      </c>
      <c r="E423" s="40">
        <v>551230</v>
      </c>
      <c r="F423" t="s">
        <v>156</v>
      </c>
      <c r="G423" t="s">
        <v>238</v>
      </c>
      <c r="H423" t="s">
        <v>100</v>
      </c>
      <c r="I423" t="s">
        <v>237</v>
      </c>
      <c r="J423" t="s">
        <v>236</v>
      </c>
    </row>
    <row r="424" spans="1:16" hidden="1">
      <c r="A424" t="s">
        <v>113</v>
      </c>
      <c r="B424">
        <v>-13390</v>
      </c>
      <c r="C424" t="str">
        <f>VLOOKUP(E424,klassifikaatorid!A424:G1892,6,TRUE)</f>
        <v>Põhitegevuse kulud</v>
      </c>
      <c r="D424" s="40" t="str">
        <f>VLOOKUP(E424,'Konto grupp'!A116:B715,2,FALSE)</f>
        <v>55 - majandamiskulud</v>
      </c>
      <c r="E424" s="40">
        <v>551240</v>
      </c>
      <c r="F424" t="s">
        <v>113</v>
      </c>
      <c r="G424" t="s">
        <v>124</v>
      </c>
      <c r="H424" t="s">
        <v>123</v>
      </c>
      <c r="I424" t="s">
        <v>215</v>
      </c>
      <c r="J424" t="s">
        <v>214</v>
      </c>
      <c r="O424" t="s">
        <v>1844</v>
      </c>
      <c r="P424" t="s">
        <v>1845</v>
      </c>
    </row>
    <row r="425" spans="1:16" hidden="1">
      <c r="A425" t="s">
        <v>113</v>
      </c>
      <c r="B425">
        <v>1000</v>
      </c>
      <c r="C425" t="str">
        <f>VLOOKUP(E425,klassifikaatorid!A425:G1893,6,TRUE)</f>
        <v>Põhitegevuse kulud</v>
      </c>
      <c r="D425" s="40" t="str">
        <f>VLOOKUP(E425,'Konto grupp'!A117:B716,2,FALSE)</f>
        <v>55 - majandamiskulud</v>
      </c>
      <c r="E425" s="40">
        <v>551240</v>
      </c>
      <c r="F425" t="s">
        <v>113</v>
      </c>
      <c r="G425" t="s">
        <v>175</v>
      </c>
      <c r="H425" t="s">
        <v>174</v>
      </c>
      <c r="I425" t="s">
        <v>425</v>
      </c>
      <c r="J425" t="s">
        <v>424</v>
      </c>
    </row>
    <row r="426" spans="1:16" hidden="1">
      <c r="A426" t="s">
        <v>113</v>
      </c>
      <c r="B426">
        <v>-2000</v>
      </c>
      <c r="C426" t="str">
        <f>VLOOKUP(E426,klassifikaatorid!A426:G1894,6,TRUE)</f>
        <v>Põhitegevuse kulud</v>
      </c>
      <c r="D426" s="40" t="str">
        <f>VLOOKUP(E426,'Konto grupp'!A118:B717,2,FALSE)</f>
        <v>55 - majandamiskulud</v>
      </c>
      <c r="E426" s="40">
        <v>551240</v>
      </c>
      <c r="F426" t="s">
        <v>113</v>
      </c>
      <c r="G426" t="s">
        <v>175</v>
      </c>
      <c r="H426" t="s">
        <v>174</v>
      </c>
      <c r="I426" t="s">
        <v>173</v>
      </c>
      <c r="J426" t="s">
        <v>172</v>
      </c>
    </row>
    <row r="427" spans="1:16" hidden="1">
      <c r="A427" t="s">
        <v>113</v>
      </c>
      <c r="B427">
        <v>-7000</v>
      </c>
      <c r="C427" t="str">
        <f>VLOOKUP(E427,klassifikaatorid!A427:G1895,6,TRUE)</f>
        <v>Põhitegevuse kulud</v>
      </c>
      <c r="D427" s="40" t="str">
        <f>VLOOKUP(E427,'Konto grupp'!A119:B718,2,FALSE)</f>
        <v>55 - majandamiskulud</v>
      </c>
      <c r="E427" s="40">
        <v>551240</v>
      </c>
      <c r="F427" t="s">
        <v>113</v>
      </c>
      <c r="G427" t="s">
        <v>175</v>
      </c>
      <c r="H427" t="s">
        <v>174</v>
      </c>
      <c r="I427" t="s">
        <v>173</v>
      </c>
      <c r="J427" t="s">
        <v>172</v>
      </c>
    </row>
    <row r="428" spans="1:16" hidden="1">
      <c r="A428" t="s">
        <v>113</v>
      </c>
      <c r="B428">
        <v>-1000</v>
      </c>
      <c r="C428" t="str">
        <f>VLOOKUP(E428,klassifikaatorid!A428:G1896,6,TRUE)</f>
        <v>Põhitegevuse kulud</v>
      </c>
      <c r="D428" s="40" t="str">
        <f>VLOOKUP(E428,'Konto grupp'!A120:B719,2,FALSE)</f>
        <v>55 - majandamiskulud</v>
      </c>
      <c r="E428" s="40">
        <v>551240</v>
      </c>
      <c r="F428" t="s">
        <v>113</v>
      </c>
      <c r="G428" t="s">
        <v>175</v>
      </c>
      <c r="H428" t="s">
        <v>174</v>
      </c>
      <c r="I428" t="s">
        <v>173</v>
      </c>
      <c r="J428" t="s">
        <v>172</v>
      </c>
    </row>
    <row r="429" spans="1:16" hidden="1">
      <c r="A429" t="s">
        <v>113</v>
      </c>
      <c r="B429">
        <v>-3000</v>
      </c>
      <c r="C429" t="str">
        <f>VLOOKUP(E429,klassifikaatorid!A429:G1897,6,TRUE)</f>
        <v>Põhitegevuse kulud</v>
      </c>
      <c r="D429" s="40" t="str">
        <f>VLOOKUP(E429,'Konto grupp'!A121:B720,2,FALSE)</f>
        <v>55 - majandamiskulud</v>
      </c>
      <c r="E429" s="40">
        <v>551240</v>
      </c>
      <c r="F429" t="s">
        <v>113</v>
      </c>
      <c r="G429" t="s">
        <v>175</v>
      </c>
      <c r="H429" t="s">
        <v>174</v>
      </c>
      <c r="I429" t="s">
        <v>173</v>
      </c>
      <c r="J429" t="s">
        <v>172</v>
      </c>
    </row>
    <row r="430" spans="1:16" hidden="1">
      <c r="A430" t="s">
        <v>1709</v>
      </c>
      <c r="B430">
        <v>-1000</v>
      </c>
      <c r="C430" t="str">
        <f>VLOOKUP(E430,klassifikaatorid!A430:G1898,6,TRUE)</f>
        <v>Põhitegevuse kulud</v>
      </c>
      <c r="D430" s="40" t="str">
        <f>VLOOKUP(E430,'Konto grupp'!A122:B721,2,FALSE)</f>
        <v>55 - majandamiskulud</v>
      </c>
      <c r="E430" s="40">
        <v>551240</v>
      </c>
      <c r="F430" t="s">
        <v>113</v>
      </c>
      <c r="G430" t="s">
        <v>238</v>
      </c>
      <c r="H430" t="s">
        <v>100</v>
      </c>
      <c r="I430" t="s">
        <v>237</v>
      </c>
      <c r="J430" t="s">
        <v>236</v>
      </c>
    </row>
    <row r="431" spans="1:16" hidden="1">
      <c r="A431" t="s">
        <v>333</v>
      </c>
      <c r="B431">
        <v>-3000</v>
      </c>
      <c r="C431" t="str">
        <f>VLOOKUP(E431,klassifikaatorid!A431:G1899,6,TRUE)</f>
        <v>Põhitegevuse kulud</v>
      </c>
      <c r="D431" s="40" t="str">
        <f>VLOOKUP(E431,'Konto grupp'!A123:B722,2,FALSE)</f>
        <v>55 - majandamiskulud</v>
      </c>
      <c r="E431" s="40">
        <v>551250</v>
      </c>
      <c r="F431" t="s">
        <v>333</v>
      </c>
      <c r="G431" t="s">
        <v>124</v>
      </c>
      <c r="H431" t="s">
        <v>123</v>
      </c>
      <c r="I431" t="s">
        <v>281</v>
      </c>
      <c r="J431" t="s">
        <v>280</v>
      </c>
      <c r="K431" t="s">
        <v>279</v>
      </c>
      <c r="L431" t="s">
        <v>278</v>
      </c>
      <c r="O431" t="s">
        <v>1846</v>
      </c>
      <c r="P431" t="s">
        <v>1847</v>
      </c>
    </row>
    <row r="432" spans="1:16" hidden="1">
      <c r="A432" t="s">
        <v>1709</v>
      </c>
      <c r="B432">
        <v>-3000</v>
      </c>
      <c r="C432" t="str">
        <f>VLOOKUP(E432,klassifikaatorid!A432:G1900,6,TRUE)</f>
        <v>Põhitegevuse kulud</v>
      </c>
      <c r="D432" s="40" t="s">
        <v>481</v>
      </c>
      <c r="E432" s="40">
        <v>551260</v>
      </c>
      <c r="F432" t="s">
        <v>419</v>
      </c>
      <c r="G432" t="s">
        <v>238</v>
      </c>
      <c r="H432" t="s">
        <v>100</v>
      </c>
      <c r="I432" t="s">
        <v>237</v>
      </c>
      <c r="J432" t="s">
        <v>236</v>
      </c>
    </row>
    <row r="433" spans="1:16" hidden="1">
      <c r="A433" t="s">
        <v>1848</v>
      </c>
      <c r="B433">
        <v>-11000</v>
      </c>
      <c r="C433" t="str">
        <f>VLOOKUP(E433,klassifikaatorid!A433:G1901,6,TRUE)</f>
        <v>Põhitegevuse kulud</v>
      </c>
      <c r="D433" s="40" t="str">
        <f>VLOOKUP(E433,'Konto grupp'!A125:B724,2,FALSE)</f>
        <v>55 - majandamiskulud</v>
      </c>
      <c r="E433" s="40">
        <v>551290</v>
      </c>
      <c r="F433" t="s">
        <v>282</v>
      </c>
      <c r="G433" t="s">
        <v>124</v>
      </c>
      <c r="H433" t="s">
        <v>123</v>
      </c>
      <c r="I433" t="s">
        <v>281</v>
      </c>
      <c r="J433" t="s">
        <v>280</v>
      </c>
      <c r="K433" t="s">
        <v>279</v>
      </c>
      <c r="L433" t="s">
        <v>278</v>
      </c>
      <c r="O433" t="s">
        <v>277</v>
      </c>
      <c r="P433" t="s">
        <v>276</v>
      </c>
    </row>
    <row r="434" spans="1:16" hidden="1">
      <c r="A434" t="s">
        <v>282</v>
      </c>
      <c r="B434">
        <v>3000</v>
      </c>
      <c r="C434" t="str">
        <f>VLOOKUP(E434,klassifikaatorid!A434:G1902,6,TRUE)</f>
        <v>Põhitegevuse kulud</v>
      </c>
      <c r="D434" s="40" t="str">
        <f>VLOOKUP(E434,'Konto grupp'!A126:B725,2,FALSE)</f>
        <v>55 - majandamiskulud</v>
      </c>
      <c r="E434" s="40">
        <v>551290</v>
      </c>
      <c r="F434" t="s">
        <v>282</v>
      </c>
      <c r="G434" t="s">
        <v>124</v>
      </c>
      <c r="H434" t="s">
        <v>123</v>
      </c>
      <c r="I434" t="s">
        <v>281</v>
      </c>
      <c r="J434" t="s">
        <v>280</v>
      </c>
      <c r="K434" t="s">
        <v>279</v>
      </c>
      <c r="L434" t="s">
        <v>278</v>
      </c>
      <c r="O434" t="s">
        <v>1846</v>
      </c>
      <c r="P434" t="s">
        <v>1847</v>
      </c>
    </row>
    <row r="435" spans="1:16" hidden="1">
      <c r="A435" t="s">
        <v>1849</v>
      </c>
      <c r="B435">
        <v>372</v>
      </c>
      <c r="C435" t="str">
        <f>VLOOKUP(E435,klassifikaatorid!A435:G1903,6,TRUE)</f>
        <v>Põhitegevuse kulud</v>
      </c>
      <c r="D435" s="40" t="str">
        <f>VLOOKUP(E435,'Konto grupp'!A127:B726,2,FALSE)</f>
        <v>55 - majandamiskulud</v>
      </c>
      <c r="E435" s="40">
        <v>551290</v>
      </c>
      <c r="F435" t="s">
        <v>282</v>
      </c>
      <c r="G435" t="s">
        <v>141</v>
      </c>
      <c r="H435" t="s">
        <v>140</v>
      </c>
      <c r="I435" t="s">
        <v>133</v>
      </c>
      <c r="J435" t="s">
        <v>132</v>
      </c>
      <c r="K435" t="s">
        <v>369</v>
      </c>
      <c r="L435" t="s">
        <v>368</v>
      </c>
    </row>
    <row r="436" spans="1:16" hidden="1">
      <c r="A436" t="s">
        <v>1849</v>
      </c>
      <c r="B436">
        <v>372</v>
      </c>
      <c r="C436" t="str">
        <f>VLOOKUP(E436,klassifikaatorid!A436:G1904,6,TRUE)</f>
        <v>Põhitegevuse kulud</v>
      </c>
      <c r="D436" s="40" t="str">
        <f>VLOOKUP(E436,'Konto grupp'!A128:B727,2,FALSE)</f>
        <v>55 - majandamiskulud</v>
      </c>
      <c r="E436" s="40">
        <v>551290</v>
      </c>
      <c r="F436" t="s">
        <v>282</v>
      </c>
      <c r="G436" t="s">
        <v>201</v>
      </c>
      <c r="H436" t="s">
        <v>200</v>
      </c>
      <c r="I436" t="s">
        <v>133</v>
      </c>
      <c r="J436" t="s">
        <v>132</v>
      </c>
      <c r="K436" t="s">
        <v>373</v>
      </c>
      <c r="L436" t="s">
        <v>372</v>
      </c>
    </row>
    <row r="437" spans="1:16" hidden="1">
      <c r="A437" t="s">
        <v>1849</v>
      </c>
      <c r="B437">
        <v>496</v>
      </c>
      <c r="C437" t="str">
        <f>VLOOKUP(E437,klassifikaatorid!A437:G1905,6,TRUE)</f>
        <v>Põhitegevuse kulud</v>
      </c>
      <c r="D437" s="40" t="str">
        <f>VLOOKUP(E437,'Konto grupp'!A129:B728,2,FALSE)</f>
        <v>55 - majandamiskulud</v>
      </c>
      <c r="E437" s="40">
        <v>551290</v>
      </c>
      <c r="F437" t="s">
        <v>282</v>
      </c>
      <c r="G437" t="s">
        <v>141</v>
      </c>
      <c r="H437" t="s">
        <v>140</v>
      </c>
      <c r="I437" t="s">
        <v>133</v>
      </c>
      <c r="J437" t="s">
        <v>132</v>
      </c>
      <c r="K437" t="s">
        <v>371</v>
      </c>
      <c r="L437" t="s">
        <v>370</v>
      </c>
    </row>
    <row r="438" spans="1:16" hidden="1">
      <c r="A438" t="s">
        <v>1849</v>
      </c>
      <c r="B438">
        <v>744</v>
      </c>
      <c r="C438" t="str">
        <f>VLOOKUP(E438,klassifikaatorid!A438:G1906,6,TRUE)</f>
        <v>Põhitegevuse kulud</v>
      </c>
      <c r="D438" s="40" t="str">
        <f>VLOOKUP(E438,'Konto grupp'!A130:B729,2,FALSE)</f>
        <v>55 - majandamiskulud</v>
      </c>
      <c r="E438" s="40">
        <v>551290</v>
      </c>
      <c r="F438" t="s">
        <v>282</v>
      </c>
      <c r="G438" t="s">
        <v>153</v>
      </c>
      <c r="H438" t="s">
        <v>152</v>
      </c>
      <c r="I438" t="s">
        <v>133</v>
      </c>
      <c r="J438" t="s">
        <v>132</v>
      </c>
      <c r="K438" t="s">
        <v>363</v>
      </c>
      <c r="L438" t="s">
        <v>362</v>
      </c>
    </row>
    <row r="439" spans="1:16" hidden="1">
      <c r="A439" t="s">
        <v>1849</v>
      </c>
      <c r="B439">
        <v>1984</v>
      </c>
      <c r="C439" t="str">
        <f>VLOOKUP(E439,klassifikaatorid!A439:G1907,6,TRUE)</f>
        <v>Põhitegevuse kulud</v>
      </c>
      <c r="D439" s="40" t="str">
        <f>VLOOKUP(E439,'Konto grupp'!A131:B730,2,FALSE)</f>
        <v>55 - majandamiskulud</v>
      </c>
      <c r="E439" s="40">
        <v>551290</v>
      </c>
      <c r="F439" t="s">
        <v>282</v>
      </c>
      <c r="G439" t="s">
        <v>135</v>
      </c>
      <c r="H439" t="s">
        <v>134</v>
      </c>
      <c r="I439" t="s">
        <v>133</v>
      </c>
      <c r="J439" t="s">
        <v>132</v>
      </c>
      <c r="K439" t="s">
        <v>367</v>
      </c>
      <c r="L439" t="s">
        <v>366</v>
      </c>
    </row>
    <row r="440" spans="1:16" hidden="1">
      <c r="A440" t="s">
        <v>1849</v>
      </c>
      <c r="B440">
        <v>3348</v>
      </c>
      <c r="C440" t="str">
        <f>VLOOKUP(E440,klassifikaatorid!A440:G1908,6,TRUE)</f>
        <v>Põhitegevuse kulud</v>
      </c>
      <c r="D440" s="40" t="str">
        <f>VLOOKUP(E440,'Konto grupp'!A132:B731,2,FALSE)</f>
        <v>55 - majandamiskulud</v>
      </c>
      <c r="E440" s="40">
        <v>551290</v>
      </c>
      <c r="F440" t="s">
        <v>282</v>
      </c>
      <c r="G440" t="s">
        <v>153</v>
      </c>
      <c r="H440" t="s">
        <v>152</v>
      </c>
      <c r="I440" t="s">
        <v>133</v>
      </c>
      <c r="J440" t="s">
        <v>132</v>
      </c>
      <c r="K440" t="s">
        <v>414</v>
      </c>
      <c r="L440" t="s">
        <v>413</v>
      </c>
    </row>
    <row r="441" spans="1:16" hidden="1">
      <c r="A441" t="s">
        <v>282</v>
      </c>
      <c r="B441">
        <v>-7316</v>
      </c>
      <c r="C441" t="str">
        <f>VLOOKUP(E441,klassifikaatorid!A441:G1909,6,TRUE)</f>
        <v>Põhitegevuse kulud</v>
      </c>
      <c r="D441" s="40" t="str">
        <f>VLOOKUP(E441,'Konto grupp'!A133:B732,2,FALSE)</f>
        <v>55 - majandamiskulud</v>
      </c>
      <c r="E441" s="40">
        <v>551290</v>
      </c>
      <c r="F441" t="s">
        <v>282</v>
      </c>
      <c r="G441" t="s">
        <v>124</v>
      </c>
      <c r="H441" t="s">
        <v>123</v>
      </c>
      <c r="I441" t="s">
        <v>425</v>
      </c>
      <c r="J441" t="s">
        <v>424</v>
      </c>
      <c r="O441" t="s">
        <v>423</v>
      </c>
      <c r="P441" t="s">
        <v>422</v>
      </c>
    </row>
    <row r="442" spans="1:16" hidden="1">
      <c r="A442" t="s">
        <v>1709</v>
      </c>
      <c r="B442">
        <v>-1500</v>
      </c>
      <c r="C442" t="str">
        <f>VLOOKUP(E442,klassifikaatorid!A442:G1910,6,TRUE)</f>
        <v>Põhitegevuse kulud</v>
      </c>
      <c r="D442" s="40" t="str">
        <f>VLOOKUP(E442,'Konto grupp'!A134:B733,2,FALSE)</f>
        <v>55 - majandamiskulud</v>
      </c>
      <c r="E442" s="40">
        <v>551290</v>
      </c>
      <c r="F442" t="s">
        <v>282</v>
      </c>
      <c r="G442" t="s">
        <v>238</v>
      </c>
      <c r="H442" t="s">
        <v>100</v>
      </c>
      <c r="I442" t="s">
        <v>237</v>
      </c>
      <c r="J442" t="s">
        <v>236</v>
      </c>
    </row>
    <row r="443" spans="1:16" hidden="1">
      <c r="A443" t="s">
        <v>1850</v>
      </c>
      <c r="B443">
        <v>-240</v>
      </c>
      <c r="C443" t="str">
        <f>VLOOKUP(E443,klassifikaatorid!A443:G1911,6,TRUE)</f>
        <v>Põhitegevuse kulud</v>
      </c>
      <c r="D443" s="40" t="str">
        <f>VLOOKUP(E443,'Konto grupp'!A135:B734,2,FALSE)</f>
        <v>55 - majandamiskulud</v>
      </c>
      <c r="E443" s="40">
        <v>551300</v>
      </c>
      <c r="F443" t="s">
        <v>180</v>
      </c>
      <c r="G443" t="s">
        <v>122</v>
      </c>
      <c r="H443" t="s">
        <v>121</v>
      </c>
      <c r="I443" t="s">
        <v>337</v>
      </c>
      <c r="J443" t="s">
        <v>336</v>
      </c>
    </row>
    <row r="444" spans="1:16" hidden="1">
      <c r="A444" t="s">
        <v>180</v>
      </c>
      <c r="B444">
        <v>300</v>
      </c>
      <c r="C444" t="str">
        <f>VLOOKUP(E444,klassifikaatorid!A444:G1912,6,TRUE)</f>
        <v>Põhitegevuse kulud</v>
      </c>
      <c r="D444" s="40" t="str">
        <f>VLOOKUP(E444,'Konto grupp'!A136:B735,2,FALSE)</f>
        <v>55 - majandamiskulud</v>
      </c>
      <c r="E444" s="40">
        <v>551300</v>
      </c>
      <c r="F444" t="s">
        <v>180</v>
      </c>
      <c r="G444" t="s">
        <v>381</v>
      </c>
      <c r="H444" t="s">
        <v>380</v>
      </c>
      <c r="I444" t="s">
        <v>1722</v>
      </c>
      <c r="J444" t="s">
        <v>1723</v>
      </c>
    </row>
    <row r="445" spans="1:16" hidden="1">
      <c r="A445" t="s">
        <v>180</v>
      </c>
      <c r="B445">
        <v>-6000</v>
      </c>
      <c r="C445" t="str">
        <f>VLOOKUP(E445,klassifikaatorid!A445:G1913,6,TRUE)</f>
        <v>Põhitegevuse kulud</v>
      </c>
      <c r="D445" s="40" t="str">
        <f>VLOOKUP(E445,'Konto grupp'!A137:B736,2,FALSE)</f>
        <v>55 - majandamiskulud</v>
      </c>
      <c r="E445" s="40">
        <v>551300</v>
      </c>
      <c r="F445" t="s">
        <v>180</v>
      </c>
      <c r="G445" t="s">
        <v>175</v>
      </c>
      <c r="H445" t="s">
        <v>174</v>
      </c>
      <c r="I445" t="s">
        <v>173</v>
      </c>
      <c r="J445" t="s">
        <v>172</v>
      </c>
    </row>
    <row r="446" spans="1:16" hidden="1">
      <c r="A446" t="s">
        <v>1709</v>
      </c>
      <c r="B446">
        <v>-1000</v>
      </c>
      <c r="C446" t="str">
        <f>VLOOKUP(E446,klassifikaatorid!A446:G1914,6,TRUE)</f>
        <v>Põhitegevuse kulud</v>
      </c>
      <c r="D446" s="40" t="str">
        <f>VLOOKUP(E446,'Konto grupp'!A138:B737,2,FALSE)</f>
        <v>55 - majandamiskulud</v>
      </c>
      <c r="E446" s="40">
        <v>551300</v>
      </c>
      <c r="F446" t="s">
        <v>180</v>
      </c>
      <c r="G446" t="s">
        <v>238</v>
      </c>
      <c r="H446" t="s">
        <v>100</v>
      </c>
      <c r="I446" t="s">
        <v>237</v>
      </c>
      <c r="J446" t="s">
        <v>236</v>
      </c>
    </row>
    <row r="447" spans="1:16" hidden="1">
      <c r="A447" t="s">
        <v>156</v>
      </c>
      <c r="B447">
        <v>100</v>
      </c>
      <c r="C447" t="str">
        <f>VLOOKUP(E447,klassifikaatorid!A447:G1915,6,TRUE)</f>
        <v>Põhitegevuse kulud</v>
      </c>
      <c r="D447" s="40" t="str">
        <f>VLOOKUP(E447,'Konto grupp'!A139:B738,2,FALSE)</f>
        <v>55 - majandamiskulud</v>
      </c>
      <c r="E447" s="40">
        <v>551303</v>
      </c>
      <c r="F447" t="s">
        <v>156</v>
      </c>
      <c r="G447" t="s">
        <v>381</v>
      </c>
      <c r="H447" t="s">
        <v>380</v>
      </c>
      <c r="I447" t="s">
        <v>1722</v>
      </c>
      <c r="J447" t="s">
        <v>1723</v>
      </c>
    </row>
    <row r="448" spans="1:16" hidden="1">
      <c r="A448" t="s">
        <v>156</v>
      </c>
      <c r="B448">
        <v>-15000</v>
      </c>
      <c r="C448" t="str">
        <f>VLOOKUP(E448,klassifikaatorid!A448:G1916,6,TRUE)</f>
        <v>Põhitegevuse kulud</v>
      </c>
      <c r="D448" s="40" t="str">
        <f>VLOOKUP(E448,'Konto grupp'!A140:B739,2,FALSE)</f>
        <v>55 - majandamiskulud</v>
      </c>
      <c r="E448" s="40">
        <v>551303</v>
      </c>
      <c r="F448" t="s">
        <v>156</v>
      </c>
      <c r="G448" t="s">
        <v>175</v>
      </c>
      <c r="H448" t="s">
        <v>174</v>
      </c>
      <c r="I448" t="s">
        <v>173</v>
      </c>
      <c r="J448" t="s">
        <v>172</v>
      </c>
    </row>
    <row r="449" spans="1:10" hidden="1">
      <c r="A449" t="s">
        <v>1851</v>
      </c>
      <c r="B449">
        <v>800</v>
      </c>
      <c r="C449" t="str">
        <f>VLOOKUP(E449,klassifikaatorid!A449:G1917,6,TRUE)</f>
        <v>Põhitegevuse kulud</v>
      </c>
      <c r="D449" s="40" t="str">
        <f>VLOOKUP(E449,'Konto grupp'!A141:B740,2,FALSE)</f>
        <v>55 - majandamiskulud</v>
      </c>
      <c r="E449" s="40">
        <v>551306</v>
      </c>
      <c r="F449" t="s">
        <v>229</v>
      </c>
      <c r="G449" t="s">
        <v>357</v>
      </c>
      <c r="H449" t="s">
        <v>356</v>
      </c>
      <c r="I449" t="s">
        <v>160</v>
      </c>
      <c r="J449" t="s">
        <v>159</v>
      </c>
    </row>
    <row r="450" spans="1:10" hidden="1">
      <c r="A450" t="s">
        <v>229</v>
      </c>
      <c r="B450">
        <v>4000</v>
      </c>
      <c r="C450" t="str">
        <f>VLOOKUP(E450,klassifikaatorid!A450:G1918,6,TRUE)</f>
        <v>Põhitegevuse kulud</v>
      </c>
      <c r="D450" s="40" t="str">
        <f>VLOOKUP(E450,'Konto grupp'!A142:B741,2,FALSE)</f>
        <v>55 - majandamiskulud</v>
      </c>
      <c r="E450" s="40">
        <v>551306</v>
      </c>
      <c r="F450" t="s">
        <v>229</v>
      </c>
      <c r="G450" t="s">
        <v>175</v>
      </c>
      <c r="H450" t="s">
        <v>174</v>
      </c>
      <c r="I450" t="s">
        <v>173</v>
      </c>
      <c r="J450" t="s">
        <v>172</v>
      </c>
    </row>
    <row r="451" spans="1:10" hidden="1">
      <c r="A451" t="s">
        <v>229</v>
      </c>
      <c r="B451">
        <v>1000</v>
      </c>
      <c r="C451" t="str">
        <f>VLOOKUP(E451,klassifikaatorid!A451:G1919,6,TRUE)</f>
        <v>Põhitegevuse kulud</v>
      </c>
      <c r="D451" s="40" t="str">
        <f>VLOOKUP(E451,'Konto grupp'!A143:B742,2,FALSE)</f>
        <v>55 - majandamiskulud</v>
      </c>
      <c r="E451" s="40">
        <v>551306</v>
      </c>
      <c r="F451" t="s">
        <v>229</v>
      </c>
      <c r="G451" t="s">
        <v>381</v>
      </c>
      <c r="H451" t="s">
        <v>380</v>
      </c>
      <c r="I451" t="s">
        <v>379</v>
      </c>
      <c r="J451" t="s">
        <v>378</v>
      </c>
    </row>
    <row r="452" spans="1:10" hidden="1">
      <c r="A452" t="s">
        <v>229</v>
      </c>
      <c r="B452">
        <v>600</v>
      </c>
      <c r="C452" t="str">
        <f>VLOOKUP(E452,klassifikaatorid!A452:G1920,6,TRUE)</f>
        <v>Põhitegevuse kulud</v>
      </c>
      <c r="D452" s="40" t="str">
        <f>VLOOKUP(E452,'Konto grupp'!A144:B743,2,FALSE)</f>
        <v>55 - majandamiskulud</v>
      </c>
      <c r="E452" s="40">
        <v>551306</v>
      </c>
      <c r="F452" t="s">
        <v>229</v>
      </c>
      <c r="G452" t="s">
        <v>381</v>
      </c>
      <c r="H452" t="s">
        <v>380</v>
      </c>
      <c r="I452" t="s">
        <v>1722</v>
      </c>
      <c r="J452" t="s">
        <v>1723</v>
      </c>
    </row>
    <row r="453" spans="1:10" hidden="1">
      <c r="A453" t="s">
        <v>229</v>
      </c>
      <c r="B453">
        <v>7000</v>
      </c>
      <c r="C453" t="str">
        <f>VLOOKUP(E453,klassifikaatorid!A453:G1921,6,TRUE)</f>
        <v>Põhitegevuse kulud</v>
      </c>
      <c r="D453" s="40" t="str">
        <f>VLOOKUP(E453,'Konto grupp'!A145:B744,2,FALSE)</f>
        <v>55 - majandamiskulud</v>
      </c>
      <c r="E453" s="40">
        <v>551306</v>
      </c>
      <c r="F453" t="s">
        <v>229</v>
      </c>
      <c r="G453" t="s">
        <v>175</v>
      </c>
      <c r="H453" t="s">
        <v>174</v>
      </c>
      <c r="I453" t="s">
        <v>173</v>
      </c>
      <c r="J453" t="s">
        <v>172</v>
      </c>
    </row>
    <row r="454" spans="1:10" hidden="1">
      <c r="A454" t="s">
        <v>229</v>
      </c>
      <c r="B454">
        <v>15000</v>
      </c>
      <c r="C454" t="str">
        <f>VLOOKUP(E454,klassifikaatorid!A454:G1922,6,TRUE)</f>
        <v>Põhitegevuse kulud</v>
      </c>
      <c r="D454" s="40" t="str">
        <f>VLOOKUP(E454,'Konto grupp'!A146:B745,2,FALSE)</f>
        <v>55 - majandamiskulud</v>
      </c>
      <c r="E454" s="40">
        <v>551306</v>
      </c>
      <c r="F454" t="s">
        <v>229</v>
      </c>
      <c r="G454" t="s">
        <v>175</v>
      </c>
      <c r="H454" t="s">
        <v>174</v>
      </c>
      <c r="I454" t="s">
        <v>173</v>
      </c>
      <c r="J454" t="s">
        <v>172</v>
      </c>
    </row>
    <row r="455" spans="1:10" hidden="1">
      <c r="A455" t="s">
        <v>1851</v>
      </c>
      <c r="B455">
        <v>750</v>
      </c>
      <c r="C455" t="str">
        <f>VLOOKUP(E455,klassifikaatorid!A455:G1923,6,TRUE)</f>
        <v>Põhitegevuse kulud</v>
      </c>
      <c r="D455" s="40" t="str">
        <f>VLOOKUP(E455,'Konto grupp'!A147:B746,2,FALSE)</f>
        <v>55 - majandamiskulud</v>
      </c>
      <c r="E455" s="40">
        <v>551307</v>
      </c>
      <c r="F455" t="s">
        <v>181</v>
      </c>
      <c r="G455" t="s">
        <v>357</v>
      </c>
      <c r="H455" t="s">
        <v>356</v>
      </c>
      <c r="I455" t="s">
        <v>160</v>
      </c>
      <c r="J455" t="s">
        <v>159</v>
      </c>
    </row>
    <row r="456" spans="1:10" hidden="1">
      <c r="A456" t="s">
        <v>1709</v>
      </c>
      <c r="B456">
        <v>-285</v>
      </c>
      <c r="C456" t="str">
        <f>VLOOKUP(E456,klassifikaatorid!A456:G1924,6,TRUE)</f>
        <v>Põhitegevuse kulud</v>
      </c>
      <c r="D456" s="40" t="str">
        <f>VLOOKUP(E456,'Konto grupp'!A148:B747,2,FALSE)</f>
        <v>55 - majandamiskulud</v>
      </c>
      <c r="E456" s="40">
        <v>551308</v>
      </c>
      <c r="F456" t="s">
        <v>176</v>
      </c>
      <c r="G456" t="s">
        <v>516</v>
      </c>
      <c r="H456" t="s">
        <v>202</v>
      </c>
      <c r="I456" t="s">
        <v>160</v>
      </c>
      <c r="J456" t="s">
        <v>159</v>
      </c>
    </row>
    <row r="457" spans="1:10" hidden="1">
      <c r="A457" t="s">
        <v>176</v>
      </c>
      <c r="B457">
        <v>-2700</v>
      </c>
      <c r="C457" t="str">
        <f>VLOOKUP(E457,klassifikaatorid!A457:G1925,6,TRUE)</f>
        <v>Põhitegevuse kulud</v>
      </c>
      <c r="D457" s="40" t="str">
        <f>VLOOKUP(E457,'Konto grupp'!A149:B748,2,FALSE)</f>
        <v>55 - majandamiskulud</v>
      </c>
      <c r="E457" s="40">
        <v>551308</v>
      </c>
      <c r="F457" t="s">
        <v>176</v>
      </c>
      <c r="G457" t="s">
        <v>242</v>
      </c>
      <c r="H457" t="s">
        <v>241</v>
      </c>
      <c r="I457" t="s">
        <v>240</v>
      </c>
      <c r="J457" t="s">
        <v>239</v>
      </c>
    </row>
    <row r="458" spans="1:10" hidden="1">
      <c r="A458" t="s">
        <v>176</v>
      </c>
      <c r="B458">
        <v>500</v>
      </c>
      <c r="C458" t="str">
        <f>VLOOKUP(E458,klassifikaatorid!A458:G1926,6,TRUE)</f>
        <v>Põhitegevuse kulud</v>
      </c>
      <c r="D458" s="40" t="str">
        <f>VLOOKUP(E458,'Konto grupp'!A150:B749,2,FALSE)</f>
        <v>55 - majandamiskulud</v>
      </c>
      <c r="E458" s="40">
        <v>551308</v>
      </c>
      <c r="F458" t="s">
        <v>176</v>
      </c>
      <c r="G458" t="s">
        <v>117</v>
      </c>
      <c r="H458" t="s">
        <v>116</v>
      </c>
      <c r="I458" t="s">
        <v>115</v>
      </c>
      <c r="J458" t="s">
        <v>114</v>
      </c>
    </row>
    <row r="459" spans="1:10" hidden="1">
      <c r="A459" t="s">
        <v>176</v>
      </c>
      <c r="B459">
        <v>542</v>
      </c>
      <c r="C459" t="str">
        <f>VLOOKUP(E459,klassifikaatorid!A459:G1927,6,TRUE)</f>
        <v>Põhitegevuse kulud</v>
      </c>
      <c r="D459" s="40" t="str">
        <f>VLOOKUP(E459,'Konto grupp'!A151:B750,2,FALSE)</f>
        <v>55 - majandamiskulud</v>
      </c>
      <c r="E459" s="40">
        <v>551308</v>
      </c>
      <c r="F459" t="s">
        <v>176</v>
      </c>
      <c r="G459" t="s">
        <v>167</v>
      </c>
      <c r="H459" t="s">
        <v>166</v>
      </c>
      <c r="I459" t="s">
        <v>160</v>
      </c>
      <c r="J459" t="s">
        <v>159</v>
      </c>
    </row>
    <row r="460" spans="1:10" hidden="1">
      <c r="A460" t="s">
        <v>176</v>
      </c>
      <c r="B460">
        <v>784</v>
      </c>
      <c r="C460" t="str">
        <f>VLOOKUP(E460,klassifikaatorid!A460:G1928,6,TRUE)</f>
        <v>Põhitegevuse kulud</v>
      </c>
      <c r="D460" s="40" t="str">
        <f>VLOOKUP(E460,'Konto grupp'!A152:B751,2,FALSE)</f>
        <v>55 - majandamiskulud</v>
      </c>
      <c r="E460" s="40">
        <v>551308</v>
      </c>
      <c r="F460" t="s">
        <v>176</v>
      </c>
      <c r="G460" t="s">
        <v>381</v>
      </c>
      <c r="H460" t="s">
        <v>380</v>
      </c>
      <c r="I460" t="s">
        <v>379</v>
      </c>
      <c r="J460" t="s">
        <v>378</v>
      </c>
    </row>
    <row r="461" spans="1:10" hidden="1">
      <c r="A461" t="s">
        <v>176</v>
      </c>
      <c r="B461">
        <v>600</v>
      </c>
      <c r="C461" t="str">
        <f>VLOOKUP(E461,klassifikaatorid!A461:G1929,6,TRUE)</f>
        <v>Põhitegevuse kulud</v>
      </c>
      <c r="D461" s="40" t="str">
        <f>VLOOKUP(E461,'Konto grupp'!A153:B752,2,FALSE)</f>
        <v>55 - majandamiskulud</v>
      </c>
      <c r="E461" s="40">
        <v>551308</v>
      </c>
      <c r="F461" t="s">
        <v>176</v>
      </c>
      <c r="G461" t="s">
        <v>381</v>
      </c>
      <c r="H461" t="s">
        <v>380</v>
      </c>
      <c r="I461" t="s">
        <v>1722</v>
      </c>
      <c r="J461" t="s">
        <v>1723</v>
      </c>
    </row>
    <row r="462" spans="1:10" hidden="1">
      <c r="A462" t="s">
        <v>176</v>
      </c>
      <c r="B462">
        <v>-1000</v>
      </c>
      <c r="C462" t="str">
        <f>VLOOKUP(E462,klassifikaatorid!A462:G1930,6,TRUE)</f>
        <v>Põhitegevuse kulud</v>
      </c>
      <c r="D462" s="40" t="str">
        <f>VLOOKUP(E462,'Konto grupp'!A154:B753,2,FALSE)</f>
        <v>55 - majandamiskulud</v>
      </c>
      <c r="E462" s="40">
        <v>551308</v>
      </c>
      <c r="F462" t="s">
        <v>176</v>
      </c>
      <c r="G462" t="s">
        <v>128</v>
      </c>
      <c r="H462" t="s">
        <v>127</v>
      </c>
      <c r="I462" t="s">
        <v>115</v>
      </c>
      <c r="J462" t="s">
        <v>114</v>
      </c>
    </row>
    <row r="463" spans="1:10" hidden="1">
      <c r="A463" t="s">
        <v>1852</v>
      </c>
      <c r="B463">
        <v>-220</v>
      </c>
      <c r="C463" t="str">
        <f>VLOOKUP(E463,klassifikaatorid!A463:G1931,6,TRUE)</f>
        <v>Põhitegevuse kulud</v>
      </c>
      <c r="D463" s="40" t="str">
        <f>VLOOKUP(E463,'Konto grupp'!A155:B754,2,FALSE)</f>
        <v>55 - majandamiskulud</v>
      </c>
      <c r="E463" s="40">
        <v>551308</v>
      </c>
      <c r="F463" t="s">
        <v>176</v>
      </c>
      <c r="G463" t="s">
        <v>201</v>
      </c>
      <c r="H463" t="s">
        <v>200</v>
      </c>
      <c r="I463" t="s">
        <v>133</v>
      </c>
      <c r="J463" t="s">
        <v>132</v>
      </c>
    </row>
    <row r="464" spans="1:10" hidden="1">
      <c r="A464" t="s">
        <v>283</v>
      </c>
      <c r="B464">
        <v>300</v>
      </c>
      <c r="C464" t="str">
        <f>VLOOKUP(E464,klassifikaatorid!A464:G1932,6,TRUE)</f>
        <v>Põhitegevuse kulud</v>
      </c>
      <c r="D464" s="40" t="str">
        <f>VLOOKUP(E464,'Konto grupp'!A156:B755,2,FALSE)</f>
        <v>55 - majandamiskulud</v>
      </c>
      <c r="E464" s="40">
        <v>551309</v>
      </c>
      <c r="F464" t="s">
        <v>283</v>
      </c>
      <c r="G464" t="s">
        <v>242</v>
      </c>
      <c r="H464" t="s">
        <v>241</v>
      </c>
      <c r="I464" t="s">
        <v>240</v>
      </c>
      <c r="J464" t="s">
        <v>239</v>
      </c>
    </row>
    <row r="465" spans="1:18" hidden="1">
      <c r="A465" t="s">
        <v>283</v>
      </c>
      <c r="B465">
        <v>100</v>
      </c>
      <c r="C465" t="str">
        <f>VLOOKUP(E465,klassifikaatorid!A465:G1933,6,TRUE)</f>
        <v>Põhitegevuse kulud</v>
      </c>
      <c r="D465" s="40" t="str">
        <f>VLOOKUP(E465,'Konto grupp'!A157:B756,2,FALSE)</f>
        <v>55 - majandamiskulud</v>
      </c>
      <c r="E465" s="40">
        <v>551309</v>
      </c>
      <c r="F465" t="s">
        <v>283</v>
      </c>
      <c r="G465" t="s">
        <v>381</v>
      </c>
      <c r="H465" t="s">
        <v>380</v>
      </c>
      <c r="I465" t="s">
        <v>1722</v>
      </c>
      <c r="J465" t="s">
        <v>1723</v>
      </c>
    </row>
    <row r="466" spans="1:18" hidden="1">
      <c r="A466" t="s">
        <v>1851</v>
      </c>
      <c r="B466">
        <v>-800</v>
      </c>
      <c r="C466" t="str">
        <f>VLOOKUP(E466,klassifikaatorid!A466:G1934,6,TRUE)</f>
        <v>Põhitegevuse kulud</v>
      </c>
      <c r="D466" s="40" t="s">
        <v>481</v>
      </c>
      <c r="E466" s="40">
        <v>551316</v>
      </c>
      <c r="F466" t="s">
        <v>229</v>
      </c>
      <c r="G466" t="s">
        <v>357</v>
      </c>
      <c r="H466" t="s">
        <v>356</v>
      </c>
      <c r="I466" t="s">
        <v>160</v>
      </c>
      <c r="J466" t="s">
        <v>159</v>
      </c>
    </row>
    <row r="467" spans="1:18" hidden="1">
      <c r="A467" t="s">
        <v>1851</v>
      </c>
      <c r="B467">
        <v>-750</v>
      </c>
      <c r="C467" t="str">
        <f>VLOOKUP(E467,klassifikaatorid!A467:G1935,6,TRUE)</f>
        <v>Põhitegevuse kulud</v>
      </c>
      <c r="D467" s="40" t="s">
        <v>481</v>
      </c>
      <c r="E467" s="40">
        <v>551317</v>
      </c>
      <c r="F467" t="s">
        <v>181</v>
      </c>
      <c r="G467" t="s">
        <v>357</v>
      </c>
      <c r="H467" t="s">
        <v>356</v>
      </c>
      <c r="I467" t="s">
        <v>160</v>
      </c>
      <c r="J467" t="s">
        <v>159</v>
      </c>
    </row>
    <row r="468" spans="1:18" hidden="1">
      <c r="A468" t="s">
        <v>1853</v>
      </c>
      <c r="B468">
        <v>10341</v>
      </c>
      <c r="C468" t="str">
        <f>VLOOKUP(E468,klassifikaatorid!A468:G1936,6,TRUE)</f>
        <v>Põhitegevuse kulud</v>
      </c>
      <c r="D468" s="40" t="s">
        <v>481</v>
      </c>
      <c r="E468" s="40">
        <v>551400</v>
      </c>
      <c r="F468" t="s">
        <v>1471</v>
      </c>
      <c r="G468" t="s">
        <v>169</v>
      </c>
      <c r="H468" t="s">
        <v>168</v>
      </c>
      <c r="I468" t="s">
        <v>160</v>
      </c>
      <c r="J468" t="s">
        <v>159</v>
      </c>
      <c r="K468" t="s">
        <v>646</v>
      </c>
      <c r="L468" t="s">
        <v>187</v>
      </c>
    </row>
    <row r="469" spans="1:18" hidden="1">
      <c r="A469" t="s">
        <v>1841</v>
      </c>
      <c r="B469">
        <v>10404</v>
      </c>
      <c r="C469" t="str">
        <f>VLOOKUP(E469,klassifikaatorid!A469:G1937,6,TRUE)</f>
        <v>Põhitegevuse kulud</v>
      </c>
      <c r="D469" s="40" t="s">
        <v>481</v>
      </c>
      <c r="E469" s="40">
        <v>551400</v>
      </c>
      <c r="F469" t="s">
        <v>1471</v>
      </c>
      <c r="G469" t="s">
        <v>162</v>
      </c>
      <c r="H469" t="s">
        <v>161</v>
      </c>
      <c r="I469" t="s">
        <v>160</v>
      </c>
      <c r="J469" t="s">
        <v>159</v>
      </c>
      <c r="K469" t="s">
        <v>646</v>
      </c>
      <c r="L469" t="s">
        <v>187</v>
      </c>
      <c r="M469" t="s">
        <v>398</v>
      </c>
      <c r="N469" t="s">
        <v>397</v>
      </c>
    </row>
    <row r="470" spans="1:18" hidden="1">
      <c r="A470" t="s">
        <v>1841</v>
      </c>
      <c r="B470">
        <v>5433</v>
      </c>
      <c r="C470" t="str">
        <f>VLOOKUP(E470,klassifikaatorid!A470:G1938,6,TRUE)</f>
        <v>Põhitegevuse kulud</v>
      </c>
      <c r="D470" s="40" t="s">
        <v>481</v>
      </c>
      <c r="E470" s="40">
        <v>551400</v>
      </c>
      <c r="F470" t="s">
        <v>1471</v>
      </c>
      <c r="G470" t="s">
        <v>169</v>
      </c>
      <c r="H470" t="s">
        <v>168</v>
      </c>
      <c r="I470" t="s">
        <v>160</v>
      </c>
      <c r="J470" t="s">
        <v>159</v>
      </c>
      <c r="K470" t="s">
        <v>646</v>
      </c>
      <c r="L470" t="s">
        <v>187</v>
      </c>
      <c r="M470" t="s">
        <v>398</v>
      </c>
      <c r="N470" t="s">
        <v>397</v>
      </c>
    </row>
    <row r="471" spans="1:18" hidden="1">
      <c r="A471" t="s">
        <v>1854</v>
      </c>
      <c r="B471">
        <v>3253</v>
      </c>
      <c r="C471" t="str">
        <f>VLOOKUP(E471,klassifikaatorid!A471:G1939,6,TRUE)</f>
        <v>Põhitegevuse kulud</v>
      </c>
      <c r="D471" s="40" t="s">
        <v>481</v>
      </c>
      <c r="E471" s="40">
        <v>551400</v>
      </c>
      <c r="F471" t="s">
        <v>1471</v>
      </c>
      <c r="G471" t="s">
        <v>357</v>
      </c>
      <c r="H471" t="s">
        <v>356</v>
      </c>
      <c r="I471" t="s">
        <v>160</v>
      </c>
      <c r="J471" t="s">
        <v>159</v>
      </c>
      <c r="K471" t="s">
        <v>646</v>
      </c>
      <c r="L471" t="s">
        <v>187</v>
      </c>
    </row>
    <row r="472" spans="1:18" hidden="1">
      <c r="A472" t="s">
        <v>1855</v>
      </c>
      <c r="B472">
        <v>100</v>
      </c>
      <c r="C472" t="str">
        <f>VLOOKUP(E472,klassifikaatorid!A472:G1940,6,TRUE)</f>
        <v>Põhitegevuse kulud</v>
      </c>
      <c r="D472" s="40" t="s">
        <v>481</v>
      </c>
      <c r="E472" s="40">
        <v>551400</v>
      </c>
      <c r="F472" t="s">
        <v>1471</v>
      </c>
      <c r="G472" t="s">
        <v>223</v>
      </c>
      <c r="H472" t="s">
        <v>222</v>
      </c>
      <c r="I472" t="s">
        <v>401</v>
      </c>
      <c r="J472" t="s">
        <v>400</v>
      </c>
      <c r="K472" t="s">
        <v>646</v>
      </c>
      <c r="L472" t="s">
        <v>187</v>
      </c>
      <c r="Q472" t="s">
        <v>646</v>
      </c>
      <c r="R472" t="s">
        <v>187</v>
      </c>
    </row>
    <row r="473" spans="1:18" hidden="1">
      <c r="A473" t="s">
        <v>1856</v>
      </c>
      <c r="B473">
        <v>400</v>
      </c>
      <c r="C473" t="str">
        <f>VLOOKUP(E473,klassifikaatorid!A473:G1941,6,TRUE)</f>
        <v>Põhitegevuse kulud</v>
      </c>
      <c r="D473" s="40" t="s">
        <v>481</v>
      </c>
      <c r="E473" s="40">
        <v>551400</v>
      </c>
      <c r="F473" t="s">
        <v>1471</v>
      </c>
      <c r="G473" t="s">
        <v>234</v>
      </c>
      <c r="H473" t="s">
        <v>233</v>
      </c>
      <c r="I473" t="s">
        <v>232</v>
      </c>
      <c r="J473" t="s">
        <v>231</v>
      </c>
      <c r="K473" t="s">
        <v>646</v>
      </c>
      <c r="L473" t="s">
        <v>187</v>
      </c>
      <c r="Q473" t="s">
        <v>646</v>
      </c>
      <c r="R473" t="s">
        <v>187</v>
      </c>
    </row>
    <row r="474" spans="1:18" hidden="1">
      <c r="A474" t="s">
        <v>1857</v>
      </c>
      <c r="B474">
        <v>560</v>
      </c>
      <c r="C474" t="str">
        <f>VLOOKUP(E474,klassifikaatorid!A474:G1942,6,TRUE)</f>
        <v>Põhitegevuse kulud</v>
      </c>
      <c r="D474" s="40" t="s">
        <v>481</v>
      </c>
      <c r="E474" s="40">
        <v>551401</v>
      </c>
      <c r="F474" t="s">
        <v>148</v>
      </c>
      <c r="G474" t="s">
        <v>223</v>
      </c>
      <c r="H474" t="s">
        <v>222</v>
      </c>
      <c r="I474" t="s">
        <v>232</v>
      </c>
      <c r="J474" t="s">
        <v>231</v>
      </c>
      <c r="K474" t="s">
        <v>646</v>
      </c>
      <c r="L474" t="s">
        <v>187</v>
      </c>
      <c r="Q474" t="s">
        <v>646</v>
      </c>
      <c r="R474" t="s">
        <v>187</v>
      </c>
    </row>
    <row r="475" spans="1:18" hidden="1">
      <c r="A475" t="s">
        <v>1858</v>
      </c>
      <c r="B475">
        <v>-3000</v>
      </c>
      <c r="C475" t="str">
        <f>VLOOKUP(E475,klassifikaatorid!A475:G1943,6,TRUE)</f>
        <v>Põhitegevuse kulud</v>
      </c>
      <c r="D475" s="40" t="s">
        <v>481</v>
      </c>
      <c r="E475" s="40">
        <v>551410</v>
      </c>
      <c r="F475" t="s">
        <v>1472</v>
      </c>
      <c r="G475" t="s">
        <v>124</v>
      </c>
      <c r="H475" t="s">
        <v>123</v>
      </c>
      <c r="I475" t="s">
        <v>281</v>
      </c>
      <c r="J475" t="s">
        <v>280</v>
      </c>
      <c r="K475" t="s">
        <v>279</v>
      </c>
      <c r="L475" t="s">
        <v>278</v>
      </c>
      <c r="O475" t="s">
        <v>1846</v>
      </c>
      <c r="P475" t="s">
        <v>1847</v>
      </c>
    </row>
    <row r="476" spans="1:18" hidden="1">
      <c r="A476" t="s">
        <v>1709</v>
      </c>
      <c r="B476">
        <v>300</v>
      </c>
      <c r="C476" t="str">
        <f>VLOOKUP(E476,klassifikaatorid!A476:G1944,6,TRUE)</f>
        <v>Põhitegevuse kulud</v>
      </c>
      <c r="D476" s="40" t="s">
        <v>481</v>
      </c>
      <c r="E476" s="40">
        <v>551417</v>
      </c>
      <c r="F476" t="s">
        <v>1473</v>
      </c>
      <c r="G476" t="s">
        <v>516</v>
      </c>
      <c r="H476" t="s">
        <v>202</v>
      </c>
      <c r="I476" t="s">
        <v>160</v>
      </c>
      <c r="J476" t="s">
        <v>159</v>
      </c>
    </row>
    <row r="477" spans="1:18" hidden="1">
      <c r="A477" t="s">
        <v>1727</v>
      </c>
      <c r="B477">
        <v>150</v>
      </c>
      <c r="C477" t="str">
        <f>VLOOKUP(E477,klassifikaatorid!A477:G1945,6,TRUE)</f>
        <v>Põhitegevuse kulud</v>
      </c>
      <c r="D477" s="40" t="s">
        <v>481</v>
      </c>
      <c r="E477" s="40">
        <v>551417</v>
      </c>
      <c r="F477" t="s">
        <v>1473</v>
      </c>
      <c r="G477" t="s">
        <v>418</v>
      </c>
      <c r="H477" t="s">
        <v>417</v>
      </c>
      <c r="I477" t="s">
        <v>343</v>
      </c>
      <c r="J477" t="s">
        <v>342</v>
      </c>
    </row>
    <row r="478" spans="1:18" hidden="1">
      <c r="A478" t="s">
        <v>1859</v>
      </c>
      <c r="B478">
        <v>2928</v>
      </c>
      <c r="C478" t="str">
        <f>VLOOKUP(E478,klassifikaatorid!A478:G1946,6,TRUE)</f>
        <v>Põhitegevuse kulud</v>
      </c>
      <c r="D478" s="40" t="s">
        <v>481</v>
      </c>
      <c r="E478" s="40">
        <v>551460</v>
      </c>
      <c r="F478" t="s">
        <v>157</v>
      </c>
      <c r="G478" t="s">
        <v>223</v>
      </c>
      <c r="H478" t="s">
        <v>222</v>
      </c>
      <c r="I478" t="s">
        <v>317</v>
      </c>
      <c r="J478" t="s">
        <v>316</v>
      </c>
      <c r="K478" t="s">
        <v>646</v>
      </c>
      <c r="L478" t="s">
        <v>187</v>
      </c>
      <c r="Q478" t="s">
        <v>646</v>
      </c>
      <c r="R478" t="s">
        <v>187</v>
      </c>
    </row>
    <row r="479" spans="1:18" hidden="1">
      <c r="A479" t="s">
        <v>1860</v>
      </c>
      <c r="B479">
        <v>-615</v>
      </c>
      <c r="C479" t="str">
        <f>VLOOKUP(E479,klassifikaatorid!A479:G1947,6,TRUE)</f>
        <v>Põhitegevuse kulud</v>
      </c>
      <c r="D479" s="40" t="s">
        <v>481</v>
      </c>
      <c r="E479" s="40">
        <v>551460</v>
      </c>
      <c r="F479" t="s">
        <v>157</v>
      </c>
      <c r="G479" t="s">
        <v>381</v>
      </c>
      <c r="H479" t="s">
        <v>380</v>
      </c>
      <c r="I479" t="s">
        <v>379</v>
      </c>
      <c r="J479" t="s">
        <v>378</v>
      </c>
      <c r="K479" t="s">
        <v>646</v>
      </c>
      <c r="L479" t="s">
        <v>187</v>
      </c>
      <c r="Q479" t="s">
        <v>646</v>
      </c>
      <c r="R479" t="s">
        <v>187</v>
      </c>
    </row>
    <row r="480" spans="1:18" hidden="1">
      <c r="A480" t="s">
        <v>1861</v>
      </c>
      <c r="B480">
        <v>-560</v>
      </c>
      <c r="C480" t="str">
        <f>VLOOKUP(E480,klassifikaatorid!A480:G1948,6,TRUE)</f>
        <v>Põhitegevuse kulud</v>
      </c>
      <c r="D480" s="40" t="s">
        <v>481</v>
      </c>
      <c r="E480" s="40">
        <v>551483</v>
      </c>
      <c r="F480" t="s">
        <v>1478</v>
      </c>
      <c r="G480" t="s">
        <v>223</v>
      </c>
      <c r="H480" t="s">
        <v>222</v>
      </c>
      <c r="I480" t="s">
        <v>160</v>
      </c>
      <c r="J480" t="s">
        <v>159</v>
      </c>
      <c r="K480" t="s">
        <v>646</v>
      </c>
      <c r="L480" t="s">
        <v>187</v>
      </c>
      <c r="Q480" t="s">
        <v>646</v>
      </c>
      <c r="R480" t="s">
        <v>187</v>
      </c>
    </row>
    <row r="481" spans="1:18" hidden="1">
      <c r="A481" t="s">
        <v>1862</v>
      </c>
      <c r="B481">
        <v>-100</v>
      </c>
      <c r="C481" t="str">
        <f>VLOOKUP(E481,klassifikaatorid!A481:G1949,6,TRUE)</f>
        <v>Põhitegevuse kulud</v>
      </c>
      <c r="D481" s="40" t="s">
        <v>481</v>
      </c>
      <c r="E481" s="40">
        <v>551483</v>
      </c>
      <c r="F481" t="s">
        <v>1478</v>
      </c>
      <c r="G481" t="s">
        <v>223</v>
      </c>
      <c r="H481" t="s">
        <v>222</v>
      </c>
      <c r="I481" t="s">
        <v>160</v>
      </c>
      <c r="J481" t="s">
        <v>159</v>
      </c>
      <c r="K481" t="s">
        <v>646</v>
      </c>
      <c r="L481" t="s">
        <v>187</v>
      </c>
      <c r="Q481" t="s">
        <v>646</v>
      </c>
      <c r="R481" t="s">
        <v>187</v>
      </c>
    </row>
    <row r="482" spans="1:18" hidden="1">
      <c r="A482" t="s">
        <v>1863</v>
      </c>
      <c r="B482">
        <v>-400</v>
      </c>
      <c r="C482" t="str">
        <f>VLOOKUP(E482,klassifikaatorid!A482:G1950,6,TRUE)</f>
        <v>Põhitegevuse kulud</v>
      </c>
      <c r="D482" s="40" t="s">
        <v>481</v>
      </c>
      <c r="E482" s="40">
        <v>551483</v>
      </c>
      <c r="F482" t="s">
        <v>1478</v>
      </c>
      <c r="G482" t="s">
        <v>223</v>
      </c>
      <c r="H482" t="s">
        <v>222</v>
      </c>
      <c r="I482" t="s">
        <v>160</v>
      </c>
      <c r="J482" t="s">
        <v>159</v>
      </c>
      <c r="K482" t="s">
        <v>646</v>
      </c>
      <c r="L482" t="s">
        <v>187</v>
      </c>
      <c r="Q482" t="s">
        <v>646</v>
      </c>
      <c r="R482" t="s">
        <v>187</v>
      </c>
    </row>
    <row r="483" spans="1:18" hidden="1">
      <c r="A483" t="s">
        <v>1864</v>
      </c>
      <c r="B483">
        <v>-850</v>
      </c>
      <c r="C483" t="str">
        <f>VLOOKUP(E483,klassifikaatorid!A483:G1951,6,TRUE)</f>
        <v>Põhitegevuse kulud</v>
      </c>
      <c r="D483" s="40" t="s">
        <v>481</v>
      </c>
      <c r="E483" s="40">
        <v>551483</v>
      </c>
      <c r="F483" t="s">
        <v>1478</v>
      </c>
      <c r="G483" t="s">
        <v>223</v>
      </c>
      <c r="H483" t="s">
        <v>222</v>
      </c>
      <c r="I483" t="s">
        <v>160</v>
      </c>
      <c r="J483" t="s">
        <v>159</v>
      </c>
      <c r="K483" t="s">
        <v>646</v>
      </c>
      <c r="L483" t="s">
        <v>187</v>
      </c>
      <c r="Q483" t="s">
        <v>646</v>
      </c>
      <c r="R483" t="s">
        <v>187</v>
      </c>
    </row>
    <row r="484" spans="1:18" hidden="1">
      <c r="A484" t="s">
        <v>1865</v>
      </c>
      <c r="B484">
        <v>850</v>
      </c>
      <c r="C484" t="str">
        <f>VLOOKUP(E484,klassifikaatorid!A484:G1952,6,TRUE)</f>
        <v>Põhitegevuse kulud</v>
      </c>
      <c r="D484" s="40" t="s">
        <v>481</v>
      </c>
      <c r="E484" s="40">
        <v>551483</v>
      </c>
      <c r="F484" t="s">
        <v>1478</v>
      </c>
      <c r="G484" t="s">
        <v>223</v>
      </c>
      <c r="H484" t="s">
        <v>222</v>
      </c>
      <c r="I484" t="s">
        <v>317</v>
      </c>
      <c r="J484" t="s">
        <v>316</v>
      </c>
      <c r="K484" t="s">
        <v>646</v>
      </c>
      <c r="L484" t="s">
        <v>187</v>
      </c>
      <c r="Q484" t="s">
        <v>646</v>
      </c>
      <c r="R484" t="s">
        <v>187</v>
      </c>
    </row>
    <row r="485" spans="1:18" hidden="1">
      <c r="A485" t="s">
        <v>1866</v>
      </c>
      <c r="B485">
        <v>-1000</v>
      </c>
      <c r="C485" t="str">
        <f>VLOOKUP(E485,klassifikaatorid!A485:G1953,6,TRUE)</f>
        <v>Põhitegevuse kulud</v>
      </c>
      <c r="D485" s="40" t="s">
        <v>481</v>
      </c>
      <c r="E485" s="40">
        <v>551483</v>
      </c>
      <c r="F485" t="s">
        <v>1478</v>
      </c>
      <c r="G485" t="s">
        <v>223</v>
      </c>
      <c r="H485" t="s">
        <v>222</v>
      </c>
      <c r="I485" t="s">
        <v>160</v>
      </c>
      <c r="J485" t="s">
        <v>159</v>
      </c>
      <c r="K485" t="s">
        <v>646</v>
      </c>
      <c r="L485" t="s">
        <v>187</v>
      </c>
      <c r="Q485" t="s">
        <v>646</v>
      </c>
      <c r="R485" t="s">
        <v>187</v>
      </c>
    </row>
    <row r="486" spans="1:18" hidden="1">
      <c r="A486" t="s">
        <v>1867</v>
      </c>
      <c r="B486">
        <v>-650</v>
      </c>
      <c r="C486" t="str">
        <f>VLOOKUP(E486,klassifikaatorid!A486:G1954,6,TRUE)</f>
        <v>Põhitegevuse kulud</v>
      </c>
      <c r="D486" s="40" t="s">
        <v>481</v>
      </c>
      <c r="E486" s="40">
        <v>551483</v>
      </c>
      <c r="F486" t="s">
        <v>1478</v>
      </c>
      <c r="G486" t="s">
        <v>223</v>
      </c>
      <c r="H486" t="s">
        <v>222</v>
      </c>
      <c r="I486" t="s">
        <v>133</v>
      </c>
      <c r="J486" t="s">
        <v>132</v>
      </c>
      <c r="K486" t="s">
        <v>646</v>
      </c>
      <c r="L486" t="s">
        <v>187</v>
      </c>
      <c r="Q486" t="s">
        <v>646</v>
      </c>
      <c r="R486" t="s">
        <v>187</v>
      </c>
    </row>
    <row r="487" spans="1:18" hidden="1">
      <c r="A487" t="s">
        <v>1868</v>
      </c>
      <c r="B487">
        <v>-1140</v>
      </c>
      <c r="C487" t="str">
        <f>VLOOKUP(E487,klassifikaatorid!A487:G1955,6,TRUE)</f>
        <v>Põhitegevuse kulud</v>
      </c>
      <c r="D487" s="40" t="s">
        <v>481</v>
      </c>
      <c r="E487" s="40">
        <v>551483</v>
      </c>
      <c r="F487" t="s">
        <v>1478</v>
      </c>
      <c r="G487" t="s">
        <v>223</v>
      </c>
      <c r="H487" t="s">
        <v>222</v>
      </c>
      <c r="I487" t="s">
        <v>133</v>
      </c>
      <c r="J487" t="s">
        <v>132</v>
      </c>
      <c r="K487" t="s">
        <v>646</v>
      </c>
      <c r="L487" t="s">
        <v>187</v>
      </c>
      <c r="Q487" t="s">
        <v>646</v>
      </c>
      <c r="R487" t="s">
        <v>187</v>
      </c>
    </row>
    <row r="488" spans="1:18" hidden="1">
      <c r="A488" t="s">
        <v>1869</v>
      </c>
      <c r="B488">
        <v>-2928</v>
      </c>
      <c r="C488" t="str">
        <f>VLOOKUP(E488,klassifikaatorid!A488:G1956,6,TRUE)</f>
        <v>Põhitegevuse kulud</v>
      </c>
      <c r="D488" s="40" t="s">
        <v>481</v>
      </c>
      <c r="E488" s="40">
        <v>551484</v>
      </c>
      <c r="F488" t="s">
        <v>399</v>
      </c>
      <c r="G488" t="s">
        <v>223</v>
      </c>
      <c r="H488" t="s">
        <v>222</v>
      </c>
      <c r="I488" t="s">
        <v>317</v>
      </c>
      <c r="J488" t="s">
        <v>316</v>
      </c>
      <c r="K488" t="s">
        <v>646</v>
      </c>
      <c r="L488" t="s">
        <v>187</v>
      </c>
      <c r="Q488" t="s">
        <v>646</v>
      </c>
      <c r="R488" t="s">
        <v>187</v>
      </c>
    </row>
    <row r="489" spans="1:18" hidden="1">
      <c r="A489" t="s">
        <v>1870</v>
      </c>
      <c r="B489">
        <v>225</v>
      </c>
      <c r="C489" t="str">
        <f>VLOOKUP(E489,klassifikaatorid!A489:G1957,6,TRUE)</f>
        <v>Põhitegevuse kulud</v>
      </c>
      <c r="D489" s="40" t="s">
        <v>481</v>
      </c>
      <c r="E489" s="40">
        <v>551490</v>
      </c>
      <c r="F489" t="s">
        <v>440</v>
      </c>
      <c r="G489" t="s">
        <v>122</v>
      </c>
      <c r="H489" t="s">
        <v>121</v>
      </c>
      <c r="I489" t="s">
        <v>337</v>
      </c>
      <c r="J489" t="s">
        <v>336</v>
      </c>
    </row>
    <row r="490" spans="1:18" hidden="1">
      <c r="A490" t="s">
        <v>1871</v>
      </c>
      <c r="B490">
        <v>-806</v>
      </c>
      <c r="C490" t="str">
        <f>VLOOKUP(E490,klassifikaatorid!A490:G1958,6,TRUE)</f>
        <v>Põhitegevuse kulud</v>
      </c>
      <c r="D490" s="40" t="str">
        <f>VLOOKUP(E490,'Konto grupp'!A182:B781,2,FALSE)</f>
        <v>55 - majandamiskulud</v>
      </c>
      <c r="E490" s="40">
        <v>551500</v>
      </c>
      <c r="F490" t="s">
        <v>145</v>
      </c>
      <c r="G490" t="s">
        <v>516</v>
      </c>
      <c r="H490" t="s">
        <v>202</v>
      </c>
      <c r="I490" t="s">
        <v>160</v>
      </c>
      <c r="J490" t="s">
        <v>159</v>
      </c>
    </row>
    <row r="491" spans="1:18" hidden="1">
      <c r="A491" t="s">
        <v>145</v>
      </c>
      <c r="B491">
        <v>3000</v>
      </c>
      <c r="C491" t="str">
        <f>VLOOKUP(E491,klassifikaatorid!A491:G1959,6,TRUE)</f>
        <v>Põhitegevuse kulud</v>
      </c>
      <c r="D491" s="40" t="str">
        <f>VLOOKUP(E491,'Konto grupp'!A183:B782,2,FALSE)</f>
        <v>55 - majandamiskulud</v>
      </c>
      <c r="E491" s="40">
        <v>551500</v>
      </c>
      <c r="F491" t="s">
        <v>145</v>
      </c>
      <c r="G491" t="s">
        <v>124</v>
      </c>
      <c r="H491" t="s">
        <v>123</v>
      </c>
      <c r="I491" t="s">
        <v>227</v>
      </c>
      <c r="J491" t="s">
        <v>226</v>
      </c>
    </row>
    <row r="492" spans="1:18" hidden="1">
      <c r="A492" t="s">
        <v>1872</v>
      </c>
      <c r="B492">
        <v>1786</v>
      </c>
      <c r="C492" t="str">
        <f>VLOOKUP(E492,klassifikaatorid!A492:G1960,6,TRUE)</f>
        <v>Põhitegevuse kulud</v>
      </c>
      <c r="D492" s="40" t="str">
        <f>VLOOKUP(E492,'Konto grupp'!A184:B783,2,FALSE)</f>
        <v>55 - majandamiskulud</v>
      </c>
      <c r="E492" s="40">
        <v>551500</v>
      </c>
      <c r="F492" t="s">
        <v>145</v>
      </c>
      <c r="G492" t="s">
        <v>162</v>
      </c>
      <c r="H492" t="s">
        <v>161</v>
      </c>
      <c r="I492" t="s">
        <v>160</v>
      </c>
      <c r="J492" t="s">
        <v>159</v>
      </c>
    </row>
    <row r="493" spans="1:18" hidden="1">
      <c r="A493" t="s">
        <v>1873</v>
      </c>
      <c r="B493">
        <v>3400</v>
      </c>
      <c r="C493" t="str">
        <f>VLOOKUP(E493,klassifikaatorid!A493:G1961,6,TRUE)</f>
        <v>Põhitegevuse kulud</v>
      </c>
      <c r="D493" s="40" t="str">
        <f>VLOOKUP(E493,'Konto grupp'!A185:B784,2,FALSE)</f>
        <v>55 - majandamiskulud</v>
      </c>
      <c r="E493" s="40">
        <v>551500</v>
      </c>
      <c r="F493" t="s">
        <v>145</v>
      </c>
      <c r="G493" t="s">
        <v>162</v>
      </c>
      <c r="H493" t="s">
        <v>161</v>
      </c>
      <c r="I493" t="s">
        <v>160</v>
      </c>
      <c r="J493" t="s">
        <v>159</v>
      </c>
      <c r="M493" t="s">
        <v>398</v>
      </c>
      <c r="N493" t="s">
        <v>397</v>
      </c>
    </row>
    <row r="494" spans="1:18" hidden="1">
      <c r="A494" t="s">
        <v>1874</v>
      </c>
      <c r="B494">
        <v>-24676</v>
      </c>
      <c r="C494" t="str">
        <f>VLOOKUP(E494,klassifikaatorid!A494:G1962,6,TRUE)</f>
        <v>Põhitegevuse kulud</v>
      </c>
      <c r="D494" s="40" t="str">
        <f>VLOOKUP(E494,'Konto grupp'!A186:B785,2,FALSE)</f>
        <v>55 - majandamiskulud</v>
      </c>
      <c r="E494" s="40">
        <v>551500</v>
      </c>
      <c r="F494" t="s">
        <v>145</v>
      </c>
      <c r="G494" t="s">
        <v>212</v>
      </c>
      <c r="H494" t="s">
        <v>211</v>
      </c>
      <c r="I494" t="s">
        <v>289</v>
      </c>
      <c r="J494" t="s">
        <v>288</v>
      </c>
      <c r="M494" t="s">
        <v>398</v>
      </c>
      <c r="N494" t="s">
        <v>397</v>
      </c>
    </row>
    <row r="495" spans="1:18" hidden="1">
      <c r="A495" t="s">
        <v>1875</v>
      </c>
      <c r="B495">
        <v>-2624</v>
      </c>
      <c r="C495" t="str">
        <f>VLOOKUP(E495,klassifikaatorid!A495:G1963,6,TRUE)</f>
        <v>Põhitegevuse kulud</v>
      </c>
      <c r="D495" s="40" t="str">
        <f>VLOOKUP(E495,'Konto grupp'!A187:B786,2,FALSE)</f>
        <v>55 - majandamiskulud</v>
      </c>
      <c r="E495" s="40">
        <v>551500</v>
      </c>
      <c r="F495" t="s">
        <v>145</v>
      </c>
      <c r="G495" t="s">
        <v>212</v>
      </c>
      <c r="H495" t="s">
        <v>211</v>
      </c>
      <c r="I495" t="s">
        <v>289</v>
      </c>
      <c r="J495" t="s">
        <v>288</v>
      </c>
      <c r="M495" t="s">
        <v>398</v>
      </c>
      <c r="N495" t="s">
        <v>397</v>
      </c>
    </row>
    <row r="496" spans="1:18" hidden="1">
      <c r="A496" t="s">
        <v>1876</v>
      </c>
      <c r="B496">
        <v>-5433</v>
      </c>
      <c r="C496" t="str">
        <f>VLOOKUP(E496,klassifikaatorid!A496:G1964,6,TRUE)</f>
        <v>Põhitegevuse kulud</v>
      </c>
      <c r="D496" s="40" t="str">
        <f>VLOOKUP(E496,'Konto grupp'!A188:B787,2,FALSE)</f>
        <v>55 - majandamiskulud</v>
      </c>
      <c r="E496" s="40">
        <v>551500</v>
      </c>
      <c r="F496" t="s">
        <v>145</v>
      </c>
      <c r="G496" t="s">
        <v>212</v>
      </c>
      <c r="H496" t="s">
        <v>211</v>
      </c>
      <c r="I496" t="s">
        <v>289</v>
      </c>
      <c r="J496" t="s">
        <v>288</v>
      </c>
      <c r="M496" t="s">
        <v>398</v>
      </c>
      <c r="N496" t="s">
        <v>397</v>
      </c>
    </row>
    <row r="497" spans="1:14" hidden="1">
      <c r="A497" t="s">
        <v>1877</v>
      </c>
      <c r="B497">
        <v>-10404</v>
      </c>
      <c r="C497" t="str">
        <f>VLOOKUP(E497,klassifikaatorid!A497:G1965,6,TRUE)</f>
        <v>Põhitegevuse kulud</v>
      </c>
      <c r="D497" s="40" t="str">
        <f>VLOOKUP(E497,'Konto grupp'!A189:B788,2,FALSE)</f>
        <v>55 - majandamiskulud</v>
      </c>
      <c r="E497" s="40">
        <v>551500</v>
      </c>
      <c r="F497" t="s">
        <v>145</v>
      </c>
      <c r="G497" t="s">
        <v>212</v>
      </c>
      <c r="H497" t="s">
        <v>211</v>
      </c>
      <c r="I497" t="s">
        <v>289</v>
      </c>
      <c r="J497" t="s">
        <v>288</v>
      </c>
      <c r="M497" t="s">
        <v>398</v>
      </c>
      <c r="N497" t="s">
        <v>397</v>
      </c>
    </row>
    <row r="498" spans="1:14" hidden="1">
      <c r="A498" t="s">
        <v>1878</v>
      </c>
      <c r="B498">
        <v>-3400</v>
      </c>
      <c r="C498" t="str">
        <f>VLOOKUP(E498,klassifikaatorid!A498:G1966,6,TRUE)</f>
        <v>Põhitegevuse kulud</v>
      </c>
      <c r="D498" s="40" t="str">
        <f>VLOOKUP(E498,'Konto grupp'!A190:B789,2,FALSE)</f>
        <v>55 - majandamiskulud</v>
      </c>
      <c r="E498" s="40">
        <v>551500</v>
      </c>
      <c r="F498" t="s">
        <v>145</v>
      </c>
      <c r="G498" t="s">
        <v>212</v>
      </c>
      <c r="H498" t="s">
        <v>211</v>
      </c>
      <c r="I498" t="s">
        <v>289</v>
      </c>
      <c r="J498" t="s">
        <v>288</v>
      </c>
      <c r="M498" t="s">
        <v>398</v>
      </c>
      <c r="N498" t="s">
        <v>397</v>
      </c>
    </row>
    <row r="499" spans="1:14" hidden="1">
      <c r="A499" t="s">
        <v>1879</v>
      </c>
      <c r="B499">
        <v>-35844</v>
      </c>
      <c r="C499" t="str">
        <f>VLOOKUP(E499,klassifikaatorid!A499:G1967,6,TRUE)</f>
        <v>Põhitegevuse kulud</v>
      </c>
      <c r="D499" s="40" t="str">
        <f>VLOOKUP(E499,'Konto grupp'!A191:B790,2,FALSE)</f>
        <v>55 - majandamiskulud</v>
      </c>
      <c r="E499" s="40">
        <v>551500</v>
      </c>
      <c r="F499" t="s">
        <v>145</v>
      </c>
      <c r="G499" t="s">
        <v>212</v>
      </c>
      <c r="H499" t="s">
        <v>211</v>
      </c>
      <c r="I499" t="s">
        <v>289</v>
      </c>
      <c r="J499" t="s">
        <v>288</v>
      </c>
      <c r="M499" t="s">
        <v>398</v>
      </c>
      <c r="N499" t="s">
        <v>397</v>
      </c>
    </row>
    <row r="500" spans="1:14" hidden="1">
      <c r="A500" t="s">
        <v>1709</v>
      </c>
      <c r="B500">
        <v>-663</v>
      </c>
      <c r="C500" t="str">
        <f>VLOOKUP(E500,klassifikaatorid!A500:G1968,6,TRUE)</f>
        <v>Põhitegevuse kulud</v>
      </c>
      <c r="D500" s="40" t="str">
        <f>VLOOKUP(E500,'Konto grupp'!A192:B791,2,FALSE)</f>
        <v>55 - majandamiskulud</v>
      </c>
      <c r="E500" s="40">
        <v>551500</v>
      </c>
      <c r="F500" t="s">
        <v>145</v>
      </c>
      <c r="G500" t="s">
        <v>516</v>
      </c>
      <c r="H500" t="s">
        <v>202</v>
      </c>
      <c r="I500" t="s">
        <v>160</v>
      </c>
      <c r="J500" t="s">
        <v>159</v>
      </c>
    </row>
    <row r="501" spans="1:14" hidden="1">
      <c r="A501" t="s">
        <v>145</v>
      </c>
      <c r="B501">
        <v>3300</v>
      </c>
      <c r="C501" t="str">
        <f>VLOOKUP(E501,klassifikaatorid!A501:G1969,6,TRUE)</f>
        <v>Põhitegevuse kulud</v>
      </c>
      <c r="D501" s="40" t="str">
        <f>VLOOKUP(E501,'Konto grupp'!A193:B792,2,FALSE)</f>
        <v>55 - majandamiskulud</v>
      </c>
      <c r="E501" s="40">
        <v>551500</v>
      </c>
      <c r="F501" t="s">
        <v>145</v>
      </c>
      <c r="G501" t="s">
        <v>242</v>
      </c>
      <c r="H501" t="s">
        <v>241</v>
      </c>
      <c r="I501" t="s">
        <v>240</v>
      </c>
      <c r="J501" t="s">
        <v>239</v>
      </c>
    </row>
    <row r="502" spans="1:14" hidden="1">
      <c r="A502" t="s">
        <v>1870</v>
      </c>
      <c r="B502">
        <v>-225</v>
      </c>
      <c r="C502" t="str">
        <f>VLOOKUP(E502,klassifikaatorid!A502:G1970,6,TRUE)</f>
        <v>Põhitegevuse kulud</v>
      </c>
      <c r="D502" s="40" t="str">
        <f>VLOOKUP(E502,'Konto grupp'!A194:B793,2,FALSE)</f>
        <v>55 - majandamiskulud</v>
      </c>
      <c r="E502" s="40">
        <v>551500</v>
      </c>
      <c r="F502" t="s">
        <v>145</v>
      </c>
      <c r="G502" t="s">
        <v>122</v>
      </c>
      <c r="H502" t="s">
        <v>121</v>
      </c>
      <c r="I502" t="s">
        <v>337</v>
      </c>
      <c r="J502" t="s">
        <v>336</v>
      </c>
    </row>
    <row r="503" spans="1:14" hidden="1">
      <c r="A503" t="s">
        <v>1880</v>
      </c>
      <c r="B503">
        <v>-540</v>
      </c>
      <c r="C503" t="str">
        <f>VLOOKUP(E503,klassifikaatorid!A503:G1971,6,TRUE)</f>
        <v>Põhitegevuse kulud</v>
      </c>
      <c r="D503" s="40" t="str">
        <f>VLOOKUP(E503,'Konto grupp'!A195:B794,2,FALSE)</f>
        <v>55 - majandamiskulud</v>
      </c>
      <c r="E503" s="40">
        <v>551500</v>
      </c>
      <c r="F503" t="s">
        <v>145</v>
      </c>
      <c r="G503" t="s">
        <v>418</v>
      </c>
      <c r="H503" t="s">
        <v>417</v>
      </c>
      <c r="I503" t="s">
        <v>343</v>
      </c>
      <c r="J503" t="s">
        <v>342</v>
      </c>
    </row>
    <row r="504" spans="1:14" hidden="1">
      <c r="A504" t="s">
        <v>145</v>
      </c>
      <c r="B504">
        <v>-500</v>
      </c>
      <c r="C504" t="str">
        <f>VLOOKUP(E504,klassifikaatorid!A504:G1972,6,TRUE)</f>
        <v>Põhitegevuse kulud</v>
      </c>
      <c r="D504" s="40" t="str">
        <f>VLOOKUP(E504,'Konto grupp'!A196:B795,2,FALSE)</f>
        <v>55 - majandamiskulud</v>
      </c>
      <c r="E504" s="40">
        <v>551500</v>
      </c>
      <c r="F504" t="s">
        <v>145</v>
      </c>
      <c r="G504" t="s">
        <v>381</v>
      </c>
      <c r="H504" t="s">
        <v>380</v>
      </c>
      <c r="I504" t="s">
        <v>379</v>
      </c>
      <c r="J504" t="s">
        <v>378</v>
      </c>
    </row>
    <row r="505" spans="1:14" hidden="1">
      <c r="A505" t="s">
        <v>145</v>
      </c>
      <c r="B505">
        <v>200</v>
      </c>
      <c r="C505" t="str">
        <f>VLOOKUP(E505,klassifikaatorid!A505:G1973,6,TRUE)</f>
        <v>Põhitegevuse kulud</v>
      </c>
      <c r="D505" s="40" t="str">
        <f>VLOOKUP(E505,'Konto grupp'!A197:B796,2,FALSE)</f>
        <v>55 - majandamiskulud</v>
      </c>
      <c r="E505" s="40">
        <v>551500</v>
      </c>
      <c r="F505" t="s">
        <v>145</v>
      </c>
      <c r="G505" t="s">
        <v>381</v>
      </c>
      <c r="H505" t="s">
        <v>380</v>
      </c>
      <c r="I505" t="s">
        <v>1722</v>
      </c>
      <c r="J505" t="s">
        <v>1723</v>
      </c>
    </row>
    <row r="506" spans="1:14" hidden="1">
      <c r="A506" t="s">
        <v>145</v>
      </c>
      <c r="B506">
        <v>-650</v>
      </c>
      <c r="C506" t="str">
        <f>VLOOKUP(E506,klassifikaatorid!A506:G1974,6,TRUE)</f>
        <v>Põhitegevuse kulud</v>
      </c>
      <c r="D506" s="40" t="str">
        <f>VLOOKUP(E506,'Konto grupp'!A198:B797,2,FALSE)</f>
        <v>55 - majandamiskulud</v>
      </c>
      <c r="E506" s="40">
        <v>551500</v>
      </c>
      <c r="F506" t="s">
        <v>145</v>
      </c>
      <c r="G506" t="s">
        <v>135</v>
      </c>
      <c r="H506" t="s">
        <v>134</v>
      </c>
      <c r="I506" t="s">
        <v>133</v>
      </c>
      <c r="J506" t="s">
        <v>132</v>
      </c>
    </row>
    <row r="507" spans="1:14" hidden="1">
      <c r="A507" t="s">
        <v>145</v>
      </c>
      <c r="B507">
        <v>-200</v>
      </c>
      <c r="C507" t="str">
        <f>VLOOKUP(E507,klassifikaatorid!A507:G1975,6,TRUE)</f>
        <v>Põhitegevuse kulud</v>
      </c>
      <c r="D507" s="40" t="str">
        <f>VLOOKUP(E507,'Konto grupp'!A199:B798,2,FALSE)</f>
        <v>55 - majandamiskulud</v>
      </c>
      <c r="E507" s="40">
        <v>551500</v>
      </c>
      <c r="F507" t="s">
        <v>145</v>
      </c>
      <c r="G507" t="s">
        <v>135</v>
      </c>
      <c r="H507" t="s">
        <v>134</v>
      </c>
      <c r="I507" t="s">
        <v>133</v>
      </c>
      <c r="J507" t="s">
        <v>132</v>
      </c>
    </row>
    <row r="508" spans="1:14" hidden="1">
      <c r="A508" t="s">
        <v>157</v>
      </c>
      <c r="B508">
        <v>-250</v>
      </c>
      <c r="C508" t="str">
        <f>VLOOKUP(E508,klassifikaatorid!A508:G1976,6,TRUE)</f>
        <v>Põhitegevuse kulud</v>
      </c>
      <c r="D508" s="40" t="str">
        <f>VLOOKUP(E508,'Konto grupp'!A200:B799,2,FALSE)</f>
        <v>55 - majandamiskulud</v>
      </c>
      <c r="E508" s="40">
        <v>551560</v>
      </c>
      <c r="F508" t="s">
        <v>157</v>
      </c>
      <c r="G508" t="s">
        <v>167</v>
      </c>
      <c r="H508" t="s">
        <v>166</v>
      </c>
      <c r="I508" t="s">
        <v>160</v>
      </c>
      <c r="J508" t="s">
        <v>159</v>
      </c>
    </row>
    <row r="509" spans="1:14" hidden="1">
      <c r="A509" t="s">
        <v>199</v>
      </c>
      <c r="B509">
        <v>-13000</v>
      </c>
      <c r="C509" t="str">
        <f>VLOOKUP(E509,klassifikaatorid!A509:G1977,6,TRUE)</f>
        <v>Põhitegevuse kulud</v>
      </c>
      <c r="D509" s="40" t="str">
        <f>VLOOKUP(E509,'Konto grupp'!A201:B800,2,FALSE)</f>
        <v>55 - majandamiskulud</v>
      </c>
      <c r="E509" s="40">
        <v>551590</v>
      </c>
      <c r="F509" t="s">
        <v>199</v>
      </c>
      <c r="G509" t="s">
        <v>242</v>
      </c>
      <c r="H509" t="s">
        <v>241</v>
      </c>
      <c r="I509" t="s">
        <v>240</v>
      </c>
      <c r="J509" t="s">
        <v>239</v>
      </c>
    </row>
    <row r="510" spans="1:14" hidden="1">
      <c r="A510" t="s">
        <v>1881</v>
      </c>
      <c r="B510">
        <v>540</v>
      </c>
      <c r="C510" t="str">
        <f>VLOOKUP(E510,klassifikaatorid!A510:G1978,6,TRUE)</f>
        <v>Põhitegevuse kulud</v>
      </c>
      <c r="D510" s="40" t="str">
        <f>VLOOKUP(E510,'Konto grupp'!A202:B801,2,FALSE)</f>
        <v>55 - majandamiskulud</v>
      </c>
      <c r="E510" s="40">
        <v>551590</v>
      </c>
      <c r="F510" t="s">
        <v>199</v>
      </c>
      <c r="G510" t="s">
        <v>418</v>
      </c>
      <c r="H510" t="s">
        <v>417</v>
      </c>
      <c r="I510" t="s">
        <v>343</v>
      </c>
      <c r="J510" t="s">
        <v>342</v>
      </c>
    </row>
    <row r="511" spans="1:14" hidden="1">
      <c r="A511" t="s">
        <v>199</v>
      </c>
      <c r="B511">
        <v>150</v>
      </c>
      <c r="C511" t="str">
        <f>VLOOKUP(E511,klassifikaatorid!A511:G1979,6,TRUE)</f>
        <v>Põhitegevuse kulud</v>
      </c>
      <c r="D511" s="40" t="str">
        <f>VLOOKUP(E511,'Konto grupp'!A203:B802,2,FALSE)</f>
        <v>55 - majandamiskulud</v>
      </c>
      <c r="E511" s="40">
        <v>551590</v>
      </c>
      <c r="F511" t="s">
        <v>199</v>
      </c>
      <c r="G511" t="s">
        <v>381</v>
      </c>
      <c r="H511" t="s">
        <v>380</v>
      </c>
      <c r="I511" t="s">
        <v>1743</v>
      </c>
      <c r="J511" t="s">
        <v>1744</v>
      </c>
    </row>
    <row r="512" spans="1:14" hidden="1">
      <c r="A512" t="s">
        <v>230</v>
      </c>
      <c r="B512">
        <v>-4000</v>
      </c>
      <c r="C512" t="str">
        <f>VLOOKUP(E512,klassifikaatorid!A512:G1980,6,TRUE)</f>
        <v>Põhitegevuse kulud</v>
      </c>
      <c r="D512" s="40" t="str">
        <f>VLOOKUP(E512,'Konto grupp'!A204:B803,2,FALSE)</f>
        <v>55 - majandamiskulud</v>
      </c>
      <c r="E512" s="40">
        <v>551600</v>
      </c>
      <c r="F512" t="s">
        <v>230</v>
      </c>
      <c r="G512" t="s">
        <v>175</v>
      </c>
      <c r="H512" t="s">
        <v>174</v>
      </c>
      <c r="I512" t="s">
        <v>173</v>
      </c>
      <c r="J512" t="s">
        <v>172</v>
      </c>
    </row>
    <row r="513" spans="1:14" hidden="1">
      <c r="A513" t="s">
        <v>157</v>
      </c>
      <c r="B513">
        <v>-1000</v>
      </c>
      <c r="C513" t="str">
        <f>VLOOKUP(E513,klassifikaatorid!A513:G1981,6,TRUE)</f>
        <v>Põhitegevuse kulud</v>
      </c>
      <c r="D513" s="40" t="str">
        <f>VLOOKUP(E513,'Konto grupp'!A205:B804,2,FALSE)</f>
        <v>55 - majandamiskulud</v>
      </c>
      <c r="E513" s="40">
        <v>551660</v>
      </c>
      <c r="F513" t="s">
        <v>157</v>
      </c>
      <c r="G513" t="s">
        <v>175</v>
      </c>
      <c r="H513" t="s">
        <v>174</v>
      </c>
      <c r="I513" t="s">
        <v>173</v>
      </c>
      <c r="J513" t="s">
        <v>172</v>
      </c>
    </row>
    <row r="514" spans="1:14" hidden="1">
      <c r="A514" t="s">
        <v>138</v>
      </c>
      <c r="B514">
        <v>5873</v>
      </c>
      <c r="C514" t="str">
        <f>VLOOKUP(E514,klassifikaatorid!A514:G1982,6,TRUE)</f>
        <v>Põhitegevuse kulud</v>
      </c>
      <c r="D514" s="40" t="str">
        <f>VLOOKUP(E514,'Konto grupp'!A206:B805,2,FALSE)</f>
        <v>55 - majandamiskulud</v>
      </c>
      <c r="E514" s="40">
        <v>552100</v>
      </c>
      <c r="F514" t="s">
        <v>138</v>
      </c>
      <c r="G514" t="s">
        <v>242</v>
      </c>
      <c r="H514" t="s">
        <v>241</v>
      </c>
      <c r="I514" t="s">
        <v>240</v>
      </c>
      <c r="J514" t="s">
        <v>239</v>
      </c>
    </row>
    <row r="515" spans="1:14" hidden="1">
      <c r="A515" t="s">
        <v>139</v>
      </c>
      <c r="B515">
        <v>120</v>
      </c>
      <c r="C515" t="str">
        <f>VLOOKUP(E515,klassifikaatorid!A515:G1983,6,TRUE)</f>
        <v>Põhitegevuse kulud</v>
      </c>
      <c r="D515" s="40" t="str">
        <f>VLOOKUP(E515,'Konto grupp'!A207:B806,2,FALSE)</f>
        <v>55 - majandamiskulud</v>
      </c>
      <c r="E515" s="40">
        <v>552110</v>
      </c>
      <c r="F515" t="s">
        <v>139</v>
      </c>
      <c r="G515" t="s">
        <v>381</v>
      </c>
      <c r="H515" t="s">
        <v>380</v>
      </c>
      <c r="I515" t="s">
        <v>1722</v>
      </c>
      <c r="J515" t="s">
        <v>1723</v>
      </c>
    </row>
    <row r="516" spans="1:14" hidden="1">
      <c r="A516" t="s">
        <v>1481</v>
      </c>
      <c r="B516">
        <v>1000</v>
      </c>
      <c r="C516" t="str">
        <f>VLOOKUP(E516,klassifikaatorid!A516:G1984,6,TRUE)</f>
        <v>Põhitegevuse kulud</v>
      </c>
      <c r="D516" s="40" t="s">
        <v>481</v>
      </c>
      <c r="E516" s="40">
        <v>552200</v>
      </c>
      <c r="F516" t="s">
        <v>1481</v>
      </c>
      <c r="G516" t="s">
        <v>242</v>
      </c>
      <c r="H516" t="s">
        <v>241</v>
      </c>
      <c r="I516" t="s">
        <v>240</v>
      </c>
      <c r="J516" t="s">
        <v>239</v>
      </c>
    </row>
    <row r="517" spans="1:14" hidden="1">
      <c r="A517" t="s">
        <v>1481</v>
      </c>
      <c r="B517">
        <v>-100</v>
      </c>
      <c r="C517" t="str">
        <f>VLOOKUP(E517,klassifikaatorid!A517:G1985,6,TRUE)</f>
        <v>Põhitegevuse kulud</v>
      </c>
      <c r="D517" s="40" t="s">
        <v>481</v>
      </c>
      <c r="E517" s="40">
        <v>552200</v>
      </c>
      <c r="F517" t="s">
        <v>1481</v>
      </c>
      <c r="G517" t="s">
        <v>167</v>
      </c>
      <c r="H517" t="s">
        <v>166</v>
      </c>
      <c r="I517" t="s">
        <v>160</v>
      </c>
      <c r="J517" t="s">
        <v>159</v>
      </c>
    </row>
    <row r="518" spans="1:14" hidden="1">
      <c r="A518" t="s">
        <v>1481</v>
      </c>
      <c r="B518">
        <v>-700</v>
      </c>
      <c r="C518" t="str">
        <f>VLOOKUP(E518,klassifikaatorid!A518:G1986,6,TRUE)</f>
        <v>Põhitegevuse kulud</v>
      </c>
      <c r="D518" s="40" t="s">
        <v>481</v>
      </c>
      <c r="E518" s="40">
        <v>552200</v>
      </c>
      <c r="F518" t="s">
        <v>1481</v>
      </c>
      <c r="G518" t="s">
        <v>381</v>
      </c>
      <c r="H518" t="s">
        <v>380</v>
      </c>
      <c r="I518" t="s">
        <v>379</v>
      </c>
      <c r="J518" t="s">
        <v>378</v>
      </c>
    </row>
    <row r="519" spans="1:14" hidden="1">
      <c r="A519" t="s">
        <v>1481</v>
      </c>
      <c r="B519">
        <v>300</v>
      </c>
      <c r="C519" t="str">
        <f>VLOOKUP(E519,klassifikaatorid!A519:G1987,6,TRUE)</f>
        <v>Põhitegevuse kulud</v>
      </c>
      <c r="D519" s="40" t="s">
        <v>481</v>
      </c>
      <c r="E519" s="40">
        <v>552200</v>
      </c>
      <c r="F519" t="s">
        <v>1481</v>
      </c>
      <c r="G519" t="s">
        <v>381</v>
      </c>
      <c r="H519" t="s">
        <v>380</v>
      </c>
      <c r="I519" t="s">
        <v>1722</v>
      </c>
      <c r="J519" t="s">
        <v>1723</v>
      </c>
    </row>
    <row r="520" spans="1:14" hidden="1">
      <c r="A520" t="s">
        <v>1882</v>
      </c>
      <c r="B520">
        <v>240</v>
      </c>
      <c r="C520" t="str">
        <f>VLOOKUP(E520,klassifikaatorid!A520:G1988,6,TRUE)</f>
        <v>Põhitegevuse kulud</v>
      </c>
      <c r="D520" s="40" t="s">
        <v>481</v>
      </c>
      <c r="E520" s="40">
        <v>552230</v>
      </c>
      <c r="F520" t="s">
        <v>1483</v>
      </c>
      <c r="G520" t="s">
        <v>418</v>
      </c>
      <c r="H520" t="s">
        <v>417</v>
      </c>
      <c r="I520" t="s">
        <v>343</v>
      </c>
      <c r="J520" t="s">
        <v>342</v>
      </c>
    </row>
    <row r="521" spans="1:14" hidden="1">
      <c r="A521" t="s">
        <v>1483</v>
      </c>
      <c r="B521">
        <v>-200</v>
      </c>
      <c r="C521" t="str">
        <f>VLOOKUP(E521,klassifikaatorid!A521:G1989,6,TRUE)</f>
        <v>Põhitegevuse kulud</v>
      </c>
      <c r="D521" s="40" t="s">
        <v>481</v>
      </c>
      <c r="E521" s="40">
        <v>552230</v>
      </c>
      <c r="F521" t="s">
        <v>1483</v>
      </c>
      <c r="G521" t="s">
        <v>167</v>
      </c>
      <c r="H521" t="s">
        <v>166</v>
      </c>
      <c r="I521" t="s">
        <v>160</v>
      </c>
      <c r="J521" t="s">
        <v>159</v>
      </c>
    </row>
    <row r="522" spans="1:14" hidden="1">
      <c r="A522" t="s">
        <v>1483</v>
      </c>
      <c r="B522">
        <v>300</v>
      </c>
      <c r="C522" t="str">
        <f>VLOOKUP(E522,klassifikaatorid!A522:G1990,6,TRUE)</f>
        <v>Põhitegevuse kulud</v>
      </c>
      <c r="D522" s="40" t="s">
        <v>481</v>
      </c>
      <c r="E522" s="40">
        <v>552230</v>
      </c>
      <c r="F522" t="s">
        <v>1483</v>
      </c>
      <c r="G522" t="s">
        <v>381</v>
      </c>
      <c r="H522" t="s">
        <v>380</v>
      </c>
      <c r="I522" t="s">
        <v>1722</v>
      </c>
      <c r="J522" t="s">
        <v>1723</v>
      </c>
    </row>
    <row r="523" spans="1:14" hidden="1">
      <c r="A523" t="s">
        <v>1468</v>
      </c>
      <c r="B523">
        <v>3975</v>
      </c>
      <c r="C523" t="str">
        <f>VLOOKUP(E523,klassifikaatorid!A523:G1991,6,TRUE)</f>
        <v>Põhitegevuse kulud</v>
      </c>
      <c r="D523" s="40" t="s">
        <v>481</v>
      </c>
      <c r="E523" s="40">
        <v>552270</v>
      </c>
      <c r="F523" t="s">
        <v>1468</v>
      </c>
      <c r="G523" t="s">
        <v>242</v>
      </c>
      <c r="H523" t="s">
        <v>241</v>
      </c>
      <c r="I523" t="s">
        <v>240</v>
      </c>
      <c r="J523" t="s">
        <v>239</v>
      </c>
    </row>
    <row r="524" spans="1:14" hidden="1">
      <c r="A524" t="s">
        <v>1883</v>
      </c>
      <c r="B524">
        <v>31664</v>
      </c>
      <c r="C524" t="str">
        <f>VLOOKUP(E524,klassifikaatorid!A524:G1992,6,TRUE)</f>
        <v>Põhitegevuse kulud</v>
      </c>
      <c r="D524" s="40" t="s">
        <v>481</v>
      </c>
      <c r="E524" s="40">
        <v>552300</v>
      </c>
      <c r="F524" t="s">
        <v>1484</v>
      </c>
      <c r="G524" t="s">
        <v>234</v>
      </c>
      <c r="H524" t="s">
        <v>233</v>
      </c>
      <c r="I524" t="s">
        <v>232</v>
      </c>
      <c r="J524" t="s">
        <v>231</v>
      </c>
    </row>
    <row r="525" spans="1:14" hidden="1">
      <c r="A525" t="s">
        <v>1884</v>
      </c>
      <c r="B525">
        <v>-10422</v>
      </c>
      <c r="C525" t="str">
        <f>VLOOKUP(E525,klassifikaatorid!A525:G1993,6,TRUE)</f>
        <v>Põhitegevuse kulud</v>
      </c>
      <c r="D525" s="40" t="s">
        <v>481</v>
      </c>
      <c r="E525" s="40">
        <v>552400</v>
      </c>
      <c r="F525" t="s">
        <v>428</v>
      </c>
      <c r="G525" t="s">
        <v>516</v>
      </c>
      <c r="H525" t="s">
        <v>202</v>
      </c>
      <c r="I525" t="s">
        <v>160</v>
      </c>
      <c r="J525" t="s">
        <v>159</v>
      </c>
    </row>
    <row r="526" spans="1:14" hidden="1">
      <c r="A526" t="s">
        <v>428</v>
      </c>
      <c r="B526">
        <v>-1000</v>
      </c>
      <c r="C526" t="str">
        <f>VLOOKUP(E526,klassifikaatorid!A526:G1994,6,TRUE)</f>
        <v>Põhitegevuse kulud</v>
      </c>
      <c r="D526" s="40" t="s">
        <v>481</v>
      </c>
      <c r="E526" s="40">
        <v>552400</v>
      </c>
      <c r="F526" t="s">
        <v>428</v>
      </c>
      <c r="G526" t="s">
        <v>128</v>
      </c>
      <c r="H526" t="s">
        <v>127</v>
      </c>
      <c r="I526" t="s">
        <v>115</v>
      </c>
      <c r="J526" t="s">
        <v>114</v>
      </c>
    </row>
    <row r="527" spans="1:14" hidden="1">
      <c r="A527" t="s">
        <v>1885</v>
      </c>
      <c r="B527">
        <v>2624</v>
      </c>
      <c r="C527" t="str">
        <f>VLOOKUP(E527,klassifikaatorid!A527:G1995,6,TRUE)</f>
        <v>Põhitegevuse kulud</v>
      </c>
      <c r="D527" s="40" t="str">
        <f>VLOOKUP(E527,'Konto grupp'!A219:B818,2,FALSE)</f>
        <v>55 - majandamiskulud</v>
      </c>
      <c r="E527" s="40">
        <v>552440</v>
      </c>
      <c r="F527" t="s">
        <v>185</v>
      </c>
      <c r="G527" t="s">
        <v>117</v>
      </c>
      <c r="H527" t="s">
        <v>116</v>
      </c>
      <c r="I527" t="s">
        <v>115</v>
      </c>
      <c r="J527" t="s">
        <v>114</v>
      </c>
      <c r="M527" t="s">
        <v>398</v>
      </c>
      <c r="N527" t="s">
        <v>397</v>
      </c>
    </row>
    <row r="528" spans="1:14" hidden="1">
      <c r="A528" t="s">
        <v>1840</v>
      </c>
      <c r="B528">
        <v>9796</v>
      </c>
      <c r="C528" t="str">
        <f>VLOOKUP(E528,klassifikaatorid!A528:G1996,6,TRUE)</f>
        <v>Põhitegevuse kulud</v>
      </c>
      <c r="D528" s="40" t="str">
        <f>VLOOKUP(E528,'Konto grupp'!A220:B819,2,FALSE)</f>
        <v>55 - majandamiskulud</v>
      </c>
      <c r="E528" s="40">
        <v>552440</v>
      </c>
      <c r="F528" t="s">
        <v>185</v>
      </c>
      <c r="G528" t="s">
        <v>357</v>
      </c>
      <c r="H528" t="s">
        <v>356</v>
      </c>
      <c r="I528" t="s">
        <v>160</v>
      </c>
      <c r="J528" t="s">
        <v>159</v>
      </c>
      <c r="M528" t="s">
        <v>398</v>
      </c>
      <c r="N528" t="s">
        <v>397</v>
      </c>
    </row>
    <row r="529" spans="1:16" hidden="1">
      <c r="A529" t="s">
        <v>185</v>
      </c>
      <c r="B529">
        <v>5000</v>
      </c>
      <c r="C529" t="str">
        <f>VLOOKUP(E529,klassifikaatorid!A529:G1997,6,TRUE)</f>
        <v>Põhitegevuse kulud</v>
      </c>
      <c r="D529" s="40" t="str">
        <f>VLOOKUP(E529,'Konto grupp'!A221:B820,2,FALSE)</f>
        <v>55 - majandamiskulud</v>
      </c>
      <c r="E529" s="40">
        <v>552440</v>
      </c>
      <c r="F529" t="s">
        <v>185</v>
      </c>
      <c r="G529" t="s">
        <v>357</v>
      </c>
      <c r="H529" t="s">
        <v>356</v>
      </c>
      <c r="I529" t="s">
        <v>160</v>
      </c>
      <c r="J529" t="s">
        <v>159</v>
      </c>
    </row>
    <row r="530" spans="1:16" hidden="1">
      <c r="A530" t="s">
        <v>1886</v>
      </c>
      <c r="B530">
        <v>5000</v>
      </c>
      <c r="C530" t="str">
        <f>VLOOKUP(E530,klassifikaatorid!A530:G1998,6,TRUE)</f>
        <v>Põhitegevuse kulud</v>
      </c>
      <c r="D530" s="40" t="str">
        <f>VLOOKUP(E530,'Konto grupp'!A222:B821,2,FALSE)</f>
        <v>55 - majandamiskulud</v>
      </c>
      <c r="E530" s="40">
        <v>552440</v>
      </c>
      <c r="F530" t="s">
        <v>185</v>
      </c>
      <c r="G530" t="s">
        <v>169</v>
      </c>
      <c r="H530" t="s">
        <v>168</v>
      </c>
      <c r="I530" t="s">
        <v>160</v>
      </c>
      <c r="J530" t="s">
        <v>159</v>
      </c>
    </row>
    <row r="531" spans="1:16" hidden="1">
      <c r="A531" t="s">
        <v>1647</v>
      </c>
      <c r="B531">
        <v>750</v>
      </c>
      <c r="C531" t="str">
        <f>VLOOKUP(E531,klassifikaatorid!A531:G1999,6,TRUE)</f>
        <v>Põhitegevuse kulud</v>
      </c>
      <c r="D531" s="40" t="str">
        <f>VLOOKUP(E531,'Konto grupp'!A223:B822,2,FALSE)</f>
        <v>55 - majandamiskulud</v>
      </c>
      <c r="E531" s="40">
        <v>552440</v>
      </c>
      <c r="F531" t="s">
        <v>185</v>
      </c>
      <c r="G531" t="s">
        <v>169</v>
      </c>
      <c r="H531" t="s">
        <v>168</v>
      </c>
      <c r="I531" t="s">
        <v>160</v>
      </c>
      <c r="J531" t="s">
        <v>159</v>
      </c>
    </row>
    <row r="532" spans="1:16" hidden="1">
      <c r="A532" t="s">
        <v>185</v>
      </c>
      <c r="B532">
        <v>-1500</v>
      </c>
      <c r="C532" t="str">
        <f>VLOOKUP(E532,klassifikaatorid!A532:G2000,6,TRUE)</f>
        <v>Põhitegevuse kulud</v>
      </c>
      <c r="D532" s="40" t="str">
        <f>VLOOKUP(E532,'Konto grupp'!A224:B823,2,FALSE)</f>
        <v>55 - majandamiskulud</v>
      </c>
      <c r="E532" s="40">
        <v>552440</v>
      </c>
      <c r="F532" t="s">
        <v>185</v>
      </c>
      <c r="G532" t="s">
        <v>128</v>
      </c>
      <c r="H532" t="s">
        <v>127</v>
      </c>
      <c r="I532" t="s">
        <v>115</v>
      </c>
      <c r="J532" t="s">
        <v>114</v>
      </c>
    </row>
    <row r="533" spans="1:16" hidden="1">
      <c r="A533" t="s">
        <v>1887</v>
      </c>
      <c r="B533">
        <v>-6644</v>
      </c>
      <c r="C533" t="str">
        <f>VLOOKUP(E533,klassifikaatorid!A533:G2001,6,TRUE)</f>
        <v>Põhitegevuse kulud</v>
      </c>
      <c r="D533" s="40" t="str">
        <f>VLOOKUP(E533,'Konto grupp'!A225:B824,2,FALSE)</f>
        <v>55 - majandamiskulud</v>
      </c>
      <c r="E533" s="40">
        <v>552450</v>
      </c>
      <c r="F533" t="s">
        <v>150</v>
      </c>
      <c r="G533" t="s">
        <v>516</v>
      </c>
      <c r="H533" t="s">
        <v>202</v>
      </c>
      <c r="I533" t="s">
        <v>160</v>
      </c>
      <c r="J533" t="s">
        <v>159</v>
      </c>
    </row>
    <row r="534" spans="1:16" hidden="1">
      <c r="A534" t="s">
        <v>1682</v>
      </c>
      <c r="B534">
        <v>6540</v>
      </c>
      <c r="C534" t="str">
        <f>VLOOKUP(E534,klassifikaatorid!A534:G2002,6,TRUE)</f>
        <v>Põhitegevuse kulud</v>
      </c>
      <c r="D534" s="40" t="str">
        <f>VLOOKUP(E534,'Konto grupp'!A226:B825,2,FALSE)</f>
        <v>55 - majandamiskulud</v>
      </c>
      <c r="E534" s="40">
        <v>552450</v>
      </c>
      <c r="F534" t="s">
        <v>150</v>
      </c>
      <c r="G534" t="s">
        <v>212</v>
      </c>
      <c r="H534" t="s">
        <v>211</v>
      </c>
      <c r="I534" t="s">
        <v>160</v>
      </c>
      <c r="J534" t="s">
        <v>159</v>
      </c>
      <c r="M534" t="s">
        <v>430</v>
      </c>
      <c r="N534" t="s">
        <v>429</v>
      </c>
      <c r="O534" t="s">
        <v>292</v>
      </c>
      <c r="P534" t="s">
        <v>291</v>
      </c>
    </row>
    <row r="535" spans="1:16" hidden="1">
      <c r="A535" t="s">
        <v>1888</v>
      </c>
      <c r="B535">
        <v>-170</v>
      </c>
      <c r="C535" t="str">
        <f>VLOOKUP(E535,klassifikaatorid!A535:G2003,6,TRUE)</f>
        <v>Põhitegevuse kulud</v>
      </c>
      <c r="D535" s="40" t="str">
        <f>VLOOKUP(E535,'Konto grupp'!A227:B826,2,FALSE)</f>
        <v>55 - majandamiskulud</v>
      </c>
      <c r="E535" s="40">
        <v>552450</v>
      </c>
      <c r="F535" t="s">
        <v>150</v>
      </c>
      <c r="G535" t="s">
        <v>167</v>
      </c>
      <c r="H535" t="s">
        <v>166</v>
      </c>
      <c r="I535" t="s">
        <v>160</v>
      </c>
      <c r="J535" t="s">
        <v>159</v>
      </c>
      <c r="M535" t="s">
        <v>430</v>
      </c>
      <c r="N535" t="s">
        <v>429</v>
      </c>
    </row>
    <row r="536" spans="1:16" hidden="1">
      <c r="A536" t="s">
        <v>1889</v>
      </c>
      <c r="B536">
        <v>-1786</v>
      </c>
      <c r="C536" t="str">
        <f>VLOOKUP(E536,klassifikaatorid!A536:G2004,6,TRUE)</f>
        <v>Põhitegevuse kulud</v>
      </c>
      <c r="D536" s="40" t="str">
        <f>VLOOKUP(E536,'Konto grupp'!A228:B827,2,FALSE)</f>
        <v>55 - majandamiskulud</v>
      </c>
      <c r="E536" s="40">
        <v>552490</v>
      </c>
      <c r="F536" t="s">
        <v>170</v>
      </c>
      <c r="G536" t="s">
        <v>212</v>
      </c>
      <c r="H536" t="s">
        <v>211</v>
      </c>
      <c r="I536" t="s">
        <v>289</v>
      </c>
      <c r="J536" t="s">
        <v>288</v>
      </c>
      <c r="O536" t="s">
        <v>287</v>
      </c>
      <c r="P536" t="s">
        <v>286</v>
      </c>
    </row>
    <row r="537" spans="1:16" hidden="1">
      <c r="A537" t="s">
        <v>1890</v>
      </c>
      <c r="B537">
        <v>-10341</v>
      </c>
      <c r="C537" t="str">
        <f>VLOOKUP(E537,klassifikaatorid!A537:G2005,6,TRUE)</f>
        <v>Põhitegevuse kulud</v>
      </c>
      <c r="D537" s="40" t="str">
        <f>VLOOKUP(E537,'Konto grupp'!A229:B828,2,FALSE)</f>
        <v>55 - majandamiskulud</v>
      </c>
      <c r="E537" s="40">
        <v>552490</v>
      </c>
      <c r="F537" t="s">
        <v>170</v>
      </c>
      <c r="G537" t="s">
        <v>212</v>
      </c>
      <c r="H537" t="s">
        <v>211</v>
      </c>
      <c r="I537" t="s">
        <v>289</v>
      </c>
      <c r="J537" t="s">
        <v>288</v>
      </c>
      <c r="O537" t="s">
        <v>287</v>
      </c>
      <c r="P537" t="s">
        <v>286</v>
      </c>
    </row>
    <row r="538" spans="1:16" hidden="1">
      <c r="A538" t="s">
        <v>1891</v>
      </c>
      <c r="B538">
        <v>-400</v>
      </c>
      <c r="C538" t="str">
        <f>VLOOKUP(E538,klassifikaatorid!A538:G2006,6,TRUE)</f>
        <v>Põhitegevuse kulud</v>
      </c>
      <c r="D538" s="40" t="str">
        <f>VLOOKUP(E538,'Konto grupp'!A230:B829,2,FALSE)</f>
        <v>55 - majandamiskulud</v>
      </c>
      <c r="E538" s="40">
        <v>552490</v>
      </c>
      <c r="F538" t="s">
        <v>170</v>
      </c>
      <c r="G538" t="s">
        <v>212</v>
      </c>
      <c r="H538" t="s">
        <v>211</v>
      </c>
      <c r="I538" t="s">
        <v>289</v>
      </c>
      <c r="J538" t="s">
        <v>288</v>
      </c>
      <c r="O538" t="s">
        <v>287</v>
      </c>
      <c r="P538" t="s">
        <v>286</v>
      </c>
    </row>
    <row r="539" spans="1:16" hidden="1">
      <c r="A539" t="s">
        <v>1892</v>
      </c>
      <c r="B539">
        <v>-6</v>
      </c>
      <c r="C539" t="str">
        <f>VLOOKUP(E539,klassifikaatorid!A539:G2007,6,TRUE)</f>
        <v>Põhitegevuse kulud</v>
      </c>
      <c r="D539" s="40" t="str">
        <f>VLOOKUP(E539,'Konto grupp'!A231:B830,2,FALSE)</f>
        <v>55 - majandamiskulud</v>
      </c>
      <c r="E539" s="40">
        <v>552490</v>
      </c>
      <c r="F539" t="s">
        <v>170</v>
      </c>
      <c r="G539" t="s">
        <v>212</v>
      </c>
      <c r="H539" t="s">
        <v>211</v>
      </c>
      <c r="I539" t="s">
        <v>289</v>
      </c>
      <c r="J539" t="s">
        <v>288</v>
      </c>
      <c r="O539" t="s">
        <v>287</v>
      </c>
      <c r="P539" t="s">
        <v>286</v>
      </c>
    </row>
    <row r="540" spans="1:16" hidden="1">
      <c r="A540" t="s">
        <v>1893</v>
      </c>
      <c r="B540">
        <v>-231</v>
      </c>
      <c r="C540" t="str">
        <f>VLOOKUP(E540,klassifikaatorid!A540:G2008,6,TRUE)</f>
        <v>Põhitegevuse kulud</v>
      </c>
      <c r="D540" s="40" t="str">
        <f>VLOOKUP(E540,'Konto grupp'!A232:B831,2,FALSE)</f>
        <v>55 - majandamiskulud</v>
      </c>
      <c r="E540" s="40">
        <v>552490</v>
      </c>
      <c r="F540" t="s">
        <v>170</v>
      </c>
      <c r="G540" t="s">
        <v>212</v>
      </c>
      <c r="H540" t="s">
        <v>211</v>
      </c>
      <c r="I540" t="s">
        <v>289</v>
      </c>
      <c r="J540" t="s">
        <v>288</v>
      </c>
      <c r="O540" t="s">
        <v>287</v>
      </c>
      <c r="P540" t="s">
        <v>286</v>
      </c>
    </row>
    <row r="541" spans="1:16" hidden="1">
      <c r="A541" t="s">
        <v>1894</v>
      </c>
      <c r="B541">
        <v>-700</v>
      </c>
      <c r="C541" t="str">
        <f>VLOOKUP(E541,klassifikaatorid!A541:G2009,6,TRUE)</f>
        <v>Põhitegevuse kulud</v>
      </c>
      <c r="D541" s="40" t="str">
        <f>VLOOKUP(E541,'Konto grupp'!A233:B832,2,FALSE)</f>
        <v>55 - majandamiskulud</v>
      </c>
      <c r="E541" s="40">
        <v>552490</v>
      </c>
      <c r="F541" t="s">
        <v>170</v>
      </c>
      <c r="G541" t="s">
        <v>212</v>
      </c>
      <c r="H541" t="s">
        <v>211</v>
      </c>
      <c r="I541" t="s">
        <v>289</v>
      </c>
      <c r="J541" t="s">
        <v>288</v>
      </c>
      <c r="O541" t="s">
        <v>287</v>
      </c>
      <c r="P541" t="s">
        <v>286</v>
      </c>
    </row>
    <row r="542" spans="1:16" hidden="1">
      <c r="A542" t="s">
        <v>1895</v>
      </c>
      <c r="B542">
        <v>-3253</v>
      </c>
      <c r="C542" t="str">
        <f>VLOOKUP(E542,klassifikaatorid!A542:G2010,6,TRUE)</f>
        <v>Põhitegevuse kulud</v>
      </c>
      <c r="D542" s="40" t="str">
        <f>VLOOKUP(E542,'Konto grupp'!A234:B833,2,FALSE)</f>
        <v>55 - majandamiskulud</v>
      </c>
      <c r="E542" s="40">
        <v>552490</v>
      </c>
      <c r="F542" t="s">
        <v>170</v>
      </c>
      <c r="G542" t="s">
        <v>212</v>
      </c>
      <c r="H542" t="s">
        <v>211</v>
      </c>
      <c r="I542" t="s">
        <v>289</v>
      </c>
      <c r="J542" t="s">
        <v>288</v>
      </c>
      <c r="O542" t="s">
        <v>287</v>
      </c>
      <c r="P542" t="s">
        <v>286</v>
      </c>
    </row>
    <row r="543" spans="1:16" hidden="1">
      <c r="A543" t="s">
        <v>1896</v>
      </c>
      <c r="B543">
        <v>-5000</v>
      </c>
      <c r="C543" t="str">
        <f>VLOOKUP(E543,klassifikaatorid!A543:G2011,6,TRUE)</f>
        <v>Põhitegevuse kulud</v>
      </c>
      <c r="D543" s="40" t="str">
        <f>VLOOKUP(E543,'Konto grupp'!A235:B834,2,FALSE)</f>
        <v>55 - majandamiskulud</v>
      </c>
      <c r="E543" s="40">
        <v>552490</v>
      </c>
      <c r="F543" t="s">
        <v>170</v>
      </c>
      <c r="G543" t="s">
        <v>212</v>
      </c>
      <c r="H543" t="s">
        <v>211</v>
      </c>
      <c r="I543" t="s">
        <v>133</v>
      </c>
      <c r="J543" t="s">
        <v>132</v>
      </c>
      <c r="O543" t="s">
        <v>296</v>
      </c>
      <c r="P543" t="s">
        <v>295</v>
      </c>
    </row>
    <row r="544" spans="1:16" hidden="1">
      <c r="A544" t="s">
        <v>1897</v>
      </c>
      <c r="B544">
        <v>34136</v>
      </c>
      <c r="C544" t="str">
        <f>VLOOKUP(E544,klassifikaatorid!A544:G2012,6,TRUE)</f>
        <v>Põhitegevuse kulud</v>
      </c>
      <c r="D544" s="40" t="str">
        <f>VLOOKUP(E544,'Konto grupp'!A236:B835,2,FALSE)</f>
        <v>55 - majandamiskulud</v>
      </c>
      <c r="E544" s="40">
        <v>552490</v>
      </c>
      <c r="F544" t="s">
        <v>170</v>
      </c>
      <c r="G544" t="s">
        <v>234</v>
      </c>
      <c r="H544" t="s">
        <v>233</v>
      </c>
      <c r="I544" t="s">
        <v>232</v>
      </c>
      <c r="J544" t="s">
        <v>231</v>
      </c>
      <c r="M544" t="s">
        <v>1720</v>
      </c>
      <c r="N544" t="s">
        <v>1721</v>
      </c>
    </row>
    <row r="545" spans="1:16" hidden="1">
      <c r="A545" t="s">
        <v>170</v>
      </c>
      <c r="B545">
        <v>93</v>
      </c>
      <c r="C545" t="str">
        <f>VLOOKUP(E545,klassifikaatorid!A545:G2013,6,TRUE)</f>
        <v>Põhitegevuse kulud</v>
      </c>
      <c r="D545" s="40" t="str">
        <f>VLOOKUP(E545,'Konto grupp'!A237:B836,2,FALSE)</f>
        <v>55 - majandamiskulud</v>
      </c>
      <c r="E545" s="40">
        <v>552490</v>
      </c>
      <c r="F545" t="s">
        <v>170</v>
      </c>
      <c r="G545" t="s">
        <v>167</v>
      </c>
      <c r="H545" t="s">
        <v>166</v>
      </c>
      <c r="I545" t="s">
        <v>160</v>
      </c>
      <c r="J545" t="s">
        <v>159</v>
      </c>
      <c r="M545" t="s">
        <v>430</v>
      </c>
      <c r="N545" t="s">
        <v>429</v>
      </c>
    </row>
    <row r="546" spans="1:16" hidden="1">
      <c r="A546" t="s">
        <v>1727</v>
      </c>
      <c r="B546">
        <v>311</v>
      </c>
      <c r="C546" t="str">
        <f>VLOOKUP(E546,klassifikaatorid!A546:G2014,6,TRUE)</f>
        <v>Põhitegevuse kulud</v>
      </c>
      <c r="D546" s="40" t="s">
        <v>481</v>
      </c>
      <c r="E546" s="40">
        <v>552500</v>
      </c>
      <c r="F546" t="s">
        <v>1493</v>
      </c>
      <c r="G546" t="s">
        <v>418</v>
      </c>
      <c r="H546" t="s">
        <v>417</v>
      </c>
      <c r="I546" t="s">
        <v>343</v>
      </c>
      <c r="J546" t="s">
        <v>342</v>
      </c>
    </row>
    <row r="547" spans="1:16" hidden="1">
      <c r="A547" t="s">
        <v>1898</v>
      </c>
      <c r="B547">
        <v>6690</v>
      </c>
      <c r="C547" t="str">
        <f>VLOOKUP(E547,klassifikaatorid!A547:G2015,6,TRUE)</f>
        <v>Põhitegevuse kulud</v>
      </c>
      <c r="D547" s="40" t="str">
        <f>VLOOKUP(E547,'Konto grupp'!A239:B838,2,FALSE)</f>
        <v>55 - majandamiskulud</v>
      </c>
      <c r="E547" s="40">
        <v>552520</v>
      </c>
      <c r="F547" t="s">
        <v>118</v>
      </c>
      <c r="G547" t="s">
        <v>418</v>
      </c>
      <c r="H547" t="s">
        <v>417</v>
      </c>
      <c r="I547" t="s">
        <v>343</v>
      </c>
      <c r="J547" t="s">
        <v>342</v>
      </c>
      <c r="M547" t="s">
        <v>1751</v>
      </c>
      <c r="N547" t="s">
        <v>1752</v>
      </c>
    </row>
    <row r="548" spans="1:16" hidden="1">
      <c r="A548" t="s">
        <v>1899</v>
      </c>
      <c r="B548">
        <v>1008</v>
      </c>
      <c r="C548" t="str">
        <f>VLOOKUP(E548,klassifikaatorid!A548:G2016,6,TRUE)</f>
        <v>Põhitegevuse kulud</v>
      </c>
      <c r="D548" s="40" t="str">
        <f>VLOOKUP(E548,'Konto grupp'!A240:B839,2,FALSE)</f>
        <v>55 - majandamiskulud</v>
      </c>
      <c r="E548" s="40">
        <v>552520</v>
      </c>
      <c r="F548" t="s">
        <v>118</v>
      </c>
      <c r="G548" t="s">
        <v>169</v>
      </c>
      <c r="H548" t="s">
        <v>168</v>
      </c>
      <c r="I548" t="s">
        <v>160</v>
      </c>
      <c r="J548" t="s">
        <v>159</v>
      </c>
    </row>
    <row r="549" spans="1:16" hidden="1">
      <c r="A549" t="s">
        <v>1899</v>
      </c>
      <c r="B549">
        <v>1666</v>
      </c>
      <c r="C549" t="str">
        <f>VLOOKUP(E549,klassifikaatorid!A549:G2017,6,TRUE)</f>
        <v>Põhitegevuse kulud</v>
      </c>
      <c r="D549" s="40" t="str">
        <f>VLOOKUP(E549,'Konto grupp'!A241:B840,2,FALSE)</f>
        <v>55 - majandamiskulud</v>
      </c>
      <c r="E549" s="40">
        <v>552520</v>
      </c>
      <c r="F549" t="s">
        <v>118</v>
      </c>
      <c r="G549" t="s">
        <v>357</v>
      </c>
      <c r="H549" t="s">
        <v>356</v>
      </c>
      <c r="I549" t="s">
        <v>160</v>
      </c>
      <c r="J549" t="s">
        <v>159</v>
      </c>
    </row>
    <row r="550" spans="1:16" hidden="1">
      <c r="A550" t="s">
        <v>1899</v>
      </c>
      <c r="B550">
        <v>476</v>
      </c>
      <c r="C550" t="str">
        <f>VLOOKUP(E550,klassifikaatorid!A550:G2018,6,TRUE)</f>
        <v>Põhitegevuse kulud</v>
      </c>
      <c r="D550" s="40" t="str">
        <f>VLOOKUP(E550,'Konto grupp'!A242:B841,2,FALSE)</f>
        <v>55 - majandamiskulud</v>
      </c>
      <c r="E550" s="40">
        <v>552520</v>
      </c>
      <c r="F550" t="s">
        <v>118</v>
      </c>
      <c r="G550" t="s">
        <v>162</v>
      </c>
      <c r="H550" t="s">
        <v>161</v>
      </c>
      <c r="I550" t="s">
        <v>160</v>
      </c>
      <c r="J550" t="s">
        <v>159</v>
      </c>
    </row>
    <row r="551" spans="1:16" hidden="1">
      <c r="A551" t="s">
        <v>1899</v>
      </c>
      <c r="B551">
        <v>210</v>
      </c>
      <c r="C551" t="str">
        <f>VLOOKUP(E551,klassifikaatorid!A551:G2019,6,TRUE)</f>
        <v>Põhitegevuse kulud</v>
      </c>
      <c r="D551" s="40" t="str">
        <f>VLOOKUP(E551,'Konto grupp'!A243:B842,2,FALSE)</f>
        <v>55 - majandamiskulud</v>
      </c>
      <c r="E551" s="40">
        <v>552520</v>
      </c>
      <c r="F551" t="s">
        <v>118</v>
      </c>
      <c r="G551" t="s">
        <v>167</v>
      </c>
      <c r="H551" t="s">
        <v>166</v>
      </c>
      <c r="I551" t="s">
        <v>160</v>
      </c>
      <c r="J551" t="s">
        <v>159</v>
      </c>
    </row>
    <row r="552" spans="1:16" hidden="1">
      <c r="A552" t="s">
        <v>1899</v>
      </c>
      <c r="B552">
        <v>1190</v>
      </c>
      <c r="C552" t="str">
        <f>VLOOKUP(E552,klassifikaatorid!A552:G2020,6,TRUE)</f>
        <v>Põhitegevuse kulud</v>
      </c>
      <c r="D552" s="40" t="str">
        <f>VLOOKUP(E552,'Konto grupp'!A244:B843,2,FALSE)</f>
        <v>55 - majandamiskulud</v>
      </c>
      <c r="E552" s="40">
        <v>552520</v>
      </c>
      <c r="F552" t="s">
        <v>118</v>
      </c>
      <c r="G552" t="s">
        <v>128</v>
      </c>
      <c r="H552" t="s">
        <v>127</v>
      </c>
      <c r="I552" t="s">
        <v>115</v>
      </c>
      <c r="J552" t="s">
        <v>114</v>
      </c>
    </row>
    <row r="553" spans="1:16" hidden="1">
      <c r="A553" t="s">
        <v>1900</v>
      </c>
      <c r="B553">
        <v>11060</v>
      </c>
      <c r="C553" t="str">
        <f>VLOOKUP(E553,klassifikaatorid!A553:G2021,6,TRUE)</f>
        <v>Põhitegevuse kulud</v>
      </c>
      <c r="D553" s="40" t="str">
        <f>VLOOKUP(E553,'Konto grupp'!A245:B844,2,FALSE)</f>
        <v>55 - majandamiskulud</v>
      </c>
      <c r="E553" s="40">
        <v>552520</v>
      </c>
      <c r="F553" t="s">
        <v>118</v>
      </c>
      <c r="G553" t="s">
        <v>212</v>
      </c>
      <c r="H553" t="s">
        <v>211</v>
      </c>
      <c r="I553" t="s">
        <v>314</v>
      </c>
      <c r="J553" t="s">
        <v>313</v>
      </c>
      <c r="O553" t="s">
        <v>1642</v>
      </c>
      <c r="P553" t="s">
        <v>1643</v>
      </c>
    </row>
    <row r="554" spans="1:16" hidden="1">
      <c r="A554" t="s">
        <v>118</v>
      </c>
      <c r="B554">
        <v>-2000</v>
      </c>
      <c r="C554" t="str">
        <f>VLOOKUP(E554,klassifikaatorid!A554:G2022,6,TRUE)</f>
        <v>Põhitegevuse kulud</v>
      </c>
      <c r="D554" s="40" t="str">
        <f>VLOOKUP(E554,'Konto grupp'!A246:B845,2,FALSE)</f>
        <v>55 - majandamiskulud</v>
      </c>
      <c r="E554" s="40">
        <v>552520</v>
      </c>
      <c r="F554" t="s">
        <v>118</v>
      </c>
      <c r="G554" t="s">
        <v>242</v>
      </c>
      <c r="H554" t="s">
        <v>241</v>
      </c>
      <c r="I554" t="s">
        <v>240</v>
      </c>
      <c r="J554" t="s">
        <v>239</v>
      </c>
    </row>
    <row r="555" spans="1:16" hidden="1">
      <c r="A555" t="s">
        <v>1901</v>
      </c>
      <c r="B555">
        <v>-1160</v>
      </c>
      <c r="C555" t="str">
        <f>VLOOKUP(E555,klassifikaatorid!A555:G2023,6,TRUE)</f>
        <v>Põhitegevuse kulud</v>
      </c>
      <c r="D555" s="40" t="str">
        <f>VLOOKUP(E555,'Konto grupp'!A247:B846,2,FALSE)</f>
        <v>55 - majandamiskulud</v>
      </c>
      <c r="E555" s="40">
        <v>552520</v>
      </c>
      <c r="F555" t="s">
        <v>118</v>
      </c>
      <c r="G555" t="s">
        <v>122</v>
      </c>
      <c r="H555" t="s">
        <v>121</v>
      </c>
      <c r="I555" t="s">
        <v>337</v>
      </c>
      <c r="J555" t="s">
        <v>336</v>
      </c>
    </row>
    <row r="556" spans="1:16" hidden="1">
      <c r="A556" t="s">
        <v>1902</v>
      </c>
      <c r="B556">
        <v>-1323</v>
      </c>
      <c r="C556" t="str">
        <f>VLOOKUP(E556,klassifikaatorid!A556:G2024,6,TRUE)</f>
        <v>Põhitegevuse kulud</v>
      </c>
      <c r="D556" s="40" t="str">
        <f>VLOOKUP(E556,'Konto grupp'!A248:B847,2,FALSE)</f>
        <v>55 - majandamiskulud</v>
      </c>
      <c r="E556" s="40">
        <v>552520</v>
      </c>
      <c r="F556" t="s">
        <v>118</v>
      </c>
      <c r="G556" t="s">
        <v>418</v>
      </c>
      <c r="H556" t="s">
        <v>417</v>
      </c>
      <c r="I556" t="s">
        <v>343</v>
      </c>
      <c r="J556" t="s">
        <v>342</v>
      </c>
    </row>
    <row r="557" spans="1:16" hidden="1">
      <c r="A557" t="s">
        <v>1903</v>
      </c>
      <c r="B557">
        <v>-3316</v>
      </c>
      <c r="C557" t="str">
        <f>VLOOKUP(E557,klassifikaatorid!A557:G2025,6,TRUE)</f>
        <v>Põhitegevuse kulud</v>
      </c>
      <c r="D557" s="40" t="str">
        <f>VLOOKUP(E557,'Konto grupp'!A249:B848,2,FALSE)</f>
        <v>55 - majandamiskulud</v>
      </c>
      <c r="E557" s="40">
        <v>552520</v>
      </c>
      <c r="F557" t="s">
        <v>118</v>
      </c>
      <c r="G557" t="s">
        <v>418</v>
      </c>
      <c r="H557" t="s">
        <v>417</v>
      </c>
      <c r="I557" t="s">
        <v>343</v>
      </c>
      <c r="J557" t="s">
        <v>342</v>
      </c>
    </row>
    <row r="558" spans="1:16" hidden="1">
      <c r="A558" t="s">
        <v>1904</v>
      </c>
      <c r="B558">
        <v>-1071</v>
      </c>
      <c r="C558" t="str">
        <f>VLOOKUP(E558,klassifikaatorid!A558:G2026,6,TRUE)</f>
        <v>Põhitegevuse kulud</v>
      </c>
      <c r="D558" s="40" t="str">
        <f>VLOOKUP(E558,'Konto grupp'!A250:B849,2,FALSE)</f>
        <v>55 - majandamiskulud</v>
      </c>
      <c r="E558" s="40">
        <v>552520</v>
      </c>
      <c r="F558" t="s">
        <v>118</v>
      </c>
      <c r="G558" t="s">
        <v>122</v>
      </c>
      <c r="H558" t="s">
        <v>121</v>
      </c>
      <c r="I558" t="s">
        <v>120</v>
      </c>
      <c r="J558" t="s">
        <v>119</v>
      </c>
    </row>
    <row r="559" spans="1:16" hidden="1">
      <c r="A559" t="s">
        <v>1905</v>
      </c>
      <c r="B559">
        <v>-1190</v>
      </c>
      <c r="C559" t="str">
        <f>VLOOKUP(E559,klassifikaatorid!A559:G2027,6,TRUE)</f>
        <v>Põhitegevuse kulud</v>
      </c>
      <c r="D559" s="40" t="str">
        <f>VLOOKUP(E559,'Konto grupp'!A251:B850,2,FALSE)</f>
        <v>55 - majandamiskulud</v>
      </c>
      <c r="E559" s="40">
        <v>552520</v>
      </c>
      <c r="F559" t="s">
        <v>118</v>
      </c>
      <c r="G559" t="s">
        <v>212</v>
      </c>
      <c r="H559" t="s">
        <v>211</v>
      </c>
      <c r="I559" t="s">
        <v>314</v>
      </c>
      <c r="J559" t="s">
        <v>313</v>
      </c>
      <c r="O559" t="s">
        <v>1642</v>
      </c>
      <c r="P559" t="s">
        <v>1643</v>
      </c>
    </row>
    <row r="560" spans="1:16" hidden="1">
      <c r="A560" t="s">
        <v>1906</v>
      </c>
      <c r="B560">
        <v>-210</v>
      </c>
      <c r="C560" t="str">
        <f>VLOOKUP(E560,klassifikaatorid!A560:G2028,6,TRUE)</f>
        <v>Põhitegevuse kulud</v>
      </c>
      <c r="D560" s="40" t="str">
        <f>VLOOKUP(E560,'Konto grupp'!A252:B851,2,FALSE)</f>
        <v>55 - majandamiskulud</v>
      </c>
      <c r="E560" s="40">
        <v>552520</v>
      </c>
      <c r="F560" t="s">
        <v>118</v>
      </c>
      <c r="G560" t="s">
        <v>212</v>
      </c>
      <c r="H560" t="s">
        <v>211</v>
      </c>
      <c r="I560" t="s">
        <v>314</v>
      </c>
      <c r="J560" t="s">
        <v>313</v>
      </c>
      <c r="O560" t="s">
        <v>1642</v>
      </c>
      <c r="P560" t="s">
        <v>1643</v>
      </c>
    </row>
    <row r="561" spans="1:16" hidden="1">
      <c r="A561" t="s">
        <v>1907</v>
      </c>
      <c r="B561">
        <v>-476</v>
      </c>
      <c r="C561" t="str">
        <f>VLOOKUP(E561,klassifikaatorid!A561:G2029,6,TRUE)</f>
        <v>Põhitegevuse kulud</v>
      </c>
      <c r="D561" s="40" t="str">
        <f>VLOOKUP(E561,'Konto grupp'!A253:B852,2,FALSE)</f>
        <v>55 - majandamiskulud</v>
      </c>
      <c r="E561" s="40">
        <v>552520</v>
      </c>
      <c r="F561" t="s">
        <v>118</v>
      </c>
      <c r="G561" t="s">
        <v>212</v>
      </c>
      <c r="H561" t="s">
        <v>211</v>
      </c>
      <c r="I561" t="s">
        <v>314</v>
      </c>
      <c r="J561" t="s">
        <v>313</v>
      </c>
      <c r="O561" t="s">
        <v>1642</v>
      </c>
      <c r="P561" t="s">
        <v>1643</v>
      </c>
    </row>
    <row r="562" spans="1:16" hidden="1">
      <c r="A562" t="s">
        <v>1908</v>
      </c>
      <c r="B562">
        <v>-1666</v>
      </c>
      <c r="C562" t="str">
        <f>VLOOKUP(E562,klassifikaatorid!A562:G2030,6,TRUE)</f>
        <v>Põhitegevuse kulud</v>
      </c>
      <c r="D562" s="40" t="str">
        <f>VLOOKUP(E562,'Konto grupp'!A254:B853,2,FALSE)</f>
        <v>55 - majandamiskulud</v>
      </c>
      <c r="E562" s="40">
        <v>552520</v>
      </c>
      <c r="F562" t="s">
        <v>118</v>
      </c>
      <c r="G562" t="s">
        <v>212</v>
      </c>
      <c r="H562" t="s">
        <v>211</v>
      </c>
      <c r="I562" t="s">
        <v>314</v>
      </c>
      <c r="J562" t="s">
        <v>313</v>
      </c>
      <c r="O562" t="s">
        <v>1642</v>
      </c>
      <c r="P562" t="s">
        <v>1643</v>
      </c>
    </row>
    <row r="563" spans="1:16" hidden="1">
      <c r="A563" t="s">
        <v>1909</v>
      </c>
      <c r="B563">
        <v>-1008</v>
      </c>
      <c r="C563" t="str">
        <f>VLOOKUP(E563,klassifikaatorid!A563:G2031,6,TRUE)</f>
        <v>Põhitegevuse kulud</v>
      </c>
      <c r="D563" s="40" t="str">
        <f>VLOOKUP(E563,'Konto grupp'!A255:B854,2,FALSE)</f>
        <v>55 - majandamiskulud</v>
      </c>
      <c r="E563" s="40">
        <v>552520</v>
      </c>
      <c r="F563" t="s">
        <v>118</v>
      </c>
      <c r="G563" t="s">
        <v>212</v>
      </c>
      <c r="H563" t="s">
        <v>211</v>
      </c>
      <c r="I563" t="s">
        <v>314</v>
      </c>
      <c r="J563" t="s">
        <v>313</v>
      </c>
      <c r="O563" t="s">
        <v>1642</v>
      </c>
      <c r="P563" t="s">
        <v>1643</v>
      </c>
    </row>
    <row r="564" spans="1:16" hidden="1">
      <c r="A564" t="s">
        <v>1910</v>
      </c>
      <c r="B564">
        <v>9400</v>
      </c>
      <c r="C564" t="str">
        <f>VLOOKUP(E564,klassifikaatorid!A564:G2032,6,TRUE)</f>
        <v>Põhitegevuse kulud</v>
      </c>
      <c r="D564" s="40" t="str">
        <f>VLOOKUP(E564,'Konto grupp'!A256:B855,2,FALSE)</f>
        <v>55 - majandamiskulud</v>
      </c>
      <c r="E564" s="40">
        <v>552520</v>
      </c>
      <c r="F564" t="s">
        <v>118</v>
      </c>
      <c r="G564" t="s">
        <v>418</v>
      </c>
      <c r="H564" t="s">
        <v>417</v>
      </c>
      <c r="I564" t="s">
        <v>343</v>
      </c>
      <c r="J564" t="s">
        <v>342</v>
      </c>
    </row>
    <row r="565" spans="1:16" hidden="1">
      <c r="A565" t="s">
        <v>118</v>
      </c>
      <c r="B565">
        <v>-200</v>
      </c>
      <c r="C565" t="str">
        <f>VLOOKUP(E565,klassifikaatorid!A565:G2033,6,TRUE)</f>
        <v>Põhitegevuse kulud</v>
      </c>
      <c r="D565" s="40" t="str">
        <f>VLOOKUP(E565,'Konto grupp'!A257:B856,2,FALSE)</f>
        <v>55 - majandamiskulud</v>
      </c>
      <c r="E565" s="40">
        <v>552520</v>
      </c>
      <c r="F565" t="s">
        <v>118</v>
      </c>
      <c r="G565" t="s">
        <v>117</v>
      </c>
      <c r="H565" t="s">
        <v>116</v>
      </c>
      <c r="I565" t="s">
        <v>115</v>
      </c>
      <c r="J565" t="s">
        <v>114</v>
      </c>
    </row>
    <row r="566" spans="1:16" hidden="1">
      <c r="A566" t="s">
        <v>118</v>
      </c>
      <c r="B566">
        <v>-500</v>
      </c>
      <c r="C566" t="str">
        <f>VLOOKUP(E566,klassifikaatorid!A566:G2034,6,TRUE)</f>
        <v>Põhitegevuse kulud</v>
      </c>
      <c r="D566" s="40" t="str">
        <f>VLOOKUP(E566,'Konto grupp'!A258:B857,2,FALSE)</f>
        <v>55 - majandamiskulud</v>
      </c>
      <c r="E566" s="40">
        <v>552520</v>
      </c>
      <c r="F566" t="s">
        <v>118</v>
      </c>
      <c r="G566" t="s">
        <v>117</v>
      </c>
      <c r="H566" t="s">
        <v>116</v>
      </c>
      <c r="I566" t="s">
        <v>115</v>
      </c>
      <c r="J566" t="s">
        <v>114</v>
      </c>
    </row>
    <row r="567" spans="1:16" hidden="1">
      <c r="A567" t="s">
        <v>1911</v>
      </c>
      <c r="B567">
        <v>1647</v>
      </c>
      <c r="C567" t="str">
        <f>VLOOKUP(E567,klassifikaatorid!A567:G2035,6,TRUE)</f>
        <v>Põhitegevuse kulud</v>
      </c>
      <c r="D567" s="40" t="str">
        <f>VLOOKUP(E567,'Konto grupp'!A259:B858,2,FALSE)</f>
        <v>55 - majandamiskulud</v>
      </c>
      <c r="E567" s="40">
        <v>552520</v>
      </c>
      <c r="F567" t="s">
        <v>118</v>
      </c>
      <c r="G567" t="s">
        <v>234</v>
      </c>
      <c r="H567" t="s">
        <v>233</v>
      </c>
      <c r="I567" t="s">
        <v>232</v>
      </c>
      <c r="J567" t="s">
        <v>231</v>
      </c>
      <c r="M567" t="s">
        <v>1720</v>
      </c>
      <c r="N567" t="s">
        <v>1721</v>
      </c>
    </row>
    <row r="568" spans="1:16" hidden="1">
      <c r="A568" t="s">
        <v>118</v>
      </c>
      <c r="B568">
        <v>500</v>
      </c>
      <c r="C568" t="str">
        <f>VLOOKUP(E568,klassifikaatorid!A568:G2036,6,TRUE)</f>
        <v>Põhitegevuse kulud</v>
      </c>
      <c r="D568" s="40" t="str">
        <f>VLOOKUP(E568,'Konto grupp'!A260:B859,2,FALSE)</f>
        <v>55 - majandamiskulud</v>
      </c>
      <c r="E568" s="40">
        <v>552520</v>
      </c>
      <c r="F568" t="s">
        <v>118</v>
      </c>
      <c r="G568" t="s">
        <v>381</v>
      </c>
      <c r="H568" t="s">
        <v>380</v>
      </c>
      <c r="I568" t="s">
        <v>379</v>
      </c>
      <c r="J568" t="s">
        <v>378</v>
      </c>
    </row>
    <row r="569" spans="1:16" hidden="1">
      <c r="A569" t="s">
        <v>1755</v>
      </c>
      <c r="B569">
        <v>59</v>
      </c>
      <c r="C569" t="str">
        <f>VLOOKUP(E569,klassifikaatorid!A569:G2037,6,TRUE)</f>
        <v>Põhitegevuse kulud</v>
      </c>
      <c r="D569" s="40" t="str">
        <f>VLOOKUP(E569,'Konto grupp'!A261:B860,2,FALSE)</f>
        <v>55 - majandamiskulud</v>
      </c>
      <c r="E569" s="40">
        <v>552520</v>
      </c>
      <c r="F569" t="s">
        <v>118</v>
      </c>
      <c r="G569" t="s">
        <v>321</v>
      </c>
      <c r="H569" t="s">
        <v>320</v>
      </c>
      <c r="I569" t="s">
        <v>319</v>
      </c>
      <c r="J569" t="s">
        <v>318</v>
      </c>
    </row>
    <row r="570" spans="1:16" hidden="1">
      <c r="A570" t="s">
        <v>1912</v>
      </c>
      <c r="B570">
        <v>-243</v>
      </c>
      <c r="C570" t="str">
        <f>VLOOKUP(E570,klassifikaatorid!A570:G2038,6,TRUE)</f>
        <v>Põhitegevuse kulud</v>
      </c>
      <c r="D570" s="40" t="str">
        <f>VLOOKUP(E570,'Konto grupp'!A262:B861,2,FALSE)</f>
        <v>55 - majandamiskulud</v>
      </c>
      <c r="E570" s="40">
        <v>552520</v>
      </c>
      <c r="F570" t="s">
        <v>118</v>
      </c>
      <c r="G570" t="s">
        <v>122</v>
      </c>
      <c r="H570" t="s">
        <v>121</v>
      </c>
      <c r="I570" t="s">
        <v>120</v>
      </c>
      <c r="J570" t="s">
        <v>119</v>
      </c>
    </row>
    <row r="571" spans="1:16" hidden="1">
      <c r="A571" t="s">
        <v>118</v>
      </c>
      <c r="B571">
        <v>-64</v>
      </c>
      <c r="C571" t="str">
        <f>VLOOKUP(E571,klassifikaatorid!A571:G2039,6,TRUE)</f>
        <v>Põhitegevuse kulud</v>
      </c>
      <c r="D571" s="40" t="str">
        <f>VLOOKUP(E571,'Konto grupp'!A263:B862,2,FALSE)</f>
        <v>55 - majandamiskulud</v>
      </c>
      <c r="E571" s="40">
        <v>552520</v>
      </c>
      <c r="F571" t="s">
        <v>118</v>
      </c>
      <c r="G571" t="s">
        <v>155</v>
      </c>
      <c r="H571" t="s">
        <v>154</v>
      </c>
      <c r="I571" t="s">
        <v>115</v>
      </c>
      <c r="J571" t="s">
        <v>114</v>
      </c>
    </row>
    <row r="572" spans="1:16" hidden="1">
      <c r="A572" t="s">
        <v>1681</v>
      </c>
      <c r="B572">
        <v>1000</v>
      </c>
      <c r="C572" t="str">
        <f>VLOOKUP(E572,klassifikaatorid!A572:G2040,6,TRUE)</f>
        <v>Põhitegevuse kulud</v>
      </c>
      <c r="D572" s="40" t="str">
        <f>VLOOKUP(E572,'Konto grupp'!A264:B863,2,FALSE)</f>
        <v>55 - majandamiskulud</v>
      </c>
      <c r="E572" s="40">
        <v>552520</v>
      </c>
      <c r="F572" t="s">
        <v>118</v>
      </c>
      <c r="G572" t="s">
        <v>234</v>
      </c>
      <c r="H572" t="s">
        <v>233</v>
      </c>
      <c r="I572" t="s">
        <v>232</v>
      </c>
      <c r="J572" t="s">
        <v>231</v>
      </c>
    </row>
    <row r="573" spans="1:16" hidden="1">
      <c r="A573" t="s">
        <v>1673</v>
      </c>
      <c r="B573">
        <v>250</v>
      </c>
      <c r="C573" t="str">
        <f>VLOOKUP(E573,klassifikaatorid!A573:G2041,6,TRUE)</f>
        <v>Põhitegevuse kulud</v>
      </c>
      <c r="D573" s="40" t="str">
        <f>VLOOKUP(E573,'Konto grupp'!A265:B864,2,FALSE)</f>
        <v>55 - majandamiskulud</v>
      </c>
      <c r="E573" s="40">
        <v>552520</v>
      </c>
      <c r="F573" t="s">
        <v>118</v>
      </c>
      <c r="G573" t="s">
        <v>234</v>
      </c>
      <c r="H573" t="s">
        <v>233</v>
      </c>
      <c r="I573" t="s">
        <v>232</v>
      </c>
      <c r="J573" t="s">
        <v>231</v>
      </c>
    </row>
    <row r="574" spans="1:16" hidden="1">
      <c r="A574" t="s">
        <v>1654</v>
      </c>
      <c r="B574">
        <v>130</v>
      </c>
      <c r="C574" t="str">
        <f>VLOOKUP(E574,klassifikaatorid!A574:G2042,6,TRUE)</f>
        <v>Põhitegevuse kulud</v>
      </c>
      <c r="D574" s="40" t="str">
        <f>VLOOKUP(E574,'Konto grupp'!A266:B865,2,FALSE)</f>
        <v>55 - majandamiskulud</v>
      </c>
      <c r="E574" s="40">
        <v>552520</v>
      </c>
      <c r="F574" t="s">
        <v>118</v>
      </c>
      <c r="G574" t="s">
        <v>234</v>
      </c>
      <c r="H574" t="s">
        <v>233</v>
      </c>
      <c r="I574" t="s">
        <v>232</v>
      </c>
      <c r="J574" t="s">
        <v>231</v>
      </c>
    </row>
    <row r="575" spans="1:16" hidden="1">
      <c r="A575" t="s">
        <v>1655</v>
      </c>
      <c r="B575">
        <v>410</v>
      </c>
      <c r="C575" t="str">
        <f>VLOOKUP(E575,klassifikaatorid!A575:G2043,6,TRUE)</f>
        <v>Põhitegevuse kulud</v>
      </c>
      <c r="D575" s="40" t="str">
        <f>VLOOKUP(E575,'Konto grupp'!A267:B866,2,FALSE)</f>
        <v>55 - majandamiskulud</v>
      </c>
      <c r="E575" s="40">
        <v>552520</v>
      </c>
      <c r="F575" t="s">
        <v>118</v>
      </c>
      <c r="G575" t="s">
        <v>234</v>
      </c>
      <c r="H575" t="s">
        <v>233</v>
      </c>
      <c r="I575" t="s">
        <v>232</v>
      </c>
      <c r="J575" t="s">
        <v>231</v>
      </c>
    </row>
    <row r="576" spans="1:16" hidden="1">
      <c r="A576" t="s">
        <v>1656</v>
      </c>
      <c r="B576">
        <v>700</v>
      </c>
      <c r="C576" t="str">
        <f>VLOOKUP(E576,klassifikaatorid!A576:G2044,6,TRUE)</f>
        <v>Põhitegevuse kulud</v>
      </c>
      <c r="D576" s="40" t="str">
        <f>VLOOKUP(E576,'Konto grupp'!A268:B867,2,FALSE)</f>
        <v>55 - majandamiskulud</v>
      </c>
      <c r="E576" s="40">
        <v>552520</v>
      </c>
      <c r="F576" t="s">
        <v>118</v>
      </c>
      <c r="G576" t="s">
        <v>234</v>
      </c>
      <c r="H576" t="s">
        <v>233</v>
      </c>
      <c r="I576" t="s">
        <v>232</v>
      </c>
      <c r="J576" t="s">
        <v>231</v>
      </c>
    </row>
    <row r="577" spans="1:16" hidden="1">
      <c r="A577" t="s">
        <v>118</v>
      </c>
      <c r="B577">
        <v>3998</v>
      </c>
      <c r="C577" t="str">
        <f>VLOOKUP(E577,klassifikaatorid!A577:G2045,6,TRUE)</f>
        <v>Põhitegevuse kulud</v>
      </c>
      <c r="D577" s="40" t="str">
        <f>VLOOKUP(E577,'Konto grupp'!A269:B868,2,FALSE)</f>
        <v>55 - majandamiskulud</v>
      </c>
      <c r="E577" s="40">
        <v>552520</v>
      </c>
      <c r="F577" t="s">
        <v>118</v>
      </c>
      <c r="G577" t="s">
        <v>128</v>
      </c>
      <c r="H577" t="s">
        <v>127</v>
      </c>
      <c r="I577" t="s">
        <v>115</v>
      </c>
      <c r="J577" t="s">
        <v>114</v>
      </c>
    </row>
    <row r="578" spans="1:16" hidden="1">
      <c r="A578" t="s">
        <v>118</v>
      </c>
      <c r="B578">
        <v>-523</v>
      </c>
      <c r="C578" t="str">
        <f>VLOOKUP(E578,klassifikaatorid!A578:G2046,6,TRUE)</f>
        <v>Põhitegevuse kulud</v>
      </c>
      <c r="D578" s="40" t="str">
        <f>VLOOKUP(E578,'Konto grupp'!A270:B869,2,FALSE)</f>
        <v>55 - majandamiskulud</v>
      </c>
      <c r="E578" s="40">
        <v>552520</v>
      </c>
      <c r="F578" t="s">
        <v>118</v>
      </c>
      <c r="G578" t="s">
        <v>155</v>
      </c>
      <c r="H578" t="s">
        <v>154</v>
      </c>
      <c r="I578" t="s">
        <v>115</v>
      </c>
      <c r="J578" t="s">
        <v>114</v>
      </c>
    </row>
    <row r="579" spans="1:16" hidden="1">
      <c r="A579" t="s">
        <v>1823</v>
      </c>
      <c r="B579">
        <v>-203</v>
      </c>
      <c r="C579" t="str">
        <f>VLOOKUP(E579,klassifikaatorid!A579:G2047,6,TRUE)</f>
        <v>Põhitegevuse kulud</v>
      </c>
      <c r="D579" s="40" t="str">
        <f>VLOOKUP(E579,'Konto grupp'!A271:B870,2,FALSE)</f>
        <v>55 - majandamiskulud</v>
      </c>
      <c r="E579" s="40">
        <v>552520</v>
      </c>
      <c r="F579" t="s">
        <v>118</v>
      </c>
      <c r="G579" t="s">
        <v>201</v>
      </c>
      <c r="H579" t="s">
        <v>200</v>
      </c>
      <c r="I579" t="s">
        <v>133</v>
      </c>
      <c r="J579" t="s">
        <v>132</v>
      </c>
    </row>
    <row r="580" spans="1:16" hidden="1">
      <c r="A580" t="s">
        <v>1913</v>
      </c>
      <c r="B580">
        <v>-7000</v>
      </c>
      <c r="C580" t="str">
        <f>VLOOKUP(E580,klassifikaatorid!A580:G2048,6,TRUE)</f>
        <v>Põhitegevuse kulud</v>
      </c>
      <c r="D580" s="40" t="str">
        <f>VLOOKUP(E580,'Konto grupp'!A272:B871,2,FALSE)</f>
        <v>55 - majandamiskulud</v>
      </c>
      <c r="E580" s="40">
        <v>552520</v>
      </c>
      <c r="F580" t="s">
        <v>118</v>
      </c>
      <c r="G580" t="s">
        <v>238</v>
      </c>
      <c r="H580" t="s">
        <v>100</v>
      </c>
      <c r="I580" t="s">
        <v>237</v>
      </c>
      <c r="J580" t="s">
        <v>236</v>
      </c>
      <c r="M580" t="s">
        <v>1914</v>
      </c>
      <c r="N580" t="s">
        <v>1915</v>
      </c>
    </row>
    <row r="581" spans="1:16" hidden="1">
      <c r="A581" t="s">
        <v>1916</v>
      </c>
      <c r="B581">
        <v>-44000</v>
      </c>
      <c r="C581" t="str">
        <f>VLOOKUP(E581,klassifikaatorid!A581:G2049,6,TRUE)</f>
        <v>Põhitegevuse kulud</v>
      </c>
      <c r="D581" s="40" t="str">
        <f>VLOOKUP(E581,'Konto grupp'!A273:B872,2,FALSE)</f>
        <v>55 - majandamiskulud</v>
      </c>
      <c r="E581" s="40">
        <v>552520</v>
      </c>
      <c r="F581" t="s">
        <v>118</v>
      </c>
      <c r="G581" t="s">
        <v>238</v>
      </c>
      <c r="H581" t="s">
        <v>100</v>
      </c>
      <c r="I581" t="s">
        <v>237</v>
      </c>
      <c r="J581" t="s">
        <v>236</v>
      </c>
    </row>
    <row r="582" spans="1:16" hidden="1">
      <c r="A582" t="s">
        <v>1917</v>
      </c>
      <c r="B582">
        <v>150</v>
      </c>
      <c r="C582" t="str">
        <f>VLOOKUP(E582,klassifikaatorid!A582:G2050,6,TRUE)</f>
        <v>Põhitegevuse kulud</v>
      </c>
      <c r="D582" s="40" t="s">
        <v>481</v>
      </c>
      <c r="E582" s="40">
        <v>552560</v>
      </c>
      <c r="F582" t="s">
        <v>1496</v>
      </c>
      <c r="G582" t="s">
        <v>238</v>
      </c>
      <c r="H582" t="s">
        <v>100</v>
      </c>
      <c r="I582" t="s">
        <v>237</v>
      </c>
      <c r="J582" t="s">
        <v>236</v>
      </c>
    </row>
    <row r="583" spans="1:16" hidden="1">
      <c r="A583" t="s">
        <v>1727</v>
      </c>
      <c r="B583">
        <v>462</v>
      </c>
      <c r="C583" t="str">
        <f>VLOOKUP(E583,klassifikaatorid!A583:G2051,6,TRUE)</f>
        <v>Põhitegevuse kulud</v>
      </c>
      <c r="D583" s="40" t="s">
        <v>481</v>
      </c>
      <c r="E583" s="40">
        <v>552570</v>
      </c>
      <c r="F583" t="s">
        <v>436</v>
      </c>
      <c r="G583" t="s">
        <v>418</v>
      </c>
      <c r="H583" t="s">
        <v>417</v>
      </c>
      <c r="I583" t="s">
        <v>343</v>
      </c>
      <c r="J583" t="s">
        <v>342</v>
      </c>
    </row>
    <row r="584" spans="1:16" hidden="1">
      <c r="A584" t="s">
        <v>1917</v>
      </c>
      <c r="B584">
        <v>675</v>
      </c>
      <c r="C584" t="str">
        <f>VLOOKUP(E584,klassifikaatorid!A584:G2052,6,TRUE)</f>
        <v>Põhitegevuse kulud</v>
      </c>
      <c r="D584" s="40" t="s">
        <v>481</v>
      </c>
      <c r="E584" s="40">
        <v>552570</v>
      </c>
      <c r="F584" t="s">
        <v>436</v>
      </c>
      <c r="G584" t="s">
        <v>238</v>
      </c>
      <c r="H584" t="s">
        <v>100</v>
      </c>
      <c r="I584" t="s">
        <v>237</v>
      </c>
      <c r="J584" t="s">
        <v>236</v>
      </c>
    </row>
    <row r="585" spans="1:16" hidden="1">
      <c r="A585" t="s">
        <v>1917</v>
      </c>
      <c r="B585">
        <v>494</v>
      </c>
      <c r="C585" t="str">
        <f>VLOOKUP(E585,klassifikaatorid!A585:G2053,6,TRUE)</f>
        <v>Põhitegevuse kulud</v>
      </c>
      <c r="D585" s="40" t="str">
        <f>VLOOKUP(E585,'Konto grupp'!A277:B876,2,FALSE)</f>
        <v>55 - majandamiskulud</v>
      </c>
      <c r="E585" s="40">
        <v>552580</v>
      </c>
      <c r="F585" t="s">
        <v>186</v>
      </c>
      <c r="G585" t="s">
        <v>238</v>
      </c>
      <c r="H585" t="s">
        <v>100</v>
      </c>
      <c r="I585" t="s">
        <v>237</v>
      </c>
      <c r="J585" t="s">
        <v>236</v>
      </c>
    </row>
    <row r="586" spans="1:16" hidden="1">
      <c r="A586" t="s">
        <v>1682</v>
      </c>
      <c r="B586">
        <v>333</v>
      </c>
      <c r="C586" t="str">
        <f>VLOOKUP(E586,klassifikaatorid!A586:G2054,6,TRUE)</f>
        <v>Põhitegevuse kulud</v>
      </c>
      <c r="D586" s="40" t="str">
        <f>VLOOKUP(E586,'Konto grupp'!A278:B877,2,FALSE)</f>
        <v>55 - majandamiskulud</v>
      </c>
      <c r="E586" s="40">
        <v>552590</v>
      </c>
      <c r="F586" t="s">
        <v>129</v>
      </c>
      <c r="G586" t="s">
        <v>212</v>
      </c>
      <c r="H586" t="s">
        <v>211</v>
      </c>
      <c r="I586" t="s">
        <v>160</v>
      </c>
      <c r="J586" t="s">
        <v>159</v>
      </c>
      <c r="M586" t="s">
        <v>1683</v>
      </c>
      <c r="N586" t="s">
        <v>1684</v>
      </c>
      <c r="O586" t="s">
        <v>292</v>
      </c>
      <c r="P586" t="s">
        <v>291</v>
      </c>
    </row>
    <row r="587" spans="1:16" hidden="1">
      <c r="A587" t="s">
        <v>1918</v>
      </c>
      <c r="B587">
        <v>4500</v>
      </c>
      <c r="C587" t="str">
        <f>VLOOKUP(E587,klassifikaatorid!A587:G2055,6,TRUE)</f>
        <v>Põhitegevuse kulud</v>
      </c>
      <c r="D587" s="40" t="str">
        <f>VLOOKUP(E587,'Konto grupp'!A279:B878,2,FALSE)</f>
        <v>55 - majandamiskulud</v>
      </c>
      <c r="E587" s="40">
        <v>552590</v>
      </c>
      <c r="F587" t="s">
        <v>129</v>
      </c>
      <c r="G587" t="s">
        <v>403</v>
      </c>
      <c r="H587" t="s">
        <v>402</v>
      </c>
      <c r="I587" t="s">
        <v>401</v>
      </c>
      <c r="J587" t="s">
        <v>400</v>
      </c>
      <c r="M587" t="s">
        <v>1678</v>
      </c>
      <c r="N587" t="s">
        <v>1679</v>
      </c>
    </row>
    <row r="588" spans="1:16" hidden="1">
      <c r="A588" t="s">
        <v>1919</v>
      </c>
      <c r="B588">
        <v>800</v>
      </c>
      <c r="C588" t="str">
        <f>VLOOKUP(E588,klassifikaatorid!A588:G2056,6,TRUE)</f>
        <v>Põhitegevuse kulud</v>
      </c>
      <c r="D588" s="40" t="str">
        <f>VLOOKUP(E588,'Konto grupp'!A280:B879,2,FALSE)</f>
        <v>55 - majandamiskulud</v>
      </c>
      <c r="E588" s="40">
        <v>552590</v>
      </c>
      <c r="F588" t="s">
        <v>129</v>
      </c>
      <c r="G588" t="s">
        <v>403</v>
      </c>
      <c r="H588" t="s">
        <v>402</v>
      </c>
      <c r="I588" t="s">
        <v>401</v>
      </c>
      <c r="J588" t="s">
        <v>400</v>
      </c>
      <c r="M588" t="s">
        <v>1678</v>
      </c>
      <c r="N588" t="s">
        <v>1679</v>
      </c>
    </row>
    <row r="589" spans="1:16" hidden="1">
      <c r="A589" t="s">
        <v>1920</v>
      </c>
      <c r="B589">
        <v>5375</v>
      </c>
      <c r="C589" t="str">
        <f>VLOOKUP(E589,klassifikaatorid!A589:G2057,6,TRUE)</f>
        <v>Põhitegevuse kulud</v>
      </c>
      <c r="D589" s="40" t="str">
        <f>VLOOKUP(E589,'Konto grupp'!A281:B880,2,FALSE)</f>
        <v>55 - majandamiskulud</v>
      </c>
      <c r="E589" s="40">
        <v>552590</v>
      </c>
      <c r="F589" t="s">
        <v>129</v>
      </c>
      <c r="G589" t="s">
        <v>357</v>
      </c>
      <c r="H589" t="s">
        <v>356</v>
      </c>
      <c r="I589" t="s">
        <v>160</v>
      </c>
      <c r="J589" t="s">
        <v>159</v>
      </c>
    </row>
    <row r="590" spans="1:16" hidden="1">
      <c r="A590" t="s">
        <v>1901</v>
      </c>
      <c r="B590">
        <v>1160</v>
      </c>
      <c r="C590" t="str">
        <f>VLOOKUP(E590,klassifikaatorid!A590:G2058,6,TRUE)</f>
        <v>Põhitegevuse kulud</v>
      </c>
      <c r="D590" s="40" t="str">
        <f>VLOOKUP(E590,'Konto grupp'!A282:B881,2,FALSE)</f>
        <v>55 - majandamiskulud</v>
      </c>
      <c r="E590" s="40">
        <v>552590</v>
      </c>
      <c r="F590" t="s">
        <v>129</v>
      </c>
      <c r="G590" t="s">
        <v>122</v>
      </c>
      <c r="H590" t="s">
        <v>121</v>
      </c>
      <c r="I590" t="s">
        <v>337</v>
      </c>
      <c r="J590" t="s">
        <v>336</v>
      </c>
    </row>
    <row r="591" spans="1:16" hidden="1">
      <c r="A591" t="s">
        <v>129</v>
      </c>
      <c r="B591">
        <v>100</v>
      </c>
      <c r="C591" t="str">
        <f>VLOOKUP(E591,klassifikaatorid!A591:G2059,6,TRUE)</f>
        <v>Põhitegevuse kulud</v>
      </c>
      <c r="D591" s="40" t="str">
        <f>VLOOKUP(E591,'Konto grupp'!A283:B882,2,FALSE)</f>
        <v>55 - majandamiskulud</v>
      </c>
      <c r="E591" s="40">
        <v>552590</v>
      </c>
      <c r="F591" t="s">
        <v>129</v>
      </c>
      <c r="G591" t="s">
        <v>381</v>
      </c>
      <c r="H591" t="s">
        <v>380</v>
      </c>
      <c r="I591" t="s">
        <v>1722</v>
      </c>
      <c r="J591" t="s">
        <v>1723</v>
      </c>
    </row>
    <row r="592" spans="1:16" hidden="1">
      <c r="A592" t="s">
        <v>1921</v>
      </c>
      <c r="B592">
        <v>1482</v>
      </c>
      <c r="C592" t="str">
        <f>VLOOKUP(E592,klassifikaatorid!A592:G2060,6,TRUE)</f>
        <v>Põhitegevuse kulud</v>
      </c>
      <c r="D592" s="40" t="str">
        <f>VLOOKUP(E592,'Konto grupp'!A284:B883,2,FALSE)</f>
        <v>55 - majandamiskulud</v>
      </c>
      <c r="E592" s="40">
        <v>552590</v>
      </c>
      <c r="F592" t="s">
        <v>129</v>
      </c>
      <c r="G592" t="s">
        <v>167</v>
      </c>
      <c r="H592" t="s">
        <v>166</v>
      </c>
      <c r="I592" t="s">
        <v>160</v>
      </c>
      <c r="J592" t="s">
        <v>159</v>
      </c>
    </row>
    <row r="593" spans="1:16" hidden="1">
      <c r="A593" t="s">
        <v>1745</v>
      </c>
      <c r="B593">
        <v>3115</v>
      </c>
      <c r="C593" t="str">
        <f>VLOOKUP(E593,klassifikaatorid!A593:G2061,6,TRUE)</f>
        <v>Põhitegevuse kulud</v>
      </c>
      <c r="D593" s="40" t="str">
        <f>VLOOKUP(E593,'Konto grupp'!A285:B884,2,FALSE)</f>
        <v>55 - majandamiskulud</v>
      </c>
      <c r="E593" s="40">
        <v>552590</v>
      </c>
      <c r="F593" t="s">
        <v>129</v>
      </c>
      <c r="G593" t="s">
        <v>321</v>
      </c>
      <c r="H593" t="s">
        <v>320</v>
      </c>
      <c r="I593" t="s">
        <v>319</v>
      </c>
      <c r="J593" t="s">
        <v>318</v>
      </c>
      <c r="M593" t="s">
        <v>445</v>
      </c>
      <c r="N593" t="s">
        <v>444</v>
      </c>
    </row>
    <row r="594" spans="1:16" hidden="1">
      <c r="A594" t="s">
        <v>1922</v>
      </c>
      <c r="B594">
        <v>-192</v>
      </c>
      <c r="C594" t="str">
        <f>VLOOKUP(E594,klassifikaatorid!A594:G2062,6,TRUE)</f>
        <v>Põhitegevuse kulud</v>
      </c>
      <c r="D594" s="40" t="str">
        <f>VLOOKUP(E594,'Konto grupp'!A286:B885,2,FALSE)</f>
        <v>55 - majandamiskulud</v>
      </c>
      <c r="E594" s="40">
        <v>552590</v>
      </c>
      <c r="F594" t="s">
        <v>129</v>
      </c>
      <c r="G594" t="s">
        <v>223</v>
      </c>
      <c r="H594" t="s">
        <v>222</v>
      </c>
      <c r="I594" t="s">
        <v>405</v>
      </c>
      <c r="J594" t="s">
        <v>404</v>
      </c>
      <c r="O594" t="s">
        <v>1801</v>
      </c>
      <c r="P594" t="s">
        <v>1802</v>
      </c>
    </row>
    <row r="595" spans="1:16" hidden="1">
      <c r="A595" t="s">
        <v>1745</v>
      </c>
      <c r="B595">
        <v>27</v>
      </c>
      <c r="C595" t="str">
        <f>VLOOKUP(E595,klassifikaatorid!A595:G2063,6,TRUE)</f>
        <v>Põhitegevuse kulud</v>
      </c>
      <c r="D595" s="40" t="str">
        <f>VLOOKUP(E595,'Konto grupp'!A287:B886,2,FALSE)</f>
        <v>55 - majandamiskulud</v>
      </c>
      <c r="E595" s="40">
        <v>552590</v>
      </c>
      <c r="F595" t="s">
        <v>129</v>
      </c>
      <c r="G595" t="s">
        <v>321</v>
      </c>
      <c r="H595" t="s">
        <v>320</v>
      </c>
      <c r="I595" t="s">
        <v>319</v>
      </c>
      <c r="J595" t="s">
        <v>318</v>
      </c>
      <c r="M595" t="s">
        <v>445</v>
      </c>
      <c r="N595" t="s">
        <v>444</v>
      </c>
    </row>
    <row r="596" spans="1:16" hidden="1">
      <c r="A596" t="s">
        <v>1671</v>
      </c>
      <c r="B596">
        <v>1533</v>
      </c>
      <c r="C596" t="str">
        <f>VLOOKUP(E596,klassifikaatorid!A596:G2064,6,TRUE)</f>
        <v>Põhitegevuse kulud</v>
      </c>
      <c r="D596" s="40" t="str">
        <f>VLOOKUP(E596,'Konto grupp'!A288:B887,2,FALSE)</f>
        <v>55 - majandamiskulud</v>
      </c>
      <c r="E596" s="40">
        <v>552590</v>
      </c>
      <c r="F596" t="s">
        <v>129</v>
      </c>
      <c r="G596" t="s">
        <v>169</v>
      </c>
      <c r="H596" t="s">
        <v>168</v>
      </c>
      <c r="I596" t="s">
        <v>160</v>
      </c>
      <c r="J596" t="s">
        <v>159</v>
      </c>
    </row>
    <row r="597" spans="1:16" hidden="1">
      <c r="A597" t="s">
        <v>129</v>
      </c>
      <c r="B597">
        <v>-3250</v>
      </c>
      <c r="C597" t="str">
        <f>VLOOKUP(E597,klassifikaatorid!A597:G2065,6,TRUE)</f>
        <v>Põhitegevuse kulud</v>
      </c>
      <c r="D597" s="40" t="str">
        <f>VLOOKUP(E597,'Konto grupp'!A289:B888,2,FALSE)</f>
        <v>55 - majandamiskulud</v>
      </c>
      <c r="E597" s="40">
        <v>552590</v>
      </c>
      <c r="F597" t="s">
        <v>129</v>
      </c>
      <c r="G597" t="s">
        <v>223</v>
      </c>
      <c r="H597" t="s">
        <v>222</v>
      </c>
      <c r="I597" t="s">
        <v>405</v>
      </c>
      <c r="J597" t="s">
        <v>404</v>
      </c>
      <c r="O597" t="s">
        <v>1801</v>
      </c>
      <c r="P597" t="s">
        <v>1802</v>
      </c>
    </row>
    <row r="598" spans="1:16" hidden="1">
      <c r="A598" t="s">
        <v>129</v>
      </c>
      <c r="B598">
        <v>64</v>
      </c>
      <c r="C598" t="str">
        <f>VLOOKUP(E598,klassifikaatorid!A598:G2066,6,TRUE)</f>
        <v>Põhitegevuse kulud</v>
      </c>
      <c r="D598" s="40" t="str">
        <f>VLOOKUP(E598,'Konto grupp'!A290:B889,2,FALSE)</f>
        <v>55 - majandamiskulud</v>
      </c>
      <c r="E598" s="40">
        <v>552590</v>
      </c>
      <c r="F598" t="s">
        <v>129</v>
      </c>
      <c r="G598" t="s">
        <v>155</v>
      </c>
      <c r="H598" t="s">
        <v>154</v>
      </c>
      <c r="I598" t="s">
        <v>115</v>
      </c>
      <c r="J598" t="s">
        <v>114</v>
      </c>
    </row>
    <row r="599" spans="1:16" hidden="1">
      <c r="A599" t="s">
        <v>129</v>
      </c>
      <c r="B599">
        <v>-182</v>
      </c>
      <c r="C599" t="str">
        <f>VLOOKUP(E599,klassifikaatorid!A599:G2067,6,TRUE)</f>
        <v>Põhitegevuse kulud</v>
      </c>
      <c r="D599" s="40" t="str">
        <f>VLOOKUP(E599,'Konto grupp'!A291:B890,2,FALSE)</f>
        <v>55 - majandamiskulud</v>
      </c>
      <c r="E599" s="40">
        <v>552590</v>
      </c>
      <c r="F599" t="s">
        <v>129</v>
      </c>
      <c r="G599" t="s">
        <v>128</v>
      </c>
      <c r="H599" t="s">
        <v>127</v>
      </c>
      <c r="I599" t="s">
        <v>115</v>
      </c>
      <c r="J599" t="s">
        <v>114</v>
      </c>
    </row>
    <row r="600" spans="1:16" hidden="1">
      <c r="A600" t="s">
        <v>129</v>
      </c>
      <c r="B600">
        <v>2500</v>
      </c>
      <c r="C600" t="str">
        <f>VLOOKUP(E600,klassifikaatorid!A600:G2068,6,TRUE)</f>
        <v>Põhitegevuse kulud</v>
      </c>
      <c r="D600" s="40" t="str">
        <f>VLOOKUP(E600,'Konto grupp'!A292:B891,2,FALSE)</f>
        <v>55 - majandamiskulud</v>
      </c>
      <c r="E600" s="40">
        <v>552590</v>
      </c>
      <c r="F600" t="s">
        <v>129</v>
      </c>
      <c r="G600" t="s">
        <v>128</v>
      </c>
      <c r="H600" t="s">
        <v>127</v>
      </c>
      <c r="I600" t="s">
        <v>115</v>
      </c>
      <c r="J600" t="s">
        <v>114</v>
      </c>
    </row>
    <row r="601" spans="1:16" hidden="1">
      <c r="A601" t="s">
        <v>1923</v>
      </c>
      <c r="B601">
        <v>7000</v>
      </c>
      <c r="C601" t="str">
        <f>VLOOKUP(E601,klassifikaatorid!A601:G2069,6,TRUE)</f>
        <v>Põhitegevuse kulud</v>
      </c>
      <c r="D601" s="40" t="str">
        <f>VLOOKUP(E601,'Konto grupp'!A293:B892,2,FALSE)</f>
        <v>55 - majandamiskulud</v>
      </c>
      <c r="E601" s="40">
        <v>552590</v>
      </c>
      <c r="F601" t="s">
        <v>129</v>
      </c>
      <c r="G601" t="s">
        <v>238</v>
      </c>
      <c r="H601" t="s">
        <v>100</v>
      </c>
      <c r="I601" t="s">
        <v>237</v>
      </c>
      <c r="J601" t="s">
        <v>236</v>
      </c>
    </row>
    <row r="602" spans="1:16" hidden="1">
      <c r="A602" t="s">
        <v>1916</v>
      </c>
      <c r="B602">
        <v>42681</v>
      </c>
      <c r="C602" t="str">
        <f>VLOOKUP(E602,klassifikaatorid!A602:G2070,6,TRUE)</f>
        <v>Põhitegevuse kulud</v>
      </c>
      <c r="D602" s="40" t="str">
        <f>VLOOKUP(E602,'Konto grupp'!A294:B893,2,FALSE)</f>
        <v>55 - majandamiskulud</v>
      </c>
      <c r="E602" s="40">
        <v>552590</v>
      </c>
      <c r="F602" t="s">
        <v>129</v>
      </c>
      <c r="G602" t="s">
        <v>238</v>
      </c>
      <c r="H602" t="s">
        <v>100</v>
      </c>
      <c r="I602" t="s">
        <v>237</v>
      </c>
      <c r="J602" t="s">
        <v>236</v>
      </c>
    </row>
    <row r="603" spans="1:16" hidden="1">
      <c r="A603" t="s">
        <v>1709</v>
      </c>
      <c r="B603">
        <v>5500</v>
      </c>
      <c r="C603" t="str">
        <f>VLOOKUP(E603,klassifikaatorid!A603:G2071,6,TRUE)</f>
        <v>Põhitegevuse kulud</v>
      </c>
      <c r="D603" s="40" t="str">
        <f>VLOOKUP(E603,'Konto grupp'!A295:B894,2,FALSE)</f>
        <v>55 - majandamiskulud</v>
      </c>
      <c r="E603" s="40">
        <v>552590</v>
      </c>
      <c r="F603" t="s">
        <v>129</v>
      </c>
      <c r="G603" t="s">
        <v>238</v>
      </c>
      <c r="H603" t="s">
        <v>100</v>
      </c>
      <c r="I603" t="s">
        <v>237</v>
      </c>
      <c r="J603" t="s">
        <v>236</v>
      </c>
    </row>
    <row r="604" spans="1:16" hidden="1">
      <c r="A604" t="s">
        <v>1688</v>
      </c>
      <c r="B604">
        <v>-2000</v>
      </c>
      <c r="C604" t="str">
        <f>VLOOKUP(E604,klassifikaatorid!A604:G2072,6,TRUE)</f>
        <v>Põhitegevuse kulud</v>
      </c>
      <c r="D604" s="40" t="str">
        <f>VLOOKUP(E604,'Konto grupp'!A296:B895,2,FALSE)</f>
        <v>55 - majandamiskulud</v>
      </c>
      <c r="E604" s="40">
        <v>552600</v>
      </c>
      <c r="F604" t="s">
        <v>305</v>
      </c>
      <c r="G604" t="s">
        <v>206</v>
      </c>
      <c r="H604" t="s">
        <v>205</v>
      </c>
      <c r="I604" t="s">
        <v>1924</v>
      </c>
      <c r="J604" t="s">
        <v>1925</v>
      </c>
      <c r="O604" t="s">
        <v>1926</v>
      </c>
      <c r="P604" t="s">
        <v>1927</v>
      </c>
    </row>
    <row r="605" spans="1:16" hidden="1">
      <c r="A605" t="s">
        <v>177</v>
      </c>
      <c r="B605">
        <v>200</v>
      </c>
      <c r="C605" t="str">
        <f>VLOOKUP(E605,klassifikaatorid!A605:G2073,6,TRUE)</f>
        <v>Põhitegevuse kulud</v>
      </c>
      <c r="D605" s="40" t="str">
        <f>VLOOKUP(E605,'Konto grupp'!A297:B896,2,FALSE)</f>
        <v>55 - majandamiskulud</v>
      </c>
      <c r="E605" s="40">
        <v>553200</v>
      </c>
      <c r="F605" t="s">
        <v>177</v>
      </c>
      <c r="G605" t="s">
        <v>381</v>
      </c>
      <c r="H605" t="s">
        <v>380</v>
      </c>
      <c r="I605" t="s">
        <v>1743</v>
      </c>
      <c r="J605" t="s">
        <v>1744</v>
      </c>
    </row>
    <row r="606" spans="1:16" hidden="1">
      <c r="A606" t="s">
        <v>177</v>
      </c>
      <c r="B606">
        <v>300</v>
      </c>
      <c r="C606" t="str">
        <f>VLOOKUP(E606,klassifikaatorid!A606:G2074,6,TRUE)</f>
        <v>Põhitegevuse kulud</v>
      </c>
      <c r="D606" s="40" t="str">
        <f>VLOOKUP(E606,'Konto grupp'!A298:B897,2,FALSE)</f>
        <v>55 - majandamiskulud</v>
      </c>
      <c r="E606" s="40">
        <v>553200</v>
      </c>
      <c r="F606" t="s">
        <v>177</v>
      </c>
      <c r="G606" t="s">
        <v>381</v>
      </c>
      <c r="H606" t="s">
        <v>380</v>
      </c>
      <c r="I606" t="s">
        <v>379</v>
      </c>
      <c r="J606" t="s">
        <v>378</v>
      </c>
    </row>
    <row r="607" spans="1:16" hidden="1">
      <c r="A607" t="s">
        <v>177</v>
      </c>
      <c r="B607">
        <v>2000</v>
      </c>
      <c r="C607" t="str">
        <f>VLOOKUP(E607,klassifikaatorid!A607:G2075,6,TRUE)</f>
        <v>Põhitegevuse kulud</v>
      </c>
      <c r="D607" s="40" t="str">
        <f>VLOOKUP(E607,'Konto grupp'!A299:B898,2,FALSE)</f>
        <v>55 - majandamiskulud</v>
      </c>
      <c r="E607" s="40">
        <v>553200</v>
      </c>
      <c r="F607" t="s">
        <v>177</v>
      </c>
      <c r="G607" t="s">
        <v>381</v>
      </c>
      <c r="H607" t="s">
        <v>380</v>
      </c>
      <c r="I607" t="s">
        <v>1722</v>
      </c>
      <c r="J607" t="s">
        <v>1723</v>
      </c>
    </row>
    <row r="608" spans="1:16" hidden="1">
      <c r="A608" t="s">
        <v>177</v>
      </c>
      <c r="B608">
        <v>3000</v>
      </c>
      <c r="C608" t="str">
        <f>VLOOKUP(E608,klassifikaatorid!A608:G2076,6,TRUE)</f>
        <v>Põhitegevuse kulud</v>
      </c>
      <c r="D608" s="40" t="str">
        <f>VLOOKUP(E608,'Konto grupp'!A300:B899,2,FALSE)</f>
        <v>55 - majandamiskulud</v>
      </c>
      <c r="E608" s="40">
        <v>553200</v>
      </c>
      <c r="F608" t="s">
        <v>177</v>
      </c>
      <c r="G608" t="s">
        <v>175</v>
      </c>
      <c r="H608" t="s">
        <v>174</v>
      </c>
      <c r="I608" t="s">
        <v>173</v>
      </c>
      <c r="J608" t="s">
        <v>172</v>
      </c>
    </row>
    <row r="609" spans="1:14" hidden="1">
      <c r="A609" t="s">
        <v>1928</v>
      </c>
      <c r="B609">
        <v>-1000</v>
      </c>
      <c r="C609" t="str">
        <f>VLOOKUP(E609,klassifikaatorid!A609:G2077,6,TRUE)</f>
        <v>Põhitegevuse kulud</v>
      </c>
      <c r="D609" s="40" t="s">
        <v>481</v>
      </c>
      <c r="E609" s="40">
        <v>553290</v>
      </c>
      <c r="F609" t="s">
        <v>439</v>
      </c>
      <c r="G609" t="s">
        <v>169</v>
      </c>
      <c r="H609" t="s">
        <v>168</v>
      </c>
      <c r="I609" t="s">
        <v>160</v>
      </c>
      <c r="J609" t="s">
        <v>159</v>
      </c>
    </row>
    <row r="610" spans="1:14" hidden="1">
      <c r="A610" t="s">
        <v>437</v>
      </c>
      <c r="B610">
        <v>-1500</v>
      </c>
      <c r="C610" t="str">
        <f>VLOOKUP(E610,klassifikaatorid!A610:G2078,6,TRUE)</f>
        <v>Põhitegevuse kulud</v>
      </c>
      <c r="D610" s="40" t="s">
        <v>481</v>
      </c>
      <c r="E610" s="40">
        <v>554031</v>
      </c>
      <c r="F610" t="s">
        <v>437</v>
      </c>
      <c r="G610" t="s">
        <v>242</v>
      </c>
      <c r="H610" t="s">
        <v>241</v>
      </c>
      <c r="I610" t="s">
        <v>240</v>
      </c>
      <c r="J610" t="s">
        <v>239</v>
      </c>
    </row>
    <row r="611" spans="1:14" hidden="1">
      <c r="A611" t="s">
        <v>1727</v>
      </c>
      <c r="B611">
        <v>20</v>
      </c>
      <c r="C611" t="str">
        <f>VLOOKUP(E611,klassifikaatorid!A611:G2079,6,TRUE)</f>
        <v>Põhitegevuse kulud</v>
      </c>
      <c r="D611" s="40" t="s">
        <v>481</v>
      </c>
      <c r="E611" s="40">
        <v>554031</v>
      </c>
      <c r="F611" t="s">
        <v>437</v>
      </c>
      <c r="G611" t="s">
        <v>418</v>
      </c>
      <c r="H611" t="s">
        <v>417</v>
      </c>
      <c r="I611" t="s">
        <v>343</v>
      </c>
      <c r="J611" t="s">
        <v>342</v>
      </c>
    </row>
    <row r="612" spans="1:14" hidden="1">
      <c r="A612" t="s">
        <v>1675</v>
      </c>
      <c r="B612">
        <v>2852</v>
      </c>
      <c r="C612" t="str">
        <f>VLOOKUP(E612,klassifikaatorid!A612:G2080,6,TRUE)</f>
        <v>Põhitegevuse kulud</v>
      </c>
      <c r="D612" s="40" t="s">
        <v>481</v>
      </c>
      <c r="E612" s="40">
        <v>554090</v>
      </c>
      <c r="F612" t="s">
        <v>1528</v>
      </c>
      <c r="G612" t="s">
        <v>234</v>
      </c>
      <c r="H612" t="s">
        <v>233</v>
      </c>
      <c r="I612" t="s">
        <v>232</v>
      </c>
      <c r="J612" t="s">
        <v>231</v>
      </c>
    </row>
    <row r="613" spans="1:14" hidden="1">
      <c r="A613" t="s">
        <v>1651</v>
      </c>
      <c r="B613">
        <v>1240</v>
      </c>
      <c r="C613" t="str">
        <f>VLOOKUP(E613,klassifikaatorid!A613:G2081,6,TRUE)</f>
        <v>Põhitegevuse kulud</v>
      </c>
      <c r="D613" s="40" t="s">
        <v>481</v>
      </c>
      <c r="E613" s="40">
        <v>554090</v>
      </c>
      <c r="F613" t="s">
        <v>1528</v>
      </c>
      <c r="G613" t="s">
        <v>234</v>
      </c>
      <c r="H613" t="s">
        <v>233</v>
      </c>
      <c r="I613" t="s">
        <v>232</v>
      </c>
      <c r="J613" t="s">
        <v>231</v>
      </c>
    </row>
    <row r="614" spans="1:14" hidden="1">
      <c r="A614" t="s">
        <v>804</v>
      </c>
      <c r="B614">
        <v>443</v>
      </c>
      <c r="C614" t="str">
        <f>VLOOKUP(E614,klassifikaatorid!A614:G2082,6,TRUE)</f>
        <v>Põhitegevuse kulud</v>
      </c>
      <c r="D614" s="40" t="s">
        <v>482</v>
      </c>
      <c r="E614" s="40">
        <v>601060</v>
      </c>
      <c r="F614" t="s">
        <v>804</v>
      </c>
      <c r="G614" t="s">
        <v>357</v>
      </c>
      <c r="H614" t="s">
        <v>356</v>
      </c>
      <c r="I614" t="s">
        <v>160</v>
      </c>
      <c r="J614" t="s">
        <v>159</v>
      </c>
    </row>
    <row r="615" spans="1:14" hidden="1">
      <c r="A615" t="s">
        <v>804</v>
      </c>
      <c r="B615">
        <v>450</v>
      </c>
      <c r="C615" t="str">
        <f>VLOOKUP(E615,klassifikaatorid!A615:G2083,6,TRUE)</f>
        <v>Põhitegevuse kulud</v>
      </c>
      <c r="D615" s="40" t="s">
        <v>482</v>
      </c>
      <c r="E615" s="40">
        <v>601060</v>
      </c>
      <c r="F615" t="s">
        <v>804</v>
      </c>
      <c r="G615" t="s">
        <v>381</v>
      </c>
      <c r="H615" t="s">
        <v>380</v>
      </c>
      <c r="I615" t="s">
        <v>379</v>
      </c>
      <c r="J615" t="s">
        <v>378</v>
      </c>
    </row>
    <row r="616" spans="1:14" hidden="1">
      <c r="A616" t="s">
        <v>1929</v>
      </c>
      <c r="B616">
        <v>35642</v>
      </c>
      <c r="C616" t="str">
        <f>VLOOKUP(E616,klassifikaatorid!A616:G2084,6,TRUE)</f>
        <v>Investeerimistegevuse kulud</v>
      </c>
      <c r="D616" s="40" t="s">
        <v>470</v>
      </c>
      <c r="E616" s="40">
        <v>650100</v>
      </c>
      <c r="F616" t="s">
        <v>458</v>
      </c>
      <c r="G616" t="s">
        <v>457</v>
      </c>
      <c r="H616" t="s">
        <v>456</v>
      </c>
      <c r="I616" t="s">
        <v>450</v>
      </c>
      <c r="J616" t="s">
        <v>449</v>
      </c>
    </row>
    <row r="617" spans="1:14" hidden="1">
      <c r="A617" t="s">
        <v>284</v>
      </c>
      <c r="B617">
        <v>1000</v>
      </c>
      <c r="C617" t="str">
        <f>VLOOKUP(E617,klassifikaatorid!A617:G2085,6,TRUE)</f>
        <v>Põhitegevuse kulud</v>
      </c>
      <c r="D617" s="40" t="str">
        <f>VLOOKUP(E617,'Konto grupp'!A309:B908,2,FALSE)</f>
        <v>55 - majandamiskulud</v>
      </c>
      <c r="E617" s="40">
        <v>5511043</v>
      </c>
      <c r="F617" t="s">
        <v>284</v>
      </c>
      <c r="G617" t="s">
        <v>175</v>
      </c>
      <c r="H617" t="s">
        <v>174</v>
      </c>
      <c r="I617" t="s">
        <v>425</v>
      </c>
      <c r="J617" t="s">
        <v>424</v>
      </c>
    </row>
    <row r="618" spans="1:14" hidden="1">
      <c r="A618" t="s">
        <v>275</v>
      </c>
      <c r="B618">
        <v>-10000</v>
      </c>
      <c r="C618" t="str">
        <f>VLOOKUP(E618,klassifikaatorid!A618:G2086,6,TRUE)</f>
        <v>Põhitegevuse kulud</v>
      </c>
      <c r="D618" s="40" t="str">
        <f>VLOOKUP(E618,'Konto grupp'!A310:B909,2,FALSE)</f>
        <v>55 - majandamiskulud</v>
      </c>
      <c r="E618" s="40">
        <v>5511046</v>
      </c>
      <c r="F618" t="s">
        <v>275</v>
      </c>
      <c r="G618" t="s">
        <v>169</v>
      </c>
      <c r="H618" t="s">
        <v>168</v>
      </c>
      <c r="I618" t="s">
        <v>160</v>
      </c>
      <c r="J618" t="s">
        <v>159</v>
      </c>
      <c r="K618" t="s">
        <v>351</v>
      </c>
      <c r="L618" t="s">
        <v>350</v>
      </c>
    </row>
    <row r="619" spans="1:14" hidden="1">
      <c r="A619" t="s">
        <v>275</v>
      </c>
      <c r="B619">
        <v>1000</v>
      </c>
      <c r="C619" t="str">
        <f>VLOOKUP(E619,klassifikaatorid!A619:G2087,6,TRUE)</f>
        <v>Põhitegevuse kulud</v>
      </c>
      <c r="D619" s="40" t="str">
        <f>VLOOKUP(E619,'Konto grupp'!A311:B910,2,FALSE)</f>
        <v>55 - majandamiskulud</v>
      </c>
      <c r="E619" s="40">
        <v>5511046</v>
      </c>
      <c r="F619" t="s">
        <v>275</v>
      </c>
      <c r="G619" t="s">
        <v>175</v>
      </c>
      <c r="H619" t="s">
        <v>174</v>
      </c>
      <c r="I619" t="s">
        <v>173</v>
      </c>
      <c r="J619" t="s">
        <v>172</v>
      </c>
    </row>
    <row r="620" spans="1:14" hidden="1">
      <c r="A620" t="s">
        <v>1609</v>
      </c>
      <c r="B620">
        <v>7690</v>
      </c>
      <c r="C620" t="str">
        <f>VLOOKUP(E620,klassifikaatorid!A620:G2088,6,TRUE)</f>
        <v>Põhitegevuse tulud</v>
      </c>
      <c r="D620" s="40" t="s">
        <v>475</v>
      </c>
      <c r="E620" s="40">
        <v>35000002</v>
      </c>
      <c r="F620" t="s">
        <v>1609</v>
      </c>
      <c r="G620" t="s">
        <v>167</v>
      </c>
      <c r="H620" t="s">
        <v>166</v>
      </c>
      <c r="I620" t="s">
        <v>160</v>
      </c>
      <c r="J620" t="s">
        <v>159</v>
      </c>
      <c r="M620" t="s">
        <v>1762</v>
      </c>
      <c r="N620" t="s">
        <v>1763</v>
      </c>
    </row>
    <row r="621" spans="1:14" hidden="1">
      <c r="A621" t="s">
        <v>1726</v>
      </c>
      <c r="B621">
        <v>1475</v>
      </c>
      <c r="C621" t="str">
        <f>VLOOKUP(E621,klassifikaatorid!A621:G2089,6,TRUE)</f>
        <v>Põhitegevuse tulud</v>
      </c>
      <c r="D621" s="40" t="s">
        <v>475</v>
      </c>
      <c r="E621" s="40">
        <v>35000005</v>
      </c>
      <c r="F621" t="s">
        <v>1611</v>
      </c>
      <c r="G621" t="s">
        <v>357</v>
      </c>
      <c r="H621" t="s">
        <v>356</v>
      </c>
      <c r="I621" t="s">
        <v>160</v>
      </c>
      <c r="J621" t="s">
        <v>159</v>
      </c>
    </row>
    <row r="622" spans="1:14" hidden="1">
      <c r="A622" t="s">
        <v>1930</v>
      </c>
      <c r="B622">
        <v>76304</v>
      </c>
      <c r="C622" t="str">
        <f>VLOOKUP(E622,klassifikaatorid!A622:G2090,6,TRUE)</f>
        <v>Põhitegevuse tulud</v>
      </c>
      <c r="D622" s="40" t="s">
        <v>475</v>
      </c>
      <c r="E622" s="40">
        <v>35000007</v>
      </c>
      <c r="F622" t="s">
        <v>1613</v>
      </c>
      <c r="G622" t="s">
        <v>234</v>
      </c>
      <c r="H622" t="s">
        <v>233</v>
      </c>
      <c r="I622" t="s">
        <v>232</v>
      </c>
      <c r="J622" t="s">
        <v>231</v>
      </c>
      <c r="M622" t="s">
        <v>1720</v>
      </c>
      <c r="N622" t="s">
        <v>1721</v>
      </c>
    </row>
  </sheetData>
  <autoFilter ref="A1:R622">
    <filterColumn colId="3">
      <filters>
        <filter val="32 - tulud kaupade ja teenuste müügist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2"/>
  <sheetViews>
    <sheetView topLeftCell="A554" workbookViewId="0">
      <selection activeCell="I595" sqref="I595"/>
    </sheetView>
  </sheetViews>
  <sheetFormatPr defaultRowHeight="14"/>
  <cols>
    <col min="2" max="2" width="19.25" customWidth="1"/>
  </cols>
  <sheetData>
    <row r="1" spans="1:3">
      <c r="A1" t="s">
        <v>467</v>
      </c>
      <c r="B1" t="s">
        <v>466</v>
      </c>
      <c r="C1" t="s">
        <v>467</v>
      </c>
    </row>
    <row r="2" spans="1:3">
      <c r="A2" s="40">
        <v>450000</v>
      </c>
      <c r="B2" t="s">
        <v>473</v>
      </c>
      <c r="C2" s="40">
        <v>450000</v>
      </c>
    </row>
    <row r="3" spans="1:3">
      <c r="A3" s="40">
        <v>450000</v>
      </c>
      <c r="B3" t="s">
        <v>473</v>
      </c>
      <c r="C3" s="40">
        <v>450000</v>
      </c>
    </row>
    <row r="4" spans="1:3">
      <c r="A4" s="40">
        <v>450000</v>
      </c>
      <c r="B4" t="s">
        <v>473</v>
      </c>
      <c r="C4" s="40">
        <v>450000</v>
      </c>
    </row>
    <row r="5" spans="1:3">
      <c r="A5" s="40">
        <v>450000</v>
      </c>
      <c r="B5" t="s">
        <v>473</v>
      </c>
      <c r="C5" s="40">
        <v>450000</v>
      </c>
    </row>
    <row r="6" spans="1:3">
      <c r="A6" s="40">
        <v>450000</v>
      </c>
      <c r="B6" t="s">
        <v>473</v>
      </c>
      <c r="C6" s="40">
        <v>450000</v>
      </c>
    </row>
    <row r="7" spans="1:3">
      <c r="A7" s="40">
        <v>450000</v>
      </c>
      <c r="B7" t="s">
        <v>473</v>
      </c>
      <c r="C7" s="40">
        <v>450000</v>
      </c>
    </row>
    <row r="8" spans="1:3">
      <c r="A8" s="40">
        <v>450000</v>
      </c>
      <c r="B8" t="s">
        <v>473</v>
      </c>
      <c r="C8" s="40">
        <v>450000</v>
      </c>
    </row>
    <row r="9" spans="1:3">
      <c r="A9" s="40">
        <v>450000</v>
      </c>
      <c r="B9" t="s">
        <v>473</v>
      </c>
      <c r="C9" s="40">
        <v>450000</v>
      </c>
    </row>
    <row r="10" spans="1:3">
      <c r="A10" s="40">
        <v>450000</v>
      </c>
      <c r="B10" t="s">
        <v>473</v>
      </c>
      <c r="C10" s="40">
        <v>450000</v>
      </c>
    </row>
    <row r="11" spans="1:3">
      <c r="A11" s="40">
        <v>450000</v>
      </c>
      <c r="B11" t="s">
        <v>473</v>
      </c>
      <c r="C11" s="40">
        <v>450000</v>
      </c>
    </row>
    <row r="12" spans="1:3">
      <c r="A12" s="40">
        <v>450000</v>
      </c>
      <c r="B12" t="s">
        <v>473</v>
      </c>
      <c r="C12" s="40">
        <v>450000</v>
      </c>
    </row>
    <row r="13" spans="1:3">
      <c r="A13" s="40">
        <v>450000</v>
      </c>
      <c r="B13" t="s">
        <v>473</v>
      </c>
      <c r="C13" s="40">
        <v>450000</v>
      </c>
    </row>
    <row r="14" spans="1:3">
      <c r="A14" s="40">
        <v>350200</v>
      </c>
      <c r="B14" t="s">
        <v>475</v>
      </c>
      <c r="C14" s="40">
        <v>350200</v>
      </c>
    </row>
    <row r="15" spans="1:3">
      <c r="A15" s="40">
        <v>155109</v>
      </c>
      <c r="B15" t="s">
        <v>472</v>
      </c>
      <c r="C15" s="40">
        <v>155109</v>
      </c>
    </row>
    <row r="16" spans="1:3">
      <c r="A16" s="40">
        <v>413840</v>
      </c>
      <c r="B16" t="s">
        <v>479</v>
      </c>
      <c r="C16" s="40">
        <v>413840</v>
      </c>
    </row>
    <row r="17" spans="1:3">
      <c r="A17" s="40">
        <v>2585</v>
      </c>
      <c r="B17" t="s">
        <v>487</v>
      </c>
      <c r="C17" s="40">
        <v>2585</v>
      </c>
    </row>
    <row r="18" spans="1:3">
      <c r="A18" s="40">
        <v>100100</v>
      </c>
      <c r="B18" t="s">
        <v>477</v>
      </c>
      <c r="C18" s="40">
        <v>100100</v>
      </c>
    </row>
    <row r="19" spans="1:3">
      <c r="A19" s="40">
        <v>352900</v>
      </c>
      <c r="B19" t="s">
        <v>475</v>
      </c>
      <c r="C19" s="40">
        <v>352900</v>
      </c>
    </row>
    <row r="20" spans="1:3">
      <c r="A20" s="40">
        <v>350200</v>
      </c>
      <c r="B20" t="s">
        <v>475</v>
      </c>
      <c r="C20" s="40">
        <v>350200</v>
      </c>
    </row>
    <row r="21" spans="1:3">
      <c r="A21" s="40">
        <v>650100</v>
      </c>
      <c r="B21" t="s">
        <v>470</v>
      </c>
      <c r="C21" s="40">
        <v>650100</v>
      </c>
    </row>
    <row r="22" spans="1:3">
      <c r="A22" s="40">
        <v>650100</v>
      </c>
      <c r="B22" t="s">
        <v>470</v>
      </c>
      <c r="C22" s="40">
        <v>650100</v>
      </c>
    </row>
    <row r="23" spans="1:3">
      <c r="A23" s="40">
        <v>655000</v>
      </c>
      <c r="B23" t="s">
        <v>470</v>
      </c>
      <c r="C23" s="40">
        <v>655000</v>
      </c>
    </row>
    <row r="24" spans="1:3">
      <c r="A24" s="40">
        <v>650100</v>
      </c>
      <c r="B24" t="s">
        <v>470</v>
      </c>
      <c r="C24" s="40">
        <v>650100</v>
      </c>
    </row>
    <row r="25" spans="1:3">
      <c r="A25" s="40">
        <v>2586</v>
      </c>
      <c r="B25" t="s">
        <v>469</v>
      </c>
      <c r="C25" s="40">
        <v>2586</v>
      </c>
    </row>
    <row r="26" spans="1:3">
      <c r="A26" s="40">
        <v>208200</v>
      </c>
      <c r="B26" t="s">
        <v>468</v>
      </c>
      <c r="C26" s="40">
        <v>208200</v>
      </c>
    </row>
    <row r="27" spans="1:3">
      <c r="A27">
        <v>303000</v>
      </c>
      <c r="B27" t="s">
        <v>484</v>
      </c>
      <c r="C27">
        <v>303000</v>
      </c>
    </row>
    <row r="28" spans="1:3">
      <c r="A28" s="40">
        <v>551106</v>
      </c>
      <c r="B28" t="s">
        <v>481</v>
      </c>
      <c r="C28" s="40">
        <v>551106</v>
      </c>
    </row>
    <row r="29" spans="1:3">
      <c r="A29" s="40">
        <v>551290</v>
      </c>
      <c r="B29" t="s">
        <v>481</v>
      </c>
      <c r="C29" s="40">
        <v>551290</v>
      </c>
    </row>
    <row r="30" spans="1:3">
      <c r="A30" s="40">
        <v>322090</v>
      </c>
      <c r="B30" t="s">
        <v>485</v>
      </c>
      <c r="C30" s="40">
        <v>322090</v>
      </c>
    </row>
    <row r="31" spans="1:3">
      <c r="A31" s="40">
        <v>322220</v>
      </c>
      <c r="B31" t="s">
        <v>485</v>
      </c>
      <c r="C31" s="40">
        <v>322220</v>
      </c>
    </row>
    <row r="32" spans="1:3">
      <c r="A32" s="40">
        <v>322090</v>
      </c>
      <c r="B32" t="s">
        <v>485</v>
      </c>
      <c r="C32" s="40">
        <v>322090</v>
      </c>
    </row>
    <row r="33" spans="1:3">
      <c r="A33" s="40">
        <v>322220</v>
      </c>
      <c r="B33" t="s">
        <v>485</v>
      </c>
      <c r="C33" s="40">
        <v>322220</v>
      </c>
    </row>
    <row r="34" spans="1:3">
      <c r="A34" s="40">
        <v>322090</v>
      </c>
      <c r="B34" t="s">
        <v>485</v>
      </c>
      <c r="C34" s="40">
        <v>322090</v>
      </c>
    </row>
    <row r="35" spans="1:3">
      <c r="A35" s="40">
        <v>322220</v>
      </c>
      <c r="B35" t="s">
        <v>485</v>
      </c>
      <c r="C35" s="40">
        <v>322220</v>
      </c>
    </row>
    <row r="36" spans="1:3">
      <c r="A36" s="40">
        <v>322090</v>
      </c>
      <c r="B36" t="s">
        <v>485</v>
      </c>
      <c r="C36" s="40">
        <v>322090</v>
      </c>
    </row>
    <row r="37" spans="1:3">
      <c r="A37" s="40">
        <v>322090</v>
      </c>
      <c r="B37" t="s">
        <v>485</v>
      </c>
      <c r="C37" s="40">
        <v>322090</v>
      </c>
    </row>
    <row r="38" spans="1:3">
      <c r="A38" s="40">
        <v>322090</v>
      </c>
      <c r="B38" t="s">
        <v>485</v>
      </c>
      <c r="C38" s="40">
        <v>322090</v>
      </c>
    </row>
    <row r="39" spans="1:3">
      <c r="A39" s="40">
        <v>322210</v>
      </c>
      <c r="B39" t="s">
        <v>485</v>
      </c>
      <c r="C39" s="40">
        <v>322210</v>
      </c>
    </row>
    <row r="40" spans="1:3">
      <c r="A40" s="40">
        <v>322210</v>
      </c>
      <c r="B40" t="s">
        <v>485</v>
      </c>
      <c r="C40" s="40">
        <v>322210</v>
      </c>
    </row>
    <row r="41" spans="1:3">
      <c r="A41" s="40">
        <v>322220</v>
      </c>
      <c r="B41" t="s">
        <v>485</v>
      </c>
      <c r="C41" s="40">
        <v>322220</v>
      </c>
    </row>
    <row r="42" spans="1:3">
      <c r="A42" s="40">
        <v>2586</v>
      </c>
      <c r="B42" t="s">
        <v>469</v>
      </c>
      <c r="C42" s="40">
        <v>2586</v>
      </c>
    </row>
    <row r="43" spans="1:3">
      <c r="A43" s="40">
        <v>208200</v>
      </c>
      <c r="B43" t="s">
        <v>468</v>
      </c>
      <c r="C43" s="40">
        <v>208200</v>
      </c>
    </row>
    <row r="44" spans="1:3">
      <c r="A44" s="40">
        <v>2586</v>
      </c>
      <c r="B44" t="s">
        <v>469</v>
      </c>
      <c r="C44" s="40">
        <v>2586</v>
      </c>
    </row>
    <row r="45" spans="1:3">
      <c r="A45" s="40">
        <v>208200</v>
      </c>
      <c r="B45" t="s">
        <v>468</v>
      </c>
      <c r="C45" s="40">
        <v>208200</v>
      </c>
    </row>
    <row r="46" spans="1:3">
      <c r="A46" s="40">
        <v>506040</v>
      </c>
      <c r="B46" t="s">
        <v>480</v>
      </c>
      <c r="C46" s="40">
        <v>506040</v>
      </c>
    </row>
    <row r="47" spans="1:3">
      <c r="A47" s="40">
        <v>506000</v>
      </c>
      <c r="B47" t="s">
        <v>480</v>
      </c>
      <c r="C47" s="40">
        <v>506000</v>
      </c>
    </row>
    <row r="48" spans="1:3">
      <c r="A48" s="40">
        <v>500280</v>
      </c>
      <c r="B48" t="s">
        <v>480</v>
      </c>
      <c r="C48" s="40">
        <v>500280</v>
      </c>
    </row>
    <row r="49" spans="1:3">
      <c r="A49" s="40">
        <v>551210</v>
      </c>
      <c r="B49" t="s">
        <v>481</v>
      </c>
      <c r="C49" s="40">
        <v>551210</v>
      </c>
    </row>
    <row r="50" spans="1:3">
      <c r="A50" s="40">
        <v>350000</v>
      </c>
      <c r="B50" t="s">
        <v>475</v>
      </c>
      <c r="C50" s="40">
        <v>350000</v>
      </c>
    </row>
    <row r="51" spans="1:3">
      <c r="A51" s="40">
        <v>350000</v>
      </c>
      <c r="B51" t="s">
        <v>475</v>
      </c>
      <c r="C51" s="40">
        <v>350000</v>
      </c>
    </row>
    <row r="52" spans="1:3">
      <c r="A52">
        <v>551306</v>
      </c>
      <c r="B52" t="s">
        <v>481</v>
      </c>
      <c r="C52">
        <v>551306</v>
      </c>
    </row>
    <row r="53" spans="1:3">
      <c r="A53" s="40">
        <v>551326</v>
      </c>
      <c r="B53" t="s">
        <v>481</v>
      </c>
      <c r="C53" s="40">
        <v>551326</v>
      </c>
    </row>
    <row r="54" spans="1:3">
      <c r="A54">
        <v>551300</v>
      </c>
      <c r="B54" t="s">
        <v>481</v>
      </c>
      <c r="C54">
        <v>551300</v>
      </c>
    </row>
    <row r="55" spans="1:3">
      <c r="A55" s="40">
        <v>551310</v>
      </c>
      <c r="B55" t="s">
        <v>481</v>
      </c>
      <c r="C55" s="40">
        <v>551310</v>
      </c>
    </row>
    <row r="56" spans="1:3">
      <c r="A56" s="40">
        <v>506040</v>
      </c>
      <c r="B56" t="s">
        <v>480</v>
      </c>
      <c r="C56" s="40">
        <v>506040</v>
      </c>
    </row>
    <row r="57" spans="1:3">
      <c r="A57" s="40">
        <v>506000</v>
      </c>
      <c r="B57" t="s">
        <v>480</v>
      </c>
      <c r="C57" s="40">
        <v>506000</v>
      </c>
    </row>
    <row r="58" spans="1:3">
      <c r="A58" s="40">
        <v>500260</v>
      </c>
      <c r="B58" t="s">
        <v>480</v>
      </c>
      <c r="C58" s="40">
        <v>500260</v>
      </c>
    </row>
    <row r="59" spans="1:3">
      <c r="A59" s="40">
        <v>155700</v>
      </c>
      <c r="B59" t="s">
        <v>472</v>
      </c>
      <c r="C59" s="40">
        <v>155700</v>
      </c>
    </row>
    <row r="60" spans="1:3">
      <c r="A60" s="40">
        <v>155100</v>
      </c>
      <c r="B60" t="s">
        <v>472</v>
      </c>
      <c r="C60" s="40">
        <v>155100</v>
      </c>
    </row>
    <row r="61" spans="1:3">
      <c r="A61" s="40">
        <v>506040</v>
      </c>
      <c r="B61" t="s">
        <v>480</v>
      </c>
      <c r="C61" s="40">
        <v>506040</v>
      </c>
    </row>
    <row r="62" spans="1:3">
      <c r="A62" s="40">
        <v>506000</v>
      </c>
      <c r="B62" t="s">
        <v>480</v>
      </c>
      <c r="C62" s="40">
        <v>506000</v>
      </c>
    </row>
    <row r="63" spans="1:3">
      <c r="A63" s="40">
        <v>500280</v>
      </c>
      <c r="B63" t="s">
        <v>480</v>
      </c>
      <c r="C63" s="40">
        <v>500280</v>
      </c>
    </row>
    <row r="64" spans="1:3">
      <c r="A64" s="40">
        <v>506040</v>
      </c>
      <c r="B64" t="s">
        <v>480</v>
      </c>
      <c r="C64" s="40">
        <v>506040</v>
      </c>
    </row>
    <row r="65" spans="1:3">
      <c r="A65" s="40">
        <v>506000</v>
      </c>
      <c r="B65" t="s">
        <v>480</v>
      </c>
      <c r="C65" s="40">
        <v>506000</v>
      </c>
    </row>
    <row r="66" spans="1:3">
      <c r="A66" s="40">
        <v>500210</v>
      </c>
      <c r="B66" t="s">
        <v>480</v>
      </c>
      <c r="C66" s="40">
        <v>500210</v>
      </c>
    </row>
    <row r="67" spans="1:3">
      <c r="A67" s="40">
        <v>551500</v>
      </c>
      <c r="B67" t="s">
        <v>481</v>
      </c>
      <c r="C67" s="40">
        <v>551500</v>
      </c>
    </row>
    <row r="68" spans="1:3">
      <c r="A68" s="40">
        <v>413823</v>
      </c>
      <c r="B68" t="s">
        <v>479</v>
      </c>
      <c r="C68" s="40">
        <v>413823</v>
      </c>
    </row>
    <row r="69" spans="1:3">
      <c r="A69" s="40">
        <v>413840</v>
      </c>
      <c r="B69" t="s">
        <v>479</v>
      </c>
      <c r="C69" s="40">
        <v>413840</v>
      </c>
    </row>
    <row r="70" spans="1:3">
      <c r="A70" s="40">
        <v>550099</v>
      </c>
      <c r="B70" t="s">
        <v>481</v>
      </c>
      <c r="C70" s="40">
        <v>550099</v>
      </c>
    </row>
    <row r="71" spans="1:3">
      <c r="A71" s="40">
        <v>552520</v>
      </c>
      <c r="B71" t="s">
        <v>481</v>
      </c>
      <c r="C71" s="40">
        <v>552520</v>
      </c>
    </row>
    <row r="72" spans="1:3">
      <c r="A72" s="40">
        <v>35000010</v>
      </c>
      <c r="B72" t="s">
        <v>475</v>
      </c>
      <c r="C72" s="40">
        <v>35000010</v>
      </c>
    </row>
    <row r="73" spans="1:3">
      <c r="A73" s="40">
        <v>552440</v>
      </c>
      <c r="B73" t="s">
        <v>481</v>
      </c>
      <c r="C73" s="40">
        <v>552440</v>
      </c>
    </row>
    <row r="74" spans="1:3">
      <c r="A74" s="40">
        <v>551500</v>
      </c>
      <c r="B74" t="s">
        <v>481</v>
      </c>
      <c r="C74" s="40">
        <v>551500</v>
      </c>
    </row>
    <row r="75" spans="1:3">
      <c r="A75" s="40">
        <v>552590</v>
      </c>
      <c r="B75" t="s">
        <v>481</v>
      </c>
      <c r="C75" s="40">
        <v>552590</v>
      </c>
    </row>
    <row r="76" spans="1:3">
      <c r="A76" s="40">
        <v>350000</v>
      </c>
      <c r="B76" t="s">
        <v>475</v>
      </c>
      <c r="C76" s="40">
        <v>350000</v>
      </c>
    </row>
    <row r="77" spans="1:3">
      <c r="A77" s="40">
        <v>506040</v>
      </c>
      <c r="B77" t="s">
        <v>480</v>
      </c>
      <c r="C77" s="40">
        <v>506040</v>
      </c>
    </row>
    <row r="78" spans="1:3">
      <c r="A78" s="40">
        <v>506000</v>
      </c>
      <c r="B78" t="s">
        <v>480</v>
      </c>
      <c r="C78" s="40">
        <v>506000</v>
      </c>
    </row>
    <row r="79" spans="1:3">
      <c r="A79" s="40">
        <v>500260</v>
      </c>
      <c r="B79" t="s">
        <v>480</v>
      </c>
      <c r="C79" s="40">
        <v>500260</v>
      </c>
    </row>
    <row r="80" spans="1:3">
      <c r="A80" s="40">
        <v>552590</v>
      </c>
      <c r="B80" t="s">
        <v>481</v>
      </c>
      <c r="C80" s="40">
        <v>552590</v>
      </c>
    </row>
    <row r="81" spans="1:3">
      <c r="A81" s="40">
        <v>322090</v>
      </c>
      <c r="B81" t="s">
        <v>485</v>
      </c>
      <c r="C81" s="40">
        <v>322090</v>
      </c>
    </row>
    <row r="82" spans="1:3">
      <c r="A82" s="40">
        <v>322050</v>
      </c>
      <c r="B82" t="s">
        <v>485</v>
      </c>
      <c r="C82" s="40">
        <v>322050</v>
      </c>
    </row>
    <row r="83" spans="1:3">
      <c r="A83" s="40">
        <v>506040</v>
      </c>
      <c r="B83" t="s">
        <v>480</v>
      </c>
      <c r="C83" s="40">
        <v>506040</v>
      </c>
    </row>
    <row r="84" spans="1:3">
      <c r="A84" s="40">
        <v>506000</v>
      </c>
      <c r="B84" t="s">
        <v>480</v>
      </c>
      <c r="C84" s="40">
        <v>506000</v>
      </c>
    </row>
    <row r="85" spans="1:3">
      <c r="A85" s="40">
        <v>500240</v>
      </c>
      <c r="B85" t="s">
        <v>480</v>
      </c>
      <c r="C85" s="40">
        <v>500240</v>
      </c>
    </row>
    <row r="86" spans="1:3">
      <c r="A86" s="40">
        <v>552440</v>
      </c>
      <c r="B86" t="s">
        <v>481</v>
      </c>
      <c r="C86" s="40">
        <v>552440</v>
      </c>
    </row>
    <row r="87" spans="1:3">
      <c r="A87" s="40">
        <v>322090</v>
      </c>
      <c r="B87" t="s">
        <v>485</v>
      </c>
      <c r="C87" s="40">
        <v>322090</v>
      </c>
    </row>
    <row r="88" spans="1:3">
      <c r="A88" s="40">
        <v>552490</v>
      </c>
      <c r="B88" t="s">
        <v>481</v>
      </c>
      <c r="C88" s="40">
        <v>552490</v>
      </c>
    </row>
    <row r="89" spans="1:3">
      <c r="A89" s="40">
        <v>551290</v>
      </c>
      <c r="B89" t="s">
        <v>481</v>
      </c>
      <c r="C89" s="40">
        <v>551290</v>
      </c>
    </row>
    <row r="90" spans="1:3">
      <c r="A90" s="40">
        <v>551103</v>
      </c>
      <c r="B90" t="s">
        <v>481</v>
      </c>
      <c r="C90" s="40">
        <v>551103</v>
      </c>
    </row>
    <row r="91" spans="1:3">
      <c r="A91" s="40">
        <v>551104</v>
      </c>
      <c r="B91" t="s">
        <v>481</v>
      </c>
      <c r="C91" s="40">
        <v>551104</v>
      </c>
    </row>
    <row r="92" spans="1:3">
      <c r="A92" s="40">
        <v>552520</v>
      </c>
      <c r="B92" t="s">
        <v>481</v>
      </c>
      <c r="C92" s="40">
        <v>552520</v>
      </c>
    </row>
    <row r="93" spans="1:3">
      <c r="A93" s="40">
        <v>552520</v>
      </c>
      <c r="B93" t="s">
        <v>481</v>
      </c>
      <c r="C93" s="40">
        <v>552520</v>
      </c>
    </row>
    <row r="94" spans="1:3">
      <c r="A94">
        <v>551303</v>
      </c>
      <c r="B94" t="s">
        <v>481</v>
      </c>
      <c r="C94">
        <v>551303</v>
      </c>
    </row>
    <row r="95" spans="1:3">
      <c r="A95">
        <v>551306</v>
      </c>
      <c r="B95" t="s">
        <v>481</v>
      </c>
      <c r="C95">
        <v>551306</v>
      </c>
    </row>
    <row r="96" spans="1:3">
      <c r="A96" s="40">
        <v>551490</v>
      </c>
      <c r="B96" t="s">
        <v>481</v>
      </c>
      <c r="C96" s="40">
        <v>551490</v>
      </c>
    </row>
    <row r="97" spans="1:3">
      <c r="A97" s="40">
        <v>552520</v>
      </c>
      <c r="B97" t="s">
        <v>481</v>
      </c>
      <c r="C97" s="40">
        <v>552520</v>
      </c>
    </row>
    <row r="98" spans="1:3">
      <c r="A98" s="40">
        <v>551500</v>
      </c>
      <c r="B98" t="s">
        <v>481</v>
      </c>
      <c r="C98" s="40">
        <v>551500</v>
      </c>
    </row>
    <row r="99" spans="1:3">
      <c r="A99" s="40">
        <v>553290</v>
      </c>
      <c r="B99" t="s">
        <v>481</v>
      </c>
      <c r="C99" s="40">
        <v>553290</v>
      </c>
    </row>
    <row r="100" spans="1:3">
      <c r="A100" s="40">
        <v>552510</v>
      </c>
      <c r="B100" t="s">
        <v>481</v>
      </c>
      <c r="C100" s="40">
        <v>552510</v>
      </c>
    </row>
    <row r="101" spans="1:3">
      <c r="A101" s="40">
        <v>552520</v>
      </c>
      <c r="B101" t="s">
        <v>481</v>
      </c>
      <c r="C101" s="40">
        <v>552520</v>
      </c>
    </row>
    <row r="102" spans="1:3">
      <c r="A102" s="40">
        <v>552520</v>
      </c>
      <c r="B102" t="s">
        <v>481</v>
      </c>
      <c r="C102" s="40">
        <v>552520</v>
      </c>
    </row>
    <row r="103" spans="1:3">
      <c r="A103" s="40">
        <v>554031</v>
      </c>
      <c r="B103" t="s">
        <v>481</v>
      </c>
      <c r="C103" s="40">
        <v>554031</v>
      </c>
    </row>
    <row r="104" spans="1:3">
      <c r="A104" s="40">
        <v>552520</v>
      </c>
      <c r="B104" t="s">
        <v>481</v>
      </c>
      <c r="C104" s="40">
        <v>552520</v>
      </c>
    </row>
    <row r="105" spans="1:3">
      <c r="A105" s="40">
        <v>552570</v>
      </c>
      <c r="B105" t="s">
        <v>481</v>
      </c>
      <c r="C105" s="40">
        <v>552570</v>
      </c>
    </row>
    <row r="106" spans="1:3">
      <c r="A106" s="40">
        <v>506040</v>
      </c>
      <c r="B106" t="s">
        <v>480</v>
      </c>
      <c r="C106" s="40">
        <v>506040</v>
      </c>
    </row>
    <row r="107" spans="1:3">
      <c r="A107" s="40">
        <v>506000</v>
      </c>
      <c r="B107" t="s">
        <v>480</v>
      </c>
      <c r="C107" s="40">
        <v>506000</v>
      </c>
    </row>
    <row r="108" spans="1:3">
      <c r="A108" s="40">
        <v>500240</v>
      </c>
      <c r="B108" t="s">
        <v>480</v>
      </c>
      <c r="C108" s="40">
        <v>500240</v>
      </c>
    </row>
    <row r="109" spans="1:3">
      <c r="A109" s="40">
        <v>350000</v>
      </c>
      <c r="B109" t="s">
        <v>475</v>
      </c>
      <c r="C109" s="40">
        <v>350000</v>
      </c>
    </row>
    <row r="110" spans="1:3">
      <c r="A110" s="40">
        <v>350020</v>
      </c>
      <c r="B110" t="s">
        <v>475</v>
      </c>
      <c r="C110" s="40">
        <v>350020</v>
      </c>
    </row>
    <row r="111" spans="1:3">
      <c r="A111">
        <v>550304</v>
      </c>
      <c r="B111" t="s">
        <v>481</v>
      </c>
      <c r="C111">
        <v>550304</v>
      </c>
    </row>
    <row r="112" spans="1:3">
      <c r="A112">
        <v>550303</v>
      </c>
      <c r="B112" t="s">
        <v>481</v>
      </c>
      <c r="C112">
        <v>550303</v>
      </c>
    </row>
    <row r="113" spans="1:3">
      <c r="A113">
        <v>550301</v>
      </c>
      <c r="B113" t="s">
        <v>481</v>
      </c>
      <c r="C113">
        <v>550301</v>
      </c>
    </row>
    <row r="114" spans="1:3">
      <c r="A114">
        <v>550302</v>
      </c>
      <c r="B114" t="s">
        <v>481</v>
      </c>
      <c r="C114">
        <v>550302</v>
      </c>
    </row>
    <row r="115" spans="1:3">
      <c r="A115" s="40">
        <v>552590</v>
      </c>
      <c r="B115" t="s">
        <v>481</v>
      </c>
      <c r="C115" s="40">
        <v>552590</v>
      </c>
    </row>
    <row r="116" spans="1:3">
      <c r="A116" s="40">
        <v>506040</v>
      </c>
      <c r="B116" t="s">
        <v>480</v>
      </c>
      <c r="C116" s="40">
        <v>506040</v>
      </c>
    </row>
    <row r="117" spans="1:3">
      <c r="A117" s="40">
        <v>506040</v>
      </c>
      <c r="B117" t="s">
        <v>480</v>
      </c>
      <c r="C117" s="40">
        <v>506040</v>
      </c>
    </row>
    <row r="118" spans="1:3">
      <c r="A118" s="40">
        <v>506000</v>
      </c>
      <c r="B118" t="s">
        <v>480</v>
      </c>
      <c r="C118" s="40">
        <v>506000</v>
      </c>
    </row>
    <row r="119" spans="1:3">
      <c r="A119" s="40">
        <v>506000</v>
      </c>
      <c r="B119" t="s">
        <v>480</v>
      </c>
      <c r="C119" s="40">
        <v>506000</v>
      </c>
    </row>
    <row r="120" spans="1:3">
      <c r="A120" s="40">
        <v>500250</v>
      </c>
      <c r="B120" t="s">
        <v>480</v>
      </c>
      <c r="C120" s="40">
        <v>500250</v>
      </c>
    </row>
    <row r="121" spans="1:3">
      <c r="A121" s="40">
        <v>500250</v>
      </c>
      <c r="B121" t="s">
        <v>480</v>
      </c>
      <c r="C121" s="40">
        <v>500250</v>
      </c>
    </row>
    <row r="122" spans="1:3">
      <c r="A122" s="40">
        <v>552590</v>
      </c>
      <c r="B122" t="s">
        <v>481</v>
      </c>
      <c r="C122" s="40">
        <v>552590</v>
      </c>
    </row>
    <row r="123" spans="1:3">
      <c r="A123" s="40">
        <v>551250</v>
      </c>
      <c r="B123" t="s">
        <v>481</v>
      </c>
      <c r="C123" s="40">
        <v>551250</v>
      </c>
    </row>
    <row r="124" spans="1:3">
      <c r="A124" s="40">
        <v>500280</v>
      </c>
      <c r="B124" t="s">
        <v>480</v>
      </c>
      <c r="C124" s="40">
        <v>500280</v>
      </c>
    </row>
    <row r="125" spans="1:3">
      <c r="A125">
        <v>551300</v>
      </c>
      <c r="B125" t="s">
        <v>481</v>
      </c>
      <c r="C125">
        <v>551300</v>
      </c>
    </row>
    <row r="126" spans="1:3">
      <c r="A126" s="40">
        <v>506040</v>
      </c>
      <c r="B126" t="s">
        <v>480</v>
      </c>
      <c r="C126" s="40">
        <v>506040</v>
      </c>
    </row>
    <row r="127" spans="1:3">
      <c r="A127" s="40">
        <v>506000</v>
      </c>
      <c r="B127" t="s">
        <v>480</v>
      </c>
      <c r="C127" s="40">
        <v>506000</v>
      </c>
    </row>
    <row r="128" spans="1:3">
      <c r="A128" s="40">
        <v>500250</v>
      </c>
      <c r="B128" t="s">
        <v>480</v>
      </c>
      <c r="C128" s="40">
        <v>500250</v>
      </c>
    </row>
    <row r="129" spans="1:3">
      <c r="A129" s="40">
        <v>450000</v>
      </c>
      <c r="B129" t="s">
        <v>473</v>
      </c>
      <c r="C129" s="40">
        <v>450000</v>
      </c>
    </row>
    <row r="130" spans="1:3">
      <c r="A130" s="40">
        <v>450000</v>
      </c>
      <c r="B130" t="s">
        <v>473</v>
      </c>
      <c r="C130" s="40">
        <v>450000</v>
      </c>
    </row>
    <row r="131" spans="1:3">
      <c r="A131" s="40">
        <v>450000</v>
      </c>
      <c r="B131" t="s">
        <v>473</v>
      </c>
      <c r="C131" s="40">
        <v>450000</v>
      </c>
    </row>
    <row r="132" spans="1:3">
      <c r="A132" s="40">
        <v>450000</v>
      </c>
      <c r="B132" t="s">
        <v>473</v>
      </c>
      <c r="C132" s="40">
        <v>450000</v>
      </c>
    </row>
    <row r="133" spans="1:3">
      <c r="A133" s="40">
        <v>450000</v>
      </c>
      <c r="B133" t="s">
        <v>473</v>
      </c>
      <c r="C133" s="40">
        <v>450000</v>
      </c>
    </row>
    <row r="134" spans="1:3">
      <c r="A134" s="40">
        <v>450000</v>
      </c>
      <c r="B134" t="s">
        <v>473</v>
      </c>
      <c r="C134" s="40">
        <v>450000</v>
      </c>
    </row>
    <row r="135" spans="1:3">
      <c r="A135" s="40">
        <v>506040</v>
      </c>
      <c r="B135" t="s">
        <v>480</v>
      </c>
      <c r="C135" s="40">
        <v>506040</v>
      </c>
    </row>
    <row r="136" spans="1:3">
      <c r="A136" s="40">
        <v>506000</v>
      </c>
      <c r="B136" t="s">
        <v>480</v>
      </c>
      <c r="C136" s="40">
        <v>506000</v>
      </c>
    </row>
    <row r="137" spans="1:3">
      <c r="A137" s="40">
        <v>500260</v>
      </c>
      <c r="B137" t="s">
        <v>480</v>
      </c>
      <c r="C137" s="40">
        <v>500260</v>
      </c>
    </row>
    <row r="138" spans="1:3">
      <c r="A138" s="40">
        <v>552450</v>
      </c>
      <c r="B138" t="s">
        <v>481</v>
      </c>
      <c r="C138" s="40">
        <v>552450</v>
      </c>
    </row>
    <row r="139" spans="1:3">
      <c r="A139" s="40">
        <v>552400</v>
      </c>
      <c r="B139" t="s">
        <v>481</v>
      </c>
      <c r="C139" s="40">
        <v>552400</v>
      </c>
    </row>
    <row r="140" spans="1:3">
      <c r="A140" s="40">
        <v>550400</v>
      </c>
      <c r="B140" t="s">
        <v>481</v>
      </c>
      <c r="C140" s="40">
        <v>550400</v>
      </c>
    </row>
    <row r="141" spans="1:3">
      <c r="A141" s="40">
        <v>506040</v>
      </c>
      <c r="B141" t="s">
        <v>480</v>
      </c>
      <c r="C141" s="40">
        <v>506040</v>
      </c>
    </row>
    <row r="142" spans="1:3">
      <c r="A142" s="40">
        <v>506000</v>
      </c>
      <c r="B142" t="s">
        <v>480</v>
      </c>
      <c r="C142" s="40">
        <v>506000</v>
      </c>
    </row>
    <row r="143" spans="1:3">
      <c r="A143" s="40">
        <v>500210</v>
      </c>
      <c r="B143" t="s">
        <v>480</v>
      </c>
      <c r="C143" s="40">
        <v>500210</v>
      </c>
    </row>
    <row r="144" spans="1:3">
      <c r="A144" s="40">
        <v>506040</v>
      </c>
      <c r="B144" t="s">
        <v>480</v>
      </c>
      <c r="C144" s="40">
        <v>506040</v>
      </c>
    </row>
    <row r="145" spans="1:3">
      <c r="A145" s="40">
        <v>506000</v>
      </c>
      <c r="B145" t="s">
        <v>480</v>
      </c>
      <c r="C145" s="40">
        <v>506000</v>
      </c>
    </row>
    <row r="146" spans="1:3">
      <c r="A146" s="40">
        <v>500260</v>
      </c>
      <c r="B146" t="s">
        <v>480</v>
      </c>
      <c r="C146" s="40">
        <v>500260</v>
      </c>
    </row>
    <row r="147" spans="1:3">
      <c r="A147" s="40">
        <v>5511046</v>
      </c>
      <c r="B147" t="s">
        <v>481</v>
      </c>
      <c r="C147" s="40">
        <v>5511046</v>
      </c>
    </row>
    <row r="148" spans="1:3">
      <c r="A148" s="40">
        <v>551104</v>
      </c>
      <c r="B148" t="s">
        <v>481</v>
      </c>
      <c r="C148" s="40">
        <v>551104</v>
      </c>
    </row>
    <row r="149" spans="1:3">
      <c r="A149" s="40">
        <v>506040</v>
      </c>
      <c r="B149" t="s">
        <v>480</v>
      </c>
      <c r="C149" s="40">
        <v>506040</v>
      </c>
    </row>
    <row r="150" spans="1:3">
      <c r="A150" s="40">
        <v>506000</v>
      </c>
      <c r="B150" t="s">
        <v>480</v>
      </c>
      <c r="C150" s="40">
        <v>506000</v>
      </c>
    </row>
    <row r="151" spans="1:3">
      <c r="A151" s="40">
        <v>500250</v>
      </c>
      <c r="B151" t="s">
        <v>480</v>
      </c>
      <c r="C151" s="40">
        <v>500250</v>
      </c>
    </row>
    <row r="152" spans="1:3">
      <c r="A152" s="40">
        <v>552520</v>
      </c>
      <c r="B152" t="s">
        <v>481</v>
      </c>
      <c r="C152" s="40">
        <v>552520</v>
      </c>
    </row>
    <row r="153" spans="1:3">
      <c r="A153" s="40">
        <v>506040</v>
      </c>
      <c r="B153" t="s">
        <v>480</v>
      </c>
      <c r="C153" s="40">
        <v>506040</v>
      </c>
    </row>
    <row r="154" spans="1:3">
      <c r="A154" s="40">
        <v>506000</v>
      </c>
      <c r="B154" t="s">
        <v>480</v>
      </c>
      <c r="C154" s="40">
        <v>506000</v>
      </c>
    </row>
    <row r="155" spans="1:3">
      <c r="A155" s="40">
        <v>500250</v>
      </c>
      <c r="B155" t="s">
        <v>480</v>
      </c>
      <c r="C155" s="40">
        <v>500250</v>
      </c>
    </row>
    <row r="156" spans="1:3">
      <c r="A156" s="40">
        <v>551290</v>
      </c>
      <c r="B156" t="s">
        <v>481</v>
      </c>
      <c r="C156" s="40">
        <v>551290</v>
      </c>
    </row>
    <row r="157" spans="1:3">
      <c r="A157" s="40">
        <v>551290</v>
      </c>
      <c r="B157" t="s">
        <v>481</v>
      </c>
      <c r="C157" s="40">
        <v>551290</v>
      </c>
    </row>
    <row r="158" spans="1:3">
      <c r="A158" s="40">
        <v>551290</v>
      </c>
      <c r="B158" t="s">
        <v>481</v>
      </c>
      <c r="C158" s="40">
        <v>551290</v>
      </c>
    </row>
    <row r="159" spans="1:3">
      <c r="A159" s="40">
        <v>551290</v>
      </c>
      <c r="B159" t="s">
        <v>481</v>
      </c>
      <c r="C159" s="40">
        <v>551290</v>
      </c>
    </row>
    <row r="160" spans="1:3">
      <c r="A160" s="40">
        <v>506040</v>
      </c>
      <c r="B160" t="s">
        <v>480</v>
      </c>
      <c r="C160" s="40">
        <v>506040</v>
      </c>
    </row>
    <row r="161" spans="1:3">
      <c r="A161" s="40">
        <v>506000</v>
      </c>
      <c r="B161" t="s">
        <v>480</v>
      </c>
      <c r="C161" s="40">
        <v>506000</v>
      </c>
    </row>
    <row r="162" spans="1:3">
      <c r="A162" s="40">
        <v>500250</v>
      </c>
      <c r="B162" t="s">
        <v>480</v>
      </c>
      <c r="C162" s="40">
        <v>500250</v>
      </c>
    </row>
    <row r="163" spans="1:3">
      <c r="A163" s="40">
        <v>450010</v>
      </c>
      <c r="B163" t="s">
        <v>473</v>
      </c>
      <c r="C163" s="40">
        <v>450010</v>
      </c>
    </row>
    <row r="164" spans="1:3">
      <c r="A164" s="40">
        <v>506040</v>
      </c>
      <c r="B164" t="s">
        <v>480</v>
      </c>
      <c r="C164" s="40">
        <v>506040</v>
      </c>
    </row>
    <row r="165" spans="1:3">
      <c r="A165" s="40">
        <v>506000</v>
      </c>
      <c r="B165" t="s">
        <v>480</v>
      </c>
      <c r="C165" s="40">
        <v>506000</v>
      </c>
    </row>
    <row r="166" spans="1:3">
      <c r="A166" s="40">
        <v>500500</v>
      </c>
      <c r="B166" t="s">
        <v>480</v>
      </c>
      <c r="C166" s="40">
        <v>500500</v>
      </c>
    </row>
    <row r="167" spans="1:3">
      <c r="A167" s="40">
        <v>552520</v>
      </c>
      <c r="B167" t="s">
        <v>481</v>
      </c>
      <c r="C167" s="40">
        <v>552520</v>
      </c>
    </row>
    <row r="168" spans="1:3">
      <c r="A168" s="40">
        <v>552520</v>
      </c>
      <c r="B168" t="s">
        <v>481</v>
      </c>
      <c r="C168" s="40">
        <v>552520</v>
      </c>
    </row>
    <row r="169" spans="1:3">
      <c r="A169" s="40">
        <v>552520</v>
      </c>
      <c r="B169" t="s">
        <v>481</v>
      </c>
      <c r="C169" s="40">
        <v>552520</v>
      </c>
    </row>
    <row r="170" spans="1:3">
      <c r="A170" s="40">
        <v>551106</v>
      </c>
      <c r="B170" t="s">
        <v>481</v>
      </c>
      <c r="C170" s="40">
        <v>551106</v>
      </c>
    </row>
    <row r="171" spans="1:3">
      <c r="A171" s="40">
        <v>450200</v>
      </c>
      <c r="B171" t="s">
        <v>473</v>
      </c>
      <c r="C171" s="40">
        <v>450200</v>
      </c>
    </row>
    <row r="172" spans="1:3">
      <c r="A172" s="40">
        <v>155109</v>
      </c>
      <c r="B172" t="s">
        <v>472</v>
      </c>
      <c r="C172" s="40">
        <v>155109</v>
      </c>
    </row>
    <row r="173" spans="1:3">
      <c r="A173" s="40">
        <v>506040</v>
      </c>
      <c r="B173" t="s">
        <v>480</v>
      </c>
      <c r="C173" s="40">
        <v>506040</v>
      </c>
    </row>
    <row r="174" spans="1:3">
      <c r="A174" s="40">
        <v>551290</v>
      </c>
      <c r="B174" t="s">
        <v>481</v>
      </c>
      <c r="C174" s="40">
        <v>551290</v>
      </c>
    </row>
    <row r="175" spans="1:3">
      <c r="A175" s="40">
        <v>551290</v>
      </c>
      <c r="B175" t="s">
        <v>481</v>
      </c>
      <c r="C175" s="40">
        <v>551290</v>
      </c>
    </row>
    <row r="176" spans="1:3">
      <c r="A176" s="40">
        <v>551104</v>
      </c>
      <c r="B176" t="s">
        <v>481</v>
      </c>
      <c r="C176" s="40">
        <v>551104</v>
      </c>
    </row>
    <row r="177" spans="1:3">
      <c r="A177" s="40">
        <v>506000</v>
      </c>
      <c r="B177" t="s">
        <v>480</v>
      </c>
      <c r="C177" s="40">
        <v>506000</v>
      </c>
    </row>
    <row r="178" spans="1:3">
      <c r="A178" s="40">
        <v>551106</v>
      </c>
      <c r="B178" t="s">
        <v>481</v>
      </c>
      <c r="C178" s="40">
        <v>551106</v>
      </c>
    </row>
    <row r="179" spans="1:3">
      <c r="A179" s="40">
        <v>500250</v>
      </c>
      <c r="B179" t="s">
        <v>480</v>
      </c>
      <c r="C179" s="40">
        <v>500250</v>
      </c>
    </row>
    <row r="180" spans="1:3">
      <c r="A180" s="40">
        <v>551100</v>
      </c>
      <c r="B180" t="s">
        <v>481</v>
      </c>
      <c r="C180" s="40">
        <v>551100</v>
      </c>
    </row>
    <row r="181" spans="1:3">
      <c r="A181" s="40">
        <v>551100</v>
      </c>
      <c r="B181" t="s">
        <v>481</v>
      </c>
      <c r="C181" s="40">
        <v>551100</v>
      </c>
    </row>
    <row r="182" spans="1:3">
      <c r="A182" s="40">
        <v>551101</v>
      </c>
      <c r="B182" t="s">
        <v>481</v>
      </c>
      <c r="C182" s="40">
        <v>551101</v>
      </c>
    </row>
    <row r="183" spans="1:3">
      <c r="A183" s="40">
        <v>551101</v>
      </c>
      <c r="B183" t="s">
        <v>481</v>
      </c>
      <c r="C183" s="40">
        <v>551101</v>
      </c>
    </row>
    <row r="184" spans="1:3">
      <c r="A184" s="40">
        <v>551100</v>
      </c>
      <c r="B184" t="s">
        <v>481</v>
      </c>
      <c r="C184" s="40">
        <v>551100</v>
      </c>
    </row>
    <row r="185" spans="1:3">
      <c r="A185" s="40">
        <v>551101</v>
      </c>
      <c r="B185" t="s">
        <v>481</v>
      </c>
      <c r="C185" s="40">
        <v>551101</v>
      </c>
    </row>
    <row r="186" spans="1:3">
      <c r="A186" s="40">
        <v>551100</v>
      </c>
      <c r="B186" t="s">
        <v>481</v>
      </c>
      <c r="C186" s="40">
        <v>551100</v>
      </c>
    </row>
    <row r="187" spans="1:3">
      <c r="A187" s="40">
        <v>551101</v>
      </c>
      <c r="B187" t="s">
        <v>481</v>
      </c>
      <c r="C187" s="40">
        <v>551101</v>
      </c>
    </row>
    <row r="188" spans="1:3">
      <c r="A188" s="40">
        <v>551101</v>
      </c>
      <c r="B188" t="s">
        <v>481</v>
      </c>
      <c r="C188" s="40">
        <v>551101</v>
      </c>
    </row>
    <row r="189" spans="1:3">
      <c r="A189" s="40">
        <v>551100</v>
      </c>
      <c r="B189" t="s">
        <v>481</v>
      </c>
      <c r="C189" s="40">
        <v>551100</v>
      </c>
    </row>
    <row r="190" spans="1:3">
      <c r="A190" s="40">
        <v>551101</v>
      </c>
      <c r="B190" t="s">
        <v>481</v>
      </c>
      <c r="C190" s="40">
        <v>551101</v>
      </c>
    </row>
    <row r="191" spans="1:3">
      <c r="A191">
        <v>381830</v>
      </c>
      <c r="B191" t="s">
        <v>486</v>
      </c>
      <c r="C191">
        <v>381830</v>
      </c>
    </row>
    <row r="192" spans="1:3">
      <c r="A192" s="40">
        <v>506040</v>
      </c>
      <c r="B192" t="s">
        <v>480</v>
      </c>
      <c r="C192" s="40">
        <v>506040</v>
      </c>
    </row>
    <row r="193" spans="1:3">
      <c r="A193" s="40">
        <v>506000</v>
      </c>
      <c r="B193" t="s">
        <v>480</v>
      </c>
      <c r="C193" s="40">
        <v>506000</v>
      </c>
    </row>
    <row r="194" spans="1:3">
      <c r="A194" s="40">
        <v>500260</v>
      </c>
      <c r="B194" t="s">
        <v>480</v>
      </c>
      <c r="C194" s="40">
        <v>500260</v>
      </c>
    </row>
    <row r="195" spans="1:3">
      <c r="A195" s="40">
        <v>322090</v>
      </c>
      <c r="B195" t="s">
        <v>485</v>
      </c>
      <c r="C195" s="40">
        <v>322090</v>
      </c>
    </row>
    <row r="196" spans="1:3">
      <c r="A196" s="40">
        <v>506040</v>
      </c>
      <c r="B196" t="s">
        <v>480</v>
      </c>
      <c r="C196" s="40">
        <v>506040</v>
      </c>
    </row>
    <row r="197" spans="1:3">
      <c r="A197" s="40">
        <v>506000</v>
      </c>
      <c r="B197" t="s">
        <v>480</v>
      </c>
      <c r="C197" s="40">
        <v>506000</v>
      </c>
    </row>
    <row r="198" spans="1:3">
      <c r="A198" s="40">
        <v>500240</v>
      </c>
      <c r="B198" t="s">
        <v>480</v>
      </c>
      <c r="C198" s="40">
        <v>500240</v>
      </c>
    </row>
    <row r="199" spans="1:3">
      <c r="A199" s="40">
        <v>550052</v>
      </c>
      <c r="B199" t="s">
        <v>481</v>
      </c>
      <c r="C199" s="40">
        <v>550052</v>
      </c>
    </row>
    <row r="200" spans="1:3">
      <c r="A200" s="40">
        <v>550060</v>
      </c>
      <c r="B200" t="s">
        <v>481</v>
      </c>
      <c r="C200" s="40">
        <v>550060</v>
      </c>
    </row>
    <row r="201" spans="1:3">
      <c r="A201" s="40">
        <v>388090</v>
      </c>
      <c r="B201" t="s">
        <v>486</v>
      </c>
      <c r="C201" s="40">
        <v>388090</v>
      </c>
    </row>
    <row r="202" spans="1:3">
      <c r="A202" s="40">
        <v>551101</v>
      </c>
      <c r="B202" t="s">
        <v>481</v>
      </c>
      <c r="C202" s="40">
        <v>551101</v>
      </c>
    </row>
    <row r="203" spans="1:3">
      <c r="A203" s="40">
        <v>551100</v>
      </c>
      <c r="B203" t="s">
        <v>481</v>
      </c>
      <c r="C203" s="40">
        <v>551100</v>
      </c>
    </row>
    <row r="204" spans="1:3">
      <c r="A204" s="40">
        <v>551101</v>
      </c>
      <c r="B204" t="s">
        <v>481</v>
      </c>
      <c r="C204" s="40">
        <v>551101</v>
      </c>
    </row>
    <row r="205" spans="1:3">
      <c r="A205" s="40">
        <v>551101</v>
      </c>
      <c r="B205" t="s">
        <v>481</v>
      </c>
      <c r="C205" s="40">
        <v>551101</v>
      </c>
    </row>
    <row r="206" spans="1:3">
      <c r="A206" s="40">
        <v>551101</v>
      </c>
      <c r="B206" t="s">
        <v>481</v>
      </c>
      <c r="C206" s="40">
        <v>551101</v>
      </c>
    </row>
    <row r="207" spans="1:3">
      <c r="A207" s="40">
        <v>551101</v>
      </c>
      <c r="B207" t="s">
        <v>481</v>
      </c>
      <c r="C207" s="40">
        <v>551101</v>
      </c>
    </row>
    <row r="208" spans="1:3">
      <c r="A208" s="40">
        <v>506040</v>
      </c>
      <c r="B208" t="s">
        <v>480</v>
      </c>
      <c r="C208" s="40">
        <v>506040</v>
      </c>
    </row>
    <row r="209" spans="1:3">
      <c r="A209" s="40">
        <v>506000</v>
      </c>
      <c r="B209" t="s">
        <v>480</v>
      </c>
      <c r="C209" s="40">
        <v>506000</v>
      </c>
    </row>
    <row r="210" spans="1:3">
      <c r="A210" s="40">
        <v>500140</v>
      </c>
      <c r="B210" t="s">
        <v>480</v>
      </c>
      <c r="C210" s="40">
        <v>500140</v>
      </c>
    </row>
    <row r="211" spans="1:3">
      <c r="A211" s="40">
        <v>551484</v>
      </c>
      <c r="B211" t="s">
        <v>481</v>
      </c>
      <c r="C211" s="40">
        <v>551484</v>
      </c>
    </row>
    <row r="212" spans="1:3">
      <c r="A212" s="40">
        <v>550010</v>
      </c>
      <c r="B212" t="s">
        <v>481</v>
      </c>
      <c r="C212" s="40">
        <v>550010</v>
      </c>
    </row>
    <row r="213" spans="1:3">
      <c r="A213" s="40">
        <v>551484</v>
      </c>
      <c r="B213" t="s">
        <v>481</v>
      </c>
      <c r="C213" s="40">
        <v>551484</v>
      </c>
    </row>
    <row r="214" spans="1:3">
      <c r="A214" s="40">
        <v>550010</v>
      </c>
      <c r="B214" t="s">
        <v>481</v>
      </c>
      <c r="C214" s="40">
        <v>550010</v>
      </c>
    </row>
    <row r="215" spans="1:3">
      <c r="A215" s="40">
        <v>551484</v>
      </c>
      <c r="B215" t="s">
        <v>481</v>
      </c>
      <c r="C215" s="40">
        <v>551484</v>
      </c>
    </row>
    <row r="216" spans="1:3">
      <c r="A216" s="40">
        <v>550010</v>
      </c>
      <c r="B216" t="s">
        <v>481</v>
      </c>
      <c r="C216" s="40">
        <v>550010</v>
      </c>
    </row>
    <row r="217" spans="1:3">
      <c r="A217" s="40">
        <v>551484</v>
      </c>
      <c r="B217" t="s">
        <v>481</v>
      </c>
      <c r="C217" s="40">
        <v>551484</v>
      </c>
    </row>
    <row r="218" spans="1:3">
      <c r="A218" s="40">
        <v>550010</v>
      </c>
      <c r="B218" t="s">
        <v>481</v>
      </c>
      <c r="C218" s="40">
        <v>550010</v>
      </c>
    </row>
    <row r="219" spans="1:3">
      <c r="A219" s="40">
        <v>551484</v>
      </c>
      <c r="B219" t="s">
        <v>481</v>
      </c>
      <c r="C219" s="40">
        <v>551484</v>
      </c>
    </row>
    <row r="220" spans="1:3">
      <c r="A220" s="40">
        <v>550010</v>
      </c>
      <c r="B220" t="s">
        <v>481</v>
      </c>
      <c r="C220" s="40">
        <v>550010</v>
      </c>
    </row>
    <row r="221" spans="1:3">
      <c r="A221" s="40">
        <v>551484</v>
      </c>
      <c r="B221" t="s">
        <v>481</v>
      </c>
      <c r="C221" s="40">
        <v>551484</v>
      </c>
    </row>
    <row r="222" spans="1:3">
      <c r="A222" s="40">
        <v>550010</v>
      </c>
      <c r="B222" t="s">
        <v>481</v>
      </c>
      <c r="C222" s="40">
        <v>550010</v>
      </c>
    </row>
    <row r="223" spans="1:3">
      <c r="A223" s="40">
        <v>551484</v>
      </c>
      <c r="B223" t="s">
        <v>481</v>
      </c>
      <c r="C223" s="40">
        <v>551484</v>
      </c>
    </row>
    <row r="224" spans="1:3">
      <c r="A224" s="40">
        <v>550010</v>
      </c>
      <c r="B224" t="s">
        <v>481</v>
      </c>
      <c r="C224" s="40">
        <v>550010</v>
      </c>
    </row>
    <row r="225" spans="1:3">
      <c r="A225" s="40">
        <v>551484</v>
      </c>
      <c r="B225" t="s">
        <v>481</v>
      </c>
      <c r="C225" s="40">
        <v>551484</v>
      </c>
    </row>
    <row r="226" spans="1:3">
      <c r="A226" s="40">
        <v>550010</v>
      </c>
      <c r="B226" t="s">
        <v>481</v>
      </c>
      <c r="C226" s="40">
        <v>550010</v>
      </c>
    </row>
    <row r="227" spans="1:3">
      <c r="A227" s="40">
        <v>551484</v>
      </c>
      <c r="B227" t="s">
        <v>481</v>
      </c>
      <c r="C227" s="40">
        <v>551484</v>
      </c>
    </row>
    <row r="228" spans="1:3">
      <c r="A228" s="40">
        <v>550010</v>
      </c>
      <c r="B228" t="s">
        <v>481</v>
      </c>
      <c r="C228" s="40">
        <v>550010</v>
      </c>
    </row>
    <row r="229" spans="1:3">
      <c r="A229" s="40">
        <v>551484</v>
      </c>
      <c r="B229" t="s">
        <v>481</v>
      </c>
      <c r="C229" s="40">
        <v>551484</v>
      </c>
    </row>
    <row r="230" spans="1:3">
      <c r="A230" s="40">
        <v>550010</v>
      </c>
      <c r="B230" t="s">
        <v>481</v>
      </c>
      <c r="C230" s="40">
        <v>550010</v>
      </c>
    </row>
    <row r="231" spans="1:3">
      <c r="A231" s="40">
        <v>551484</v>
      </c>
      <c r="B231" t="s">
        <v>481</v>
      </c>
      <c r="C231" s="40">
        <v>551484</v>
      </c>
    </row>
    <row r="232" spans="1:3">
      <c r="A232" s="40">
        <v>550010</v>
      </c>
      <c r="B232" t="s">
        <v>481</v>
      </c>
      <c r="C232" s="40">
        <v>550010</v>
      </c>
    </row>
    <row r="233" spans="1:3">
      <c r="A233" s="40">
        <v>551484</v>
      </c>
      <c r="B233" t="s">
        <v>481</v>
      </c>
      <c r="C233" s="40">
        <v>551484</v>
      </c>
    </row>
    <row r="234" spans="1:3">
      <c r="A234" s="40">
        <v>550010</v>
      </c>
      <c r="B234" t="s">
        <v>481</v>
      </c>
      <c r="C234" s="40">
        <v>550010</v>
      </c>
    </row>
    <row r="235" spans="1:3">
      <c r="A235" s="40">
        <v>551484</v>
      </c>
      <c r="B235" t="s">
        <v>481</v>
      </c>
      <c r="C235" s="40">
        <v>551484</v>
      </c>
    </row>
    <row r="236" spans="1:3">
      <c r="A236" s="40">
        <v>550010</v>
      </c>
      <c r="B236" t="s">
        <v>481</v>
      </c>
      <c r="C236" s="40">
        <v>550010</v>
      </c>
    </row>
    <row r="237" spans="1:3">
      <c r="A237" s="40">
        <v>551484</v>
      </c>
      <c r="B237" t="s">
        <v>481</v>
      </c>
      <c r="C237" s="40">
        <v>551484</v>
      </c>
    </row>
    <row r="238" spans="1:3">
      <c r="A238" s="40">
        <v>550010</v>
      </c>
      <c r="B238" t="s">
        <v>481</v>
      </c>
      <c r="C238" s="40">
        <v>550010</v>
      </c>
    </row>
    <row r="239" spans="1:3">
      <c r="A239" s="40">
        <v>551484</v>
      </c>
      <c r="B239" t="s">
        <v>481</v>
      </c>
      <c r="C239" s="40">
        <v>551484</v>
      </c>
    </row>
    <row r="240" spans="1:3">
      <c r="A240" s="40">
        <v>550010</v>
      </c>
      <c r="B240" t="s">
        <v>481</v>
      </c>
      <c r="C240" s="40">
        <v>550010</v>
      </c>
    </row>
    <row r="241" spans="1:3">
      <c r="A241" s="40">
        <v>551484</v>
      </c>
      <c r="B241" t="s">
        <v>481</v>
      </c>
      <c r="C241" s="40">
        <v>551484</v>
      </c>
    </row>
    <row r="242" spans="1:3">
      <c r="A242" s="40">
        <v>550010</v>
      </c>
      <c r="B242" t="s">
        <v>481</v>
      </c>
      <c r="C242" s="40">
        <v>550010</v>
      </c>
    </row>
    <row r="243" spans="1:3">
      <c r="A243" s="40">
        <v>551484</v>
      </c>
      <c r="B243" t="s">
        <v>481</v>
      </c>
      <c r="C243" s="40">
        <v>551484</v>
      </c>
    </row>
    <row r="244" spans="1:3">
      <c r="A244" s="40">
        <v>550010</v>
      </c>
      <c r="B244" t="s">
        <v>481</v>
      </c>
      <c r="C244" s="40">
        <v>550010</v>
      </c>
    </row>
    <row r="245" spans="1:3">
      <c r="A245" s="40">
        <v>551484</v>
      </c>
      <c r="B245" t="s">
        <v>481</v>
      </c>
      <c r="C245" s="40">
        <v>551484</v>
      </c>
    </row>
    <row r="246" spans="1:3">
      <c r="A246" s="40">
        <v>550010</v>
      </c>
      <c r="B246" t="s">
        <v>481</v>
      </c>
      <c r="C246" s="40">
        <v>550010</v>
      </c>
    </row>
    <row r="247" spans="1:3">
      <c r="A247" s="40">
        <v>551484</v>
      </c>
      <c r="B247" t="s">
        <v>481</v>
      </c>
      <c r="C247" s="40">
        <v>551484</v>
      </c>
    </row>
    <row r="248" spans="1:3">
      <c r="A248" s="40">
        <v>550010</v>
      </c>
      <c r="B248" t="s">
        <v>481</v>
      </c>
      <c r="C248" s="40">
        <v>550010</v>
      </c>
    </row>
    <row r="249" spans="1:3">
      <c r="A249" s="40">
        <v>551484</v>
      </c>
      <c r="B249" t="s">
        <v>481</v>
      </c>
      <c r="C249" s="40">
        <v>551484</v>
      </c>
    </row>
    <row r="250" spans="1:3">
      <c r="A250" s="40">
        <v>550010</v>
      </c>
      <c r="B250" t="s">
        <v>481</v>
      </c>
      <c r="C250" s="40">
        <v>550010</v>
      </c>
    </row>
    <row r="251" spans="1:3">
      <c r="A251" s="40">
        <v>551484</v>
      </c>
      <c r="B251" t="s">
        <v>481</v>
      </c>
      <c r="C251" s="40">
        <v>551484</v>
      </c>
    </row>
    <row r="252" spans="1:3">
      <c r="A252" s="40">
        <v>550010</v>
      </c>
      <c r="B252" t="s">
        <v>481</v>
      </c>
      <c r="C252" s="40">
        <v>550010</v>
      </c>
    </row>
    <row r="253" spans="1:3">
      <c r="A253" s="40">
        <v>552490</v>
      </c>
      <c r="B253" t="s">
        <v>481</v>
      </c>
      <c r="C253" s="40">
        <v>552490</v>
      </c>
    </row>
    <row r="254" spans="1:3">
      <c r="A254" s="40">
        <v>506000</v>
      </c>
      <c r="B254" t="s">
        <v>480</v>
      </c>
      <c r="C254" s="40">
        <v>506000</v>
      </c>
    </row>
    <row r="255" spans="1:3">
      <c r="A255" s="40">
        <v>506040</v>
      </c>
      <c r="B255" t="s">
        <v>480</v>
      </c>
      <c r="C255" s="40">
        <v>506040</v>
      </c>
    </row>
    <row r="256" spans="1:3">
      <c r="A256" s="40">
        <v>500140</v>
      </c>
      <c r="B256" t="s">
        <v>480</v>
      </c>
      <c r="C256" s="40">
        <v>500140</v>
      </c>
    </row>
    <row r="257" spans="1:3">
      <c r="A257" s="40">
        <v>551500</v>
      </c>
      <c r="B257" t="s">
        <v>481</v>
      </c>
      <c r="C257" s="40">
        <v>551500</v>
      </c>
    </row>
    <row r="258" spans="1:3">
      <c r="A258" s="40">
        <v>350000</v>
      </c>
      <c r="B258" t="s">
        <v>475</v>
      </c>
      <c r="C258" s="40">
        <v>350000</v>
      </c>
    </row>
    <row r="259" spans="1:3">
      <c r="A259" s="40">
        <v>322020</v>
      </c>
      <c r="B259" t="s">
        <v>485</v>
      </c>
      <c r="C259" s="40">
        <v>322020</v>
      </c>
    </row>
    <row r="260" spans="1:3">
      <c r="A260" s="40">
        <v>550001</v>
      </c>
      <c r="B260" t="s">
        <v>481</v>
      </c>
      <c r="C260" s="40">
        <v>550001</v>
      </c>
    </row>
    <row r="261" spans="1:3">
      <c r="A261" s="40">
        <v>551590</v>
      </c>
      <c r="B261" t="s">
        <v>481</v>
      </c>
      <c r="C261" s="40">
        <v>551590</v>
      </c>
    </row>
    <row r="262" spans="1:3">
      <c r="A262" s="40">
        <v>5511043</v>
      </c>
      <c r="B262" t="s">
        <v>481</v>
      </c>
      <c r="C262" s="40">
        <v>5511043</v>
      </c>
    </row>
    <row r="263" spans="1:3">
      <c r="A263" s="40">
        <v>5511043</v>
      </c>
      <c r="B263" t="s">
        <v>481</v>
      </c>
      <c r="C263" s="40">
        <v>5511043</v>
      </c>
    </row>
    <row r="264" spans="1:3">
      <c r="A264" s="40">
        <v>5511043</v>
      </c>
      <c r="B264" t="s">
        <v>481</v>
      </c>
      <c r="C264" s="40">
        <v>5511043</v>
      </c>
    </row>
    <row r="265" spans="1:3">
      <c r="A265" s="40">
        <v>551104</v>
      </c>
      <c r="B265" t="s">
        <v>481</v>
      </c>
      <c r="C265" s="40">
        <v>551104</v>
      </c>
    </row>
    <row r="266" spans="1:3">
      <c r="A266" s="40">
        <v>551104</v>
      </c>
      <c r="B266" t="s">
        <v>481</v>
      </c>
      <c r="C266" s="40">
        <v>551104</v>
      </c>
    </row>
    <row r="267" spans="1:3">
      <c r="A267" s="40">
        <v>5511043</v>
      </c>
      <c r="B267" t="s">
        <v>481</v>
      </c>
      <c r="C267" s="40">
        <v>5511043</v>
      </c>
    </row>
    <row r="268" spans="1:3">
      <c r="A268" s="40">
        <v>551104</v>
      </c>
      <c r="B268" t="s">
        <v>481</v>
      </c>
      <c r="C268" s="40">
        <v>551104</v>
      </c>
    </row>
    <row r="269" spans="1:3">
      <c r="A269" s="40">
        <v>5511043</v>
      </c>
      <c r="B269" t="s">
        <v>481</v>
      </c>
      <c r="C269" s="40">
        <v>5511043</v>
      </c>
    </row>
    <row r="270" spans="1:3">
      <c r="A270" s="40">
        <v>551104</v>
      </c>
      <c r="B270" t="s">
        <v>481</v>
      </c>
      <c r="C270" s="40">
        <v>551104</v>
      </c>
    </row>
    <row r="271" spans="1:3">
      <c r="A271" s="40">
        <v>5511043</v>
      </c>
      <c r="B271" t="s">
        <v>481</v>
      </c>
      <c r="C271" s="40">
        <v>5511043</v>
      </c>
    </row>
    <row r="272" spans="1:3">
      <c r="A272" s="40">
        <v>551104</v>
      </c>
      <c r="B272" t="s">
        <v>481</v>
      </c>
      <c r="C272" s="40">
        <v>551104</v>
      </c>
    </row>
    <row r="273" spans="1:3">
      <c r="A273" s="40">
        <v>5511043</v>
      </c>
      <c r="B273" t="s">
        <v>481</v>
      </c>
      <c r="C273" s="40">
        <v>5511043</v>
      </c>
    </row>
    <row r="274" spans="1:3">
      <c r="A274" s="40">
        <v>551105</v>
      </c>
      <c r="B274" t="s">
        <v>481</v>
      </c>
      <c r="C274" s="40">
        <v>551105</v>
      </c>
    </row>
    <row r="275" spans="1:3">
      <c r="A275" s="40">
        <v>5511043</v>
      </c>
      <c r="B275" t="s">
        <v>481</v>
      </c>
      <c r="C275" s="40">
        <v>5511043</v>
      </c>
    </row>
    <row r="276" spans="1:3">
      <c r="A276" s="40">
        <v>551105</v>
      </c>
      <c r="B276" t="s">
        <v>481</v>
      </c>
      <c r="C276" s="40">
        <v>551105</v>
      </c>
    </row>
    <row r="277" spans="1:3">
      <c r="A277" s="40">
        <v>551104</v>
      </c>
      <c r="B277" t="s">
        <v>481</v>
      </c>
      <c r="C277" s="40">
        <v>551104</v>
      </c>
    </row>
    <row r="278" spans="1:3">
      <c r="A278" s="40">
        <v>5511043</v>
      </c>
      <c r="B278" t="s">
        <v>481</v>
      </c>
      <c r="C278" s="40">
        <v>5511043</v>
      </c>
    </row>
    <row r="279" spans="1:3">
      <c r="A279" s="40">
        <v>5511043</v>
      </c>
      <c r="B279" t="s">
        <v>481</v>
      </c>
      <c r="C279" s="40">
        <v>5511043</v>
      </c>
    </row>
    <row r="280" spans="1:3">
      <c r="A280" s="40">
        <v>5511043</v>
      </c>
      <c r="B280" t="s">
        <v>481</v>
      </c>
      <c r="C280" s="40">
        <v>5511043</v>
      </c>
    </row>
    <row r="281" spans="1:3">
      <c r="A281" s="40">
        <v>551105</v>
      </c>
      <c r="B281" t="s">
        <v>481</v>
      </c>
      <c r="C281" s="40">
        <v>551105</v>
      </c>
    </row>
    <row r="282" spans="1:3">
      <c r="A282" s="40">
        <v>5511043</v>
      </c>
      <c r="B282" t="s">
        <v>481</v>
      </c>
      <c r="C282" s="40">
        <v>5511043</v>
      </c>
    </row>
    <row r="283" spans="1:3">
      <c r="A283" s="40">
        <v>551105</v>
      </c>
      <c r="B283" t="s">
        <v>481</v>
      </c>
      <c r="C283" s="40">
        <v>551105</v>
      </c>
    </row>
    <row r="284" spans="1:3">
      <c r="A284" s="40">
        <v>551105</v>
      </c>
      <c r="B284" t="s">
        <v>481</v>
      </c>
      <c r="C284" s="40">
        <v>551105</v>
      </c>
    </row>
    <row r="285" spans="1:3">
      <c r="A285" s="40">
        <v>551104</v>
      </c>
      <c r="B285" t="s">
        <v>481</v>
      </c>
      <c r="C285" s="40">
        <v>551104</v>
      </c>
    </row>
    <row r="286" spans="1:3">
      <c r="A286" s="40">
        <v>551104</v>
      </c>
      <c r="B286" t="s">
        <v>481</v>
      </c>
      <c r="C286" s="40">
        <v>551104</v>
      </c>
    </row>
    <row r="287" spans="1:3">
      <c r="A287" s="40">
        <v>551104</v>
      </c>
      <c r="B287" t="s">
        <v>481</v>
      </c>
      <c r="C287" s="40">
        <v>551104</v>
      </c>
    </row>
    <row r="288" spans="1:3">
      <c r="A288" s="40">
        <v>551105</v>
      </c>
      <c r="B288" t="s">
        <v>481</v>
      </c>
      <c r="C288" s="40">
        <v>551105</v>
      </c>
    </row>
    <row r="289" spans="1:3">
      <c r="A289" s="40">
        <v>5511043</v>
      </c>
      <c r="B289" t="s">
        <v>481</v>
      </c>
      <c r="C289" s="40">
        <v>5511043</v>
      </c>
    </row>
    <row r="290" spans="1:3">
      <c r="A290" s="40">
        <v>551105</v>
      </c>
      <c r="B290" t="s">
        <v>481</v>
      </c>
      <c r="C290" s="40">
        <v>551105</v>
      </c>
    </row>
    <row r="291" spans="1:3">
      <c r="A291" s="40">
        <v>5511043</v>
      </c>
      <c r="B291" t="s">
        <v>481</v>
      </c>
      <c r="C291" s="40">
        <v>5511043</v>
      </c>
    </row>
    <row r="292" spans="1:3">
      <c r="A292" s="40">
        <v>551104</v>
      </c>
      <c r="B292" t="s">
        <v>481</v>
      </c>
      <c r="C292" s="40">
        <v>551104</v>
      </c>
    </row>
    <row r="293" spans="1:3">
      <c r="A293" s="40">
        <v>551104</v>
      </c>
      <c r="B293" t="s">
        <v>481</v>
      </c>
      <c r="C293" s="40">
        <v>551104</v>
      </c>
    </row>
    <row r="294" spans="1:3">
      <c r="A294" s="40">
        <v>551104</v>
      </c>
      <c r="B294" t="s">
        <v>481</v>
      </c>
      <c r="C294" s="40">
        <v>551104</v>
      </c>
    </row>
    <row r="295" spans="1:3">
      <c r="A295" s="40">
        <v>551105</v>
      </c>
      <c r="B295" t="s">
        <v>481</v>
      </c>
      <c r="C295" s="40">
        <v>551105</v>
      </c>
    </row>
    <row r="296" spans="1:3">
      <c r="A296" s="40">
        <v>551105</v>
      </c>
      <c r="B296" t="s">
        <v>481</v>
      </c>
      <c r="C296" s="40">
        <v>551105</v>
      </c>
    </row>
    <row r="297" spans="1:3">
      <c r="A297" s="40">
        <v>500500</v>
      </c>
      <c r="B297" t="s">
        <v>480</v>
      </c>
      <c r="C297" s="40">
        <v>500500</v>
      </c>
    </row>
    <row r="298" spans="1:3">
      <c r="A298" s="40">
        <v>500260</v>
      </c>
      <c r="B298" t="s">
        <v>480</v>
      </c>
      <c r="C298" s="40">
        <v>500260</v>
      </c>
    </row>
    <row r="299" spans="1:3">
      <c r="A299" s="40">
        <v>500268</v>
      </c>
      <c r="B299" t="s">
        <v>480</v>
      </c>
      <c r="C299" s="40">
        <v>500268</v>
      </c>
    </row>
    <row r="300" spans="1:3">
      <c r="A300" s="40">
        <v>500260</v>
      </c>
      <c r="B300" t="s">
        <v>480</v>
      </c>
      <c r="C300" s="40">
        <v>500260</v>
      </c>
    </row>
    <row r="301" spans="1:3">
      <c r="A301" s="40">
        <v>500267</v>
      </c>
      <c r="B301" t="s">
        <v>480</v>
      </c>
      <c r="C301" s="40">
        <v>500267</v>
      </c>
    </row>
    <row r="302" spans="1:3">
      <c r="A302" s="40">
        <v>500500</v>
      </c>
      <c r="B302" t="s">
        <v>480</v>
      </c>
      <c r="C302" s="40">
        <v>500500</v>
      </c>
    </row>
    <row r="303" spans="1:3">
      <c r="A303" s="40">
        <v>552520</v>
      </c>
      <c r="B303" t="s">
        <v>481</v>
      </c>
      <c r="C303" s="40">
        <v>552520</v>
      </c>
    </row>
    <row r="304" spans="1:3">
      <c r="A304" s="40">
        <v>551500</v>
      </c>
      <c r="B304" t="s">
        <v>481</v>
      </c>
      <c r="C304" s="40">
        <v>551500</v>
      </c>
    </row>
    <row r="305" spans="1:3">
      <c r="A305" s="40">
        <v>550400</v>
      </c>
      <c r="B305" t="s">
        <v>481</v>
      </c>
      <c r="C305" s="40">
        <v>550400</v>
      </c>
    </row>
    <row r="306" spans="1:3">
      <c r="A306" s="40">
        <v>350000</v>
      </c>
      <c r="B306" t="s">
        <v>475</v>
      </c>
      <c r="C306" s="40">
        <v>350000</v>
      </c>
    </row>
    <row r="307" spans="1:3">
      <c r="A307" s="40">
        <v>500240</v>
      </c>
      <c r="B307" t="s">
        <v>480</v>
      </c>
      <c r="C307" s="40">
        <v>500240</v>
      </c>
    </row>
    <row r="308" spans="1:3">
      <c r="A308" s="40">
        <v>500210</v>
      </c>
      <c r="B308" t="s">
        <v>480</v>
      </c>
      <c r="C308" s="40">
        <v>500210</v>
      </c>
    </row>
    <row r="309" spans="1:3">
      <c r="A309" s="40">
        <v>552520</v>
      </c>
      <c r="B309" t="s">
        <v>481</v>
      </c>
      <c r="C309" s="40">
        <v>552520</v>
      </c>
    </row>
    <row r="310" spans="1:3">
      <c r="A310" s="40">
        <v>322150</v>
      </c>
      <c r="B310" t="s">
        <v>485</v>
      </c>
      <c r="C310" s="40">
        <v>322150</v>
      </c>
    </row>
    <row r="311" spans="1:3">
      <c r="A311" s="40">
        <v>322000</v>
      </c>
      <c r="B311" t="s">
        <v>485</v>
      </c>
      <c r="C311" s="40">
        <v>322000</v>
      </c>
    </row>
    <row r="312" spans="1:3">
      <c r="A312">
        <v>413300</v>
      </c>
      <c r="B312" t="s">
        <v>479</v>
      </c>
      <c r="C312">
        <v>413300</v>
      </c>
    </row>
    <row r="313" spans="1:3">
      <c r="A313" s="40">
        <v>413400</v>
      </c>
      <c r="B313" t="s">
        <v>479</v>
      </c>
      <c r="C313" s="40">
        <v>413400</v>
      </c>
    </row>
    <row r="314" spans="1:3">
      <c r="A314" s="40">
        <v>413120</v>
      </c>
      <c r="B314" t="s">
        <v>479</v>
      </c>
      <c r="C314" s="40">
        <v>413120</v>
      </c>
    </row>
    <row r="315" spans="1:3">
      <c r="A315" s="40">
        <v>413120</v>
      </c>
      <c r="B315" t="s">
        <v>479</v>
      </c>
      <c r="C315" s="40">
        <v>413120</v>
      </c>
    </row>
    <row r="316" spans="1:3">
      <c r="A316" s="40">
        <v>552600</v>
      </c>
      <c r="B316" t="s">
        <v>481</v>
      </c>
      <c r="C316" s="40">
        <v>552600</v>
      </c>
    </row>
    <row r="317" spans="1:3">
      <c r="A317" s="40">
        <v>322190</v>
      </c>
      <c r="B317" t="s">
        <v>485</v>
      </c>
      <c r="C317" s="40">
        <v>322190</v>
      </c>
    </row>
    <row r="318" spans="1:3">
      <c r="A318" s="40">
        <v>322110</v>
      </c>
      <c r="B318" t="s">
        <v>485</v>
      </c>
      <c r="C318" s="40">
        <v>322110</v>
      </c>
    </row>
    <row r="319" spans="1:3">
      <c r="A319" s="40">
        <v>506040</v>
      </c>
      <c r="B319" t="s">
        <v>480</v>
      </c>
      <c r="C319" s="40">
        <v>506040</v>
      </c>
    </row>
    <row r="320" spans="1:3">
      <c r="A320" s="40">
        <v>506000</v>
      </c>
      <c r="B320" t="s">
        <v>480</v>
      </c>
      <c r="C320" s="40">
        <v>506000</v>
      </c>
    </row>
    <row r="321" spans="1:3">
      <c r="A321" s="40">
        <v>500240</v>
      </c>
      <c r="B321" t="s">
        <v>480</v>
      </c>
      <c r="C321" s="40">
        <v>500240</v>
      </c>
    </row>
    <row r="322" spans="1:3">
      <c r="A322" s="40">
        <v>506040</v>
      </c>
      <c r="B322" t="s">
        <v>480</v>
      </c>
      <c r="C322" s="40">
        <v>506040</v>
      </c>
    </row>
    <row r="323" spans="1:3">
      <c r="A323" s="40">
        <v>506000</v>
      </c>
      <c r="B323" t="s">
        <v>480</v>
      </c>
      <c r="C323" s="40">
        <v>506000</v>
      </c>
    </row>
    <row r="324" spans="1:3">
      <c r="A324" s="40">
        <v>500240</v>
      </c>
      <c r="B324" t="s">
        <v>480</v>
      </c>
      <c r="C324" s="40">
        <v>500240</v>
      </c>
    </row>
    <row r="325" spans="1:3">
      <c r="A325" s="40">
        <v>551500</v>
      </c>
      <c r="B325" t="s">
        <v>481</v>
      </c>
      <c r="C325" s="40">
        <v>551500</v>
      </c>
    </row>
    <row r="326" spans="1:3">
      <c r="A326" s="40">
        <v>552440</v>
      </c>
      <c r="B326" t="s">
        <v>481</v>
      </c>
      <c r="C326" s="40">
        <v>552440</v>
      </c>
    </row>
    <row r="327" spans="1:3">
      <c r="A327" s="40">
        <v>550000</v>
      </c>
      <c r="B327" t="s">
        <v>481</v>
      </c>
      <c r="C327" s="40">
        <v>550000</v>
      </c>
    </row>
    <row r="328" spans="1:3">
      <c r="A328" s="40">
        <v>552100</v>
      </c>
      <c r="B328" t="s">
        <v>481</v>
      </c>
      <c r="C328" s="40">
        <v>552100</v>
      </c>
    </row>
    <row r="329" spans="1:3">
      <c r="A329" s="40">
        <v>506040</v>
      </c>
      <c r="B329" t="s">
        <v>480</v>
      </c>
      <c r="C329" s="40">
        <v>506040</v>
      </c>
    </row>
    <row r="330" spans="1:3">
      <c r="A330" s="40">
        <v>506000</v>
      </c>
      <c r="B330" t="s">
        <v>480</v>
      </c>
      <c r="C330" s="40">
        <v>506000</v>
      </c>
    </row>
    <row r="331" spans="1:3">
      <c r="A331" s="40">
        <v>500240</v>
      </c>
      <c r="B331" t="s">
        <v>480</v>
      </c>
      <c r="C331" s="40">
        <v>500240</v>
      </c>
    </row>
    <row r="332" spans="1:3">
      <c r="A332" s="40">
        <v>552490</v>
      </c>
      <c r="B332" t="s">
        <v>481</v>
      </c>
      <c r="C332" s="40">
        <v>552490</v>
      </c>
    </row>
    <row r="333" spans="1:3">
      <c r="A333" s="40">
        <v>413900</v>
      </c>
      <c r="B333" t="s">
        <v>479</v>
      </c>
      <c r="C333" s="40">
        <v>413900</v>
      </c>
    </row>
    <row r="334" spans="1:3">
      <c r="A334" s="40">
        <v>413900</v>
      </c>
      <c r="B334" t="s">
        <v>479</v>
      </c>
      <c r="C334" s="40">
        <v>413900</v>
      </c>
    </row>
    <row r="335" spans="1:3">
      <c r="A335" s="40">
        <v>413900</v>
      </c>
      <c r="B335" t="s">
        <v>479</v>
      </c>
      <c r="C335" s="40">
        <v>413900</v>
      </c>
    </row>
    <row r="336" spans="1:3">
      <c r="A336" s="40">
        <v>413900</v>
      </c>
      <c r="B336" t="s">
        <v>479</v>
      </c>
      <c r="C336" s="40">
        <v>413900</v>
      </c>
    </row>
    <row r="337" spans="1:3">
      <c r="A337" s="40">
        <v>413900</v>
      </c>
      <c r="B337" t="s">
        <v>479</v>
      </c>
      <c r="C337" s="40">
        <v>413900</v>
      </c>
    </row>
    <row r="338" spans="1:3">
      <c r="A338" s="40">
        <v>413900</v>
      </c>
      <c r="B338" t="s">
        <v>479</v>
      </c>
      <c r="C338" s="40">
        <v>413900</v>
      </c>
    </row>
    <row r="339" spans="1:3">
      <c r="A339" s="40">
        <v>500500</v>
      </c>
      <c r="B339" t="s">
        <v>480</v>
      </c>
      <c r="C339" s="40">
        <v>500500</v>
      </c>
    </row>
    <row r="340" spans="1:3">
      <c r="A340" s="40">
        <v>552490</v>
      </c>
      <c r="B340" t="s">
        <v>481</v>
      </c>
      <c r="C340" s="40">
        <v>552490</v>
      </c>
    </row>
    <row r="341" spans="1:3">
      <c r="A341" s="40">
        <v>552520</v>
      </c>
      <c r="B341" t="s">
        <v>481</v>
      </c>
      <c r="C341" s="40">
        <v>552520</v>
      </c>
    </row>
    <row r="342" spans="1:3">
      <c r="A342" s="40">
        <v>413120</v>
      </c>
      <c r="B342" t="s">
        <v>479</v>
      </c>
      <c r="C342" s="40">
        <v>413120</v>
      </c>
    </row>
    <row r="343" spans="1:3">
      <c r="A343">
        <v>413300</v>
      </c>
      <c r="B343" t="s">
        <v>479</v>
      </c>
      <c r="C343">
        <v>413300</v>
      </c>
    </row>
    <row r="344" spans="1:3">
      <c r="A344" s="40">
        <v>452100</v>
      </c>
      <c r="B344" t="s">
        <v>473</v>
      </c>
      <c r="C344" s="40">
        <v>452100</v>
      </c>
    </row>
    <row r="345" spans="1:3">
      <c r="A345" s="40">
        <v>450000</v>
      </c>
      <c r="B345" t="s">
        <v>473</v>
      </c>
      <c r="C345" s="40">
        <v>450000</v>
      </c>
    </row>
    <row r="346" spans="1:3">
      <c r="A346" s="40">
        <v>452100</v>
      </c>
      <c r="B346" t="s">
        <v>473</v>
      </c>
      <c r="C346" s="40">
        <v>452100</v>
      </c>
    </row>
    <row r="347" spans="1:3">
      <c r="A347" s="40">
        <v>450000</v>
      </c>
      <c r="B347" t="s">
        <v>473</v>
      </c>
      <c r="C347" s="40">
        <v>450000</v>
      </c>
    </row>
    <row r="348" spans="1:3">
      <c r="A348" s="40">
        <v>551290</v>
      </c>
      <c r="B348" t="s">
        <v>481</v>
      </c>
      <c r="C348" s="40">
        <v>551290</v>
      </c>
    </row>
    <row r="349" spans="1:3">
      <c r="A349" s="40">
        <v>155109</v>
      </c>
      <c r="B349" t="s">
        <v>472</v>
      </c>
      <c r="C349" s="40">
        <v>155109</v>
      </c>
    </row>
    <row r="350" spans="1:3">
      <c r="A350" s="40">
        <v>350000</v>
      </c>
      <c r="B350" t="s">
        <v>475</v>
      </c>
      <c r="C350" s="40">
        <v>350000</v>
      </c>
    </row>
    <row r="351" spans="1:3">
      <c r="A351" s="40">
        <v>155109</v>
      </c>
      <c r="B351" t="s">
        <v>472</v>
      </c>
      <c r="C351" s="40">
        <v>155109</v>
      </c>
    </row>
    <row r="352" spans="1:3">
      <c r="A352" s="40">
        <v>155106</v>
      </c>
      <c r="B352" t="s">
        <v>472</v>
      </c>
      <c r="C352" s="40">
        <v>155106</v>
      </c>
    </row>
    <row r="353" spans="1:3">
      <c r="A353" s="40">
        <v>155106</v>
      </c>
      <c r="B353" t="s">
        <v>472</v>
      </c>
      <c r="C353" s="40">
        <v>155106</v>
      </c>
    </row>
    <row r="354" spans="1:3">
      <c r="A354" s="40">
        <v>155106</v>
      </c>
      <c r="B354" t="s">
        <v>472</v>
      </c>
      <c r="C354" s="40">
        <v>155106</v>
      </c>
    </row>
    <row r="355" spans="1:3">
      <c r="A355" s="40">
        <v>155109</v>
      </c>
      <c r="B355" t="s">
        <v>472</v>
      </c>
      <c r="C355" s="40">
        <v>155109</v>
      </c>
    </row>
    <row r="356" spans="1:3">
      <c r="A356" s="40">
        <v>552520</v>
      </c>
      <c r="B356" t="s">
        <v>481</v>
      </c>
      <c r="C356" s="40">
        <v>552520</v>
      </c>
    </row>
    <row r="357" spans="1:3">
      <c r="A357" s="40">
        <v>552590</v>
      </c>
      <c r="B357" t="s">
        <v>481</v>
      </c>
      <c r="C357" s="40">
        <v>552590</v>
      </c>
    </row>
    <row r="358" spans="1:3">
      <c r="A358" s="40">
        <v>552450</v>
      </c>
      <c r="B358" t="s">
        <v>481</v>
      </c>
      <c r="C358" s="40">
        <v>552450</v>
      </c>
    </row>
    <row r="359" spans="1:3">
      <c r="A359" s="40">
        <v>350000</v>
      </c>
      <c r="B359" t="s">
        <v>475</v>
      </c>
      <c r="C359" s="40">
        <v>350000</v>
      </c>
    </row>
    <row r="360" spans="1:3">
      <c r="A360" s="40">
        <v>552600</v>
      </c>
      <c r="B360" t="s">
        <v>481</v>
      </c>
      <c r="C360" s="40">
        <v>552600</v>
      </c>
    </row>
    <row r="361" spans="1:3">
      <c r="A361" s="40">
        <v>506040</v>
      </c>
      <c r="B361" t="s">
        <v>480</v>
      </c>
      <c r="C361" s="40">
        <v>506040</v>
      </c>
    </row>
    <row r="362" spans="1:3">
      <c r="A362" s="40">
        <v>506000</v>
      </c>
      <c r="B362" t="s">
        <v>480</v>
      </c>
      <c r="C362" s="40">
        <v>506000</v>
      </c>
    </row>
    <row r="363" spans="1:3">
      <c r="A363" s="40">
        <v>500240</v>
      </c>
      <c r="B363" t="s">
        <v>480</v>
      </c>
      <c r="C363" s="40">
        <v>500240</v>
      </c>
    </row>
    <row r="364" spans="1:3">
      <c r="A364" s="40">
        <v>550012</v>
      </c>
      <c r="B364" t="s">
        <v>481</v>
      </c>
      <c r="C364" s="40">
        <v>550012</v>
      </c>
    </row>
    <row r="365" spans="1:3">
      <c r="A365" s="40">
        <v>550099</v>
      </c>
      <c r="B365" t="s">
        <v>481</v>
      </c>
      <c r="C365" s="40">
        <v>550099</v>
      </c>
    </row>
    <row r="366" spans="1:3">
      <c r="A366" s="40">
        <v>506040</v>
      </c>
      <c r="B366" t="s">
        <v>480</v>
      </c>
      <c r="C366" s="40">
        <v>506040</v>
      </c>
    </row>
    <row r="367" spans="1:3">
      <c r="A367" s="40">
        <v>506000</v>
      </c>
      <c r="B367" t="s">
        <v>480</v>
      </c>
      <c r="C367" s="40">
        <v>506000</v>
      </c>
    </row>
    <row r="368" spans="1:3">
      <c r="A368" s="40">
        <v>500500</v>
      </c>
      <c r="B368" t="s">
        <v>480</v>
      </c>
      <c r="C368" s="40">
        <v>500500</v>
      </c>
    </row>
    <row r="369" spans="1:3">
      <c r="A369" s="40">
        <v>322100</v>
      </c>
      <c r="B369" t="s">
        <v>485</v>
      </c>
      <c r="C369" s="40">
        <v>322100</v>
      </c>
    </row>
    <row r="370" spans="1:3">
      <c r="A370" s="40">
        <v>35000011</v>
      </c>
      <c r="B370" t="s">
        <v>475</v>
      </c>
      <c r="C370" s="40">
        <v>35000011</v>
      </c>
    </row>
    <row r="371" spans="1:3">
      <c r="A371" s="40">
        <v>350003</v>
      </c>
      <c r="B371" t="s">
        <v>475</v>
      </c>
      <c r="C371" s="40">
        <v>350003</v>
      </c>
    </row>
    <row r="372" spans="1:3">
      <c r="A372" s="40">
        <v>350001</v>
      </c>
      <c r="B372" t="s">
        <v>475</v>
      </c>
      <c r="C372" s="40">
        <v>350001</v>
      </c>
    </row>
    <row r="373" spans="1:3">
      <c r="A373" s="40">
        <v>552490</v>
      </c>
      <c r="B373" t="s">
        <v>481</v>
      </c>
      <c r="C373" s="40">
        <v>552490</v>
      </c>
    </row>
    <row r="374" spans="1:3">
      <c r="A374" s="40">
        <v>506040</v>
      </c>
      <c r="B374" t="s">
        <v>480</v>
      </c>
      <c r="C374" s="40">
        <v>506040</v>
      </c>
    </row>
    <row r="375" spans="1:3">
      <c r="A375" s="40">
        <v>155109</v>
      </c>
      <c r="B375" t="s">
        <v>472</v>
      </c>
      <c r="C375" s="40">
        <v>155109</v>
      </c>
    </row>
    <row r="376" spans="1:3">
      <c r="A376" s="40">
        <v>155109</v>
      </c>
      <c r="B376" t="s">
        <v>472</v>
      </c>
      <c r="C376" s="40">
        <v>155109</v>
      </c>
    </row>
    <row r="377" spans="1:3">
      <c r="A377" s="40">
        <v>552490</v>
      </c>
      <c r="B377" t="s">
        <v>481</v>
      </c>
      <c r="C377" s="40">
        <v>552490</v>
      </c>
    </row>
    <row r="378" spans="1:3">
      <c r="A378" s="40">
        <v>506000</v>
      </c>
      <c r="B378" t="s">
        <v>480</v>
      </c>
      <c r="C378" s="40">
        <v>506000</v>
      </c>
    </row>
    <row r="379" spans="1:3">
      <c r="A379" s="40">
        <v>322020</v>
      </c>
      <c r="B379" t="s">
        <v>485</v>
      </c>
      <c r="C379" s="40">
        <v>322020</v>
      </c>
    </row>
    <row r="380" spans="1:3">
      <c r="A380" s="40">
        <v>552450</v>
      </c>
      <c r="B380" t="s">
        <v>481</v>
      </c>
      <c r="C380" s="40">
        <v>552450</v>
      </c>
    </row>
    <row r="381" spans="1:3">
      <c r="A381" s="40">
        <v>552590</v>
      </c>
      <c r="B381" t="s">
        <v>481</v>
      </c>
      <c r="C381" s="40">
        <v>552590</v>
      </c>
    </row>
    <row r="382" spans="1:3">
      <c r="A382" s="40">
        <v>552520</v>
      </c>
      <c r="B382" t="s">
        <v>481</v>
      </c>
      <c r="C382" s="40">
        <v>552520</v>
      </c>
    </row>
    <row r="383" spans="1:3">
      <c r="A383" s="40">
        <v>552520</v>
      </c>
      <c r="B383" t="s">
        <v>481</v>
      </c>
      <c r="C383" s="40">
        <v>552520</v>
      </c>
    </row>
    <row r="384" spans="1:3">
      <c r="A384" s="40">
        <v>413900</v>
      </c>
      <c r="B384" t="s">
        <v>479</v>
      </c>
      <c r="C384" s="40">
        <v>413900</v>
      </c>
    </row>
    <row r="385" spans="1:3">
      <c r="A385" s="40">
        <v>506040</v>
      </c>
      <c r="B385" t="s">
        <v>480</v>
      </c>
      <c r="C385" s="40">
        <v>506040</v>
      </c>
    </row>
    <row r="386" spans="1:3">
      <c r="A386" s="40">
        <v>506000</v>
      </c>
      <c r="B386" t="s">
        <v>480</v>
      </c>
      <c r="C386" s="40">
        <v>506000</v>
      </c>
    </row>
    <row r="387" spans="1:3">
      <c r="A387" s="40">
        <v>500260</v>
      </c>
      <c r="B387" t="s">
        <v>480</v>
      </c>
      <c r="C387" s="40">
        <v>500260</v>
      </c>
    </row>
    <row r="388" spans="1:3">
      <c r="A388" s="40">
        <v>552520</v>
      </c>
      <c r="B388" t="s">
        <v>481</v>
      </c>
      <c r="C388" s="40">
        <v>552520</v>
      </c>
    </row>
    <row r="389" spans="1:3">
      <c r="A389" s="40">
        <v>552490</v>
      </c>
      <c r="B389" t="s">
        <v>481</v>
      </c>
      <c r="C389" s="40">
        <v>552490</v>
      </c>
    </row>
    <row r="390" spans="1:3">
      <c r="A390" s="40">
        <v>506040</v>
      </c>
      <c r="B390" t="s">
        <v>480</v>
      </c>
      <c r="C390" s="40">
        <v>506040</v>
      </c>
    </row>
    <row r="391" spans="1:3">
      <c r="A391" s="40">
        <v>506000</v>
      </c>
      <c r="B391" t="s">
        <v>480</v>
      </c>
      <c r="C391" s="40">
        <v>506000</v>
      </c>
    </row>
    <row r="392" spans="1:3">
      <c r="A392" s="40">
        <v>500260</v>
      </c>
      <c r="B392" t="s">
        <v>480</v>
      </c>
      <c r="C392" s="40">
        <v>500260</v>
      </c>
    </row>
    <row r="393" spans="1:3">
      <c r="A393" s="40">
        <v>35000011</v>
      </c>
      <c r="B393" t="s">
        <v>475</v>
      </c>
      <c r="C393" s="40">
        <v>35000011</v>
      </c>
    </row>
    <row r="394" spans="1:3">
      <c r="A394" s="40">
        <v>35000011</v>
      </c>
      <c r="B394" t="s">
        <v>475</v>
      </c>
      <c r="C394" s="40">
        <v>35000011</v>
      </c>
    </row>
    <row r="395" spans="1:3">
      <c r="A395" s="40">
        <v>552490</v>
      </c>
      <c r="B395" t="s">
        <v>481</v>
      </c>
      <c r="C395" s="40">
        <v>552490</v>
      </c>
    </row>
    <row r="396" spans="1:3">
      <c r="A396" s="40">
        <v>552490</v>
      </c>
      <c r="B396" t="s">
        <v>481</v>
      </c>
      <c r="C396" s="40">
        <v>552490</v>
      </c>
    </row>
    <row r="397" spans="1:3">
      <c r="A397" s="40">
        <v>35000010</v>
      </c>
      <c r="B397" t="s">
        <v>475</v>
      </c>
      <c r="C397" s="40">
        <v>35000010</v>
      </c>
    </row>
    <row r="398" spans="1:3">
      <c r="A398" s="40">
        <v>413899</v>
      </c>
      <c r="B398" t="s">
        <v>479</v>
      </c>
      <c r="C398" s="40">
        <v>413899</v>
      </c>
    </row>
    <row r="399" spans="1:3">
      <c r="A399" s="40">
        <v>5511046</v>
      </c>
      <c r="B399" t="s">
        <v>481</v>
      </c>
      <c r="C399" s="40">
        <v>5511046</v>
      </c>
    </row>
    <row r="400" spans="1:3">
      <c r="A400" s="40">
        <v>5511046</v>
      </c>
      <c r="B400" t="s">
        <v>481</v>
      </c>
      <c r="C400" s="40">
        <v>5511046</v>
      </c>
    </row>
    <row r="401" spans="1:3">
      <c r="A401" s="40">
        <v>5511043</v>
      </c>
      <c r="B401" t="s">
        <v>481</v>
      </c>
      <c r="C401" s="40">
        <v>5511043</v>
      </c>
    </row>
    <row r="402" spans="1:3">
      <c r="A402" s="40">
        <v>5511043</v>
      </c>
      <c r="B402" t="s">
        <v>481</v>
      </c>
      <c r="C402" s="40">
        <v>5511043</v>
      </c>
    </row>
    <row r="403" spans="1:3">
      <c r="A403" s="40">
        <v>552520</v>
      </c>
      <c r="B403" t="s">
        <v>481</v>
      </c>
      <c r="C403" s="40">
        <v>552520</v>
      </c>
    </row>
    <row r="404" spans="1:3">
      <c r="A404">
        <v>551307</v>
      </c>
      <c r="B404" t="s">
        <v>481</v>
      </c>
      <c r="C404">
        <v>551307</v>
      </c>
    </row>
    <row r="405" spans="1:3">
      <c r="A405" s="40">
        <v>552520</v>
      </c>
      <c r="B405" t="s">
        <v>481</v>
      </c>
      <c r="C405" s="40">
        <v>552520</v>
      </c>
    </row>
    <row r="406" spans="1:3">
      <c r="A406" s="40">
        <v>550060</v>
      </c>
      <c r="B406" t="s">
        <v>481</v>
      </c>
      <c r="C406" s="40">
        <v>550060</v>
      </c>
    </row>
    <row r="407" spans="1:3">
      <c r="A407">
        <v>551309</v>
      </c>
      <c r="B407" t="s">
        <v>481</v>
      </c>
      <c r="C407">
        <v>551309</v>
      </c>
    </row>
    <row r="408" spans="1:3">
      <c r="A408" s="40">
        <v>551290</v>
      </c>
      <c r="B408" t="s">
        <v>481</v>
      </c>
      <c r="C408" s="40">
        <v>551290</v>
      </c>
    </row>
    <row r="409" spans="1:3">
      <c r="A409" s="40">
        <v>551290</v>
      </c>
      <c r="B409" t="s">
        <v>481</v>
      </c>
      <c r="C409" s="40">
        <v>551290</v>
      </c>
    </row>
    <row r="410" spans="1:3">
      <c r="A410" s="40">
        <v>5511046</v>
      </c>
      <c r="B410" t="s">
        <v>481</v>
      </c>
      <c r="C410" s="40">
        <v>5511046</v>
      </c>
    </row>
    <row r="411" spans="1:3">
      <c r="A411" s="40">
        <v>552440</v>
      </c>
      <c r="B411" t="s">
        <v>481</v>
      </c>
      <c r="C411" s="40">
        <v>552440</v>
      </c>
    </row>
    <row r="412" spans="1:3">
      <c r="A412" s="40">
        <v>551500</v>
      </c>
      <c r="B412" t="s">
        <v>481</v>
      </c>
      <c r="C412" s="40">
        <v>551500</v>
      </c>
    </row>
    <row r="413" spans="1:3">
      <c r="A413" s="40">
        <v>350000</v>
      </c>
      <c r="B413" t="s">
        <v>475</v>
      </c>
      <c r="C413" s="40">
        <v>350000</v>
      </c>
    </row>
    <row r="414" spans="1:3">
      <c r="A414" s="40">
        <v>155109</v>
      </c>
      <c r="B414" t="s">
        <v>472</v>
      </c>
      <c r="C414" s="40">
        <v>155109</v>
      </c>
    </row>
    <row r="415" spans="1:3">
      <c r="A415" s="40">
        <v>155109</v>
      </c>
      <c r="B415" t="s">
        <v>472</v>
      </c>
      <c r="C415" s="40">
        <v>155109</v>
      </c>
    </row>
    <row r="416" spans="1:3">
      <c r="A416" s="40">
        <v>155109</v>
      </c>
      <c r="B416" t="s">
        <v>472</v>
      </c>
      <c r="C416" s="40">
        <v>155109</v>
      </c>
    </row>
    <row r="417" spans="1:3">
      <c r="A417" s="40">
        <v>155100</v>
      </c>
      <c r="B417" t="s">
        <v>472</v>
      </c>
      <c r="C417" s="40">
        <v>155100</v>
      </c>
    </row>
    <row r="418" spans="1:3">
      <c r="A418" s="40">
        <v>552590</v>
      </c>
      <c r="B418" t="s">
        <v>481</v>
      </c>
      <c r="C418" s="40">
        <v>552590</v>
      </c>
    </row>
    <row r="419" spans="1:3">
      <c r="A419" s="40">
        <v>350000</v>
      </c>
      <c r="B419" t="s">
        <v>475</v>
      </c>
      <c r="C419" s="40">
        <v>350000</v>
      </c>
    </row>
    <row r="420" spans="1:3">
      <c r="A420" s="40">
        <v>552590</v>
      </c>
      <c r="B420" t="s">
        <v>481</v>
      </c>
      <c r="C420" s="40">
        <v>552590</v>
      </c>
    </row>
    <row r="421" spans="1:3">
      <c r="A421" s="40">
        <v>350002</v>
      </c>
      <c r="B421" t="s">
        <v>475</v>
      </c>
      <c r="C421" s="40">
        <v>350002</v>
      </c>
    </row>
    <row r="422" spans="1:3">
      <c r="A422" s="40">
        <v>506040</v>
      </c>
      <c r="B422" t="s">
        <v>480</v>
      </c>
      <c r="C422" s="40">
        <v>506040</v>
      </c>
    </row>
    <row r="423" spans="1:3">
      <c r="A423" s="40">
        <v>506000</v>
      </c>
      <c r="B423" t="s">
        <v>480</v>
      </c>
      <c r="C423" s="40">
        <v>506000</v>
      </c>
    </row>
    <row r="424" spans="1:3">
      <c r="A424" s="40">
        <v>500240</v>
      </c>
      <c r="B424" t="s">
        <v>480</v>
      </c>
      <c r="C424" s="40">
        <v>500240</v>
      </c>
    </row>
    <row r="425" spans="1:3">
      <c r="A425" s="40">
        <v>350002</v>
      </c>
      <c r="B425" t="s">
        <v>475</v>
      </c>
      <c r="C425" s="40">
        <v>350002</v>
      </c>
    </row>
    <row r="426" spans="1:3">
      <c r="A426" s="40">
        <v>552590</v>
      </c>
      <c r="B426" t="s">
        <v>481</v>
      </c>
      <c r="C426" s="40">
        <v>552590</v>
      </c>
    </row>
    <row r="427" spans="1:3">
      <c r="A427" s="40">
        <v>350000</v>
      </c>
      <c r="B427" t="s">
        <v>475</v>
      </c>
      <c r="C427" s="40">
        <v>350000</v>
      </c>
    </row>
    <row r="428" spans="1:3">
      <c r="A428" s="40">
        <v>413120</v>
      </c>
      <c r="B428" t="s">
        <v>479</v>
      </c>
      <c r="C428" s="40">
        <v>413120</v>
      </c>
    </row>
    <row r="429" spans="1:3">
      <c r="A429" s="40">
        <v>413890</v>
      </c>
      <c r="B429" t="s">
        <v>479</v>
      </c>
      <c r="C429" s="40">
        <v>413890</v>
      </c>
    </row>
    <row r="430" spans="1:3">
      <c r="A430" s="40">
        <v>552490</v>
      </c>
      <c r="B430" t="s">
        <v>481</v>
      </c>
      <c r="C430" s="40">
        <v>552490</v>
      </c>
    </row>
    <row r="431" spans="1:3">
      <c r="A431">
        <v>550304</v>
      </c>
      <c r="B431" t="s">
        <v>481</v>
      </c>
      <c r="C431">
        <v>550304</v>
      </c>
    </row>
    <row r="432" spans="1:3">
      <c r="A432" s="40">
        <v>550099</v>
      </c>
      <c r="B432" t="s">
        <v>481</v>
      </c>
      <c r="C432" s="40">
        <v>550099</v>
      </c>
    </row>
    <row r="433" spans="1:3">
      <c r="A433" s="40">
        <v>550060</v>
      </c>
      <c r="B433" t="s">
        <v>481</v>
      </c>
      <c r="C433" s="40">
        <v>550060</v>
      </c>
    </row>
    <row r="434" spans="1:3">
      <c r="A434" s="40">
        <v>550040</v>
      </c>
      <c r="B434" t="s">
        <v>481</v>
      </c>
      <c r="C434" s="40">
        <v>550040</v>
      </c>
    </row>
    <row r="435" spans="1:3">
      <c r="A435" s="40">
        <v>551500</v>
      </c>
      <c r="B435" t="s">
        <v>481</v>
      </c>
      <c r="C435" s="40">
        <v>551500</v>
      </c>
    </row>
    <row r="436" spans="1:3">
      <c r="A436" s="40">
        <v>551500</v>
      </c>
      <c r="B436" t="s">
        <v>481</v>
      </c>
      <c r="C436" s="40">
        <v>551500</v>
      </c>
    </row>
    <row r="437" spans="1:3">
      <c r="A437" s="40">
        <v>552520</v>
      </c>
      <c r="B437" t="s">
        <v>481</v>
      </c>
      <c r="C437" s="40">
        <v>552520</v>
      </c>
    </row>
    <row r="438" spans="1:3">
      <c r="A438" s="40">
        <v>350000</v>
      </c>
      <c r="B438" t="s">
        <v>475</v>
      </c>
      <c r="C438" s="40">
        <v>350000</v>
      </c>
    </row>
    <row r="439" spans="1:3">
      <c r="A439" s="40">
        <v>413120</v>
      </c>
      <c r="B439" t="s">
        <v>479</v>
      </c>
      <c r="C439" s="40">
        <v>413120</v>
      </c>
    </row>
    <row r="440" spans="1:3">
      <c r="A440" s="40">
        <v>552690</v>
      </c>
      <c r="B440" t="s">
        <v>481</v>
      </c>
      <c r="C440" s="40">
        <v>552690</v>
      </c>
    </row>
    <row r="441" spans="1:3">
      <c r="A441" s="40">
        <v>413899</v>
      </c>
      <c r="B441" t="s">
        <v>479</v>
      </c>
      <c r="C441" s="40">
        <v>413899</v>
      </c>
    </row>
    <row r="442" spans="1:3">
      <c r="A442" s="40">
        <v>413120</v>
      </c>
      <c r="B442" t="s">
        <v>479</v>
      </c>
      <c r="C442" s="40">
        <v>413120</v>
      </c>
    </row>
    <row r="443" spans="1:3">
      <c r="A443" s="40">
        <v>413120</v>
      </c>
      <c r="B443" t="s">
        <v>479</v>
      </c>
      <c r="C443" s="40">
        <v>413120</v>
      </c>
    </row>
    <row r="444" spans="1:3">
      <c r="A444">
        <v>551307</v>
      </c>
      <c r="B444" t="s">
        <v>481</v>
      </c>
      <c r="C444">
        <v>551307</v>
      </c>
    </row>
    <row r="445" spans="1:3">
      <c r="A445" s="40">
        <v>551240</v>
      </c>
      <c r="B445" t="s">
        <v>481</v>
      </c>
      <c r="C445" s="40">
        <v>551240</v>
      </c>
    </row>
    <row r="446" spans="1:3">
      <c r="A446" s="40">
        <v>551500</v>
      </c>
      <c r="B446" t="s">
        <v>481</v>
      </c>
      <c r="C446" s="40">
        <v>551500</v>
      </c>
    </row>
    <row r="447" spans="1:3">
      <c r="A447" s="40">
        <v>551590</v>
      </c>
      <c r="B447" t="s">
        <v>481</v>
      </c>
      <c r="C447" s="40">
        <v>551590</v>
      </c>
    </row>
    <row r="448" spans="1:3">
      <c r="A448" s="40">
        <v>552490</v>
      </c>
      <c r="B448" t="s">
        <v>481</v>
      </c>
      <c r="C448" s="40">
        <v>552490</v>
      </c>
    </row>
    <row r="449" spans="1:3">
      <c r="A449" s="40">
        <v>551590</v>
      </c>
      <c r="B449" t="s">
        <v>481</v>
      </c>
      <c r="C449" s="40">
        <v>551590</v>
      </c>
    </row>
    <row r="450" spans="1:3">
      <c r="A450" s="40">
        <v>551560</v>
      </c>
      <c r="B450" t="s">
        <v>481</v>
      </c>
      <c r="C450" s="40">
        <v>551560</v>
      </c>
    </row>
    <row r="451" spans="1:3">
      <c r="A451">
        <v>551306</v>
      </c>
      <c r="B451" t="s">
        <v>481</v>
      </c>
      <c r="C451">
        <v>551306</v>
      </c>
    </row>
    <row r="452" spans="1:3">
      <c r="A452" s="40">
        <v>551240</v>
      </c>
      <c r="B452" t="s">
        <v>481</v>
      </c>
      <c r="C452" s="40">
        <v>551240</v>
      </c>
    </row>
    <row r="453" spans="1:3">
      <c r="A453" s="40">
        <v>550400</v>
      </c>
      <c r="B453" t="s">
        <v>481</v>
      </c>
      <c r="C453" s="40">
        <v>550400</v>
      </c>
    </row>
    <row r="454" spans="1:3">
      <c r="A454" s="40">
        <v>552520</v>
      </c>
      <c r="B454" t="s">
        <v>481</v>
      </c>
      <c r="C454" s="40">
        <v>552520</v>
      </c>
    </row>
    <row r="455" spans="1:3">
      <c r="A455" s="40">
        <v>550400</v>
      </c>
      <c r="B455" t="s">
        <v>481</v>
      </c>
      <c r="C455" s="40">
        <v>550400</v>
      </c>
    </row>
    <row r="456" spans="1:3">
      <c r="A456" s="40">
        <v>550041</v>
      </c>
      <c r="B456" t="s">
        <v>481</v>
      </c>
      <c r="C456" s="40">
        <v>550041</v>
      </c>
    </row>
    <row r="457" spans="1:3">
      <c r="A457" s="40">
        <v>506040</v>
      </c>
      <c r="B457" t="s">
        <v>480</v>
      </c>
      <c r="C457" s="40">
        <v>506040</v>
      </c>
    </row>
    <row r="458" spans="1:3">
      <c r="A458" s="40">
        <v>506000</v>
      </c>
      <c r="B458" t="s">
        <v>480</v>
      </c>
      <c r="C458" s="40">
        <v>506000</v>
      </c>
    </row>
    <row r="459" spans="1:3">
      <c r="A459" s="40">
        <v>500287</v>
      </c>
      <c r="B459" t="s">
        <v>480</v>
      </c>
      <c r="C459" s="40">
        <v>500287</v>
      </c>
    </row>
    <row r="460" spans="1:3">
      <c r="A460" s="40">
        <v>500280</v>
      </c>
      <c r="B460" t="s">
        <v>480</v>
      </c>
      <c r="C460" s="40">
        <v>500280</v>
      </c>
    </row>
    <row r="461" spans="1:3">
      <c r="A461">
        <v>551300</v>
      </c>
      <c r="B461" t="s">
        <v>481</v>
      </c>
      <c r="C461">
        <v>551300</v>
      </c>
    </row>
    <row r="462" spans="1:3">
      <c r="A462" s="40">
        <v>551240</v>
      </c>
      <c r="B462" t="s">
        <v>481</v>
      </c>
      <c r="C462" s="40">
        <v>551240</v>
      </c>
    </row>
    <row r="463" spans="1:3">
      <c r="A463" s="40">
        <v>500500</v>
      </c>
      <c r="B463" t="s">
        <v>480</v>
      </c>
      <c r="C463" s="40">
        <v>500500</v>
      </c>
    </row>
    <row r="464" spans="1:3">
      <c r="A464" s="40">
        <v>500240</v>
      </c>
      <c r="B464" t="s">
        <v>480</v>
      </c>
      <c r="C464" s="40">
        <v>500240</v>
      </c>
    </row>
    <row r="465" spans="1:3">
      <c r="A465" s="40">
        <v>500210</v>
      </c>
      <c r="B465" t="s">
        <v>480</v>
      </c>
      <c r="C465" s="40">
        <v>500210</v>
      </c>
    </row>
    <row r="466" spans="1:3">
      <c r="A466">
        <v>500430</v>
      </c>
      <c r="B466" t="s">
        <v>480</v>
      </c>
      <c r="C466">
        <v>500430</v>
      </c>
    </row>
    <row r="467" spans="1:3">
      <c r="A467" s="40">
        <v>500250</v>
      </c>
      <c r="B467" t="s">
        <v>480</v>
      </c>
      <c r="C467" s="40">
        <v>500250</v>
      </c>
    </row>
    <row r="468" spans="1:3">
      <c r="A468" s="40">
        <v>551600</v>
      </c>
      <c r="B468" t="s">
        <v>481</v>
      </c>
      <c r="C468" s="40">
        <v>551600</v>
      </c>
    </row>
    <row r="469" spans="1:3">
      <c r="A469" s="40">
        <v>551660</v>
      </c>
      <c r="B469" t="s">
        <v>481</v>
      </c>
      <c r="C469" s="40">
        <v>551660</v>
      </c>
    </row>
    <row r="470" spans="1:3">
      <c r="A470">
        <v>551306</v>
      </c>
      <c r="B470" t="s">
        <v>481</v>
      </c>
      <c r="C470">
        <v>551306</v>
      </c>
    </row>
    <row r="471" spans="1:3">
      <c r="A471" s="40">
        <v>506040</v>
      </c>
      <c r="B471" t="s">
        <v>480</v>
      </c>
      <c r="C471" s="40">
        <v>506040</v>
      </c>
    </row>
    <row r="472" spans="1:3">
      <c r="A472" s="40">
        <v>506000</v>
      </c>
      <c r="B472" t="s">
        <v>480</v>
      </c>
      <c r="C472" s="40">
        <v>506000</v>
      </c>
    </row>
    <row r="473" spans="1:3">
      <c r="A473" s="40">
        <v>500140</v>
      </c>
      <c r="B473" t="s">
        <v>480</v>
      </c>
      <c r="C473" s="40">
        <v>500140</v>
      </c>
    </row>
    <row r="474" spans="1:3">
      <c r="A474" s="40">
        <v>506040</v>
      </c>
      <c r="B474" t="s">
        <v>480</v>
      </c>
      <c r="C474" s="40">
        <v>506040</v>
      </c>
    </row>
    <row r="475" spans="1:3">
      <c r="A475" s="40">
        <v>506000</v>
      </c>
      <c r="B475" t="s">
        <v>480</v>
      </c>
      <c r="C475" s="40">
        <v>506000</v>
      </c>
    </row>
    <row r="476" spans="1:3">
      <c r="A476" s="40">
        <v>500140</v>
      </c>
      <c r="B476" t="s">
        <v>480</v>
      </c>
      <c r="C476" s="40">
        <v>500140</v>
      </c>
    </row>
    <row r="477" spans="1:3">
      <c r="A477" s="40">
        <v>352000</v>
      </c>
      <c r="B477" t="s">
        <v>475</v>
      </c>
      <c r="C477" s="40">
        <v>352000</v>
      </c>
    </row>
    <row r="478" spans="1:3">
      <c r="A478" s="40">
        <v>413100</v>
      </c>
      <c r="B478" t="s">
        <v>479</v>
      </c>
      <c r="C478" s="40">
        <v>413100</v>
      </c>
    </row>
    <row r="479" spans="1:3">
      <c r="A479" s="40">
        <v>352000</v>
      </c>
      <c r="B479" t="s">
        <v>475</v>
      </c>
      <c r="C479" s="40">
        <v>352000</v>
      </c>
    </row>
    <row r="480" spans="1:3">
      <c r="A480" s="40">
        <v>551240</v>
      </c>
      <c r="B480" t="s">
        <v>481</v>
      </c>
      <c r="C480" s="40">
        <v>551240</v>
      </c>
    </row>
    <row r="481" spans="1:3">
      <c r="A481" s="40">
        <v>352000</v>
      </c>
      <c r="B481" t="s">
        <v>475</v>
      </c>
      <c r="C481" s="40">
        <v>352000</v>
      </c>
    </row>
    <row r="482" spans="1:3">
      <c r="A482" s="40">
        <v>552590</v>
      </c>
      <c r="B482" t="s">
        <v>481</v>
      </c>
      <c r="C482" s="40">
        <v>552590</v>
      </c>
    </row>
    <row r="483" spans="1:3">
      <c r="A483" s="40">
        <v>352000</v>
      </c>
      <c r="B483" t="s">
        <v>475</v>
      </c>
      <c r="C483" s="40">
        <v>352000</v>
      </c>
    </row>
    <row r="484" spans="1:3">
      <c r="A484" s="40">
        <v>352001</v>
      </c>
      <c r="B484" t="s">
        <v>475</v>
      </c>
      <c r="C484" s="40">
        <v>352001</v>
      </c>
    </row>
    <row r="485" spans="1:3">
      <c r="A485" s="40">
        <v>500260</v>
      </c>
      <c r="B485" t="s">
        <v>480</v>
      </c>
      <c r="C485" s="40">
        <v>500260</v>
      </c>
    </row>
    <row r="486" spans="1:3">
      <c r="A486" s="40">
        <v>500240</v>
      </c>
      <c r="B486" t="s">
        <v>480</v>
      </c>
      <c r="C486" s="40">
        <v>500240</v>
      </c>
    </row>
    <row r="487" spans="1:3">
      <c r="A487" s="40">
        <v>413899</v>
      </c>
      <c r="B487" t="s">
        <v>479</v>
      </c>
      <c r="C487" s="40">
        <v>413899</v>
      </c>
    </row>
    <row r="488" spans="1:3">
      <c r="A488" s="40">
        <v>500260</v>
      </c>
      <c r="B488" t="s">
        <v>480</v>
      </c>
      <c r="C488" s="40">
        <v>500260</v>
      </c>
    </row>
    <row r="489" spans="1:3">
      <c r="A489" s="40">
        <v>500500</v>
      </c>
      <c r="B489" t="s">
        <v>480</v>
      </c>
      <c r="C489" s="40">
        <v>500500</v>
      </c>
    </row>
    <row r="490" spans="1:3">
      <c r="A490" s="40">
        <v>500210</v>
      </c>
      <c r="B490" t="s">
        <v>480</v>
      </c>
      <c r="C490" s="40">
        <v>500210</v>
      </c>
    </row>
    <row r="491" spans="1:3">
      <c r="A491" s="40">
        <v>500500</v>
      </c>
      <c r="B491" t="s">
        <v>480</v>
      </c>
      <c r="C491" s="40">
        <v>500500</v>
      </c>
    </row>
    <row r="492" spans="1:3">
      <c r="A492" s="40">
        <v>500250</v>
      </c>
      <c r="B492" t="s">
        <v>480</v>
      </c>
      <c r="C492" s="40">
        <v>500250</v>
      </c>
    </row>
    <row r="493" spans="1:3">
      <c r="A493" s="40">
        <v>500500</v>
      </c>
      <c r="B493" t="s">
        <v>480</v>
      </c>
      <c r="C493" s="40">
        <v>500500</v>
      </c>
    </row>
    <row r="494" spans="1:3">
      <c r="A494" s="40">
        <v>550040</v>
      </c>
      <c r="B494" t="s">
        <v>481</v>
      </c>
      <c r="C494" s="40">
        <v>550040</v>
      </c>
    </row>
    <row r="495" spans="1:3">
      <c r="A495" s="40">
        <v>550060</v>
      </c>
      <c r="B495" t="s">
        <v>481</v>
      </c>
      <c r="C495" s="40">
        <v>550060</v>
      </c>
    </row>
    <row r="496" spans="1:3">
      <c r="A496" s="40">
        <v>552590</v>
      </c>
      <c r="B496" t="s">
        <v>481</v>
      </c>
      <c r="C496" s="40">
        <v>552590</v>
      </c>
    </row>
    <row r="497" spans="1:3">
      <c r="A497" s="40">
        <v>551660</v>
      </c>
      <c r="B497" t="s">
        <v>481</v>
      </c>
      <c r="C497" s="40">
        <v>551660</v>
      </c>
    </row>
    <row r="498" spans="1:3">
      <c r="A498" s="40">
        <v>506040</v>
      </c>
      <c r="B498" t="s">
        <v>480</v>
      </c>
      <c r="C498" s="40">
        <v>506040</v>
      </c>
    </row>
    <row r="499" spans="1:3">
      <c r="A499" s="40">
        <v>506000</v>
      </c>
      <c r="B499" t="s">
        <v>480</v>
      </c>
      <c r="C499" s="40">
        <v>506000</v>
      </c>
    </row>
    <row r="500" spans="1:3">
      <c r="A500" s="40">
        <v>500260</v>
      </c>
      <c r="B500" t="s">
        <v>480</v>
      </c>
      <c r="C500" s="40">
        <v>500260</v>
      </c>
    </row>
    <row r="501" spans="1:3">
      <c r="A501" s="40">
        <v>322090</v>
      </c>
      <c r="B501" t="s">
        <v>485</v>
      </c>
      <c r="C501" s="40">
        <v>322090</v>
      </c>
    </row>
    <row r="502" spans="1:3">
      <c r="A502" s="40">
        <v>552110</v>
      </c>
      <c r="B502" t="s">
        <v>481</v>
      </c>
      <c r="C502" s="40">
        <v>552110</v>
      </c>
    </row>
    <row r="503" spans="1:3">
      <c r="A503" s="40">
        <v>552100</v>
      </c>
      <c r="B503" t="s">
        <v>481</v>
      </c>
      <c r="C503" s="40">
        <v>552100</v>
      </c>
    </row>
    <row r="504" spans="1:3">
      <c r="A504" s="40">
        <v>500270</v>
      </c>
      <c r="B504" t="s">
        <v>480</v>
      </c>
      <c r="C504" s="40">
        <v>500270</v>
      </c>
    </row>
    <row r="505" spans="1:3">
      <c r="A505" s="40">
        <v>500250</v>
      </c>
      <c r="B505" t="s">
        <v>480</v>
      </c>
      <c r="C505" s="40">
        <v>500250</v>
      </c>
    </row>
    <row r="506" spans="1:3">
      <c r="A506" s="40">
        <v>551590</v>
      </c>
      <c r="B506" t="s">
        <v>481</v>
      </c>
      <c r="C506" s="40">
        <v>551590</v>
      </c>
    </row>
    <row r="507" spans="1:3">
      <c r="A507" s="40">
        <v>550420</v>
      </c>
      <c r="B507" t="s">
        <v>481</v>
      </c>
      <c r="C507" s="40">
        <v>550420</v>
      </c>
    </row>
    <row r="508" spans="1:3">
      <c r="A508" s="40">
        <v>550410</v>
      </c>
      <c r="B508" t="s">
        <v>481</v>
      </c>
      <c r="C508" s="40">
        <v>550410</v>
      </c>
    </row>
    <row r="509" spans="1:3">
      <c r="A509" s="40">
        <v>550060</v>
      </c>
      <c r="B509" t="s">
        <v>481</v>
      </c>
      <c r="C509" s="40">
        <v>550060</v>
      </c>
    </row>
    <row r="510" spans="1:3">
      <c r="A510">
        <v>506030</v>
      </c>
      <c r="B510" t="s">
        <v>480</v>
      </c>
      <c r="C510">
        <v>506030</v>
      </c>
    </row>
    <row r="511" spans="1:3">
      <c r="A511" s="40">
        <v>505092</v>
      </c>
      <c r="B511" t="s">
        <v>480</v>
      </c>
      <c r="C511" s="40">
        <v>505092</v>
      </c>
    </row>
    <row r="512" spans="1:3">
      <c r="A512">
        <v>551308</v>
      </c>
      <c r="B512" t="s">
        <v>481</v>
      </c>
      <c r="C512">
        <v>551308</v>
      </c>
    </row>
    <row r="513" spans="1:3">
      <c r="A513" s="40">
        <v>505092</v>
      </c>
      <c r="B513" t="s">
        <v>480</v>
      </c>
      <c r="C513" s="40">
        <v>505092</v>
      </c>
    </row>
    <row r="514" spans="1:3">
      <c r="A514" s="40">
        <v>352900</v>
      </c>
      <c r="B514" t="s">
        <v>475</v>
      </c>
      <c r="C514" s="40">
        <v>352900</v>
      </c>
    </row>
    <row r="515" spans="1:3">
      <c r="A515" s="40">
        <v>552520</v>
      </c>
      <c r="B515" t="s">
        <v>481</v>
      </c>
      <c r="C515" s="40">
        <v>552520</v>
      </c>
    </row>
    <row r="516" spans="1:3">
      <c r="A516" s="40">
        <v>350002</v>
      </c>
      <c r="B516" t="s">
        <v>475</v>
      </c>
      <c r="C516" s="40">
        <v>350002</v>
      </c>
    </row>
    <row r="517" spans="1:3">
      <c r="A517" s="40">
        <v>506040</v>
      </c>
      <c r="B517" t="s">
        <v>480</v>
      </c>
      <c r="C517" s="40">
        <v>506040</v>
      </c>
    </row>
    <row r="518" spans="1:3">
      <c r="A518" s="40">
        <v>506000</v>
      </c>
      <c r="B518" t="s">
        <v>480</v>
      </c>
      <c r="C518" s="40">
        <v>506000</v>
      </c>
    </row>
    <row r="519" spans="1:3">
      <c r="A519" s="40">
        <v>500260</v>
      </c>
      <c r="B519" t="s">
        <v>480</v>
      </c>
      <c r="C519" s="40">
        <v>500260</v>
      </c>
    </row>
    <row r="520" spans="1:3">
      <c r="A520" s="40">
        <v>350000</v>
      </c>
      <c r="B520" t="s">
        <v>475</v>
      </c>
      <c r="C520" s="40">
        <v>350000</v>
      </c>
    </row>
    <row r="521" spans="1:3">
      <c r="A521" s="40">
        <v>552520</v>
      </c>
      <c r="B521" t="s">
        <v>481</v>
      </c>
      <c r="C521" s="40">
        <v>552520</v>
      </c>
    </row>
    <row r="522" spans="1:3">
      <c r="A522" s="40">
        <v>323890</v>
      </c>
      <c r="B522" t="s">
        <v>485</v>
      </c>
      <c r="C522" s="40">
        <v>323890</v>
      </c>
    </row>
    <row r="523" spans="1:3">
      <c r="A523" s="40">
        <v>552520</v>
      </c>
      <c r="B523" t="s">
        <v>481</v>
      </c>
      <c r="C523" s="40">
        <v>552520</v>
      </c>
    </row>
    <row r="524" spans="1:3">
      <c r="A524" s="40">
        <v>322090</v>
      </c>
      <c r="B524" t="s">
        <v>485</v>
      </c>
      <c r="C524" s="40">
        <v>322090</v>
      </c>
    </row>
    <row r="525" spans="1:3">
      <c r="A525">
        <v>550302</v>
      </c>
      <c r="B525" t="s">
        <v>481</v>
      </c>
      <c r="C525">
        <v>550302</v>
      </c>
    </row>
    <row r="526" spans="1:3">
      <c r="A526">
        <v>550304</v>
      </c>
      <c r="B526" t="s">
        <v>481</v>
      </c>
      <c r="C526">
        <v>550304</v>
      </c>
    </row>
    <row r="527" spans="1:3">
      <c r="A527">
        <v>550303</v>
      </c>
      <c r="B527" t="s">
        <v>481</v>
      </c>
      <c r="C527">
        <v>550303</v>
      </c>
    </row>
    <row r="528" spans="1:3">
      <c r="A528">
        <v>550301</v>
      </c>
      <c r="B528" t="s">
        <v>481</v>
      </c>
      <c r="C528">
        <v>550301</v>
      </c>
    </row>
    <row r="529" spans="1:3">
      <c r="A529" s="40">
        <v>550040</v>
      </c>
      <c r="B529" t="s">
        <v>481</v>
      </c>
      <c r="C529" s="40">
        <v>550040</v>
      </c>
    </row>
    <row r="530" spans="1:3">
      <c r="A530" s="40">
        <v>552590</v>
      </c>
      <c r="B530" t="s">
        <v>481</v>
      </c>
      <c r="C530" s="40">
        <v>552590</v>
      </c>
    </row>
    <row r="531" spans="1:3">
      <c r="A531">
        <v>551230</v>
      </c>
      <c r="B531" t="s">
        <v>481</v>
      </c>
      <c r="C531">
        <v>551230</v>
      </c>
    </row>
    <row r="532" spans="1:3">
      <c r="A532" s="40">
        <v>550060</v>
      </c>
      <c r="B532" t="s">
        <v>481</v>
      </c>
      <c r="C532" s="40">
        <v>550060</v>
      </c>
    </row>
    <row r="533" spans="1:3">
      <c r="A533" s="40">
        <v>551500</v>
      </c>
      <c r="B533" t="s">
        <v>481</v>
      </c>
      <c r="C533" s="40">
        <v>551500</v>
      </c>
    </row>
    <row r="534" spans="1:3">
      <c r="A534" s="40">
        <v>551401</v>
      </c>
      <c r="B534" t="s">
        <v>481</v>
      </c>
      <c r="C534" s="40">
        <v>551401</v>
      </c>
    </row>
    <row r="535" spans="1:3">
      <c r="A535" s="40">
        <v>552580</v>
      </c>
      <c r="B535" t="s">
        <v>481</v>
      </c>
      <c r="C535" s="40">
        <v>552580</v>
      </c>
    </row>
    <row r="536" spans="1:3">
      <c r="A536">
        <v>550302</v>
      </c>
      <c r="B536" t="s">
        <v>481</v>
      </c>
      <c r="C536">
        <v>550302</v>
      </c>
    </row>
    <row r="537" spans="1:3">
      <c r="A537">
        <v>551308</v>
      </c>
      <c r="B537" t="s">
        <v>481</v>
      </c>
      <c r="C537">
        <v>551308</v>
      </c>
    </row>
    <row r="538" spans="1:3">
      <c r="A538" s="40">
        <v>552440</v>
      </c>
      <c r="B538" t="s">
        <v>481</v>
      </c>
      <c r="C538" s="40">
        <v>552440</v>
      </c>
    </row>
    <row r="539" spans="1:3">
      <c r="A539" s="40">
        <v>505091</v>
      </c>
      <c r="B539" t="s">
        <v>480</v>
      </c>
      <c r="C539" s="40">
        <v>505091</v>
      </c>
    </row>
    <row r="540" spans="1:3">
      <c r="A540" s="40">
        <v>550010</v>
      </c>
      <c r="B540" t="s">
        <v>481</v>
      </c>
      <c r="C540" s="40">
        <v>550010</v>
      </c>
    </row>
    <row r="541" spans="1:3">
      <c r="A541" s="40">
        <v>505090</v>
      </c>
      <c r="B541" t="s">
        <v>480</v>
      </c>
      <c r="C541" s="40">
        <v>505090</v>
      </c>
    </row>
    <row r="542" spans="1:3">
      <c r="A542" s="40">
        <v>601070</v>
      </c>
      <c r="B542" t="s">
        <v>482</v>
      </c>
      <c r="C542" s="40">
        <v>601070</v>
      </c>
    </row>
    <row r="543" spans="1:3">
      <c r="A543" s="40">
        <v>551327</v>
      </c>
      <c r="B543" t="s">
        <v>481</v>
      </c>
      <c r="C543" s="40">
        <v>551327</v>
      </c>
    </row>
    <row r="544" spans="1:3">
      <c r="A544">
        <v>551307</v>
      </c>
      <c r="B544" t="s">
        <v>481</v>
      </c>
      <c r="C544">
        <v>551307</v>
      </c>
    </row>
    <row r="545" spans="1:3">
      <c r="A545">
        <v>551303</v>
      </c>
      <c r="B545" t="s">
        <v>481</v>
      </c>
      <c r="C545">
        <v>551303</v>
      </c>
    </row>
    <row r="546" spans="1:3">
      <c r="A546" s="40">
        <v>551313</v>
      </c>
      <c r="B546" t="s">
        <v>481</v>
      </c>
      <c r="C546" s="40">
        <v>551313</v>
      </c>
    </row>
    <row r="547" spans="1:3">
      <c r="A547">
        <v>551300</v>
      </c>
      <c r="B547" t="s">
        <v>481</v>
      </c>
      <c r="C547">
        <v>551300</v>
      </c>
    </row>
    <row r="548" spans="1:3">
      <c r="A548" s="40">
        <v>551310</v>
      </c>
      <c r="B548" t="s">
        <v>481</v>
      </c>
      <c r="C548" s="40">
        <v>551310</v>
      </c>
    </row>
    <row r="549" spans="1:3">
      <c r="A549" s="40">
        <v>553200</v>
      </c>
      <c r="B549" t="s">
        <v>481</v>
      </c>
      <c r="C549" s="40">
        <v>553200</v>
      </c>
    </row>
    <row r="550" spans="1:3">
      <c r="A550" s="40">
        <v>551280</v>
      </c>
      <c r="B550" t="s">
        <v>481</v>
      </c>
      <c r="C550" s="40">
        <v>551280</v>
      </c>
    </row>
    <row r="551" spans="1:3">
      <c r="A551" s="40">
        <v>553200</v>
      </c>
      <c r="B551" t="s">
        <v>481</v>
      </c>
      <c r="C551" s="40">
        <v>553200</v>
      </c>
    </row>
    <row r="552" spans="1:3">
      <c r="A552" s="40">
        <v>550011</v>
      </c>
      <c r="B552" t="s">
        <v>481</v>
      </c>
      <c r="C552" s="40">
        <v>550011</v>
      </c>
    </row>
    <row r="553" spans="1:3">
      <c r="A553" s="40">
        <v>553200</v>
      </c>
      <c r="B553" t="s">
        <v>481</v>
      </c>
      <c r="C553" s="40">
        <v>553200</v>
      </c>
    </row>
    <row r="554" spans="1:3">
      <c r="A554">
        <v>551308</v>
      </c>
      <c r="B554" t="s">
        <v>481</v>
      </c>
      <c r="C554">
        <v>551308</v>
      </c>
    </row>
    <row r="555" spans="1:3">
      <c r="A555">
        <v>550304</v>
      </c>
      <c r="B555" t="s">
        <v>481</v>
      </c>
      <c r="C555">
        <v>550304</v>
      </c>
    </row>
    <row r="556" spans="1:3">
      <c r="A556" s="40">
        <v>552490</v>
      </c>
      <c r="B556" t="s">
        <v>481</v>
      </c>
      <c r="C556" s="40">
        <v>552490</v>
      </c>
    </row>
    <row r="557" spans="1:3">
      <c r="A557" s="40">
        <v>550420</v>
      </c>
      <c r="B557" t="s">
        <v>481</v>
      </c>
      <c r="C557" s="40">
        <v>550420</v>
      </c>
    </row>
    <row r="558" spans="1:3">
      <c r="A558" s="40">
        <v>550400</v>
      </c>
      <c r="B558" t="s">
        <v>481</v>
      </c>
      <c r="C558" s="40">
        <v>550400</v>
      </c>
    </row>
    <row r="559" spans="1:3">
      <c r="A559" s="40">
        <v>350000</v>
      </c>
      <c r="B559" t="s">
        <v>475</v>
      </c>
      <c r="C559" s="40">
        <v>350000</v>
      </c>
    </row>
    <row r="560" spans="1:3">
      <c r="A560" s="40">
        <v>552590</v>
      </c>
      <c r="B560" t="s">
        <v>481</v>
      </c>
      <c r="C560" s="40">
        <v>552590</v>
      </c>
    </row>
    <row r="561" spans="1:3">
      <c r="A561" s="40">
        <v>505091</v>
      </c>
      <c r="B561" t="s">
        <v>480</v>
      </c>
      <c r="C561" s="40">
        <v>505091</v>
      </c>
    </row>
    <row r="562" spans="1:3">
      <c r="A562" s="40">
        <v>506010</v>
      </c>
      <c r="B562" t="s">
        <v>480</v>
      </c>
      <c r="C562" s="40">
        <v>506010</v>
      </c>
    </row>
    <row r="563" spans="1:3">
      <c r="A563">
        <v>506030</v>
      </c>
      <c r="B563" t="s">
        <v>480</v>
      </c>
      <c r="C563">
        <v>506030</v>
      </c>
    </row>
    <row r="564" spans="1:3">
      <c r="A564" s="40">
        <v>500500</v>
      </c>
      <c r="B564" t="s">
        <v>480</v>
      </c>
      <c r="C564" s="40">
        <v>500500</v>
      </c>
    </row>
    <row r="565" spans="1:3">
      <c r="A565" s="40">
        <v>500250</v>
      </c>
      <c r="B565" t="s">
        <v>480</v>
      </c>
      <c r="C565" s="40">
        <v>500250</v>
      </c>
    </row>
    <row r="566" spans="1:3">
      <c r="A566" s="40">
        <v>500240</v>
      </c>
      <c r="B566" t="s">
        <v>480</v>
      </c>
      <c r="C566" s="40">
        <v>500240</v>
      </c>
    </row>
    <row r="567" spans="1:3">
      <c r="A567" s="40">
        <v>500210</v>
      </c>
      <c r="B567" t="s">
        <v>480</v>
      </c>
      <c r="C567" s="40">
        <v>500210</v>
      </c>
    </row>
    <row r="568" spans="1:3">
      <c r="A568" s="40">
        <v>550040</v>
      </c>
      <c r="B568" t="s">
        <v>481</v>
      </c>
      <c r="C568" s="40">
        <v>550040</v>
      </c>
    </row>
    <row r="569" spans="1:3">
      <c r="A569" s="40">
        <v>552520</v>
      </c>
      <c r="B569" t="s">
        <v>481</v>
      </c>
      <c r="C569" s="40">
        <v>552520</v>
      </c>
    </row>
    <row r="570" spans="1:3">
      <c r="A570" s="40">
        <v>350002</v>
      </c>
      <c r="B570" t="s">
        <v>475</v>
      </c>
      <c r="C570" s="40">
        <v>350002</v>
      </c>
    </row>
    <row r="571" spans="1:3">
      <c r="A571" s="40">
        <v>551560</v>
      </c>
      <c r="B571" t="s">
        <v>481</v>
      </c>
      <c r="C571" s="40">
        <v>551560</v>
      </c>
    </row>
    <row r="572" spans="1:3">
      <c r="A572" s="40">
        <v>551103</v>
      </c>
      <c r="B572" t="s">
        <v>481</v>
      </c>
      <c r="C572" s="40">
        <v>551103</v>
      </c>
    </row>
    <row r="573" spans="1:3">
      <c r="A573" s="40">
        <v>500250</v>
      </c>
      <c r="B573" t="s">
        <v>480</v>
      </c>
      <c r="C573" s="40">
        <v>500250</v>
      </c>
    </row>
    <row r="574" spans="1:3">
      <c r="A574" s="40">
        <v>500270</v>
      </c>
      <c r="B574" t="s">
        <v>480</v>
      </c>
      <c r="C574" s="40">
        <v>500270</v>
      </c>
    </row>
    <row r="575" spans="1:3">
      <c r="A575" s="40">
        <v>550420</v>
      </c>
      <c r="B575" t="s">
        <v>481</v>
      </c>
      <c r="C575" s="40">
        <v>550420</v>
      </c>
    </row>
    <row r="576" spans="1:3">
      <c r="A576" s="40">
        <v>550400</v>
      </c>
      <c r="B576" t="s">
        <v>481</v>
      </c>
      <c r="C576" s="40">
        <v>550400</v>
      </c>
    </row>
    <row r="577" spans="1:3">
      <c r="A577" s="40">
        <v>550490</v>
      </c>
      <c r="B577" t="s">
        <v>481</v>
      </c>
      <c r="C577" s="40">
        <v>550490</v>
      </c>
    </row>
    <row r="578" spans="1:3">
      <c r="A578" s="40">
        <v>551401</v>
      </c>
      <c r="B578" t="s">
        <v>481</v>
      </c>
      <c r="C578" s="40">
        <v>551401</v>
      </c>
    </row>
    <row r="579" spans="1:3">
      <c r="A579" s="40">
        <v>552520</v>
      </c>
      <c r="B579" t="s">
        <v>481</v>
      </c>
      <c r="C579" s="40">
        <v>552520</v>
      </c>
    </row>
    <row r="580" spans="1:3">
      <c r="A580" s="40">
        <v>500500</v>
      </c>
      <c r="B580" t="s">
        <v>480</v>
      </c>
      <c r="C580" s="40">
        <v>500500</v>
      </c>
    </row>
    <row r="581" spans="1:3">
      <c r="A581" s="40">
        <v>500210</v>
      </c>
      <c r="B581" t="s">
        <v>480</v>
      </c>
      <c r="C581" s="40">
        <v>500210</v>
      </c>
    </row>
    <row r="582" spans="1:3">
      <c r="A582" s="40">
        <v>551500</v>
      </c>
      <c r="B582" t="s">
        <v>481</v>
      </c>
      <c r="C582" s="40">
        <v>551500</v>
      </c>
    </row>
    <row r="583" spans="1:3">
      <c r="A583" s="40">
        <v>550040</v>
      </c>
      <c r="B583" t="s">
        <v>481</v>
      </c>
      <c r="C583" s="40">
        <v>550040</v>
      </c>
    </row>
    <row r="584" spans="1:3">
      <c r="A584" s="40">
        <v>505091</v>
      </c>
      <c r="B584" t="s">
        <v>480</v>
      </c>
      <c r="C584" s="40">
        <v>505091</v>
      </c>
    </row>
    <row r="585" spans="1:3">
      <c r="A585" s="40">
        <v>500270</v>
      </c>
      <c r="B585" t="s">
        <v>480</v>
      </c>
      <c r="C585" s="40">
        <v>500270</v>
      </c>
    </row>
    <row r="586" spans="1:3">
      <c r="A586" s="40">
        <v>500260</v>
      </c>
      <c r="B586" t="s">
        <v>480</v>
      </c>
      <c r="C586" s="40">
        <v>500260</v>
      </c>
    </row>
    <row r="587" spans="1:3">
      <c r="A587" s="40">
        <v>500250</v>
      </c>
      <c r="B587" t="s">
        <v>480</v>
      </c>
      <c r="C587" s="40">
        <v>500250</v>
      </c>
    </row>
    <row r="588" spans="1:3">
      <c r="A588" s="40">
        <v>552110</v>
      </c>
      <c r="B588" t="s">
        <v>481</v>
      </c>
      <c r="C588" s="40">
        <v>552110</v>
      </c>
    </row>
    <row r="589" spans="1:3">
      <c r="A589" s="40">
        <v>552100</v>
      </c>
      <c r="B589" t="s">
        <v>481</v>
      </c>
      <c r="C589" s="40">
        <v>552100</v>
      </c>
    </row>
    <row r="590" spans="1:3">
      <c r="A590" s="40">
        <v>500250</v>
      </c>
      <c r="B590" t="s">
        <v>480</v>
      </c>
      <c r="C590" s="40">
        <v>500250</v>
      </c>
    </row>
    <row r="591" spans="1:3">
      <c r="A591" s="40">
        <v>500270</v>
      </c>
      <c r="B591" t="s">
        <v>480</v>
      </c>
      <c r="C591" s="40">
        <v>500270</v>
      </c>
    </row>
    <row r="592" spans="1:3">
      <c r="A592" s="40">
        <v>551109</v>
      </c>
      <c r="B592" t="s">
        <v>481</v>
      </c>
      <c r="C592" s="40">
        <v>551109</v>
      </c>
    </row>
    <row r="593" spans="1:3">
      <c r="A593" s="40">
        <v>550099</v>
      </c>
      <c r="B593" t="s">
        <v>481</v>
      </c>
      <c r="C593" s="40">
        <v>550099</v>
      </c>
    </row>
    <row r="594" spans="1:3">
      <c r="A594" s="40">
        <v>552590</v>
      </c>
      <c r="B594" t="s">
        <v>481</v>
      </c>
      <c r="C594" s="40">
        <v>552590</v>
      </c>
    </row>
    <row r="595" spans="1:3">
      <c r="A595" s="40">
        <v>554020</v>
      </c>
      <c r="B595" t="s">
        <v>481</v>
      </c>
      <c r="C595" s="40">
        <v>554020</v>
      </c>
    </row>
    <row r="596" spans="1:3">
      <c r="A596" s="40">
        <v>450000</v>
      </c>
      <c r="B596" t="s">
        <v>473</v>
      </c>
      <c r="C596" s="40">
        <v>450000</v>
      </c>
    </row>
    <row r="597" spans="1:3">
      <c r="A597" s="40">
        <v>552520</v>
      </c>
      <c r="B597" t="s">
        <v>481</v>
      </c>
      <c r="C597" s="40">
        <v>552520</v>
      </c>
    </row>
    <row r="598" spans="1:3">
      <c r="A598" s="40">
        <v>552520</v>
      </c>
      <c r="B598" t="s">
        <v>481</v>
      </c>
      <c r="C598" s="40">
        <v>552520</v>
      </c>
    </row>
    <row r="599" spans="1:3">
      <c r="A599" s="40">
        <v>552520</v>
      </c>
      <c r="B599" t="s">
        <v>481</v>
      </c>
      <c r="C599" s="40">
        <v>552520</v>
      </c>
    </row>
    <row r="600" spans="1:3">
      <c r="A600" s="40">
        <v>551240</v>
      </c>
      <c r="B600" t="s">
        <v>481</v>
      </c>
      <c r="C600" s="40">
        <v>551240</v>
      </c>
    </row>
    <row r="601" spans="1:3">
      <c r="A601" s="40">
        <v>551240</v>
      </c>
      <c r="B601" t="s">
        <v>481</v>
      </c>
      <c r="C601" s="40">
        <v>551240</v>
      </c>
    </row>
    <row r="602" spans="1:3">
      <c r="A602">
        <v>304700</v>
      </c>
      <c r="B602" t="s">
        <v>484</v>
      </c>
      <c r="C602">
        <v>304700</v>
      </c>
    </row>
  </sheetData>
  <autoFilter ref="A1:C60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0"/>
  <sheetViews>
    <sheetView tabSelected="1" workbookViewId="0">
      <selection activeCell="U16" sqref="U16"/>
    </sheetView>
  </sheetViews>
  <sheetFormatPr defaultRowHeight="14"/>
  <cols>
    <col min="2" max="2" width="20.1640625" customWidth="1"/>
  </cols>
  <sheetData>
    <row r="1" spans="1:6">
      <c r="A1" t="s">
        <v>490</v>
      </c>
      <c r="B1" t="s">
        <v>491</v>
      </c>
      <c r="C1" t="s">
        <v>492</v>
      </c>
      <c r="D1" t="s">
        <v>493</v>
      </c>
      <c r="E1" t="s">
        <v>494</v>
      </c>
      <c r="F1" t="s">
        <v>495</v>
      </c>
    </row>
    <row r="2" spans="1:6">
      <c r="A2" s="40">
        <v>1</v>
      </c>
      <c r="B2" t="s">
        <v>497</v>
      </c>
      <c r="C2" t="s">
        <v>495</v>
      </c>
      <c r="D2" t="s">
        <v>496</v>
      </c>
      <c r="E2" t="s">
        <v>498</v>
      </c>
      <c r="F2" t="s">
        <v>499</v>
      </c>
    </row>
    <row r="3" spans="1:6">
      <c r="A3" s="40">
        <v>2</v>
      </c>
      <c r="B3" t="s">
        <v>501</v>
      </c>
      <c r="C3" t="s">
        <v>495</v>
      </c>
      <c r="D3" t="s">
        <v>496</v>
      </c>
      <c r="E3" t="s">
        <v>498</v>
      </c>
      <c r="F3" t="s">
        <v>499</v>
      </c>
    </row>
    <row r="4" spans="1:6">
      <c r="A4" s="40">
        <v>3</v>
      </c>
      <c r="B4" t="s">
        <v>503</v>
      </c>
      <c r="C4" t="s">
        <v>495</v>
      </c>
      <c r="D4" t="s">
        <v>496</v>
      </c>
      <c r="E4" t="s">
        <v>496</v>
      </c>
      <c r="F4" t="s">
        <v>483</v>
      </c>
    </row>
    <row r="5" spans="1:6">
      <c r="A5" s="40">
        <v>4</v>
      </c>
      <c r="B5" t="s">
        <v>505</v>
      </c>
      <c r="C5" t="s">
        <v>495</v>
      </c>
      <c r="D5" t="s">
        <v>496</v>
      </c>
      <c r="E5" t="s">
        <v>500</v>
      </c>
      <c r="F5" t="s">
        <v>478</v>
      </c>
    </row>
    <row r="6" spans="1:6">
      <c r="A6" s="40">
        <v>5</v>
      </c>
      <c r="B6" t="s">
        <v>507</v>
      </c>
      <c r="C6" t="s">
        <v>495</v>
      </c>
      <c r="D6" t="s">
        <v>508</v>
      </c>
      <c r="E6" t="s">
        <v>500</v>
      </c>
      <c r="F6" t="s">
        <v>478</v>
      </c>
    </row>
    <row r="7" spans="1:6">
      <c r="A7" s="40">
        <v>6</v>
      </c>
      <c r="B7" t="s">
        <v>509</v>
      </c>
      <c r="C7" t="s">
        <v>495</v>
      </c>
      <c r="D7" t="s">
        <v>508</v>
      </c>
      <c r="E7" t="s">
        <v>500</v>
      </c>
      <c r="F7" t="s">
        <v>478</v>
      </c>
    </row>
    <row r="8" spans="1:6">
      <c r="A8" s="40">
        <v>10</v>
      </c>
      <c r="B8" t="s">
        <v>510</v>
      </c>
      <c r="C8" t="s">
        <v>495</v>
      </c>
      <c r="D8" t="s">
        <v>496</v>
      </c>
      <c r="E8" t="s">
        <v>498</v>
      </c>
      <c r="F8" t="s">
        <v>499</v>
      </c>
    </row>
    <row r="9" spans="1:6">
      <c r="A9" s="40">
        <v>15</v>
      </c>
      <c r="B9" t="s">
        <v>511</v>
      </c>
      <c r="C9" t="s">
        <v>495</v>
      </c>
      <c r="D9" t="s">
        <v>496</v>
      </c>
      <c r="E9" t="s">
        <v>504</v>
      </c>
      <c r="F9" t="s">
        <v>471</v>
      </c>
    </row>
    <row r="10" spans="1:6">
      <c r="A10" s="40">
        <v>20</v>
      </c>
      <c r="B10" t="s">
        <v>512</v>
      </c>
      <c r="C10" t="s">
        <v>495</v>
      </c>
      <c r="D10" t="s">
        <v>496</v>
      </c>
      <c r="E10" t="s">
        <v>498</v>
      </c>
      <c r="F10" t="s">
        <v>499</v>
      </c>
    </row>
    <row r="11" spans="1:6">
      <c r="A11" s="40">
        <v>25</v>
      </c>
      <c r="B11" t="s">
        <v>513</v>
      </c>
      <c r="C11" t="s">
        <v>495</v>
      </c>
      <c r="D11" t="s">
        <v>496</v>
      </c>
      <c r="E11" t="s">
        <v>506</v>
      </c>
      <c r="F11" t="s">
        <v>514</v>
      </c>
    </row>
    <row r="12" spans="1:6">
      <c r="A12" s="40">
        <v>29</v>
      </c>
      <c r="B12" t="s">
        <v>515</v>
      </c>
      <c r="C12" t="s">
        <v>495</v>
      </c>
      <c r="D12" t="s">
        <v>496</v>
      </c>
      <c r="E12" t="s">
        <v>498</v>
      </c>
      <c r="F12" t="s">
        <v>499</v>
      </c>
    </row>
    <row r="13" spans="1:6">
      <c r="A13" s="40">
        <v>30</v>
      </c>
      <c r="B13" t="s">
        <v>517</v>
      </c>
      <c r="C13" t="s">
        <v>495</v>
      </c>
      <c r="D13" t="s">
        <v>496</v>
      </c>
      <c r="E13" t="s">
        <v>496</v>
      </c>
      <c r="F13" t="s">
        <v>483</v>
      </c>
    </row>
    <row r="14" spans="1:6">
      <c r="A14" s="40">
        <v>32</v>
      </c>
      <c r="B14" t="s">
        <v>518</v>
      </c>
      <c r="C14" t="s">
        <v>495</v>
      </c>
      <c r="D14" t="s">
        <v>496</v>
      </c>
      <c r="E14" t="s">
        <v>496</v>
      </c>
      <c r="F14" t="s">
        <v>483</v>
      </c>
    </row>
    <row r="15" spans="1:6">
      <c r="A15" s="40">
        <v>35</v>
      </c>
      <c r="B15" t="s">
        <v>519</v>
      </c>
      <c r="C15" t="s">
        <v>495</v>
      </c>
      <c r="D15" t="s">
        <v>496</v>
      </c>
      <c r="E15" t="s">
        <v>496</v>
      </c>
      <c r="F15" t="s">
        <v>483</v>
      </c>
    </row>
    <row r="16" spans="1:6">
      <c r="A16" s="40">
        <v>38</v>
      </c>
      <c r="B16" t="s">
        <v>520</v>
      </c>
      <c r="C16" t="s">
        <v>495</v>
      </c>
      <c r="D16" t="s">
        <v>496</v>
      </c>
      <c r="E16" t="s">
        <v>502</v>
      </c>
      <c r="F16" t="s">
        <v>474</v>
      </c>
    </row>
    <row r="17" spans="1:6">
      <c r="A17" s="40">
        <v>41</v>
      </c>
      <c r="B17" t="s">
        <v>521</v>
      </c>
      <c r="C17" t="s">
        <v>495</v>
      </c>
      <c r="D17" t="s">
        <v>496</v>
      </c>
      <c r="E17" t="s">
        <v>500</v>
      </c>
      <c r="F17" t="s">
        <v>478</v>
      </c>
    </row>
    <row r="18" spans="1:6">
      <c r="A18" s="40">
        <v>45</v>
      </c>
      <c r="B18" t="s">
        <v>522</v>
      </c>
      <c r="C18" t="s">
        <v>495</v>
      </c>
      <c r="D18" t="s">
        <v>508</v>
      </c>
      <c r="E18" t="s">
        <v>500</v>
      </c>
      <c r="F18" t="s">
        <v>478</v>
      </c>
    </row>
    <row r="19" spans="1:6">
      <c r="A19" s="40">
        <v>50</v>
      </c>
      <c r="B19" t="s">
        <v>523</v>
      </c>
      <c r="C19" t="s">
        <v>495</v>
      </c>
      <c r="D19" t="s">
        <v>508</v>
      </c>
      <c r="E19" t="s">
        <v>500</v>
      </c>
      <c r="F19" t="s">
        <v>478</v>
      </c>
    </row>
    <row r="20" spans="1:6">
      <c r="A20" s="40">
        <v>55</v>
      </c>
      <c r="B20" t="s">
        <v>524</v>
      </c>
      <c r="C20" t="s">
        <v>495</v>
      </c>
      <c r="D20" t="s">
        <v>496</v>
      </c>
      <c r="E20" t="s">
        <v>500</v>
      </c>
      <c r="F20" t="s">
        <v>478</v>
      </c>
    </row>
    <row r="21" spans="1:6">
      <c r="A21" s="40">
        <v>60</v>
      </c>
      <c r="B21" t="s">
        <v>525</v>
      </c>
      <c r="C21" t="s">
        <v>495</v>
      </c>
      <c r="D21" t="s">
        <v>496</v>
      </c>
      <c r="E21" t="s">
        <v>500</v>
      </c>
      <c r="F21" t="s">
        <v>478</v>
      </c>
    </row>
    <row r="22" spans="1:6">
      <c r="A22" s="40">
        <v>61</v>
      </c>
      <c r="B22" t="s">
        <v>526</v>
      </c>
      <c r="C22" t="s">
        <v>495</v>
      </c>
      <c r="D22" t="s">
        <v>508</v>
      </c>
      <c r="E22" t="s">
        <v>504</v>
      </c>
      <c r="F22" t="s">
        <v>471</v>
      </c>
    </row>
    <row r="23" spans="1:6">
      <c r="A23" s="40">
        <v>65</v>
      </c>
      <c r="B23" t="s">
        <v>527</v>
      </c>
      <c r="C23" t="s">
        <v>495</v>
      </c>
      <c r="D23" t="s">
        <v>496</v>
      </c>
      <c r="E23" t="s">
        <v>504</v>
      </c>
      <c r="F23" t="s">
        <v>471</v>
      </c>
    </row>
    <row r="24" spans="1:6">
      <c r="A24" s="40">
        <v>100</v>
      </c>
      <c r="B24" t="s">
        <v>528</v>
      </c>
      <c r="C24" t="s">
        <v>495</v>
      </c>
      <c r="D24" t="s">
        <v>496</v>
      </c>
      <c r="E24" t="s">
        <v>529</v>
      </c>
      <c r="F24" t="s">
        <v>476</v>
      </c>
    </row>
    <row r="25" spans="1:6">
      <c r="A25" s="40">
        <v>101</v>
      </c>
      <c r="B25" t="s">
        <v>530</v>
      </c>
      <c r="C25" t="s">
        <v>495</v>
      </c>
      <c r="D25" t="s">
        <v>496</v>
      </c>
      <c r="E25" t="s">
        <v>529</v>
      </c>
      <c r="F25" t="s">
        <v>476</v>
      </c>
    </row>
    <row r="26" spans="1:6">
      <c r="A26" s="40">
        <v>102</v>
      </c>
      <c r="B26" t="s">
        <v>531</v>
      </c>
      <c r="C26" t="s">
        <v>495</v>
      </c>
      <c r="D26" t="s">
        <v>496</v>
      </c>
      <c r="E26" t="s">
        <v>498</v>
      </c>
      <c r="F26" t="s">
        <v>499</v>
      </c>
    </row>
    <row r="27" spans="1:6">
      <c r="A27" s="40">
        <v>103</v>
      </c>
      <c r="B27" t="s">
        <v>532</v>
      </c>
      <c r="C27" t="s">
        <v>495</v>
      </c>
      <c r="D27" t="s">
        <v>496</v>
      </c>
      <c r="E27" t="s">
        <v>498</v>
      </c>
      <c r="F27" t="s">
        <v>499</v>
      </c>
    </row>
    <row r="28" spans="1:6">
      <c r="A28" s="40">
        <v>106</v>
      </c>
      <c r="B28" t="s">
        <v>533</v>
      </c>
      <c r="C28" t="s">
        <v>495</v>
      </c>
      <c r="D28" t="s">
        <v>496</v>
      </c>
      <c r="E28" t="s">
        <v>498</v>
      </c>
      <c r="F28" t="s">
        <v>499</v>
      </c>
    </row>
    <row r="29" spans="1:6">
      <c r="A29" s="40">
        <v>107</v>
      </c>
      <c r="B29" t="s">
        <v>534</v>
      </c>
      <c r="C29" t="s">
        <v>495</v>
      </c>
      <c r="D29" t="s">
        <v>496</v>
      </c>
      <c r="E29" t="s">
        <v>498</v>
      </c>
      <c r="F29" t="s">
        <v>499</v>
      </c>
    </row>
    <row r="30" spans="1:6">
      <c r="A30" s="40">
        <v>108</v>
      </c>
      <c r="B30" t="s">
        <v>535</v>
      </c>
      <c r="C30" t="s">
        <v>495</v>
      </c>
      <c r="D30" t="s">
        <v>496</v>
      </c>
      <c r="E30" t="s">
        <v>498</v>
      </c>
      <c r="F30" t="s">
        <v>499</v>
      </c>
    </row>
    <row r="31" spans="1:6">
      <c r="A31" s="40">
        <v>150</v>
      </c>
      <c r="B31" t="s">
        <v>536</v>
      </c>
      <c r="C31" t="s">
        <v>495</v>
      </c>
      <c r="D31" t="s">
        <v>496</v>
      </c>
      <c r="E31" t="s">
        <v>504</v>
      </c>
      <c r="F31" t="s">
        <v>471</v>
      </c>
    </row>
    <row r="32" spans="1:6">
      <c r="A32" s="40">
        <v>151</v>
      </c>
      <c r="B32" t="s">
        <v>537</v>
      </c>
      <c r="C32" t="s">
        <v>495</v>
      </c>
      <c r="D32" t="s">
        <v>496</v>
      </c>
      <c r="E32" t="s">
        <v>504</v>
      </c>
      <c r="F32" t="s">
        <v>471</v>
      </c>
    </row>
    <row r="33" spans="1:6">
      <c r="A33" s="40">
        <v>152</v>
      </c>
      <c r="B33" t="s">
        <v>538</v>
      </c>
      <c r="C33" t="s">
        <v>495</v>
      </c>
      <c r="D33" t="s">
        <v>496</v>
      </c>
      <c r="E33" t="s">
        <v>504</v>
      </c>
      <c r="F33" t="s">
        <v>471</v>
      </c>
    </row>
    <row r="34" spans="1:6">
      <c r="A34" s="40">
        <v>153</v>
      </c>
      <c r="B34" t="s">
        <v>539</v>
      </c>
      <c r="C34" t="s">
        <v>495</v>
      </c>
      <c r="D34" t="s">
        <v>496</v>
      </c>
      <c r="E34" t="s">
        <v>504</v>
      </c>
      <c r="F34" t="s">
        <v>471</v>
      </c>
    </row>
    <row r="35" spans="1:6">
      <c r="A35" s="40">
        <v>154</v>
      </c>
      <c r="B35" t="s">
        <v>540</v>
      </c>
      <c r="C35" t="s">
        <v>495</v>
      </c>
      <c r="D35" t="s">
        <v>496</v>
      </c>
      <c r="E35" t="s">
        <v>504</v>
      </c>
      <c r="F35" t="s">
        <v>471</v>
      </c>
    </row>
    <row r="36" spans="1:6">
      <c r="A36" s="40">
        <v>155</v>
      </c>
      <c r="B36" t="s">
        <v>541</v>
      </c>
      <c r="C36" t="s">
        <v>495</v>
      </c>
      <c r="D36" t="s">
        <v>496</v>
      </c>
      <c r="E36" t="s">
        <v>504</v>
      </c>
      <c r="F36" t="s">
        <v>471</v>
      </c>
    </row>
    <row r="37" spans="1:6">
      <c r="A37" s="40">
        <v>156</v>
      </c>
      <c r="B37" t="s">
        <v>542</v>
      </c>
      <c r="C37" t="s">
        <v>495</v>
      </c>
      <c r="D37" t="s">
        <v>496</v>
      </c>
      <c r="E37" t="s">
        <v>504</v>
      </c>
      <c r="F37" t="s">
        <v>471</v>
      </c>
    </row>
    <row r="38" spans="1:6">
      <c r="A38" s="40">
        <v>157</v>
      </c>
      <c r="B38" t="s">
        <v>534</v>
      </c>
      <c r="C38" t="s">
        <v>495</v>
      </c>
      <c r="D38" t="s">
        <v>496</v>
      </c>
      <c r="E38" t="s">
        <v>504</v>
      </c>
      <c r="F38" t="s">
        <v>471</v>
      </c>
    </row>
    <row r="39" spans="1:6">
      <c r="A39" s="40">
        <v>200</v>
      </c>
      <c r="B39" t="s">
        <v>543</v>
      </c>
      <c r="C39" t="s">
        <v>495</v>
      </c>
      <c r="D39" t="s">
        <v>496</v>
      </c>
      <c r="E39" t="s">
        <v>498</v>
      </c>
      <c r="F39" t="s">
        <v>499</v>
      </c>
    </row>
    <row r="40" spans="1:6">
      <c r="A40" s="40">
        <v>201</v>
      </c>
      <c r="B40" t="s">
        <v>544</v>
      </c>
      <c r="C40" t="s">
        <v>495</v>
      </c>
      <c r="D40" t="s">
        <v>496</v>
      </c>
      <c r="E40" t="s">
        <v>498</v>
      </c>
      <c r="F40" t="s">
        <v>499</v>
      </c>
    </row>
    <row r="41" spans="1:6">
      <c r="A41" s="40">
        <v>202</v>
      </c>
      <c r="B41" t="s">
        <v>545</v>
      </c>
      <c r="C41" t="s">
        <v>495</v>
      </c>
      <c r="D41" t="s">
        <v>496</v>
      </c>
      <c r="E41" t="s">
        <v>498</v>
      </c>
      <c r="F41" t="s">
        <v>499</v>
      </c>
    </row>
    <row r="42" spans="1:6">
      <c r="A42" s="40">
        <v>203</v>
      </c>
      <c r="B42" t="s">
        <v>546</v>
      </c>
      <c r="C42" t="s">
        <v>495</v>
      </c>
      <c r="D42" t="s">
        <v>496</v>
      </c>
      <c r="E42" t="s">
        <v>498</v>
      </c>
      <c r="F42" t="s">
        <v>499</v>
      </c>
    </row>
    <row r="43" spans="1:6">
      <c r="A43" s="40">
        <v>206</v>
      </c>
      <c r="B43" t="s">
        <v>547</v>
      </c>
      <c r="C43" t="s">
        <v>495</v>
      </c>
      <c r="D43" t="s">
        <v>496</v>
      </c>
      <c r="E43" t="s">
        <v>498</v>
      </c>
      <c r="F43" t="s">
        <v>499</v>
      </c>
    </row>
    <row r="44" spans="1:6">
      <c r="A44" s="40">
        <v>208</v>
      </c>
      <c r="B44" t="s">
        <v>548</v>
      </c>
      <c r="C44" t="s">
        <v>495</v>
      </c>
      <c r="D44" t="s">
        <v>496</v>
      </c>
      <c r="E44" t="s">
        <v>506</v>
      </c>
      <c r="F44" t="s">
        <v>514</v>
      </c>
    </row>
    <row r="45" spans="1:6">
      <c r="A45" s="40">
        <v>209</v>
      </c>
      <c r="B45" t="s">
        <v>549</v>
      </c>
      <c r="C45" t="s">
        <v>495</v>
      </c>
      <c r="D45" t="s">
        <v>496</v>
      </c>
      <c r="E45" t="s">
        <v>506</v>
      </c>
      <c r="F45" t="s">
        <v>514</v>
      </c>
    </row>
    <row r="46" spans="1:6">
      <c r="A46" s="40">
        <v>250</v>
      </c>
      <c r="B46" t="s">
        <v>544</v>
      </c>
      <c r="C46" t="s">
        <v>495</v>
      </c>
      <c r="D46" t="s">
        <v>496</v>
      </c>
      <c r="E46" t="s">
        <v>506</v>
      </c>
      <c r="F46" t="s">
        <v>514</v>
      </c>
    </row>
    <row r="47" spans="1:6">
      <c r="A47" s="40">
        <v>253</v>
      </c>
      <c r="B47" t="s">
        <v>550</v>
      </c>
      <c r="C47" t="s">
        <v>495</v>
      </c>
      <c r="D47" t="s">
        <v>496</v>
      </c>
      <c r="E47" t="s">
        <v>506</v>
      </c>
      <c r="F47" t="s">
        <v>514</v>
      </c>
    </row>
    <row r="48" spans="1:6">
      <c r="A48" s="40">
        <v>256</v>
      </c>
      <c r="B48" t="s">
        <v>547</v>
      </c>
      <c r="C48" t="s">
        <v>495</v>
      </c>
      <c r="D48" t="s">
        <v>496</v>
      </c>
      <c r="E48" t="s">
        <v>506</v>
      </c>
      <c r="F48" t="s">
        <v>514</v>
      </c>
    </row>
    <row r="49" spans="1:6">
      <c r="A49" s="40">
        <v>257</v>
      </c>
      <c r="B49" t="s">
        <v>551</v>
      </c>
      <c r="C49" t="s">
        <v>495</v>
      </c>
      <c r="D49" t="s">
        <v>496</v>
      </c>
      <c r="E49" t="s">
        <v>506</v>
      </c>
      <c r="F49" t="s">
        <v>514</v>
      </c>
    </row>
    <row r="50" spans="1:6">
      <c r="A50" s="40">
        <v>258</v>
      </c>
      <c r="B50" t="s">
        <v>552</v>
      </c>
      <c r="C50" t="s">
        <v>495</v>
      </c>
      <c r="D50" t="s">
        <v>496</v>
      </c>
      <c r="E50" t="s">
        <v>506</v>
      </c>
      <c r="F50" t="s">
        <v>514</v>
      </c>
    </row>
    <row r="51" spans="1:6">
      <c r="A51" s="40">
        <v>259</v>
      </c>
      <c r="B51" t="s">
        <v>549</v>
      </c>
      <c r="C51" t="s">
        <v>495</v>
      </c>
      <c r="D51" t="s">
        <v>496</v>
      </c>
      <c r="E51" t="s">
        <v>506</v>
      </c>
      <c r="F51" t="s">
        <v>514</v>
      </c>
    </row>
    <row r="52" spans="1:6">
      <c r="A52" s="40">
        <v>290</v>
      </c>
      <c r="B52" t="s">
        <v>553</v>
      </c>
      <c r="C52" t="s">
        <v>495</v>
      </c>
      <c r="D52" t="s">
        <v>496</v>
      </c>
      <c r="E52" t="s">
        <v>498</v>
      </c>
      <c r="F52" t="s">
        <v>499</v>
      </c>
    </row>
    <row r="53" spans="1:6">
      <c r="A53" s="40">
        <v>291</v>
      </c>
      <c r="B53" t="s">
        <v>554</v>
      </c>
      <c r="C53" t="s">
        <v>495</v>
      </c>
      <c r="D53" t="s">
        <v>496</v>
      </c>
      <c r="E53" t="s">
        <v>498</v>
      </c>
      <c r="F53" t="s">
        <v>499</v>
      </c>
    </row>
    <row r="54" spans="1:6">
      <c r="A54" s="40">
        <v>292</v>
      </c>
      <c r="B54" t="s">
        <v>555</v>
      </c>
      <c r="C54" t="s">
        <v>495</v>
      </c>
      <c r="D54" t="s">
        <v>496</v>
      </c>
      <c r="E54" t="s">
        <v>498</v>
      </c>
      <c r="F54" t="s">
        <v>499</v>
      </c>
    </row>
    <row r="55" spans="1:6">
      <c r="A55" s="40">
        <v>297</v>
      </c>
      <c r="B55" t="s">
        <v>556</v>
      </c>
      <c r="C55" t="s">
        <v>495</v>
      </c>
      <c r="D55" t="s">
        <v>496</v>
      </c>
      <c r="E55" t="s">
        <v>498</v>
      </c>
      <c r="F55" t="s">
        <v>499</v>
      </c>
    </row>
    <row r="56" spans="1:6">
      <c r="A56" s="40">
        <v>298</v>
      </c>
      <c r="B56" t="s">
        <v>557</v>
      </c>
      <c r="C56" t="s">
        <v>495</v>
      </c>
      <c r="D56" t="s">
        <v>496</v>
      </c>
      <c r="E56" t="s">
        <v>498</v>
      </c>
      <c r="F56" t="s">
        <v>499</v>
      </c>
    </row>
    <row r="57" spans="1:6">
      <c r="A57" s="40">
        <v>299</v>
      </c>
      <c r="B57" t="s">
        <v>558</v>
      </c>
      <c r="C57" t="s">
        <v>495</v>
      </c>
      <c r="D57" t="s">
        <v>496</v>
      </c>
      <c r="E57" t="s">
        <v>498</v>
      </c>
      <c r="F57" t="s">
        <v>499</v>
      </c>
    </row>
    <row r="58" spans="1:6">
      <c r="A58" s="40">
        <v>300</v>
      </c>
      <c r="B58" t="s">
        <v>559</v>
      </c>
      <c r="C58" t="s">
        <v>495</v>
      </c>
      <c r="D58" t="s">
        <v>496</v>
      </c>
      <c r="E58" t="s">
        <v>496</v>
      </c>
      <c r="F58" t="s">
        <v>483</v>
      </c>
    </row>
    <row r="59" spans="1:6">
      <c r="A59" s="40">
        <v>302</v>
      </c>
      <c r="B59" t="s">
        <v>560</v>
      </c>
      <c r="C59" t="s">
        <v>495</v>
      </c>
      <c r="D59" t="s">
        <v>496</v>
      </c>
      <c r="E59" t="s">
        <v>496</v>
      </c>
      <c r="F59" t="s">
        <v>483</v>
      </c>
    </row>
    <row r="60" spans="1:6">
      <c r="A60" s="40">
        <v>303</v>
      </c>
      <c r="B60" t="s">
        <v>561</v>
      </c>
      <c r="C60" t="s">
        <v>495</v>
      </c>
      <c r="D60" t="s">
        <v>496</v>
      </c>
      <c r="E60" t="s">
        <v>496</v>
      </c>
      <c r="F60" t="s">
        <v>483</v>
      </c>
    </row>
    <row r="61" spans="1:6">
      <c r="A61" s="40">
        <v>304</v>
      </c>
      <c r="B61" t="s">
        <v>562</v>
      </c>
      <c r="C61" t="s">
        <v>495</v>
      </c>
      <c r="D61" t="s">
        <v>496</v>
      </c>
      <c r="E61" t="s">
        <v>496</v>
      </c>
      <c r="F61" t="s">
        <v>483</v>
      </c>
    </row>
    <row r="62" spans="1:6">
      <c r="A62" s="40">
        <v>305</v>
      </c>
      <c r="B62" t="s">
        <v>563</v>
      </c>
      <c r="C62" t="s">
        <v>495</v>
      </c>
      <c r="D62" t="s">
        <v>496</v>
      </c>
      <c r="E62" t="s">
        <v>496</v>
      </c>
      <c r="F62" t="s">
        <v>483</v>
      </c>
    </row>
    <row r="63" spans="1:6">
      <c r="A63" s="40">
        <v>320</v>
      </c>
      <c r="B63" t="s">
        <v>182</v>
      </c>
      <c r="C63" t="s">
        <v>495</v>
      </c>
      <c r="D63" t="s">
        <v>496</v>
      </c>
      <c r="E63" t="s">
        <v>496</v>
      </c>
      <c r="F63" t="s">
        <v>483</v>
      </c>
    </row>
    <row r="64" spans="1:6">
      <c r="A64" s="40">
        <v>322</v>
      </c>
      <c r="B64" t="s">
        <v>564</v>
      </c>
      <c r="C64" t="s">
        <v>495</v>
      </c>
      <c r="D64" t="s">
        <v>496</v>
      </c>
      <c r="E64" t="s">
        <v>496</v>
      </c>
      <c r="F64" t="s">
        <v>483</v>
      </c>
    </row>
    <row r="65" spans="1:6">
      <c r="A65" s="40">
        <v>323</v>
      </c>
      <c r="B65" t="s">
        <v>565</v>
      </c>
      <c r="C65" t="s">
        <v>495</v>
      </c>
      <c r="D65" t="s">
        <v>496</v>
      </c>
      <c r="E65" t="s">
        <v>496</v>
      </c>
      <c r="F65" t="s">
        <v>483</v>
      </c>
    </row>
    <row r="66" spans="1:6">
      <c r="A66" s="40">
        <v>350</v>
      </c>
      <c r="B66" t="s">
        <v>566</v>
      </c>
      <c r="C66" t="s">
        <v>495</v>
      </c>
      <c r="D66" t="s">
        <v>496</v>
      </c>
      <c r="E66" t="s">
        <v>496</v>
      </c>
      <c r="F66" t="s">
        <v>483</v>
      </c>
    </row>
    <row r="67" spans="1:6">
      <c r="A67" s="40">
        <v>351</v>
      </c>
      <c r="B67" t="s">
        <v>567</v>
      </c>
      <c r="C67" t="s">
        <v>495</v>
      </c>
      <c r="D67" t="s">
        <v>496</v>
      </c>
      <c r="E67" t="s">
        <v>496</v>
      </c>
      <c r="F67" t="s">
        <v>483</v>
      </c>
    </row>
    <row r="68" spans="1:6">
      <c r="A68" s="40">
        <v>352</v>
      </c>
      <c r="B68" t="s">
        <v>568</v>
      </c>
      <c r="C68" t="s">
        <v>495</v>
      </c>
      <c r="D68" t="s">
        <v>496</v>
      </c>
      <c r="E68" t="s">
        <v>496</v>
      </c>
      <c r="F68" t="s">
        <v>483</v>
      </c>
    </row>
    <row r="69" spans="1:6">
      <c r="A69" s="40">
        <v>381</v>
      </c>
      <c r="B69" t="s">
        <v>20</v>
      </c>
      <c r="C69" t="s">
        <v>495</v>
      </c>
      <c r="D69" t="s">
        <v>496</v>
      </c>
      <c r="E69" t="s">
        <v>502</v>
      </c>
      <c r="F69" t="s">
        <v>474</v>
      </c>
    </row>
    <row r="70" spans="1:6">
      <c r="A70" s="40">
        <v>382</v>
      </c>
      <c r="B70" t="s">
        <v>569</v>
      </c>
      <c r="C70" t="s">
        <v>495</v>
      </c>
      <c r="D70" t="s">
        <v>496</v>
      </c>
      <c r="E70" t="s">
        <v>496</v>
      </c>
      <c r="F70" t="s">
        <v>483</v>
      </c>
    </row>
    <row r="71" spans="1:6">
      <c r="A71" s="40">
        <v>388</v>
      </c>
      <c r="B71" t="s">
        <v>520</v>
      </c>
      <c r="C71" t="s">
        <v>495</v>
      </c>
      <c r="D71" t="s">
        <v>496</v>
      </c>
      <c r="E71" t="s">
        <v>496</v>
      </c>
      <c r="F71" t="s">
        <v>483</v>
      </c>
    </row>
    <row r="72" spans="1:6">
      <c r="A72" s="40">
        <v>410</v>
      </c>
      <c r="B72" t="s">
        <v>570</v>
      </c>
      <c r="C72" t="s">
        <v>495</v>
      </c>
      <c r="D72" t="s">
        <v>496</v>
      </c>
      <c r="E72" t="s">
        <v>500</v>
      </c>
      <c r="F72" t="s">
        <v>478</v>
      </c>
    </row>
    <row r="73" spans="1:6">
      <c r="A73" s="40">
        <v>413</v>
      </c>
      <c r="B73" t="s">
        <v>571</v>
      </c>
      <c r="C73" t="s">
        <v>495</v>
      </c>
      <c r="D73" t="s">
        <v>496</v>
      </c>
      <c r="E73" t="s">
        <v>500</v>
      </c>
      <c r="F73" t="s">
        <v>478</v>
      </c>
    </row>
    <row r="74" spans="1:6">
      <c r="A74" s="40">
        <v>414</v>
      </c>
      <c r="B74" t="s">
        <v>572</v>
      </c>
      <c r="C74" t="s">
        <v>495</v>
      </c>
      <c r="D74" t="s">
        <v>508</v>
      </c>
      <c r="E74" t="s">
        <v>500</v>
      </c>
      <c r="F74" t="s">
        <v>478</v>
      </c>
    </row>
    <row r="75" spans="1:6">
      <c r="A75" s="40">
        <v>416</v>
      </c>
      <c r="B75" t="s">
        <v>573</v>
      </c>
      <c r="C75" t="s">
        <v>495</v>
      </c>
      <c r="D75" t="s">
        <v>508</v>
      </c>
      <c r="E75" t="s">
        <v>500</v>
      </c>
      <c r="F75" t="s">
        <v>478</v>
      </c>
    </row>
    <row r="76" spans="1:6">
      <c r="A76" s="40">
        <v>450</v>
      </c>
      <c r="B76" t="s">
        <v>574</v>
      </c>
      <c r="C76" t="s">
        <v>495</v>
      </c>
      <c r="D76" t="s">
        <v>496</v>
      </c>
      <c r="E76" t="s">
        <v>500</v>
      </c>
      <c r="F76" t="s">
        <v>478</v>
      </c>
    </row>
    <row r="77" spans="1:6">
      <c r="A77" s="40">
        <v>452</v>
      </c>
      <c r="B77" t="s">
        <v>575</v>
      </c>
      <c r="C77" t="s">
        <v>495</v>
      </c>
      <c r="D77" t="s">
        <v>496</v>
      </c>
      <c r="E77" t="s">
        <v>500</v>
      </c>
      <c r="F77" t="s">
        <v>478</v>
      </c>
    </row>
    <row r="78" spans="1:6">
      <c r="A78" s="40">
        <v>500</v>
      </c>
      <c r="B78" t="s">
        <v>576</v>
      </c>
      <c r="C78" t="s">
        <v>495</v>
      </c>
      <c r="D78" t="s">
        <v>496</v>
      </c>
      <c r="E78" t="s">
        <v>500</v>
      </c>
      <c r="F78" t="s">
        <v>478</v>
      </c>
    </row>
    <row r="79" spans="1:6">
      <c r="A79" s="40">
        <v>505</v>
      </c>
      <c r="B79" t="s">
        <v>577</v>
      </c>
      <c r="C79" t="s">
        <v>495</v>
      </c>
      <c r="D79" t="s">
        <v>508</v>
      </c>
      <c r="E79" t="s">
        <v>500</v>
      </c>
      <c r="F79" t="s">
        <v>478</v>
      </c>
    </row>
    <row r="80" spans="1:6">
      <c r="A80" s="40">
        <v>506</v>
      </c>
      <c r="B80" t="s">
        <v>578</v>
      </c>
      <c r="C80" t="s">
        <v>495</v>
      </c>
      <c r="D80" t="s">
        <v>496</v>
      </c>
      <c r="E80" t="s">
        <v>500</v>
      </c>
      <c r="F80" t="s">
        <v>478</v>
      </c>
    </row>
    <row r="81" spans="1:6">
      <c r="A81" s="40">
        <v>507</v>
      </c>
      <c r="B81" t="s">
        <v>579</v>
      </c>
      <c r="C81" t="s">
        <v>495</v>
      </c>
      <c r="D81" t="s">
        <v>508</v>
      </c>
      <c r="E81" t="s">
        <v>500</v>
      </c>
      <c r="F81" t="s">
        <v>478</v>
      </c>
    </row>
    <row r="82" spans="1:6">
      <c r="A82" s="40">
        <v>508</v>
      </c>
      <c r="B82" t="s">
        <v>580</v>
      </c>
      <c r="C82" t="s">
        <v>495</v>
      </c>
      <c r="D82" t="s">
        <v>508</v>
      </c>
      <c r="E82" t="s">
        <v>500</v>
      </c>
      <c r="F82" t="s">
        <v>478</v>
      </c>
    </row>
    <row r="83" spans="1:6">
      <c r="A83" s="40">
        <v>600</v>
      </c>
      <c r="B83" t="s">
        <v>581</v>
      </c>
      <c r="C83" t="s">
        <v>495</v>
      </c>
      <c r="D83" t="s">
        <v>496</v>
      </c>
      <c r="E83" t="s">
        <v>500</v>
      </c>
      <c r="F83" t="s">
        <v>478</v>
      </c>
    </row>
    <row r="84" spans="1:6">
      <c r="A84" s="40">
        <v>601</v>
      </c>
      <c r="B84" t="s">
        <v>582</v>
      </c>
      <c r="C84" t="s">
        <v>495</v>
      </c>
      <c r="D84" t="s">
        <v>496</v>
      </c>
      <c r="E84" t="s">
        <v>500</v>
      </c>
      <c r="F84" t="s">
        <v>478</v>
      </c>
    </row>
    <row r="85" spans="1:6">
      <c r="A85" s="40">
        <v>605</v>
      </c>
      <c r="B85" t="s">
        <v>583</v>
      </c>
      <c r="C85" t="s">
        <v>495</v>
      </c>
      <c r="D85" t="s">
        <v>496</v>
      </c>
      <c r="E85" t="s">
        <v>500</v>
      </c>
      <c r="F85" t="s">
        <v>478</v>
      </c>
    </row>
    <row r="86" spans="1:6">
      <c r="A86" s="40">
        <v>608</v>
      </c>
      <c r="B86" t="s">
        <v>13</v>
      </c>
      <c r="C86" t="s">
        <v>495</v>
      </c>
      <c r="D86" t="s">
        <v>508</v>
      </c>
      <c r="E86" t="s">
        <v>500</v>
      </c>
      <c r="F86" t="s">
        <v>478</v>
      </c>
    </row>
    <row r="87" spans="1:6">
      <c r="A87" s="40">
        <v>610</v>
      </c>
      <c r="B87" t="s">
        <v>584</v>
      </c>
      <c r="C87" t="s">
        <v>495</v>
      </c>
      <c r="D87" t="s">
        <v>508</v>
      </c>
      <c r="E87" t="s">
        <v>504</v>
      </c>
      <c r="F87" t="s">
        <v>471</v>
      </c>
    </row>
    <row r="88" spans="1:6">
      <c r="A88" s="40">
        <v>611</v>
      </c>
      <c r="B88" t="s">
        <v>585</v>
      </c>
      <c r="C88" t="s">
        <v>495</v>
      </c>
      <c r="D88" t="s">
        <v>508</v>
      </c>
      <c r="E88" t="s">
        <v>504</v>
      </c>
      <c r="F88" t="s">
        <v>471</v>
      </c>
    </row>
    <row r="89" spans="1:6">
      <c r="A89" s="40">
        <v>613</v>
      </c>
      <c r="B89" t="s">
        <v>586</v>
      </c>
      <c r="C89" t="s">
        <v>495</v>
      </c>
      <c r="D89" t="s">
        <v>508</v>
      </c>
      <c r="E89" t="s">
        <v>504</v>
      </c>
      <c r="F89" t="s">
        <v>471</v>
      </c>
    </row>
    <row r="90" spans="1:6">
      <c r="A90" s="40">
        <v>614</v>
      </c>
      <c r="B90" t="s">
        <v>587</v>
      </c>
      <c r="C90" t="s">
        <v>495</v>
      </c>
      <c r="D90" t="s">
        <v>508</v>
      </c>
      <c r="E90" t="s">
        <v>504</v>
      </c>
      <c r="F90" t="s">
        <v>471</v>
      </c>
    </row>
    <row r="91" spans="1:6">
      <c r="A91" s="40">
        <v>650</v>
      </c>
      <c r="B91" t="s">
        <v>588</v>
      </c>
      <c r="C91" t="s">
        <v>495</v>
      </c>
      <c r="D91" t="s">
        <v>496</v>
      </c>
      <c r="E91" t="s">
        <v>504</v>
      </c>
      <c r="F91" t="s">
        <v>471</v>
      </c>
    </row>
    <row r="92" spans="1:6">
      <c r="A92" s="40">
        <v>652</v>
      </c>
      <c r="B92" t="s">
        <v>589</v>
      </c>
      <c r="C92" t="s">
        <v>495</v>
      </c>
      <c r="D92" t="s">
        <v>496</v>
      </c>
      <c r="E92" t="s">
        <v>504</v>
      </c>
      <c r="F92" t="s">
        <v>471</v>
      </c>
    </row>
    <row r="93" spans="1:6">
      <c r="A93" s="40">
        <v>655</v>
      </c>
      <c r="B93" t="s">
        <v>590</v>
      </c>
      <c r="C93" t="s">
        <v>495</v>
      </c>
      <c r="D93" t="s">
        <v>496</v>
      </c>
      <c r="E93" t="s">
        <v>502</v>
      </c>
      <c r="F93" t="s">
        <v>474</v>
      </c>
    </row>
    <row r="94" spans="1:6">
      <c r="A94" s="40">
        <v>658</v>
      </c>
      <c r="B94" t="s">
        <v>591</v>
      </c>
      <c r="C94" t="s">
        <v>495</v>
      </c>
      <c r="D94" t="s">
        <v>496</v>
      </c>
      <c r="E94" t="s">
        <v>506</v>
      </c>
      <c r="F94" t="s">
        <v>514</v>
      </c>
    </row>
    <row r="95" spans="1:6">
      <c r="A95" s="40">
        <v>1000</v>
      </c>
      <c r="B95" t="s">
        <v>592</v>
      </c>
      <c r="C95" t="s">
        <v>495</v>
      </c>
      <c r="D95" t="s">
        <v>496</v>
      </c>
      <c r="E95" t="s">
        <v>529</v>
      </c>
      <c r="F95" t="s">
        <v>476</v>
      </c>
    </row>
    <row r="96" spans="1:6">
      <c r="A96" s="40">
        <v>1001</v>
      </c>
      <c r="B96" t="s">
        <v>460</v>
      </c>
      <c r="C96" t="s">
        <v>495</v>
      </c>
      <c r="D96" t="s">
        <v>496</v>
      </c>
      <c r="E96" t="s">
        <v>529</v>
      </c>
      <c r="F96" t="s">
        <v>476</v>
      </c>
    </row>
    <row r="97" spans="1:6">
      <c r="A97" s="40">
        <v>1011</v>
      </c>
      <c r="B97" t="s">
        <v>593</v>
      </c>
      <c r="C97" t="s">
        <v>495</v>
      </c>
      <c r="D97" t="s">
        <v>496</v>
      </c>
      <c r="E97" t="s">
        <v>529</v>
      </c>
      <c r="F97" t="s">
        <v>476</v>
      </c>
    </row>
    <row r="98" spans="1:6">
      <c r="A98" s="40">
        <v>1012</v>
      </c>
      <c r="B98" t="s">
        <v>594</v>
      </c>
      <c r="C98" t="s">
        <v>495</v>
      </c>
      <c r="D98" t="s">
        <v>496</v>
      </c>
      <c r="E98" t="s">
        <v>529</v>
      </c>
      <c r="F98" t="s">
        <v>476</v>
      </c>
    </row>
    <row r="99" spans="1:6">
      <c r="A99" s="40">
        <v>1019</v>
      </c>
      <c r="B99" t="s">
        <v>595</v>
      </c>
      <c r="C99" t="s">
        <v>495</v>
      </c>
      <c r="D99" t="s">
        <v>496</v>
      </c>
      <c r="E99" t="s">
        <v>529</v>
      </c>
      <c r="F99" t="s">
        <v>476</v>
      </c>
    </row>
    <row r="100" spans="1:6">
      <c r="A100" s="40">
        <v>1020</v>
      </c>
      <c r="B100" t="s">
        <v>596</v>
      </c>
      <c r="C100" t="s">
        <v>495</v>
      </c>
      <c r="D100" t="s">
        <v>496</v>
      </c>
      <c r="E100" t="s">
        <v>498</v>
      </c>
      <c r="F100" t="s">
        <v>499</v>
      </c>
    </row>
    <row r="101" spans="1:6">
      <c r="A101" s="40">
        <v>1021</v>
      </c>
      <c r="B101" t="s">
        <v>597</v>
      </c>
      <c r="C101" t="s">
        <v>495</v>
      </c>
      <c r="D101" t="s">
        <v>496</v>
      </c>
      <c r="E101" t="s">
        <v>498</v>
      </c>
      <c r="F101" t="s">
        <v>499</v>
      </c>
    </row>
    <row r="102" spans="1:6">
      <c r="A102" s="40">
        <v>1030</v>
      </c>
      <c r="B102" t="s">
        <v>598</v>
      </c>
      <c r="C102" t="s">
        <v>495</v>
      </c>
      <c r="D102" t="s">
        <v>496</v>
      </c>
      <c r="E102" t="s">
        <v>498</v>
      </c>
      <c r="F102" t="s">
        <v>499</v>
      </c>
    </row>
    <row r="103" spans="1:6">
      <c r="A103" s="40">
        <v>1031</v>
      </c>
      <c r="B103" t="s">
        <v>599</v>
      </c>
      <c r="C103" t="s">
        <v>495</v>
      </c>
      <c r="D103" t="s">
        <v>496</v>
      </c>
      <c r="E103" t="s">
        <v>498</v>
      </c>
      <c r="F103" t="s">
        <v>499</v>
      </c>
    </row>
    <row r="104" spans="1:6">
      <c r="A104" s="40">
        <v>1032</v>
      </c>
      <c r="B104" t="s">
        <v>600</v>
      </c>
      <c r="C104" t="s">
        <v>495</v>
      </c>
      <c r="D104" t="s">
        <v>496</v>
      </c>
      <c r="E104" t="s">
        <v>498</v>
      </c>
      <c r="F104" t="s">
        <v>499</v>
      </c>
    </row>
    <row r="105" spans="1:6">
      <c r="A105" s="40">
        <v>1035</v>
      </c>
      <c r="B105" t="s">
        <v>601</v>
      </c>
      <c r="C105" t="s">
        <v>495</v>
      </c>
      <c r="D105" t="s">
        <v>496</v>
      </c>
      <c r="E105" t="s">
        <v>498</v>
      </c>
      <c r="F105" t="s">
        <v>499</v>
      </c>
    </row>
    <row r="106" spans="1:6">
      <c r="A106" s="40">
        <v>1036</v>
      </c>
      <c r="B106" t="s">
        <v>602</v>
      </c>
      <c r="C106" t="s">
        <v>495</v>
      </c>
      <c r="D106" t="s">
        <v>496</v>
      </c>
      <c r="E106" t="s">
        <v>498</v>
      </c>
      <c r="F106" t="s">
        <v>499</v>
      </c>
    </row>
    <row r="107" spans="1:6">
      <c r="A107" s="40">
        <v>1037</v>
      </c>
      <c r="B107" t="s">
        <v>603</v>
      </c>
      <c r="C107" t="s">
        <v>495</v>
      </c>
      <c r="D107" t="s">
        <v>496</v>
      </c>
      <c r="E107" t="s">
        <v>498</v>
      </c>
      <c r="F107" t="s">
        <v>499</v>
      </c>
    </row>
    <row r="108" spans="1:6">
      <c r="A108" s="40">
        <v>1038</v>
      </c>
      <c r="B108" t="s">
        <v>604</v>
      </c>
      <c r="C108" t="s">
        <v>495</v>
      </c>
      <c r="D108" t="s">
        <v>496</v>
      </c>
      <c r="E108" t="s">
        <v>498</v>
      </c>
      <c r="F108" t="s">
        <v>499</v>
      </c>
    </row>
    <row r="109" spans="1:6">
      <c r="A109" s="40">
        <v>1039</v>
      </c>
      <c r="B109" t="s">
        <v>605</v>
      </c>
      <c r="C109" t="s">
        <v>495</v>
      </c>
      <c r="D109" t="s">
        <v>496</v>
      </c>
      <c r="E109" t="s">
        <v>498</v>
      </c>
      <c r="F109" t="s">
        <v>499</v>
      </c>
    </row>
    <row r="110" spans="1:6">
      <c r="A110" s="40">
        <v>1080</v>
      </c>
      <c r="B110" t="s">
        <v>606</v>
      </c>
      <c r="C110" t="s">
        <v>495</v>
      </c>
      <c r="D110" t="s">
        <v>496</v>
      </c>
      <c r="E110" t="s">
        <v>498</v>
      </c>
      <c r="F110" t="s">
        <v>499</v>
      </c>
    </row>
    <row r="111" spans="1:6">
      <c r="A111" s="40">
        <v>1084</v>
      </c>
      <c r="B111" t="s">
        <v>607</v>
      </c>
      <c r="C111" t="s">
        <v>495</v>
      </c>
      <c r="D111" t="s">
        <v>496</v>
      </c>
      <c r="E111" t="s">
        <v>498</v>
      </c>
      <c r="F111" t="s">
        <v>499</v>
      </c>
    </row>
    <row r="112" spans="1:6">
      <c r="A112" s="40">
        <v>1089</v>
      </c>
      <c r="B112" t="s">
        <v>608</v>
      </c>
      <c r="C112" t="s">
        <v>495</v>
      </c>
      <c r="D112" t="s">
        <v>496</v>
      </c>
      <c r="E112" t="s">
        <v>498</v>
      </c>
      <c r="F112" t="s">
        <v>499</v>
      </c>
    </row>
    <row r="113" spans="1:6">
      <c r="A113" s="40">
        <v>1500</v>
      </c>
      <c r="B113" t="s">
        <v>609</v>
      </c>
      <c r="C113" t="s">
        <v>495</v>
      </c>
      <c r="D113" t="s">
        <v>496</v>
      </c>
      <c r="E113" t="s">
        <v>504</v>
      </c>
      <c r="F113" t="s">
        <v>471</v>
      </c>
    </row>
    <row r="114" spans="1:6">
      <c r="A114" s="40">
        <v>1502</v>
      </c>
      <c r="B114" t="s">
        <v>610</v>
      </c>
      <c r="C114" t="s">
        <v>495</v>
      </c>
      <c r="D114" t="s">
        <v>496</v>
      </c>
      <c r="E114" t="s">
        <v>504</v>
      </c>
      <c r="F114" t="s">
        <v>471</v>
      </c>
    </row>
    <row r="115" spans="1:6">
      <c r="A115" s="40">
        <v>1511</v>
      </c>
      <c r="B115" t="s">
        <v>611</v>
      </c>
      <c r="C115" t="s">
        <v>495</v>
      </c>
      <c r="D115" t="s">
        <v>496</v>
      </c>
      <c r="E115" t="s">
        <v>504</v>
      </c>
      <c r="F115" t="s">
        <v>471</v>
      </c>
    </row>
    <row r="116" spans="1:6">
      <c r="A116" s="40">
        <v>1512</v>
      </c>
      <c r="B116" t="s">
        <v>612</v>
      </c>
      <c r="C116" t="s">
        <v>495</v>
      </c>
      <c r="D116" t="s">
        <v>496</v>
      </c>
      <c r="E116" t="s">
        <v>504</v>
      </c>
      <c r="F116" t="s">
        <v>471</v>
      </c>
    </row>
    <row r="117" spans="1:6">
      <c r="A117" s="40">
        <v>1519</v>
      </c>
      <c r="B117" t="s">
        <v>613</v>
      </c>
      <c r="C117" t="s">
        <v>495</v>
      </c>
      <c r="D117" t="s">
        <v>496</v>
      </c>
      <c r="E117" t="s">
        <v>504</v>
      </c>
      <c r="F117" t="s">
        <v>471</v>
      </c>
    </row>
    <row r="118" spans="1:6">
      <c r="A118" s="40">
        <v>1520</v>
      </c>
      <c r="B118" t="s">
        <v>614</v>
      </c>
      <c r="C118" t="s">
        <v>495</v>
      </c>
      <c r="D118" t="s">
        <v>496</v>
      </c>
      <c r="E118" t="s">
        <v>504</v>
      </c>
      <c r="F118" t="s">
        <v>471</v>
      </c>
    </row>
    <row r="119" spans="1:6">
      <c r="A119" s="40">
        <v>1521</v>
      </c>
      <c r="B119" t="s">
        <v>615</v>
      </c>
      <c r="C119" t="s">
        <v>495</v>
      </c>
      <c r="D119" t="s">
        <v>496</v>
      </c>
      <c r="E119" t="s">
        <v>504</v>
      </c>
      <c r="F119" t="s">
        <v>471</v>
      </c>
    </row>
    <row r="120" spans="1:6">
      <c r="A120" s="40">
        <v>1530</v>
      </c>
      <c r="B120" t="s">
        <v>598</v>
      </c>
      <c r="C120" t="s">
        <v>495</v>
      </c>
      <c r="D120" t="s">
        <v>496</v>
      </c>
      <c r="E120" t="s">
        <v>504</v>
      </c>
      <c r="F120" t="s">
        <v>471</v>
      </c>
    </row>
    <row r="121" spans="1:6">
      <c r="A121" s="40">
        <v>1532</v>
      </c>
      <c r="B121" t="s">
        <v>616</v>
      </c>
      <c r="C121" t="s">
        <v>495</v>
      </c>
      <c r="D121" t="s">
        <v>496</v>
      </c>
      <c r="E121" t="s">
        <v>504</v>
      </c>
      <c r="F121" t="s">
        <v>471</v>
      </c>
    </row>
    <row r="122" spans="1:6">
      <c r="A122" s="40">
        <v>1535</v>
      </c>
      <c r="B122" t="s">
        <v>617</v>
      </c>
      <c r="C122" t="s">
        <v>495</v>
      </c>
      <c r="D122" t="s">
        <v>496</v>
      </c>
      <c r="E122" t="s">
        <v>504</v>
      </c>
      <c r="F122" t="s">
        <v>471</v>
      </c>
    </row>
    <row r="123" spans="1:6">
      <c r="A123" s="40">
        <v>1536</v>
      </c>
      <c r="B123" t="s">
        <v>618</v>
      </c>
      <c r="C123" t="s">
        <v>495</v>
      </c>
      <c r="D123" t="s">
        <v>496</v>
      </c>
      <c r="E123" t="s">
        <v>504</v>
      </c>
      <c r="F123" t="s">
        <v>471</v>
      </c>
    </row>
    <row r="124" spans="1:6">
      <c r="A124" s="40">
        <v>1537</v>
      </c>
      <c r="B124" t="s">
        <v>619</v>
      </c>
      <c r="C124" t="s">
        <v>495</v>
      </c>
      <c r="D124" t="s">
        <v>496</v>
      </c>
      <c r="E124" t="s">
        <v>504</v>
      </c>
      <c r="F124" t="s">
        <v>471</v>
      </c>
    </row>
    <row r="125" spans="1:6">
      <c r="A125" s="40">
        <v>1539</v>
      </c>
      <c r="B125" t="s">
        <v>620</v>
      </c>
      <c r="C125" t="s">
        <v>495</v>
      </c>
      <c r="D125" t="s">
        <v>496</v>
      </c>
      <c r="E125" t="s">
        <v>504</v>
      </c>
      <c r="F125" t="s">
        <v>471</v>
      </c>
    </row>
    <row r="126" spans="1:6">
      <c r="A126" s="40">
        <v>1551</v>
      </c>
      <c r="B126" t="s">
        <v>621</v>
      </c>
      <c r="C126" t="s">
        <v>495</v>
      </c>
      <c r="D126" t="s">
        <v>496</v>
      </c>
      <c r="E126" t="s">
        <v>504</v>
      </c>
      <c r="F126" t="s">
        <v>471</v>
      </c>
    </row>
    <row r="127" spans="1:6">
      <c r="A127" s="40">
        <v>1553</v>
      </c>
      <c r="B127" t="s">
        <v>622</v>
      </c>
      <c r="C127" t="s">
        <v>495</v>
      </c>
      <c r="D127" t="s">
        <v>496</v>
      </c>
      <c r="E127" t="s">
        <v>504</v>
      </c>
      <c r="F127" t="s">
        <v>471</v>
      </c>
    </row>
    <row r="128" spans="1:6">
      <c r="A128" s="40">
        <v>1554</v>
      </c>
      <c r="B128" t="s">
        <v>623</v>
      </c>
      <c r="C128" t="s">
        <v>495</v>
      </c>
      <c r="D128" t="s">
        <v>496</v>
      </c>
      <c r="E128" t="s">
        <v>504</v>
      </c>
      <c r="F128" t="s">
        <v>471</v>
      </c>
    </row>
    <row r="129" spans="1:6">
      <c r="A129" s="40">
        <v>1555</v>
      </c>
      <c r="B129" t="s">
        <v>624</v>
      </c>
      <c r="C129" t="s">
        <v>495</v>
      </c>
      <c r="D129" t="s">
        <v>496</v>
      </c>
      <c r="E129" t="s">
        <v>504</v>
      </c>
      <c r="F129" t="s">
        <v>471</v>
      </c>
    </row>
    <row r="130" spans="1:6">
      <c r="A130" s="40">
        <v>1556</v>
      </c>
      <c r="B130" t="s">
        <v>625</v>
      </c>
      <c r="C130" t="s">
        <v>495</v>
      </c>
      <c r="D130" t="s">
        <v>496</v>
      </c>
      <c r="E130" t="s">
        <v>504</v>
      </c>
      <c r="F130" t="s">
        <v>471</v>
      </c>
    </row>
    <row r="131" spans="1:6">
      <c r="A131" s="40">
        <v>1559</v>
      </c>
      <c r="B131" t="s">
        <v>626</v>
      </c>
      <c r="C131" t="s">
        <v>495</v>
      </c>
      <c r="D131" t="s">
        <v>496</v>
      </c>
      <c r="E131" t="s">
        <v>504</v>
      </c>
      <c r="F131" t="s">
        <v>471</v>
      </c>
    </row>
    <row r="132" spans="1:6">
      <c r="A132" s="40">
        <v>1560</v>
      </c>
      <c r="B132" t="s">
        <v>627</v>
      </c>
      <c r="C132" t="s">
        <v>495</v>
      </c>
      <c r="D132" t="s">
        <v>496</v>
      </c>
      <c r="E132" t="s">
        <v>504</v>
      </c>
      <c r="F132" t="s">
        <v>471</v>
      </c>
    </row>
    <row r="133" spans="1:6">
      <c r="A133" s="40">
        <v>1562</v>
      </c>
      <c r="B133" t="s">
        <v>628</v>
      </c>
      <c r="C133" t="s">
        <v>495</v>
      </c>
      <c r="D133" t="s">
        <v>496</v>
      </c>
      <c r="E133" t="s">
        <v>504</v>
      </c>
      <c r="F133" t="s">
        <v>471</v>
      </c>
    </row>
    <row r="134" spans="1:6">
      <c r="A134" s="40">
        <v>1564</v>
      </c>
      <c r="B134" t="s">
        <v>629</v>
      </c>
      <c r="C134" t="s">
        <v>495</v>
      </c>
      <c r="D134" t="s">
        <v>496</v>
      </c>
      <c r="E134" t="s">
        <v>504</v>
      </c>
      <c r="F134" t="s">
        <v>471</v>
      </c>
    </row>
    <row r="135" spans="1:6">
      <c r="A135" s="40">
        <v>1565</v>
      </c>
      <c r="B135" t="s">
        <v>630</v>
      </c>
      <c r="C135" t="s">
        <v>495</v>
      </c>
      <c r="D135" t="s">
        <v>496</v>
      </c>
      <c r="E135" t="s">
        <v>504</v>
      </c>
      <c r="F135" t="s">
        <v>471</v>
      </c>
    </row>
    <row r="136" spans="1:6">
      <c r="A136" s="40">
        <v>1566</v>
      </c>
      <c r="B136" t="s">
        <v>631</v>
      </c>
      <c r="C136" t="s">
        <v>495</v>
      </c>
      <c r="D136" t="s">
        <v>496</v>
      </c>
      <c r="E136" t="s">
        <v>504</v>
      </c>
      <c r="F136" t="s">
        <v>471</v>
      </c>
    </row>
    <row r="137" spans="1:6">
      <c r="A137" s="40">
        <v>1569</v>
      </c>
      <c r="B137" t="s">
        <v>626</v>
      </c>
      <c r="C137" t="s">
        <v>495</v>
      </c>
      <c r="D137" t="s">
        <v>496</v>
      </c>
      <c r="E137" t="s">
        <v>504</v>
      </c>
      <c r="F137" t="s">
        <v>471</v>
      </c>
    </row>
    <row r="138" spans="1:6">
      <c r="A138" s="40">
        <v>2030</v>
      </c>
      <c r="B138" t="s">
        <v>632</v>
      </c>
      <c r="C138" t="s">
        <v>495</v>
      </c>
      <c r="D138" t="s">
        <v>496</v>
      </c>
      <c r="E138" t="s">
        <v>498</v>
      </c>
      <c r="F138" t="s">
        <v>499</v>
      </c>
    </row>
    <row r="139" spans="1:6">
      <c r="A139" s="40">
        <v>2032</v>
      </c>
      <c r="B139" t="s">
        <v>633</v>
      </c>
      <c r="C139" t="s">
        <v>495</v>
      </c>
      <c r="D139" t="s">
        <v>496</v>
      </c>
      <c r="E139" t="s">
        <v>498</v>
      </c>
      <c r="F139" t="s">
        <v>499</v>
      </c>
    </row>
    <row r="140" spans="1:6">
      <c r="A140" s="40">
        <v>2035</v>
      </c>
      <c r="B140" t="s">
        <v>634</v>
      </c>
      <c r="C140" t="s">
        <v>495</v>
      </c>
      <c r="D140" t="s">
        <v>496</v>
      </c>
      <c r="E140" t="s">
        <v>498</v>
      </c>
      <c r="F140" t="s">
        <v>499</v>
      </c>
    </row>
    <row r="141" spans="1:6">
      <c r="A141" s="40">
        <v>2036</v>
      </c>
      <c r="B141" t="s">
        <v>635</v>
      </c>
      <c r="C141" t="s">
        <v>495</v>
      </c>
      <c r="D141" t="s">
        <v>496</v>
      </c>
      <c r="E141" t="s">
        <v>498</v>
      </c>
      <c r="F141" t="s">
        <v>499</v>
      </c>
    </row>
    <row r="142" spans="1:6">
      <c r="A142" s="40">
        <v>2038</v>
      </c>
      <c r="B142" t="s">
        <v>636</v>
      </c>
      <c r="C142" t="s">
        <v>495</v>
      </c>
      <c r="D142" t="s">
        <v>496</v>
      </c>
      <c r="E142" t="s">
        <v>498</v>
      </c>
      <c r="F142" t="s">
        <v>499</v>
      </c>
    </row>
    <row r="143" spans="1:6">
      <c r="A143" s="40">
        <v>2039</v>
      </c>
      <c r="B143" t="s">
        <v>637</v>
      </c>
      <c r="C143" t="s">
        <v>495</v>
      </c>
      <c r="D143" t="s">
        <v>496</v>
      </c>
      <c r="E143" t="s">
        <v>498</v>
      </c>
      <c r="F143" t="s">
        <v>499</v>
      </c>
    </row>
    <row r="144" spans="1:6">
      <c r="A144" s="40">
        <v>2080</v>
      </c>
      <c r="B144" t="s">
        <v>638</v>
      </c>
      <c r="C144" t="s">
        <v>495</v>
      </c>
      <c r="D144" t="s">
        <v>496</v>
      </c>
      <c r="E144" t="s">
        <v>506</v>
      </c>
      <c r="F144" t="s">
        <v>514</v>
      </c>
    </row>
    <row r="145" spans="1:6">
      <c r="A145" s="40">
        <v>2081</v>
      </c>
      <c r="B145" t="s">
        <v>639</v>
      </c>
      <c r="C145" t="s">
        <v>495</v>
      </c>
      <c r="D145" t="s">
        <v>496</v>
      </c>
      <c r="E145" t="s">
        <v>506</v>
      </c>
      <c r="F145" t="s">
        <v>514</v>
      </c>
    </row>
    <row r="146" spans="1:6">
      <c r="A146" s="40">
        <v>2083</v>
      </c>
      <c r="B146" t="s">
        <v>640</v>
      </c>
      <c r="C146" t="s">
        <v>495</v>
      </c>
      <c r="D146" t="s">
        <v>496</v>
      </c>
      <c r="E146" t="s">
        <v>506</v>
      </c>
      <c r="F146" t="s">
        <v>514</v>
      </c>
    </row>
    <row r="147" spans="1:6">
      <c r="A147" s="40">
        <v>2530</v>
      </c>
      <c r="B147" t="s">
        <v>641</v>
      </c>
      <c r="C147" t="s">
        <v>495</v>
      </c>
      <c r="D147" t="s">
        <v>496</v>
      </c>
      <c r="E147" t="s">
        <v>506</v>
      </c>
      <c r="F147" t="s">
        <v>514</v>
      </c>
    </row>
    <row r="148" spans="1:6">
      <c r="A148" s="40">
        <v>2535</v>
      </c>
      <c r="B148" t="s">
        <v>642</v>
      </c>
      <c r="C148" t="s">
        <v>495</v>
      </c>
      <c r="D148" t="s">
        <v>496</v>
      </c>
      <c r="E148" t="s">
        <v>506</v>
      </c>
      <c r="F148" t="s">
        <v>514</v>
      </c>
    </row>
    <row r="149" spans="1:6">
      <c r="A149" s="40">
        <v>2536</v>
      </c>
      <c r="B149" t="s">
        <v>643</v>
      </c>
      <c r="C149" t="s">
        <v>495</v>
      </c>
      <c r="D149" t="s">
        <v>496</v>
      </c>
      <c r="E149" t="s">
        <v>506</v>
      </c>
      <c r="F149" t="s">
        <v>514</v>
      </c>
    </row>
    <row r="150" spans="1:6">
      <c r="A150" s="40">
        <v>2538</v>
      </c>
      <c r="B150" t="s">
        <v>644</v>
      </c>
      <c r="C150" t="s">
        <v>495</v>
      </c>
      <c r="D150" t="s">
        <v>496</v>
      </c>
      <c r="E150" t="s">
        <v>506</v>
      </c>
      <c r="F150" t="s">
        <v>514</v>
      </c>
    </row>
    <row r="151" spans="1:6">
      <c r="A151" s="40">
        <v>2580</v>
      </c>
      <c r="B151" t="s">
        <v>638</v>
      </c>
      <c r="C151" t="s">
        <v>495</v>
      </c>
      <c r="D151" t="s">
        <v>508</v>
      </c>
      <c r="E151" t="s">
        <v>506</v>
      </c>
      <c r="F151" t="s">
        <v>514</v>
      </c>
    </row>
    <row r="152" spans="1:6">
      <c r="A152" s="40">
        <v>2581</v>
      </c>
      <c r="B152" t="s">
        <v>639</v>
      </c>
      <c r="C152" t="s">
        <v>495</v>
      </c>
      <c r="D152" t="s">
        <v>496</v>
      </c>
      <c r="E152" t="s">
        <v>506</v>
      </c>
      <c r="F152" t="s">
        <v>514</v>
      </c>
    </row>
    <row r="153" spans="1:6">
      <c r="A153" s="40">
        <v>2585</v>
      </c>
      <c r="B153" t="s">
        <v>461</v>
      </c>
      <c r="C153" t="s">
        <v>495</v>
      </c>
      <c r="D153" t="s">
        <v>508</v>
      </c>
      <c r="E153" t="s">
        <v>506</v>
      </c>
      <c r="F153" t="s">
        <v>514</v>
      </c>
    </row>
    <row r="154" spans="1:6">
      <c r="A154" s="40">
        <v>2586</v>
      </c>
      <c r="B154" t="s">
        <v>452</v>
      </c>
      <c r="C154" t="s">
        <v>495</v>
      </c>
      <c r="D154" t="s">
        <v>508</v>
      </c>
      <c r="E154" t="s">
        <v>506</v>
      </c>
      <c r="F154" t="s">
        <v>514</v>
      </c>
    </row>
    <row r="155" spans="1:6">
      <c r="A155" s="40">
        <v>2904</v>
      </c>
      <c r="B155" t="s">
        <v>645</v>
      </c>
      <c r="C155" t="s">
        <v>495</v>
      </c>
      <c r="D155" t="s">
        <v>496</v>
      </c>
      <c r="E155" t="s">
        <v>498</v>
      </c>
      <c r="F155" t="s">
        <v>499</v>
      </c>
    </row>
    <row r="156" spans="1:6">
      <c r="A156" s="40">
        <v>3000</v>
      </c>
      <c r="B156" t="s">
        <v>647</v>
      </c>
      <c r="C156" t="s">
        <v>495</v>
      </c>
      <c r="D156" t="s">
        <v>496</v>
      </c>
      <c r="E156" t="s">
        <v>496</v>
      </c>
      <c r="F156" t="s">
        <v>483</v>
      </c>
    </row>
    <row r="157" spans="1:6">
      <c r="A157" s="40">
        <v>3001</v>
      </c>
      <c r="B157" t="s">
        <v>648</v>
      </c>
      <c r="C157" t="s">
        <v>495</v>
      </c>
      <c r="D157" t="s">
        <v>496</v>
      </c>
      <c r="E157" t="s">
        <v>496</v>
      </c>
      <c r="F157" t="s">
        <v>483</v>
      </c>
    </row>
    <row r="158" spans="1:6">
      <c r="A158" s="40">
        <v>3020</v>
      </c>
      <c r="B158" t="s">
        <v>649</v>
      </c>
      <c r="C158" t="s">
        <v>495</v>
      </c>
      <c r="D158" t="s">
        <v>496</v>
      </c>
      <c r="E158" t="s">
        <v>496</v>
      </c>
      <c r="F158" t="s">
        <v>483</v>
      </c>
    </row>
    <row r="159" spans="1:6">
      <c r="A159" s="40">
        <v>3025</v>
      </c>
      <c r="B159" t="s">
        <v>196</v>
      </c>
      <c r="C159" t="s">
        <v>495</v>
      </c>
      <c r="D159" t="s">
        <v>496</v>
      </c>
      <c r="E159" t="s">
        <v>496</v>
      </c>
      <c r="F159" t="s">
        <v>483</v>
      </c>
    </row>
    <row r="160" spans="1:6">
      <c r="A160" s="40">
        <v>3026</v>
      </c>
      <c r="B160" t="s">
        <v>650</v>
      </c>
      <c r="C160" t="s">
        <v>495</v>
      </c>
      <c r="D160" t="s">
        <v>496</v>
      </c>
      <c r="E160" t="s">
        <v>496</v>
      </c>
      <c r="F160" t="s">
        <v>483</v>
      </c>
    </row>
    <row r="161" spans="1:6">
      <c r="A161" s="40">
        <v>3030</v>
      </c>
      <c r="B161" t="s">
        <v>455</v>
      </c>
      <c r="C161" t="s">
        <v>495</v>
      </c>
      <c r="D161" t="s">
        <v>496</v>
      </c>
      <c r="E161" t="s">
        <v>496</v>
      </c>
      <c r="F161" t="s">
        <v>483</v>
      </c>
    </row>
    <row r="162" spans="1:6">
      <c r="A162" s="40">
        <v>3042</v>
      </c>
      <c r="B162" t="s">
        <v>651</v>
      </c>
      <c r="C162" t="s">
        <v>495</v>
      </c>
      <c r="D162" t="s">
        <v>496</v>
      </c>
      <c r="E162" t="s">
        <v>496</v>
      </c>
      <c r="F162" t="s">
        <v>483</v>
      </c>
    </row>
    <row r="163" spans="1:6">
      <c r="A163" s="40">
        <v>3043</v>
      </c>
      <c r="B163" t="s">
        <v>652</v>
      </c>
      <c r="C163" t="s">
        <v>495</v>
      </c>
      <c r="D163" t="s">
        <v>496</v>
      </c>
      <c r="E163" t="s">
        <v>496</v>
      </c>
      <c r="F163" t="s">
        <v>483</v>
      </c>
    </row>
    <row r="164" spans="1:6">
      <c r="A164" s="40">
        <v>3200</v>
      </c>
      <c r="B164" t="s">
        <v>653</v>
      </c>
      <c r="C164" t="s">
        <v>495</v>
      </c>
      <c r="D164" t="s">
        <v>496</v>
      </c>
      <c r="E164" t="s">
        <v>496</v>
      </c>
      <c r="F164" t="s">
        <v>483</v>
      </c>
    </row>
    <row r="165" spans="1:6">
      <c r="A165" s="40">
        <v>3201</v>
      </c>
      <c r="B165" t="s">
        <v>654</v>
      </c>
      <c r="C165" t="s">
        <v>495</v>
      </c>
      <c r="D165" t="s">
        <v>496</v>
      </c>
      <c r="E165" t="s">
        <v>496</v>
      </c>
      <c r="F165" t="s">
        <v>483</v>
      </c>
    </row>
    <row r="166" spans="1:6">
      <c r="A166" s="40">
        <v>3202</v>
      </c>
      <c r="B166" t="s">
        <v>655</v>
      </c>
      <c r="C166" t="s">
        <v>495</v>
      </c>
      <c r="D166" t="s">
        <v>496</v>
      </c>
      <c r="E166" t="s">
        <v>496</v>
      </c>
      <c r="F166" t="s">
        <v>483</v>
      </c>
    </row>
    <row r="167" spans="1:6">
      <c r="A167" s="40">
        <v>3203</v>
      </c>
      <c r="B167" t="s">
        <v>656</v>
      </c>
      <c r="C167" t="s">
        <v>495</v>
      </c>
      <c r="D167" t="s">
        <v>496</v>
      </c>
      <c r="E167" t="s">
        <v>496</v>
      </c>
      <c r="F167" t="s">
        <v>483</v>
      </c>
    </row>
    <row r="168" spans="1:6">
      <c r="A168" s="40">
        <v>3204</v>
      </c>
      <c r="B168" t="s">
        <v>657</v>
      </c>
      <c r="C168" t="s">
        <v>495</v>
      </c>
      <c r="D168" t="s">
        <v>496</v>
      </c>
      <c r="E168" t="s">
        <v>496</v>
      </c>
      <c r="F168" t="s">
        <v>483</v>
      </c>
    </row>
    <row r="169" spans="1:6">
      <c r="A169" s="40">
        <v>3205</v>
      </c>
      <c r="B169" t="s">
        <v>658</v>
      </c>
      <c r="C169" t="s">
        <v>495</v>
      </c>
      <c r="D169" t="s">
        <v>496</v>
      </c>
      <c r="E169" t="s">
        <v>496</v>
      </c>
      <c r="F169" t="s">
        <v>483</v>
      </c>
    </row>
    <row r="170" spans="1:6">
      <c r="A170" s="40">
        <v>3206</v>
      </c>
      <c r="B170" t="s">
        <v>659</v>
      </c>
      <c r="C170" t="s">
        <v>495</v>
      </c>
      <c r="D170" t="s">
        <v>496</v>
      </c>
      <c r="E170" t="s">
        <v>496</v>
      </c>
      <c r="F170" t="s">
        <v>483</v>
      </c>
    </row>
    <row r="171" spans="1:6">
      <c r="A171" s="40">
        <v>3207</v>
      </c>
      <c r="B171" t="s">
        <v>660</v>
      </c>
      <c r="C171" t="s">
        <v>495</v>
      </c>
      <c r="D171" t="s">
        <v>496</v>
      </c>
      <c r="E171" t="s">
        <v>496</v>
      </c>
      <c r="F171" t="s">
        <v>483</v>
      </c>
    </row>
    <row r="172" spans="1:6">
      <c r="A172" s="40">
        <v>3220</v>
      </c>
      <c r="B172" t="s">
        <v>661</v>
      </c>
      <c r="C172" t="s">
        <v>495</v>
      </c>
      <c r="D172" t="s">
        <v>496</v>
      </c>
      <c r="E172" t="s">
        <v>496</v>
      </c>
      <c r="F172" t="s">
        <v>483</v>
      </c>
    </row>
    <row r="173" spans="1:6">
      <c r="A173" s="40">
        <v>3221</v>
      </c>
      <c r="B173" t="s">
        <v>662</v>
      </c>
      <c r="C173" t="s">
        <v>495</v>
      </c>
      <c r="D173" t="s">
        <v>496</v>
      </c>
      <c r="E173" t="s">
        <v>496</v>
      </c>
      <c r="F173" t="s">
        <v>483</v>
      </c>
    </row>
    <row r="174" spans="1:6">
      <c r="A174" s="40">
        <v>3222</v>
      </c>
      <c r="B174" t="s">
        <v>663</v>
      </c>
      <c r="C174" t="s">
        <v>495</v>
      </c>
      <c r="D174" t="s">
        <v>496</v>
      </c>
      <c r="E174" t="s">
        <v>496</v>
      </c>
      <c r="F174" t="s">
        <v>483</v>
      </c>
    </row>
    <row r="175" spans="1:6">
      <c r="A175" s="40">
        <v>3223</v>
      </c>
      <c r="B175" t="s">
        <v>664</v>
      </c>
      <c r="C175" t="s">
        <v>495</v>
      </c>
      <c r="D175" t="s">
        <v>496</v>
      </c>
      <c r="E175" t="s">
        <v>496</v>
      </c>
      <c r="F175" t="s">
        <v>483</v>
      </c>
    </row>
    <row r="176" spans="1:6">
      <c r="A176" s="40">
        <v>3224</v>
      </c>
      <c r="B176" t="s">
        <v>665</v>
      </c>
      <c r="C176" t="s">
        <v>495</v>
      </c>
      <c r="D176" t="s">
        <v>496</v>
      </c>
      <c r="E176" t="s">
        <v>496</v>
      </c>
      <c r="F176" t="s">
        <v>483</v>
      </c>
    </row>
    <row r="177" spans="1:6">
      <c r="A177" s="40">
        <v>3225</v>
      </c>
      <c r="B177" t="s">
        <v>666</v>
      </c>
      <c r="C177" t="s">
        <v>495</v>
      </c>
      <c r="D177" t="s">
        <v>496</v>
      </c>
      <c r="E177" t="s">
        <v>496</v>
      </c>
      <c r="F177" t="s">
        <v>483</v>
      </c>
    </row>
    <row r="178" spans="1:6">
      <c r="A178" s="40">
        <v>3226</v>
      </c>
      <c r="B178" t="s">
        <v>667</v>
      </c>
      <c r="C178" t="s">
        <v>495</v>
      </c>
      <c r="D178" t="s">
        <v>496</v>
      </c>
      <c r="E178" t="s">
        <v>496</v>
      </c>
      <c r="F178" t="s">
        <v>483</v>
      </c>
    </row>
    <row r="179" spans="1:6">
      <c r="A179" s="40">
        <v>3227</v>
      </c>
      <c r="B179" t="s">
        <v>668</v>
      </c>
      <c r="C179" t="s">
        <v>495</v>
      </c>
      <c r="D179" t="s">
        <v>496</v>
      </c>
      <c r="E179" t="s">
        <v>496</v>
      </c>
      <c r="F179" t="s">
        <v>483</v>
      </c>
    </row>
    <row r="180" spans="1:6">
      <c r="A180" s="40">
        <v>3229</v>
      </c>
      <c r="B180" t="s">
        <v>669</v>
      </c>
      <c r="C180" t="s">
        <v>495</v>
      </c>
      <c r="D180" t="s">
        <v>496</v>
      </c>
      <c r="E180" t="s">
        <v>496</v>
      </c>
      <c r="F180" t="s">
        <v>483</v>
      </c>
    </row>
    <row r="181" spans="1:6">
      <c r="A181" s="40">
        <v>3230</v>
      </c>
      <c r="B181" t="s">
        <v>670</v>
      </c>
      <c r="C181" t="s">
        <v>495</v>
      </c>
      <c r="D181" t="s">
        <v>496</v>
      </c>
      <c r="E181" t="s">
        <v>496</v>
      </c>
      <c r="F181" t="s">
        <v>483</v>
      </c>
    </row>
    <row r="182" spans="1:6">
      <c r="A182" s="40">
        <v>3231</v>
      </c>
      <c r="B182" t="s">
        <v>671</v>
      </c>
      <c r="C182" t="s">
        <v>495</v>
      </c>
      <c r="D182" t="s">
        <v>496</v>
      </c>
      <c r="E182" t="s">
        <v>496</v>
      </c>
      <c r="F182" t="s">
        <v>483</v>
      </c>
    </row>
    <row r="183" spans="1:6">
      <c r="A183" s="40">
        <v>3232</v>
      </c>
      <c r="B183" t="s">
        <v>672</v>
      </c>
      <c r="C183" t="s">
        <v>495</v>
      </c>
      <c r="D183" t="s">
        <v>496</v>
      </c>
      <c r="E183" t="s">
        <v>496</v>
      </c>
      <c r="F183" t="s">
        <v>483</v>
      </c>
    </row>
    <row r="184" spans="1:6">
      <c r="A184" s="40">
        <v>3233</v>
      </c>
      <c r="B184" t="s">
        <v>673</v>
      </c>
      <c r="C184" t="s">
        <v>495</v>
      </c>
      <c r="D184" t="s">
        <v>496</v>
      </c>
      <c r="E184" t="s">
        <v>496</v>
      </c>
      <c r="F184" t="s">
        <v>483</v>
      </c>
    </row>
    <row r="185" spans="1:6">
      <c r="A185" s="40">
        <v>3237</v>
      </c>
      <c r="B185" t="s">
        <v>674</v>
      </c>
      <c r="C185" t="s">
        <v>495</v>
      </c>
      <c r="D185" t="s">
        <v>496</v>
      </c>
      <c r="E185" t="s">
        <v>496</v>
      </c>
      <c r="F185" t="s">
        <v>483</v>
      </c>
    </row>
    <row r="186" spans="1:6">
      <c r="A186" s="40">
        <v>3238</v>
      </c>
      <c r="B186" t="s">
        <v>194</v>
      </c>
      <c r="C186" t="s">
        <v>495</v>
      </c>
      <c r="D186" t="s">
        <v>496</v>
      </c>
      <c r="E186" t="s">
        <v>496</v>
      </c>
      <c r="F186" t="s">
        <v>483</v>
      </c>
    </row>
    <row r="187" spans="1:6">
      <c r="A187" s="40">
        <v>3500</v>
      </c>
      <c r="B187" t="s">
        <v>675</v>
      </c>
      <c r="C187" t="s">
        <v>495</v>
      </c>
      <c r="D187" t="s">
        <v>496</v>
      </c>
      <c r="E187" t="s">
        <v>496</v>
      </c>
      <c r="F187" t="s">
        <v>483</v>
      </c>
    </row>
    <row r="188" spans="1:6">
      <c r="A188" s="40">
        <v>3502</v>
      </c>
      <c r="B188" t="s">
        <v>676</v>
      </c>
      <c r="C188" t="s">
        <v>495</v>
      </c>
      <c r="D188" t="s">
        <v>496</v>
      </c>
      <c r="E188" t="s">
        <v>502</v>
      </c>
      <c r="F188" t="s">
        <v>474</v>
      </c>
    </row>
    <row r="189" spans="1:6">
      <c r="A189" s="40">
        <v>3520</v>
      </c>
      <c r="B189" t="s">
        <v>677</v>
      </c>
      <c r="C189" t="s">
        <v>495</v>
      </c>
      <c r="D189" t="s">
        <v>496</v>
      </c>
      <c r="E189" t="s">
        <v>496</v>
      </c>
      <c r="F189" t="s">
        <v>483</v>
      </c>
    </row>
    <row r="190" spans="1:6">
      <c r="A190" s="40">
        <v>3810</v>
      </c>
      <c r="B190" t="s">
        <v>678</v>
      </c>
      <c r="C190" t="s">
        <v>495</v>
      </c>
      <c r="D190" t="s">
        <v>496</v>
      </c>
      <c r="E190" t="s">
        <v>502</v>
      </c>
      <c r="F190" t="s">
        <v>474</v>
      </c>
    </row>
    <row r="191" spans="1:6">
      <c r="A191" s="40">
        <v>3811</v>
      </c>
      <c r="B191" t="s">
        <v>679</v>
      </c>
      <c r="C191" t="s">
        <v>495</v>
      </c>
      <c r="D191" t="s">
        <v>496</v>
      </c>
      <c r="E191" t="s">
        <v>502</v>
      </c>
      <c r="F191" t="s">
        <v>474</v>
      </c>
    </row>
    <row r="192" spans="1:6">
      <c r="A192" s="40">
        <v>3813</v>
      </c>
      <c r="B192" t="s">
        <v>680</v>
      </c>
      <c r="C192" t="s">
        <v>495</v>
      </c>
      <c r="D192" t="s">
        <v>496</v>
      </c>
      <c r="E192" t="s">
        <v>502</v>
      </c>
      <c r="F192" t="s">
        <v>474</v>
      </c>
    </row>
    <row r="193" spans="1:6">
      <c r="A193" s="40">
        <v>3814</v>
      </c>
      <c r="B193" t="s">
        <v>681</v>
      </c>
      <c r="C193" t="s">
        <v>495</v>
      </c>
      <c r="D193" t="s">
        <v>496</v>
      </c>
      <c r="E193" t="s">
        <v>502</v>
      </c>
      <c r="F193" t="s">
        <v>474</v>
      </c>
    </row>
    <row r="194" spans="1:6">
      <c r="A194" s="40">
        <v>3818</v>
      </c>
      <c r="B194" t="s">
        <v>682</v>
      </c>
      <c r="C194" t="s">
        <v>495</v>
      </c>
      <c r="D194" t="s">
        <v>496</v>
      </c>
      <c r="E194" t="s">
        <v>496</v>
      </c>
      <c r="F194" t="s">
        <v>483</v>
      </c>
    </row>
    <row r="195" spans="1:6">
      <c r="A195" s="40">
        <v>3823</v>
      </c>
      <c r="B195" t="s">
        <v>683</v>
      </c>
      <c r="C195" t="s">
        <v>495</v>
      </c>
      <c r="D195" t="s">
        <v>496</v>
      </c>
      <c r="E195" t="s">
        <v>496</v>
      </c>
      <c r="F195" t="s">
        <v>483</v>
      </c>
    </row>
    <row r="196" spans="1:6">
      <c r="A196" s="40">
        <v>3825</v>
      </c>
      <c r="B196" t="s">
        <v>684</v>
      </c>
      <c r="C196" t="s">
        <v>495</v>
      </c>
      <c r="D196" t="s">
        <v>496</v>
      </c>
      <c r="E196" t="s">
        <v>496</v>
      </c>
      <c r="F196" t="s">
        <v>483</v>
      </c>
    </row>
    <row r="197" spans="1:6">
      <c r="A197" s="40">
        <v>3826</v>
      </c>
      <c r="B197" t="s">
        <v>685</v>
      </c>
      <c r="C197" t="s">
        <v>495</v>
      </c>
      <c r="D197" t="s">
        <v>496</v>
      </c>
      <c r="E197" t="s">
        <v>496</v>
      </c>
      <c r="F197" t="s">
        <v>483</v>
      </c>
    </row>
    <row r="198" spans="1:6">
      <c r="A198" s="40">
        <v>3827</v>
      </c>
      <c r="B198" t="s">
        <v>686</v>
      </c>
      <c r="C198" t="s">
        <v>495</v>
      </c>
      <c r="D198" t="s">
        <v>496</v>
      </c>
      <c r="E198" t="s">
        <v>496</v>
      </c>
      <c r="F198" t="s">
        <v>483</v>
      </c>
    </row>
    <row r="199" spans="1:6">
      <c r="A199" s="40">
        <v>3880</v>
      </c>
      <c r="B199" t="s">
        <v>687</v>
      </c>
      <c r="C199" t="s">
        <v>495</v>
      </c>
      <c r="D199" t="s">
        <v>496</v>
      </c>
      <c r="E199" t="s">
        <v>496</v>
      </c>
      <c r="F199" t="s">
        <v>483</v>
      </c>
    </row>
    <row r="200" spans="1:6">
      <c r="A200" s="40">
        <v>3882</v>
      </c>
      <c r="B200" t="s">
        <v>688</v>
      </c>
      <c r="C200" t="s">
        <v>495</v>
      </c>
      <c r="D200" t="s">
        <v>496</v>
      </c>
      <c r="E200" t="s">
        <v>496</v>
      </c>
      <c r="F200" t="s">
        <v>483</v>
      </c>
    </row>
    <row r="201" spans="1:6">
      <c r="A201" s="40">
        <v>3888</v>
      </c>
      <c r="B201" t="s">
        <v>689</v>
      </c>
      <c r="C201" t="s">
        <v>495</v>
      </c>
      <c r="D201" t="s">
        <v>496</v>
      </c>
      <c r="E201" t="s">
        <v>496</v>
      </c>
      <c r="F201" t="s">
        <v>483</v>
      </c>
    </row>
    <row r="202" spans="1:6">
      <c r="A202" s="40">
        <v>4100</v>
      </c>
      <c r="B202" t="s">
        <v>690</v>
      </c>
      <c r="C202" t="s">
        <v>495</v>
      </c>
      <c r="D202" t="s">
        <v>496</v>
      </c>
      <c r="E202" t="s">
        <v>500</v>
      </c>
      <c r="F202" t="s">
        <v>478</v>
      </c>
    </row>
    <row r="203" spans="1:6">
      <c r="A203" s="40">
        <v>4102</v>
      </c>
      <c r="B203" t="s">
        <v>691</v>
      </c>
      <c r="C203" t="s">
        <v>495</v>
      </c>
      <c r="D203" t="s">
        <v>496</v>
      </c>
      <c r="E203" t="s">
        <v>500</v>
      </c>
      <c r="F203" t="s">
        <v>478</v>
      </c>
    </row>
    <row r="204" spans="1:6">
      <c r="A204" s="40">
        <v>4105</v>
      </c>
      <c r="B204" t="s">
        <v>692</v>
      </c>
      <c r="C204" t="s">
        <v>495</v>
      </c>
      <c r="D204" t="s">
        <v>496</v>
      </c>
      <c r="E204" t="s">
        <v>500</v>
      </c>
      <c r="F204" t="s">
        <v>478</v>
      </c>
    </row>
    <row r="205" spans="1:6">
      <c r="A205" s="40">
        <v>4108</v>
      </c>
      <c r="B205" t="s">
        <v>693</v>
      </c>
      <c r="C205" t="s">
        <v>495</v>
      </c>
      <c r="D205" t="s">
        <v>508</v>
      </c>
      <c r="E205" t="s">
        <v>500</v>
      </c>
      <c r="F205" t="s">
        <v>478</v>
      </c>
    </row>
    <row r="206" spans="1:6">
      <c r="A206" s="40">
        <v>4130</v>
      </c>
      <c r="B206" t="s">
        <v>694</v>
      </c>
      <c r="C206" t="s">
        <v>495</v>
      </c>
      <c r="D206" t="s">
        <v>496</v>
      </c>
      <c r="E206" t="s">
        <v>500</v>
      </c>
      <c r="F206" t="s">
        <v>478</v>
      </c>
    </row>
    <row r="207" spans="1:6">
      <c r="A207" s="40">
        <v>4131</v>
      </c>
      <c r="B207" t="s">
        <v>695</v>
      </c>
      <c r="C207" t="s">
        <v>495</v>
      </c>
      <c r="D207" t="s">
        <v>496</v>
      </c>
      <c r="E207" t="s">
        <v>500</v>
      </c>
      <c r="F207" t="s">
        <v>478</v>
      </c>
    </row>
    <row r="208" spans="1:6">
      <c r="A208" s="40">
        <v>4132</v>
      </c>
      <c r="B208" t="s">
        <v>696</v>
      </c>
      <c r="C208" t="s">
        <v>495</v>
      </c>
      <c r="D208" t="s">
        <v>496</v>
      </c>
      <c r="E208" t="s">
        <v>500</v>
      </c>
      <c r="F208" t="s">
        <v>478</v>
      </c>
    </row>
    <row r="209" spans="1:6">
      <c r="A209" s="40">
        <v>4133</v>
      </c>
      <c r="B209" t="s">
        <v>697</v>
      </c>
      <c r="C209" t="s">
        <v>495</v>
      </c>
      <c r="D209" t="s">
        <v>496</v>
      </c>
      <c r="E209" t="s">
        <v>500</v>
      </c>
      <c r="F209" t="s">
        <v>478</v>
      </c>
    </row>
    <row r="210" spans="1:6">
      <c r="A210" s="40">
        <v>4134</v>
      </c>
      <c r="B210" t="s">
        <v>698</v>
      </c>
      <c r="C210" t="s">
        <v>495</v>
      </c>
      <c r="D210" t="s">
        <v>496</v>
      </c>
      <c r="E210" t="s">
        <v>500</v>
      </c>
      <c r="F210" t="s">
        <v>478</v>
      </c>
    </row>
    <row r="211" spans="1:6">
      <c r="A211" s="40">
        <v>4136</v>
      </c>
      <c r="B211" t="s">
        <v>699</v>
      </c>
      <c r="C211" t="s">
        <v>495</v>
      </c>
      <c r="D211" t="s">
        <v>496</v>
      </c>
      <c r="E211" t="s">
        <v>500</v>
      </c>
      <c r="F211" t="s">
        <v>478</v>
      </c>
    </row>
    <row r="212" spans="1:6">
      <c r="A212" s="40">
        <v>4137</v>
      </c>
      <c r="B212" t="s">
        <v>700</v>
      </c>
      <c r="C212" t="s">
        <v>495</v>
      </c>
      <c r="D212" t="s">
        <v>496</v>
      </c>
      <c r="E212" t="s">
        <v>500</v>
      </c>
      <c r="F212" t="s">
        <v>478</v>
      </c>
    </row>
    <row r="213" spans="1:6">
      <c r="A213" s="40">
        <v>4138</v>
      </c>
      <c r="B213" t="s">
        <v>701</v>
      </c>
      <c r="C213" t="s">
        <v>495</v>
      </c>
      <c r="D213" t="s">
        <v>496</v>
      </c>
      <c r="E213" t="s">
        <v>500</v>
      </c>
      <c r="F213" t="s">
        <v>478</v>
      </c>
    </row>
    <row r="214" spans="1:6">
      <c r="A214" s="40">
        <v>4139</v>
      </c>
      <c r="B214" t="s">
        <v>702</v>
      </c>
      <c r="C214" t="s">
        <v>495</v>
      </c>
      <c r="D214" t="s">
        <v>496</v>
      </c>
      <c r="E214" t="s">
        <v>500</v>
      </c>
      <c r="F214" t="s">
        <v>478</v>
      </c>
    </row>
    <row r="215" spans="1:6">
      <c r="A215" s="40">
        <v>4500</v>
      </c>
      <c r="B215" t="s">
        <v>703</v>
      </c>
      <c r="C215" t="s">
        <v>495</v>
      </c>
      <c r="D215" t="s">
        <v>496</v>
      </c>
      <c r="E215" t="s">
        <v>500</v>
      </c>
      <c r="F215" t="s">
        <v>478</v>
      </c>
    </row>
    <row r="216" spans="1:6">
      <c r="A216" s="40">
        <v>4502</v>
      </c>
      <c r="B216" t="s">
        <v>704</v>
      </c>
      <c r="C216" t="s">
        <v>495</v>
      </c>
      <c r="D216" t="s">
        <v>496</v>
      </c>
      <c r="E216" t="s">
        <v>504</v>
      </c>
      <c r="F216" t="s">
        <v>471</v>
      </c>
    </row>
    <row r="217" spans="1:6">
      <c r="A217" s="40">
        <v>4520</v>
      </c>
      <c r="B217" t="s">
        <v>311</v>
      </c>
      <c r="C217" t="s">
        <v>495</v>
      </c>
      <c r="D217" t="s">
        <v>496</v>
      </c>
      <c r="E217" t="s">
        <v>496</v>
      </c>
      <c r="F217" t="s">
        <v>483</v>
      </c>
    </row>
    <row r="218" spans="1:6">
      <c r="A218" s="40">
        <v>4521</v>
      </c>
      <c r="B218" t="s">
        <v>311</v>
      </c>
      <c r="C218" t="s">
        <v>495</v>
      </c>
      <c r="D218" t="s">
        <v>496</v>
      </c>
      <c r="E218" t="s">
        <v>496</v>
      </c>
      <c r="F218" t="s">
        <v>483</v>
      </c>
    </row>
    <row r="219" spans="1:6">
      <c r="A219" s="40">
        <v>4528</v>
      </c>
      <c r="B219" t="s">
        <v>705</v>
      </c>
      <c r="C219" t="s">
        <v>495</v>
      </c>
      <c r="D219" t="s">
        <v>496</v>
      </c>
      <c r="E219" t="s">
        <v>496</v>
      </c>
      <c r="F219" t="s">
        <v>483</v>
      </c>
    </row>
    <row r="220" spans="1:6">
      <c r="A220" s="40">
        <v>5000</v>
      </c>
      <c r="B220" t="s">
        <v>706</v>
      </c>
      <c r="C220" t="s">
        <v>495</v>
      </c>
      <c r="D220" t="s">
        <v>496</v>
      </c>
      <c r="E220" t="s">
        <v>500</v>
      </c>
      <c r="F220" t="s">
        <v>478</v>
      </c>
    </row>
    <row r="221" spans="1:6">
      <c r="A221" s="40">
        <v>5001</v>
      </c>
      <c r="B221" t="s">
        <v>707</v>
      </c>
      <c r="C221" t="s">
        <v>495</v>
      </c>
      <c r="D221" t="s">
        <v>496</v>
      </c>
      <c r="E221" t="s">
        <v>500</v>
      </c>
      <c r="F221" t="s">
        <v>478</v>
      </c>
    </row>
    <row r="222" spans="1:6">
      <c r="A222" s="40">
        <v>5002</v>
      </c>
      <c r="B222" t="s">
        <v>708</v>
      </c>
      <c r="C222" t="s">
        <v>495</v>
      </c>
      <c r="D222" t="s">
        <v>496</v>
      </c>
      <c r="E222" t="s">
        <v>500</v>
      </c>
      <c r="F222" t="s">
        <v>478</v>
      </c>
    </row>
    <row r="223" spans="1:6">
      <c r="A223" s="40">
        <v>5050</v>
      </c>
      <c r="B223" t="s">
        <v>577</v>
      </c>
      <c r="C223" t="s">
        <v>495</v>
      </c>
      <c r="D223" t="s">
        <v>508</v>
      </c>
      <c r="E223" t="s">
        <v>500</v>
      </c>
      <c r="F223" t="s">
        <v>478</v>
      </c>
    </row>
    <row r="224" spans="1:6">
      <c r="A224" s="40">
        <v>5500</v>
      </c>
      <c r="B224" t="s">
        <v>709</v>
      </c>
      <c r="C224" t="s">
        <v>495</v>
      </c>
      <c r="D224" t="s">
        <v>496</v>
      </c>
      <c r="E224" t="s">
        <v>500</v>
      </c>
      <c r="F224" t="s">
        <v>478</v>
      </c>
    </row>
    <row r="225" spans="1:6">
      <c r="A225" s="40">
        <v>5502</v>
      </c>
      <c r="B225" t="s">
        <v>710</v>
      </c>
      <c r="C225" t="s">
        <v>495</v>
      </c>
      <c r="D225" t="s">
        <v>508</v>
      </c>
      <c r="E225" t="s">
        <v>500</v>
      </c>
      <c r="F225" t="s">
        <v>478</v>
      </c>
    </row>
    <row r="226" spans="1:6">
      <c r="A226" s="40">
        <v>5503</v>
      </c>
      <c r="B226" t="s">
        <v>711</v>
      </c>
      <c r="C226" t="s">
        <v>495</v>
      </c>
      <c r="D226" t="s">
        <v>496</v>
      </c>
      <c r="E226" t="s">
        <v>500</v>
      </c>
      <c r="F226" t="s">
        <v>478</v>
      </c>
    </row>
    <row r="227" spans="1:6">
      <c r="A227" s="40">
        <v>5504</v>
      </c>
      <c r="B227" t="s">
        <v>712</v>
      </c>
      <c r="C227" t="s">
        <v>495</v>
      </c>
      <c r="D227" t="s">
        <v>496</v>
      </c>
      <c r="E227" t="s">
        <v>500</v>
      </c>
      <c r="F227" t="s">
        <v>478</v>
      </c>
    </row>
    <row r="228" spans="1:6">
      <c r="A228" s="40">
        <v>5511</v>
      </c>
      <c r="B228" t="s">
        <v>713</v>
      </c>
      <c r="C228" t="s">
        <v>495</v>
      </c>
      <c r="D228" t="s">
        <v>496</v>
      </c>
      <c r="E228" t="s">
        <v>500</v>
      </c>
      <c r="F228" t="s">
        <v>478</v>
      </c>
    </row>
    <row r="229" spans="1:6">
      <c r="A229" s="40">
        <v>5512</v>
      </c>
      <c r="B229" t="s">
        <v>714</v>
      </c>
      <c r="C229" t="s">
        <v>495</v>
      </c>
      <c r="D229" t="s">
        <v>496</v>
      </c>
      <c r="E229" t="s">
        <v>500</v>
      </c>
      <c r="F229" t="s">
        <v>478</v>
      </c>
    </row>
    <row r="230" spans="1:6">
      <c r="A230" s="40">
        <v>5513</v>
      </c>
      <c r="B230" t="s">
        <v>715</v>
      </c>
      <c r="C230" t="s">
        <v>495</v>
      </c>
      <c r="D230" t="s">
        <v>508</v>
      </c>
      <c r="E230" t="s">
        <v>500</v>
      </c>
      <c r="F230" t="s">
        <v>478</v>
      </c>
    </row>
    <row r="231" spans="1:6">
      <c r="A231" s="40">
        <v>5514</v>
      </c>
      <c r="B231" t="s">
        <v>716</v>
      </c>
      <c r="C231" t="s">
        <v>495</v>
      </c>
      <c r="D231" t="s">
        <v>496</v>
      </c>
      <c r="E231" t="s">
        <v>500</v>
      </c>
      <c r="F231" t="s">
        <v>478</v>
      </c>
    </row>
    <row r="232" spans="1:6">
      <c r="A232" s="40">
        <v>5515</v>
      </c>
      <c r="B232" t="s">
        <v>717</v>
      </c>
      <c r="C232" t="s">
        <v>495</v>
      </c>
      <c r="D232" t="s">
        <v>496</v>
      </c>
      <c r="E232" t="s">
        <v>500</v>
      </c>
      <c r="F232" t="s">
        <v>478</v>
      </c>
    </row>
    <row r="233" spans="1:6">
      <c r="A233" s="40">
        <v>5516</v>
      </c>
      <c r="B233" t="s">
        <v>718</v>
      </c>
      <c r="C233" t="s">
        <v>495</v>
      </c>
      <c r="D233" t="s">
        <v>508</v>
      </c>
      <c r="E233" t="s">
        <v>500</v>
      </c>
      <c r="F233" t="s">
        <v>478</v>
      </c>
    </row>
    <row r="234" spans="1:6">
      <c r="A234" s="40">
        <v>5521</v>
      </c>
      <c r="B234" t="s">
        <v>719</v>
      </c>
      <c r="C234" t="s">
        <v>495</v>
      </c>
      <c r="D234" t="s">
        <v>496</v>
      </c>
      <c r="E234" t="s">
        <v>500</v>
      </c>
      <c r="F234" t="s">
        <v>478</v>
      </c>
    </row>
    <row r="235" spans="1:6">
      <c r="A235" s="40">
        <v>5522</v>
      </c>
      <c r="B235" t="s">
        <v>720</v>
      </c>
      <c r="C235" t="s">
        <v>495</v>
      </c>
      <c r="D235" t="s">
        <v>496</v>
      </c>
      <c r="E235" t="s">
        <v>500</v>
      </c>
      <c r="F235" t="s">
        <v>478</v>
      </c>
    </row>
    <row r="236" spans="1:6">
      <c r="A236" s="40">
        <v>5523</v>
      </c>
      <c r="B236" t="s">
        <v>721</v>
      </c>
      <c r="C236" t="s">
        <v>495</v>
      </c>
      <c r="D236" t="s">
        <v>508</v>
      </c>
      <c r="E236" t="s">
        <v>500</v>
      </c>
      <c r="F236" t="s">
        <v>478</v>
      </c>
    </row>
    <row r="237" spans="1:6">
      <c r="A237" s="40">
        <v>5524</v>
      </c>
      <c r="B237" t="s">
        <v>722</v>
      </c>
      <c r="C237" t="s">
        <v>495</v>
      </c>
      <c r="D237" t="s">
        <v>496</v>
      </c>
      <c r="E237" t="s">
        <v>500</v>
      </c>
      <c r="F237" t="s">
        <v>478</v>
      </c>
    </row>
    <row r="238" spans="1:6">
      <c r="A238" s="40">
        <v>5525</v>
      </c>
      <c r="B238" t="s">
        <v>723</v>
      </c>
      <c r="C238" t="s">
        <v>495</v>
      </c>
      <c r="D238" t="s">
        <v>496</v>
      </c>
      <c r="E238" t="s">
        <v>500</v>
      </c>
      <c r="F238" t="s">
        <v>478</v>
      </c>
    </row>
    <row r="239" spans="1:6">
      <c r="A239" s="40">
        <v>5526</v>
      </c>
      <c r="B239" t="s">
        <v>724</v>
      </c>
      <c r="C239" t="s">
        <v>495</v>
      </c>
      <c r="D239" t="s">
        <v>508</v>
      </c>
      <c r="E239" t="s">
        <v>500</v>
      </c>
      <c r="F239" t="s">
        <v>478</v>
      </c>
    </row>
    <row r="240" spans="1:6">
      <c r="A240" s="40">
        <v>5527</v>
      </c>
      <c r="B240" t="s">
        <v>725</v>
      </c>
      <c r="C240" t="s">
        <v>495</v>
      </c>
      <c r="D240" t="s">
        <v>508</v>
      </c>
      <c r="E240" t="s">
        <v>500</v>
      </c>
      <c r="F240" t="s">
        <v>478</v>
      </c>
    </row>
    <row r="241" spans="1:6">
      <c r="A241" s="40">
        <v>5529</v>
      </c>
      <c r="B241" t="s">
        <v>726</v>
      </c>
      <c r="C241" t="s">
        <v>495</v>
      </c>
      <c r="D241" t="s">
        <v>508</v>
      </c>
      <c r="E241" t="s">
        <v>500</v>
      </c>
      <c r="F241" t="s">
        <v>478</v>
      </c>
    </row>
    <row r="242" spans="1:6">
      <c r="A242" s="40">
        <v>5531</v>
      </c>
      <c r="B242" t="s">
        <v>727</v>
      </c>
      <c r="C242" t="s">
        <v>495</v>
      </c>
      <c r="D242" t="s">
        <v>508</v>
      </c>
      <c r="E242" t="s">
        <v>500</v>
      </c>
      <c r="F242" t="s">
        <v>478</v>
      </c>
    </row>
    <row r="243" spans="1:6">
      <c r="A243" s="40">
        <v>5532</v>
      </c>
      <c r="B243" t="s">
        <v>728</v>
      </c>
      <c r="C243" t="s">
        <v>495</v>
      </c>
      <c r="D243" t="s">
        <v>508</v>
      </c>
      <c r="E243" t="s">
        <v>500</v>
      </c>
      <c r="F243" t="s">
        <v>478</v>
      </c>
    </row>
    <row r="244" spans="1:6">
      <c r="A244" s="40">
        <v>5539</v>
      </c>
      <c r="B244" t="s">
        <v>729</v>
      </c>
      <c r="C244" t="s">
        <v>495</v>
      </c>
      <c r="D244" t="s">
        <v>508</v>
      </c>
      <c r="E244" t="s">
        <v>500</v>
      </c>
      <c r="F244" t="s">
        <v>478</v>
      </c>
    </row>
    <row r="245" spans="1:6">
      <c r="A245" s="40">
        <v>5540</v>
      </c>
      <c r="B245" t="s">
        <v>730</v>
      </c>
      <c r="C245" t="s">
        <v>495</v>
      </c>
      <c r="D245" t="s">
        <v>496</v>
      </c>
      <c r="E245" t="s">
        <v>500</v>
      </c>
      <c r="F245" t="s">
        <v>478</v>
      </c>
    </row>
    <row r="246" spans="1:6">
      <c r="A246" s="40">
        <v>6010</v>
      </c>
      <c r="B246" t="s">
        <v>731</v>
      </c>
      <c r="C246" t="s">
        <v>495</v>
      </c>
      <c r="D246" t="s">
        <v>496</v>
      </c>
      <c r="E246" t="s">
        <v>500</v>
      </c>
      <c r="F246" t="s">
        <v>478</v>
      </c>
    </row>
    <row r="247" spans="1:6">
      <c r="A247" s="40">
        <v>6012</v>
      </c>
      <c r="B247" t="s">
        <v>732</v>
      </c>
      <c r="C247" t="s">
        <v>495</v>
      </c>
      <c r="D247" t="s">
        <v>496</v>
      </c>
      <c r="E247" t="s">
        <v>500</v>
      </c>
      <c r="F247" t="s">
        <v>478</v>
      </c>
    </row>
    <row r="248" spans="1:6">
      <c r="A248" s="40">
        <v>6015</v>
      </c>
      <c r="B248" t="s">
        <v>733</v>
      </c>
      <c r="C248" t="s">
        <v>495</v>
      </c>
      <c r="D248" t="s">
        <v>496</v>
      </c>
      <c r="E248" t="s">
        <v>500</v>
      </c>
      <c r="F248" t="s">
        <v>478</v>
      </c>
    </row>
    <row r="249" spans="1:6">
      <c r="A249" s="40">
        <v>6110</v>
      </c>
      <c r="B249" t="s">
        <v>734</v>
      </c>
      <c r="C249" t="s">
        <v>495</v>
      </c>
      <c r="D249" t="s">
        <v>508</v>
      </c>
      <c r="E249" t="s">
        <v>504</v>
      </c>
      <c r="F249" t="s">
        <v>471</v>
      </c>
    </row>
    <row r="250" spans="1:6">
      <c r="A250" s="40">
        <v>6113</v>
      </c>
      <c r="B250" t="s">
        <v>735</v>
      </c>
      <c r="C250" t="s">
        <v>495</v>
      </c>
      <c r="D250" t="s">
        <v>508</v>
      </c>
      <c r="E250" t="s">
        <v>504</v>
      </c>
      <c r="F250" t="s">
        <v>471</v>
      </c>
    </row>
    <row r="251" spans="1:6">
      <c r="A251" s="40">
        <v>6114</v>
      </c>
      <c r="B251" t="s">
        <v>736</v>
      </c>
      <c r="C251" t="s">
        <v>495</v>
      </c>
      <c r="D251" t="s">
        <v>508</v>
      </c>
      <c r="E251" t="s">
        <v>504</v>
      </c>
      <c r="F251" t="s">
        <v>471</v>
      </c>
    </row>
    <row r="252" spans="1:6">
      <c r="A252" s="40">
        <v>6115</v>
      </c>
      <c r="B252" t="s">
        <v>737</v>
      </c>
      <c r="C252" t="s">
        <v>495</v>
      </c>
      <c r="D252" t="s">
        <v>508</v>
      </c>
      <c r="E252" t="s">
        <v>504</v>
      </c>
      <c r="F252" t="s">
        <v>471</v>
      </c>
    </row>
    <row r="253" spans="1:6">
      <c r="A253" s="40">
        <v>6116</v>
      </c>
      <c r="B253" t="s">
        <v>738</v>
      </c>
      <c r="C253" t="s">
        <v>495</v>
      </c>
      <c r="D253" t="s">
        <v>508</v>
      </c>
      <c r="E253" t="s">
        <v>504</v>
      </c>
      <c r="F253" t="s">
        <v>471</v>
      </c>
    </row>
    <row r="254" spans="1:6">
      <c r="A254" s="40">
        <v>6501</v>
      </c>
      <c r="B254" t="s">
        <v>458</v>
      </c>
      <c r="C254" t="s">
        <v>495</v>
      </c>
      <c r="D254" t="s">
        <v>496</v>
      </c>
      <c r="E254" t="s">
        <v>504</v>
      </c>
      <c r="F254" t="s">
        <v>471</v>
      </c>
    </row>
    <row r="255" spans="1:6">
      <c r="A255" s="40">
        <v>6550</v>
      </c>
      <c r="B255" t="s">
        <v>739</v>
      </c>
      <c r="C255" t="s">
        <v>495</v>
      </c>
      <c r="D255" t="s">
        <v>496</v>
      </c>
      <c r="E255" t="s">
        <v>502</v>
      </c>
      <c r="F255" t="s">
        <v>474</v>
      </c>
    </row>
    <row r="256" spans="1:6">
      <c r="A256" s="40">
        <v>6552</v>
      </c>
      <c r="B256" t="s">
        <v>740</v>
      </c>
      <c r="C256" t="s">
        <v>495</v>
      </c>
      <c r="D256" t="s">
        <v>496</v>
      </c>
      <c r="E256" t="s">
        <v>502</v>
      </c>
      <c r="F256" t="s">
        <v>474</v>
      </c>
    </row>
    <row r="257" spans="1:6">
      <c r="A257" s="40">
        <v>6554</v>
      </c>
      <c r="B257" t="s">
        <v>741</v>
      </c>
      <c r="C257" t="s">
        <v>495</v>
      </c>
      <c r="D257" t="s">
        <v>496</v>
      </c>
      <c r="E257" t="s">
        <v>502</v>
      </c>
      <c r="F257" t="s">
        <v>474</v>
      </c>
    </row>
    <row r="258" spans="1:6">
      <c r="A258" s="40">
        <v>6557</v>
      </c>
      <c r="B258" t="s">
        <v>742</v>
      </c>
      <c r="C258" t="s">
        <v>495</v>
      </c>
      <c r="D258" t="s">
        <v>496</v>
      </c>
      <c r="E258" t="s">
        <v>502</v>
      </c>
      <c r="F258" t="s">
        <v>474</v>
      </c>
    </row>
    <row r="259" spans="1:6">
      <c r="A259" s="40">
        <v>6580</v>
      </c>
      <c r="B259" t="s">
        <v>739</v>
      </c>
      <c r="C259" t="s">
        <v>495</v>
      </c>
      <c r="D259" t="s">
        <v>496</v>
      </c>
      <c r="E259" t="s">
        <v>506</v>
      </c>
      <c r="F259" t="s">
        <v>514</v>
      </c>
    </row>
    <row r="260" spans="1:6">
      <c r="A260" s="40">
        <v>6589</v>
      </c>
      <c r="B260" t="s">
        <v>743</v>
      </c>
      <c r="C260" t="s">
        <v>495</v>
      </c>
      <c r="D260" t="s">
        <v>496</v>
      </c>
      <c r="E260" t="s">
        <v>506</v>
      </c>
      <c r="F260" t="s">
        <v>514</v>
      </c>
    </row>
    <row r="261" spans="1:6">
      <c r="A261" s="40">
        <v>15510</v>
      </c>
      <c r="B261" t="s">
        <v>744</v>
      </c>
      <c r="C261" t="s">
        <v>495</v>
      </c>
      <c r="D261" t="s">
        <v>496</v>
      </c>
      <c r="E261" t="s">
        <v>504</v>
      </c>
      <c r="F261" t="s">
        <v>471</v>
      </c>
    </row>
    <row r="262" spans="1:6">
      <c r="A262" s="40">
        <v>15511</v>
      </c>
      <c r="B262" t="s">
        <v>745</v>
      </c>
      <c r="C262" t="s">
        <v>495</v>
      </c>
      <c r="D262" t="s">
        <v>496</v>
      </c>
      <c r="E262" t="s">
        <v>504</v>
      </c>
      <c r="F262" t="s">
        <v>471</v>
      </c>
    </row>
    <row r="263" spans="1:6">
      <c r="A263" s="40">
        <v>15540</v>
      </c>
      <c r="B263" t="s">
        <v>746</v>
      </c>
      <c r="C263" t="s">
        <v>495</v>
      </c>
      <c r="D263" t="s">
        <v>508</v>
      </c>
      <c r="E263" t="s">
        <v>504</v>
      </c>
      <c r="F263" t="s">
        <v>471</v>
      </c>
    </row>
    <row r="264" spans="1:6">
      <c r="A264" s="40">
        <v>15541</v>
      </c>
      <c r="B264" t="s">
        <v>747</v>
      </c>
      <c r="C264" t="s">
        <v>495</v>
      </c>
      <c r="D264" t="s">
        <v>496</v>
      </c>
      <c r="E264" t="s">
        <v>504</v>
      </c>
      <c r="F264" t="s">
        <v>471</v>
      </c>
    </row>
    <row r="265" spans="1:6">
      <c r="A265" s="40">
        <v>30200</v>
      </c>
      <c r="B265" t="s">
        <v>748</v>
      </c>
      <c r="C265" t="s">
        <v>495</v>
      </c>
      <c r="D265" t="s">
        <v>496</v>
      </c>
      <c r="E265" t="s">
        <v>496</v>
      </c>
      <c r="F265" t="s">
        <v>483</v>
      </c>
    </row>
    <row r="266" spans="1:6">
      <c r="A266" s="40">
        <v>30201</v>
      </c>
      <c r="B266" t="s">
        <v>749</v>
      </c>
      <c r="C266" t="s">
        <v>495</v>
      </c>
      <c r="D266" t="s">
        <v>496</v>
      </c>
      <c r="E266" t="s">
        <v>496</v>
      </c>
      <c r="F266" t="s">
        <v>483</v>
      </c>
    </row>
    <row r="267" spans="1:6">
      <c r="A267" s="40">
        <v>30420</v>
      </c>
      <c r="B267" t="s">
        <v>750</v>
      </c>
      <c r="C267" t="s">
        <v>495</v>
      </c>
      <c r="D267" t="s">
        <v>496</v>
      </c>
      <c r="E267" t="s">
        <v>496</v>
      </c>
      <c r="F267" t="s">
        <v>483</v>
      </c>
    </row>
    <row r="268" spans="1:6">
      <c r="A268" s="40">
        <v>30421</v>
      </c>
      <c r="B268" t="s">
        <v>751</v>
      </c>
      <c r="C268" t="s">
        <v>495</v>
      </c>
      <c r="D268" t="s">
        <v>496</v>
      </c>
      <c r="E268" t="s">
        <v>496</v>
      </c>
      <c r="F268" t="s">
        <v>483</v>
      </c>
    </row>
    <row r="269" spans="1:6">
      <c r="A269" s="40">
        <v>30422</v>
      </c>
      <c r="B269" t="s">
        <v>752</v>
      </c>
      <c r="C269" t="s">
        <v>495</v>
      </c>
      <c r="D269" t="s">
        <v>496</v>
      </c>
      <c r="E269" t="s">
        <v>496</v>
      </c>
      <c r="F269" t="s">
        <v>483</v>
      </c>
    </row>
    <row r="270" spans="1:6">
      <c r="A270" s="40">
        <v>38110</v>
      </c>
      <c r="B270" t="s">
        <v>753</v>
      </c>
      <c r="C270" t="s">
        <v>495</v>
      </c>
      <c r="D270" t="s">
        <v>496</v>
      </c>
      <c r="E270" t="s">
        <v>502</v>
      </c>
      <c r="F270" t="s">
        <v>474</v>
      </c>
    </row>
    <row r="271" spans="1:6">
      <c r="A271" s="40">
        <v>38111</v>
      </c>
      <c r="B271" t="s">
        <v>754</v>
      </c>
      <c r="C271" t="s">
        <v>495</v>
      </c>
      <c r="D271" t="s">
        <v>496</v>
      </c>
      <c r="E271" t="s">
        <v>502</v>
      </c>
      <c r="F271" t="s">
        <v>474</v>
      </c>
    </row>
    <row r="272" spans="1:6">
      <c r="A272" s="40">
        <v>38112</v>
      </c>
      <c r="B272" t="s">
        <v>755</v>
      </c>
      <c r="C272" t="s">
        <v>495</v>
      </c>
      <c r="D272" t="s">
        <v>496</v>
      </c>
      <c r="E272" t="s">
        <v>502</v>
      </c>
      <c r="F272" t="s">
        <v>474</v>
      </c>
    </row>
    <row r="273" spans="1:6">
      <c r="A273" s="40">
        <v>38113</v>
      </c>
      <c r="B273" t="s">
        <v>756</v>
      </c>
      <c r="C273" t="s">
        <v>495</v>
      </c>
      <c r="D273" t="s">
        <v>496</v>
      </c>
      <c r="E273" t="s">
        <v>502</v>
      </c>
      <c r="F273" t="s">
        <v>474</v>
      </c>
    </row>
    <row r="274" spans="1:6">
      <c r="A274" s="40">
        <v>38114</v>
      </c>
      <c r="B274" t="s">
        <v>757</v>
      </c>
      <c r="C274" t="s">
        <v>495</v>
      </c>
      <c r="D274" t="s">
        <v>496</v>
      </c>
      <c r="E274" t="s">
        <v>502</v>
      </c>
      <c r="F274" t="s">
        <v>474</v>
      </c>
    </row>
    <row r="275" spans="1:6">
      <c r="A275" s="40">
        <v>38115</v>
      </c>
      <c r="B275" t="s">
        <v>758</v>
      </c>
      <c r="C275" t="s">
        <v>495</v>
      </c>
      <c r="D275" t="s">
        <v>496</v>
      </c>
      <c r="E275" t="s">
        <v>502</v>
      </c>
      <c r="F275" t="s">
        <v>474</v>
      </c>
    </row>
    <row r="276" spans="1:6">
      <c r="A276" s="40">
        <v>38116</v>
      </c>
      <c r="B276" t="s">
        <v>759</v>
      </c>
      <c r="C276" t="s">
        <v>495</v>
      </c>
      <c r="D276" t="s">
        <v>496</v>
      </c>
      <c r="E276" t="s">
        <v>502</v>
      </c>
      <c r="F276" t="s">
        <v>474</v>
      </c>
    </row>
    <row r="277" spans="1:6">
      <c r="A277" s="40">
        <v>38117</v>
      </c>
      <c r="B277" t="s">
        <v>760</v>
      </c>
      <c r="C277" t="s">
        <v>495</v>
      </c>
      <c r="D277" t="s">
        <v>496</v>
      </c>
      <c r="E277" t="s">
        <v>502</v>
      </c>
      <c r="F277" t="s">
        <v>474</v>
      </c>
    </row>
    <row r="278" spans="1:6">
      <c r="A278" s="40">
        <v>38118</v>
      </c>
      <c r="B278" t="s">
        <v>761</v>
      </c>
      <c r="C278" t="s">
        <v>495</v>
      </c>
      <c r="D278" t="s">
        <v>496</v>
      </c>
      <c r="E278" t="s">
        <v>502</v>
      </c>
      <c r="F278" t="s">
        <v>474</v>
      </c>
    </row>
    <row r="279" spans="1:6">
      <c r="A279" s="40">
        <v>38130</v>
      </c>
      <c r="B279" t="s">
        <v>762</v>
      </c>
      <c r="C279" t="s">
        <v>495</v>
      </c>
      <c r="D279" t="s">
        <v>496</v>
      </c>
      <c r="E279" t="s">
        <v>502</v>
      </c>
      <c r="F279" t="s">
        <v>474</v>
      </c>
    </row>
    <row r="280" spans="1:6">
      <c r="A280" s="40">
        <v>38132</v>
      </c>
      <c r="B280" t="s">
        <v>763</v>
      </c>
      <c r="C280" t="s">
        <v>495</v>
      </c>
      <c r="D280" t="s">
        <v>496</v>
      </c>
      <c r="E280" t="s">
        <v>502</v>
      </c>
      <c r="F280" t="s">
        <v>474</v>
      </c>
    </row>
    <row r="281" spans="1:6">
      <c r="A281" s="40">
        <v>38136</v>
      </c>
      <c r="B281" t="s">
        <v>764</v>
      </c>
      <c r="C281" t="s">
        <v>495</v>
      </c>
      <c r="D281" t="s">
        <v>496</v>
      </c>
      <c r="E281" t="s">
        <v>502</v>
      </c>
      <c r="F281" t="s">
        <v>474</v>
      </c>
    </row>
    <row r="282" spans="1:6">
      <c r="A282" s="40">
        <v>50010</v>
      </c>
      <c r="B282" t="s">
        <v>765</v>
      </c>
      <c r="C282" t="s">
        <v>495</v>
      </c>
      <c r="D282" t="s">
        <v>496</v>
      </c>
      <c r="E282" t="s">
        <v>500</v>
      </c>
      <c r="F282" t="s">
        <v>478</v>
      </c>
    </row>
    <row r="283" spans="1:6">
      <c r="A283" s="40">
        <v>50012</v>
      </c>
      <c r="B283" t="s">
        <v>766</v>
      </c>
      <c r="C283" t="s">
        <v>495</v>
      </c>
      <c r="D283" t="s">
        <v>496</v>
      </c>
      <c r="E283" t="s">
        <v>500</v>
      </c>
      <c r="F283" t="s">
        <v>478</v>
      </c>
    </row>
    <row r="284" spans="1:6">
      <c r="A284" s="40">
        <v>50014</v>
      </c>
      <c r="B284" t="s">
        <v>767</v>
      </c>
      <c r="C284" t="s">
        <v>495</v>
      </c>
      <c r="D284" t="s">
        <v>496</v>
      </c>
      <c r="E284" t="s">
        <v>500</v>
      </c>
      <c r="F284" t="s">
        <v>478</v>
      </c>
    </row>
    <row r="285" spans="1:6">
      <c r="A285" s="40">
        <v>50015</v>
      </c>
      <c r="B285" t="s">
        <v>768</v>
      </c>
      <c r="C285" t="s">
        <v>495</v>
      </c>
      <c r="D285" t="s">
        <v>496</v>
      </c>
      <c r="E285" t="s">
        <v>500</v>
      </c>
      <c r="F285" t="s">
        <v>478</v>
      </c>
    </row>
    <row r="286" spans="1:6">
      <c r="A286" s="40">
        <v>50020</v>
      </c>
      <c r="B286" t="s">
        <v>769</v>
      </c>
      <c r="C286" t="s">
        <v>495</v>
      </c>
      <c r="D286" t="s">
        <v>496</v>
      </c>
      <c r="E286" t="s">
        <v>500</v>
      </c>
      <c r="F286" t="s">
        <v>478</v>
      </c>
    </row>
    <row r="287" spans="1:6">
      <c r="A287" s="40">
        <v>50021</v>
      </c>
      <c r="B287" t="s">
        <v>765</v>
      </c>
      <c r="C287" t="s">
        <v>495</v>
      </c>
      <c r="D287" t="s">
        <v>496</v>
      </c>
      <c r="E287" t="s">
        <v>500</v>
      </c>
      <c r="F287" t="s">
        <v>478</v>
      </c>
    </row>
    <row r="288" spans="1:6">
      <c r="A288" s="40">
        <v>50024</v>
      </c>
      <c r="B288" t="s">
        <v>766</v>
      </c>
      <c r="C288" t="s">
        <v>495</v>
      </c>
      <c r="D288" t="s">
        <v>496</v>
      </c>
      <c r="E288" t="s">
        <v>500</v>
      </c>
      <c r="F288" t="s">
        <v>478</v>
      </c>
    </row>
    <row r="289" spans="1:6">
      <c r="A289" s="40">
        <v>50025</v>
      </c>
      <c r="B289" t="s">
        <v>770</v>
      </c>
      <c r="C289" t="s">
        <v>495</v>
      </c>
      <c r="D289" t="s">
        <v>496</v>
      </c>
      <c r="E289" t="s">
        <v>500</v>
      </c>
      <c r="F289" t="s">
        <v>478</v>
      </c>
    </row>
    <row r="290" spans="1:6">
      <c r="A290" s="40">
        <v>50026</v>
      </c>
      <c r="B290" t="s">
        <v>771</v>
      </c>
      <c r="C290" t="s">
        <v>495</v>
      </c>
      <c r="D290" t="s">
        <v>496</v>
      </c>
      <c r="E290" t="s">
        <v>500</v>
      </c>
      <c r="F290" t="s">
        <v>478</v>
      </c>
    </row>
    <row r="291" spans="1:6">
      <c r="A291" s="40">
        <v>50027</v>
      </c>
      <c r="B291" t="s">
        <v>768</v>
      </c>
      <c r="C291" t="s">
        <v>495</v>
      </c>
      <c r="D291" t="s">
        <v>496</v>
      </c>
      <c r="E291" t="s">
        <v>500</v>
      </c>
      <c r="F291" t="s">
        <v>478</v>
      </c>
    </row>
    <row r="292" spans="1:6">
      <c r="A292" s="40">
        <v>50028</v>
      </c>
      <c r="B292" t="s">
        <v>772</v>
      </c>
      <c r="C292" t="s">
        <v>495</v>
      </c>
      <c r="D292" t="s">
        <v>496</v>
      </c>
      <c r="E292" t="s">
        <v>500</v>
      </c>
      <c r="F292" t="s">
        <v>478</v>
      </c>
    </row>
    <row r="293" spans="1:6">
      <c r="A293" s="40">
        <v>50029</v>
      </c>
      <c r="B293" t="s">
        <v>773</v>
      </c>
      <c r="C293" t="s">
        <v>495</v>
      </c>
      <c r="D293" t="s">
        <v>496</v>
      </c>
      <c r="E293" t="s">
        <v>500</v>
      </c>
      <c r="F293" t="s">
        <v>478</v>
      </c>
    </row>
    <row r="294" spans="1:6">
      <c r="A294" s="40">
        <v>50043</v>
      </c>
      <c r="B294" t="s">
        <v>774</v>
      </c>
      <c r="D294" t="s">
        <v>496</v>
      </c>
      <c r="E294" t="s">
        <v>500</v>
      </c>
      <c r="F294" t="s">
        <v>478</v>
      </c>
    </row>
    <row r="295" spans="1:6">
      <c r="A295" s="40">
        <v>55030</v>
      </c>
      <c r="B295" t="s">
        <v>775</v>
      </c>
      <c r="C295" t="s">
        <v>495</v>
      </c>
      <c r="D295" t="s">
        <v>496</v>
      </c>
      <c r="E295" t="s">
        <v>500</v>
      </c>
      <c r="F295" t="s">
        <v>478</v>
      </c>
    </row>
    <row r="296" spans="1:6">
      <c r="A296" s="40">
        <v>55031</v>
      </c>
      <c r="B296" t="s">
        <v>776</v>
      </c>
      <c r="C296" t="s">
        <v>495</v>
      </c>
      <c r="D296" t="s">
        <v>508</v>
      </c>
      <c r="E296" t="s">
        <v>500</v>
      </c>
      <c r="F296" t="s">
        <v>478</v>
      </c>
    </row>
    <row r="297" spans="1:6">
      <c r="A297" s="40">
        <v>55110</v>
      </c>
      <c r="B297" t="s">
        <v>777</v>
      </c>
      <c r="C297" t="s">
        <v>495</v>
      </c>
      <c r="D297" t="s">
        <v>496</v>
      </c>
      <c r="E297" t="s">
        <v>500</v>
      </c>
      <c r="F297" t="s">
        <v>478</v>
      </c>
    </row>
    <row r="298" spans="1:6">
      <c r="A298" s="40">
        <v>55112</v>
      </c>
      <c r="B298" t="s">
        <v>778</v>
      </c>
      <c r="C298" t="s">
        <v>495</v>
      </c>
      <c r="D298" t="s">
        <v>496</v>
      </c>
      <c r="E298" t="s">
        <v>500</v>
      </c>
      <c r="F298" t="s">
        <v>478</v>
      </c>
    </row>
    <row r="299" spans="1:6">
      <c r="A299" s="40">
        <v>55113</v>
      </c>
      <c r="B299" t="s">
        <v>779</v>
      </c>
      <c r="C299" t="s">
        <v>495</v>
      </c>
      <c r="D299" t="s">
        <v>496</v>
      </c>
      <c r="E299" t="s">
        <v>500</v>
      </c>
      <c r="F299" t="s">
        <v>478</v>
      </c>
    </row>
    <row r="300" spans="1:6">
      <c r="A300" s="40">
        <v>55130</v>
      </c>
      <c r="B300" t="s">
        <v>780</v>
      </c>
      <c r="C300" t="s">
        <v>495</v>
      </c>
      <c r="D300" t="s">
        <v>508</v>
      </c>
      <c r="E300" t="s">
        <v>500</v>
      </c>
      <c r="F300" t="s">
        <v>478</v>
      </c>
    </row>
    <row r="301" spans="1:6">
      <c r="A301" s="40">
        <v>55131</v>
      </c>
      <c r="B301" t="s">
        <v>781</v>
      </c>
      <c r="C301" t="s">
        <v>495</v>
      </c>
      <c r="D301" t="s">
        <v>496</v>
      </c>
      <c r="E301" t="s">
        <v>500</v>
      </c>
      <c r="F301" t="s">
        <v>478</v>
      </c>
    </row>
    <row r="302" spans="1:6">
      <c r="A302" s="40">
        <v>55132</v>
      </c>
      <c r="B302" t="s">
        <v>782</v>
      </c>
      <c r="C302" t="s">
        <v>495</v>
      </c>
      <c r="D302" t="s">
        <v>496</v>
      </c>
      <c r="E302" t="s">
        <v>500</v>
      </c>
      <c r="F302" t="s">
        <v>478</v>
      </c>
    </row>
    <row r="303" spans="1:6">
      <c r="A303" s="40">
        <v>100000</v>
      </c>
      <c r="B303" t="s">
        <v>783</v>
      </c>
      <c r="C303" t="s">
        <v>495</v>
      </c>
      <c r="D303" t="s">
        <v>508</v>
      </c>
      <c r="E303" t="s">
        <v>529</v>
      </c>
      <c r="F303" t="s">
        <v>476</v>
      </c>
    </row>
    <row r="304" spans="1:6">
      <c r="A304" s="40">
        <v>100080</v>
      </c>
      <c r="B304" t="s">
        <v>784</v>
      </c>
      <c r="C304" t="s">
        <v>495</v>
      </c>
      <c r="D304" t="s">
        <v>508</v>
      </c>
      <c r="E304" t="s">
        <v>529</v>
      </c>
      <c r="F304" t="s">
        <v>476</v>
      </c>
    </row>
    <row r="305" spans="1:6">
      <c r="A305" s="40">
        <v>100100</v>
      </c>
      <c r="B305" t="s">
        <v>460</v>
      </c>
      <c r="C305" t="s">
        <v>495</v>
      </c>
      <c r="D305" t="s">
        <v>508</v>
      </c>
      <c r="E305" t="s">
        <v>529</v>
      </c>
      <c r="F305" t="s">
        <v>476</v>
      </c>
    </row>
    <row r="306" spans="1:6">
      <c r="A306" s="40">
        <v>100200</v>
      </c>
      <c r="B306" t="s">
        <v>785</v>
      </c>
      <c r="C306" t="s">
        <v>495</v>
      </c>
      <c r="D306" t="s">
        <v>508</v>
      </c>
      <c r="E306" t="s">
        <v>529</v>
      </c>
      <c r="F306" t="s">
        <v>476</v>
      </c>
    </row>
    <row r="307" spans="1:6">
      <c r="A307" s="40">
        <v>100300</v>
      </c>
      <c r="B307" t="s">
        <v>786</v>
      </c>
      <c r="C307" t="s">
        <v>495</v>
      </c>
      <c r="D307" t="s">
        <v>508</v>
      </c>
      <c r="E307" t="s">
        <v>529</v>
      </c>
      <c r="F307" t="s">
        <v>476</v>
      </c>
    </row>
    <row r="308" spans="1:6">
      <c r="A308" s="40">
        <v>100500</v>
      </c>
      <c r="B308" t="s">
        <v>787</v>
      </c>
      <c r="C308" t="s">
        <v>495</v>
      </c>
      <c r="D308" t="s">
        <v>508</v>
      </c>
      <c r="E308" t="s">
        <v>529</v>
      </c>
      <c r="F308" t="s">
        <v>476</v>
      </c>
    </row>
    <row r="309" spans="1:6">
      <c r="A309" s="40">
        <v>100900</v>
      </c>
      <c r="B309" t="s">
        <v>788</v>
      </c>
      <c r="C309" t="s">
        <v>495</v>
      </c>
      <c r="D309" t="s">
        <v>508</v>
      </c>
      <c r="E309" t="s">
        <v>529</v>
      </c>
      <c r="F309" t="s">
        <v>476</v>
      </c>
    </row>
    <row r="310" spans="1:6">
      <c r="A310" s="40">
        <v>101100</v>
      </c>
      <c r="B310" t="s">
        <v>789</v>
      </c>
      <c r="C310" t="s">
        <v>495</v>
      </c>
      <c r="D310" t="s">
        <v>508</v>
      </c>
      <c r="E310" t="s">
        <v>529</v>
      </c>
      <c r="F310" t="s">
        <v>476</v>
      </c>
    </row>
    <row r="311" spans="1:6">
      <c r="A311" s="40">
        <v>101110</v>
      </c>
      <c r="B311" t="s">
        <v>790</v>
      </c>
      <c r="C311" t="s">
        <v>495</v>
      </c>
      <c r="D311" t="s">
        <v>508</v>
      </c>
      <c r="E311" t="s">
        <v>529</v>
      </c>
      <c r="F311" t="s">
        <v>476</v>
      </c>
    </row>
    <row r="312" spans="1:6">
      <c r="A312" s="40">
        <v>101120</v>
      </c>
      <c r="B312" t="s">
        <v>791</v>
      </c>
      <c r="C312" t="s">
        <v>495</v>
      </c>
      <c r="D312" t="s">
        <v>508</v>
      </c>
      <c r="E312" t="s">
        <v>529</v>
      </c>
      <c r="F312" t="s">
        <v>476</v>
      </c>
    </row>
    <row r="313" spans="1:6">
      <c r="A313" s="40">
        <v>101130</v>
      </c>
      <c r="B313" t="s">
        <v>792</v>
      </c>
      <c r="C313" t="s">
        <v>495</v>
      </c>
      <c r="D313" t="s">
        <v>508</v>
      </c>
      <c r="E313" t="s">
        <v>529</v>
      </c>
      <c r="F313" t="s">
        <v>476</v>
      </c>
    </row>
    <row r="314" spans="1:6">
      <c r="A314" s="40">
        <v>101140</v>
      </c>
      <c r="B314" t="s">
        <v>793</v>
      </c>
      <c r="C314" t="s">
        <v>495</v>
      </c>
      <c r="D314" t="s">
        <v>508</v>
      </c>
      <c r="E314" t="s">
        <v>529</v>
      </c>
      <c r="F314" t="s">
        <v>476</v>
      </c>
    </row>
    <row r="315" spans="1:6">
      <c r="A315" s="40">
        <v>101200</v>
      </c>
      <c r="B315" t="s">
        <v>794</v>
      </c>
      <c r="C315" t="s">
        <v>495</v>
      </c>
      <c r="D315" t="s">
        <v>508</v>
      </c>
      <c r="E315" t="s">
        <v>529</v>
      </c>
      <c r="F315" t="s">
        <v>476</v>
      </c>
    </row>
    <row r="316" spans="1:6">
      <c r="A316" s="40">
        <v>101210</v>
      </c>
      <c r="B316" t="s">
        <v>795</v>
      </c>
      <c r="C316" t="s">
        <v>495</v>
      </c>
      <c r="D316" t="s">
        <v>508</v>
      </c>
      <c r="E316" t="s">
        <v>529</v>
      </c>
      <c r="F316" t="s">
        <v>476</v>
      </c>
    </row>
    <row r="317" spans="1:6">
      <c r="A317" s="40">
        <v>101900</v>
      </c>
      <c r="B317" t="s">
        <v>796</v>
      </c>
      <c r="C317" t="s">
        <v>495</v>
      </c>
      <c r="D317" t="s">
        <v>508</v>
      </c>
      <c r="E317" t="s">
        <v>529</v>
      </c>
      <c r="F317" t="s">
        <v>476</v>
      </c>
    </row>
    <row r="318" spans="1:6">
      <c r="A318" s="40">
        <v>101990</v>
      </c>
      <c r="B318" t="s">
        <v>595</v>
      </c>
      <c r="C318" t="s">
        <v>495</v>
      </c>
      <c r="D318" t="s">
        <v>508</v>
      </c>
      <c r="E318" t="s">
        <v>529</v>
      </c>
      <c r="F318" t="s">
        <v>476</v>
      </c>
    </row>
    <row r="319" spans="1:6">
      <c r="A319" s="40">
        <v>102000</v>
      </c>
      <c r="B319" t="s">
        <v>797</v>
      </c>
      <c r="C319" t="s">
        <v>495</v>
      </c>
      <c r="D319" t="s">
        <v>508</v>
      </c>
      <c r="E319" t="s">
        <v>498</v>
      </c>
      <c r="F319" t="s">
        <v>499</v>
      </c>
    </row>
    <row r="320" spans="1:6">
      <c r="A320" s="40">
        <v>102010</v>
      </c>
      <c r="B320" t="s">
        <v>649</v>
      </c>
      <c r="C320" t="s">
        <v>495</v>
      </c>
      <c r="D320" t="s">
        <v>508</v>
      </c>
      <c r="E320" t="s">
        <v>498</v>
      </c>
      <c r="F320" t="s">
        <v>499</v>
      </c>
    </row>
    <row r="321" spans="1:6">
      <c r="A321" s="40">
        <v>102020</v>
      </c>
      <c r="B321" t="s">
        <v>798</v>
      </c>
      <c r="C321" t="s">
        <v>495</v>
      </c>
      <c r="D321" t="s">
        <v>508</v>
      </c>
      <c r="E321" t="s">
        <v>498</v>
      </c>
      <c r="F321" t="s">
        <v>499</v>
      </c>
    </row>
    <row r="322" spans="1:6">
      <c r="A322" s="40">
        <v>102030</v>
      </c>
      <c r="B322" t="s">
        <v>799</v>
      </c>
      <c r="C322" t="s">
        <v>495</v>
      </c>
      <c r="D322" t="s">
        <v>508</v>
      </c>
      <c r="E322" t="s">
        <v>498</v>
      </c>
      <c r="F322" t="s">
        <v>499</v>
      </c>
    </row>
    <row r="323" spans="1:6">
      <c r="A323" s="40">
        <v>102035</v>
      </c>
      <c r="B323" t="s">
        <v>800</v>
      </c>
      <c r="C323" t="s">
        <v>495</v>
      </c>
      <c r="D323" t="s">
        <v>508</v>
      </c>
      <c r="E323" t="s">
        <v>498</v>
      </c>
      <c r="F323" t="s">
        <v>499</v>
      </c>
    </row>
    <row r="324" spans="1:6">
      <c r="A324" s="40">
        <v>102040</v>
      </c>
      <c r="B324" t="s">
        <v>801</v>
      </c>
      <c r="C324" t="s">
        <v>495</v>
      </c>
      <c r="D324" t="s">
        <v>508</v>
      </c>
      <c r="E324" t="s">
        <v>498</v>
      </c>
      <c r="F324" t="s">
        <v>499</v>
      </c>
    </row>
    <row r="325" spans="1:6">
      <c r="A325" s="40">
        <v>102050</v>
      </c>
      <c r="B325" t="s">
        <v>455</v>
      </c>
      <c r="C325" t="s">
        <v>495</v>
      </c>
      <c r="D325" t="s">
        <v>508</v>
      </c>
      <c r="E325" t="s">
        <v>498</v>
      </c>
      <c r="F325" t="s">
        <v>499</v>
      </c>
    </row>
    <row r="326" spans="1:6">
      <c r="A326" s="40">
        <v>102055</v>
      </c>
      <c r="B326" t="s">
        <v>802</v>
      </c>
      <c r="C326" t="s">
        <v>495</v>
      </c>
      <c r="D326" t="s">
        <v>508</v>
      </c>
      <c r="E326" t="s">
        <v>498</v>
      </c>
      <c r="F326" t="s">
        <v>499</v>
      </c>
    </row>
    <row r="327" spans="1:6">
      <c r="A327" s="40">
        <v>102056</v>
      </c>
      <c r="B327" t="s">
        <v>803</v>
      </c>
      <c r="C327" t="s">
        <v>495</v>
      </c>
      <c r="D327" t="s">
        <v>508</v>
      </c>
      <c r="E327" t="s">
        <v>498</v>
      </c>
      <c r="F327" t="s">
        <v>499</v>
      </c>
    </row>
    <row r="328" spans="1:6">
      <c r="A328" s="40">
        <v>102060</v>
      </c>
      <c r="B328" t="s">
        <v>804</v>
      </c>
      <c r="C328" t="s">
        <v>495</v>
      </c>
      <c r="D328" t="s">
        <v>508</v>
      </c>
      <c r="E328" t="s">
        <v>498</v>
      </c>
      <c r="F328" t="s">
        <v>499</v>
      </c>
    </row>
    <row r="329" spans="1:6">
      <c r="A329" s="40">
        <v>102070</v>
      </c>
      <c r="B329" t="s">
        <v>805</v>
      </c>
      <c r="C329" t="s">
        <v>495</v>
      </c>
      <c r="D329" t="s">
        <v>508</v>
      </c>
      <c r="E329" t="s">
        <v>498</v>
      </c>
      <c r="F329" t="s">
        <v>499</v>
      </c>
    </row>
    <row r="330" spans="1:6">
      <c r="A330" s="40">
        <v>102080</v>
      </c>
      <c r="B330" t="s">
        <v>806</v>
      </c>
      <c r="C330" t="s">
        <v>495</v>
      </c>
      <c r="D330" t="s">
        <v>508</v>
      </c>
      <c r="E330" t="s">
        <v>498</v>
      </c>
      <c r="F330" t="s">
        <v>499</v>
      </c>
    </row>
    <row r="331" spans="1:6">
      <c r="A331" s="40">
        <v>102081</v>
      </c>
      <c r="B331" t="s">
        <v>807</v>
      </c>
      <c r="C331" t="s">
        <v>495</v>
      </c>
      <c r="D331" t="s">
        <v>508</v>
      </c>
      <c r="E331" t="s">
        <v>498</v>
      </c>
      <c r="F331" t="s">
        <v>499</v>
      </c>
    </row>
    <row r="332" spans="1:6">
      <c r="A332" s="40">
        <v>102090</v>
      </c>
      <c r="B332" t="s">
        <v>808</v>
      </c>
      <c r="C332" t="s">
        <v>495</v>
      </c>
      <c r="D332" t="s">
        <v>508</v>
      </c>
      <c r="E332" t="s">
        <v>498</v>
      </c>
      <c r="F332" t="s">
        <v>499</v>
      </c>
    </row>
    <row r="333" spans="1:6">
      <c r="A333" s="40">
        <v>102091</v>
      </c>
      <c r="B333" t="s">
        <v>809</v>
      </c>
      <c r="C333" t="s">
        <v>495</v>
      </c>
      <c r="D333" t="s">
        <v>508</v>
      </c>
      <c r="E333" t="s">
        <v>498</v>
      </c>
      <c r="F333" t="s">
        <v>499</v>
      </c>
    </row>
    <row r="334" spans="1:6">
      <c r="A334" s="40">
        <v>102095</v>
      </c>
      <c r="B334" t="s">
        <v>810</v>
      </c>
      <c r="C334" t="s">
        <v>495</v>
      </c>
      <c r="D334" t="s">
        <v>508</v>
      </c>
      <c r="E334" t="s">
        <v>498</v>
      </c>
      <c r="F334" t="s">
        <v>499</v>
      </c>
    </row>
    <row r="335" spans="1:6">
      <c r="A335" s="40">
        <v>102100</v>
      </c>
      <c r="B335" t="s">
        <v>811</v>
      </c>
      <c r="C335" t="s">
        <v>495</v>
      </c>
      <c r="D335" t="s">
        <v>508</v>
      </c>
      <c r="E335" t="s">
        <v>498</v>
      </c>
      <c r="F335" t="s">
        <v>499</v>
      </c>
    </row>
    <row r="336" spans="1:6">
      <c r="A336" s="40">
        <v>102110</v>
      </c>
      <c r="B336" t="s">
        <v>812</v>
      </c>
      <c r="C336" t="s">
        <v>495</v>
      </c>
      <c r="D336" t="s">
        <v>508</v>
      </c>
      <c r="E336" t="s">
        <v>498</v>
      </c>
      <c r="F336" t="s">
        <v>499</v>
      </c>
    </row>
    <row r="337" spans="1:6">
      <c r="A337" s="40">
        <v>102120</v>
      </c>
      <c r="B337" t="s">
        <v>813</v>
      </c>
      <c r="C337" t="s">
        <v>495</v>
      </c>
      <c r="D337" t="s">
        <v>508</v>
      </c>
      <c r="E337" t="s">
        <v>498</v>
      </c>
      <c r="F337" t="s">
        <v>499</v>
      </c>
    </row>
    <row r="338" spans="1:6">
      <c r="A338" s="40">
        <v>102130</v>
      </c>
      <c r="B338" t="s">
        <v>814</v>
      </c>
      <c r="C338" t="s">
        <v>495</v>
      </c>
      <c r="D338" t="s">
        <v>508</v>
      </c>
      <c r="E338" t="s">
        <v>498</v>
      </c>
      <c r="F338" t="s">
        <v>499</v>
      </c>
    </row>
    <row r="339" spans="1:6">
      <c r="A339" s="40">
        <v>102135</v>
      </c>
      <c r="B339" t="s">
        <v>815</v>
      </c>
      <c r="C339" t="s">
        <v>495</v>
      </c>
      <c r="D339" t="s">
        <v>508</v>
      </c>
      <c r="E339" t="s">
        <v>498</v>
      </c>
      <c r="F339" t="s">
        <v>499</v>
      </c>
    </row>
    <row r="340" spans="1:6">
      <c r="A340" s="40">
        <v>102140</v>
      </c>
      <c r="B340" t="s">
        <v>816</v>
      </c>
      <c r="C340" t="s">
        <v>495</v>
      </c>
      <c r="D340" t="s">
        <v>508</v>
      </c>
      <c r="E340" t="s">
        <v>498</v>
      </c>
      <c r="F340" t="s">
        <v>499</v>
      </c>
    </row>
    <row r="341" spans="1:6">
      <c r="A341" s="40">
        <v>102150</v>
      </c>
      <c r="B341" t="s">
        <v>817</v>
      </c>
      <c r="C341" t="s">
        <v>495</v>
      </c>
      <c r="D341" t="s">
        <v>508</v>
      </c>
      <c r="E341" t="s">
        <v>498</v>
      </c>
      <c r="F341" t="s">
        <v>499</v>
      </c>
    </row>
    <row r="342" spans="1:6">
      <c r="A342" s="40">
        <v>102155</v>
      </c>
      <c r="B342" t="s">
        <v>818</v>
      </c>
      <c r="C342" t="s">
        <v>495</v>
      </c>
      <c r="D342" t="s">
        <v>508</v>
      </c>
      <c r="E342" t="s">
        <v>498</v>
      </c>
      <c r="F342" t="s">
        <v>499</v>
      </c>
    </row>
    <row r="343" spans="1:6">
      <c r="A343" s="40">
        <v>102156</v>
      </c>
      <c r="B343" t="s">
        <v>819</v>
      </c>
      <c r="C343" t="s">
        <v>495</v>
      </c>
      <c r="D343" t="s">
        <v>508</v>
      </c>
      <c r="E343" t="s">
        <v>498</v>
      </c>
      <c r="F343" t="s">
        <v>499</v>
      </c>
    </row>
    <row r="344" spans="1:6">
      <c r="A344" s="40">
        <v>102160</v>
      </c>
      <c r="B344" t="s">
        <v>820</v>
      </c>
      <c r="C344" t="s">
        <v>495</v>
      </c>
      <c r="D344" t="s">
        <v>508</v>
      </c>
      <c r="E344" t="s">
        <v>498</v>
      </c>
      <c r="F344" t="s">
        <v>499</v>
      </c>
    </row>
    <row r="345" spans="1:6">
      <c r="A345" s="40">
        <v>102170</v>
      </c>
      <c r="B345" t="s">
        <v>821</v>
      </c>
      <c r="C345" t="s">
        <v>495</v>
      </c>
      <c r="D345" t="s">
        <v>508</v>
      </c>
      <c r="E345" t="s">
        <v>498</v>
      </c>
      <c r="F345" t="s">
        <v>499</v>
      </c>
    </row>
    <row r="346" spans="1:6">
      <c r="A346" s="40">
        <v>102180</v>
      </c>
      <c r="B346" t="s">
        <v>822</v>
      </c>
      <c r="C346" t="s">
        <v>495</v>
      </c>
      <c r="D346" t="s">
        <v>508</v>
      </c>
      <c r="E346" t="s">
        <v>498</v>
      </c>
      <c r="F346" t="s">
        <v>499</v>
      </c>
    </row>
    <row r="347" spans="1:6">
      <c r="A347" s="40">
        <v>102181</v>
      </c>
      <c r="B347" t="s">
        <v>823</v>
      </c>
      <c r="C347" t="s">
        <v>495</v>
      </c>
      <c r="D347" t="s">
        <v>508</v>
      </c>
      <c r="E347" t="s">
        <v>498</v>
      </c>
      <c r="F347" t="s">
        <v>499</v>
      </c>
    </row>
    <row r="348" spans="1:6">
      <c r="A348" s="40">
        <v>102190</v>
      </c>
      <c r="B348" t="s">
        <v>824</v>
      </c>
      <c r="C348" t="s">
        <v>495</v>
      </c>
      <c r="D348" t="s">
        <v>508</v>
      </c>
      <c r="E348" t="s">
        <v>498</v>
      </c>
      <c r="F348" t="s">
        <v>499</v>
      </c>
    </row>
    <row r="349" spans="1:6">
      <c r="A349" s="40">
        <v>102191</v>
      </c>
      <c r="B349" t="s">
        <v>825</v>
      </c>
      <c r="C349" t="s">
        <v>495</v>
      </c>
      <c r="D349" t="s">
        <v>508</v>
      </c>
      <c r="E349" t="s">
        <v>498</v>
      </c>
      <c r="F349" t="s">
        <v>499</v>
      </c>
    </row>
    <row r="350" spans="1:6">
      <c r="A350" s="40">
        <v>102195</v>
      </c>
      <c r="B350" t="s">
        <v>826</v>
      </c>
      <c r="C350" t="s">
        <v>495</v>
      </c>
      <c r="D350" t="s">
        <v>508</v>
      </c>
      <c r="E350" t="s">
        <v>498</v>
      </c>
      <c r="F350" t="s">
        <v>499</v>
      </c>
    </row>
    <row r="351" spans="1:6">
      <c r="A351" s="40">
        <v>103000</v>
      </c>
      <c r="B351" t="s">
        <v>827</v>
      </c>
      <c r="C351" t="s">
        <v>495</v>
      </c>
      <c r="D351" t="s">
        <v>508</v>
      </c>
      <c r="E351" t="s">
        <v>498</v>
      </c>
      <c r="F351" t="s">
        <v>499</v>
      </c>
    </row>
    <row r="352" spans="1:6">
      <c r="A352" s="40">
        <v>103009</v>
      </c>
      <c r="B352" t="s">
        <v>828</v>
      </c>
      <c r="C352" t="s">
        <v>495</v>
      </c>
      <c r="D352" t="s">
        <v>508</v>
      </c>
      <c r="E352" t="s">
        <v>498</v>
      </c>
      <c r="F352" t="s">
        <v>499</v>
      </c>
    </row>
    <row r="353" spans="1:6">
      <c r="A353" s="40">
        <v>103010</v>
      </c>
      <c r="B353" t="s">
        <v>829</v>
      </c>
      <c r="C353" t="s">
        <v>495</v>
      </c>
      <c r="D353" t="s">
        <v>508</v>
      </c>
      <c r="E353" t="s">
        <v>498</v>
      </c>
      <c r="F353" t="s">
        <v>499</v>
      </c>
    </row>
    <row r="354" spans="1:6">
      <c r="A354" s="40">
        <v>103019</v>
      </c>
      <c r="B354" t="s">
        <v>830</v>
      </c>
      <c r="C354" t="s">
        <v>495</v>
      </c>
      <c r="D354" t="s">
        <v>508</v>
      </c>
      <c r="E354" t="s">
        <v>498</v>
      </c>
      <c r="F354" t="s">
        <v>499</v>
      </c>
    </row>
    <row r="355" spans="1:6">
      <c r="A355" s="40">
        <v>103100</v>
      </c>
      <c r="B355" t="s">
        <v>831</v>
      </c>
      <c r="C355" t="s">
        <v>495</v>
      </c>
      <c r="D355" t="s">
        <v>508</v>
      </c>
      <c r="E355" t="s">
        <v>498</v>
      </c>
      <c r="F355" t="s">
        <v>499</v>
      </c>
    </row>
    <row r="356" spans="1:6">
      <c r="A356" s="40">
        <v>103109</v>
      </c>
      <c r="B356" t="s">
        <v>832</v>
      </c>
      <c r="C356" t="s">
        <v>495</v>
      </c>
      <c r="D356" t="s">
        <v>508</v>
      </c>
      <c r="E356" t="s">
        <v>498</v>
      </c>
      <c r="F356" t="s">
        <v>499</v>
      </c>
    </row>
    <row r="357" spans="1:6">
      <c r="A357" s="40">
        <v>103110</v>
      </c>
      <c r="B357" t="s">
        <v>833</v>
      </c>
      <c r="C357" t="s">
        <v>495</v>
      </c>
      <c r="D357" t="s">
        <v>508</v>
      </c>
      <c r="E357" t="s">
        <v>498</v>
      </c>
      <c r="F357" t="s">
        <v>499</v>
      </c>
    </row>
    <row r="358" spans="1:6">
      <c r="A358" s="40">
        <v>103190</v>
      </c>
      <c r="B358" t="s">
        <v>834</v>
      </c>
      <c r="C358" t="s">
        <v>495</v>
      </c>
      <c r="D358" t="s">
        <v>508</v>
      </c>
      <c r="E358" t="s">
        <v>498</v>
      </c>
      <c r="F358" t="s">
        <v>499</v>
      </c>
    </row>
    <row r="359" spans="1:6">
      <c r="A359" s="40">
        <v>103200</v>
      </c>
      <c r="B359" t="s">
        <v>835</v>
      </c>
      <c r="C359" t="s">
        <v>495</v>
      </c>
      <c r="D359" t="s">
        <v>508</v>
      </c>
      <c r="E359" t="s">
        <v>498</v>
      </c>
      <c r="F359" t="s">
        <v>499</v>
      </c>
    </row>
    <row r="360" spans="1:6">
      <c r="A360" s="40">
        <v>103201</v>
      </c>
      <c r="B360" t="s">
        <v>836</v>
      </c>
      <c r="C360" t="s">
        <v>495</v>
      </c>
      <c r="D360" t="s">
        <v>508</v>
      </c>
      <c r="E360" t="s">
        <v>498</v>
      </c>
      <c r="F360" t="s">
        <v>499</v>
      </c>
    </row>
    <row r="361" spans="1:6">
      <c r="A361" s="40">
        <v>103209</v>
      </c>
      <c r="B361" t="s">
        <v>837</v>
      </c>
      <c r="C361" t="s">
        <v>495</v>
      </c>
      <c r="D361" t="s">
        <v>508</v>
      </c>
      <c r="E361" t="s">
        <v>498</v>
      </c>
      <c r="F361" t="s">
        <v>499</v>
      </c>
    </row>
    <row r="362" spans="1:6">
      <c r="A362" s="40">
        <v>103210</v>
      </c>
      <c r="B362" t="s">
        <v>838</v>
      </c>
      <c r="C362" t="s">
        <v>495</v>
      </c>
      <c r="D362" t="s">
        <v>508</v>
      </c>
      <c r="E362" t="s">
        <v>498</v>
      </c>
      <c r="F362" t="s">
        <v>499</v>
      </c>
    </row>
    <row r="363" spans="1:6">
      <c r="A363" s="40">
        <v>103219</v>
      </c>
      <c r="B363" t="s">
        <v>839</v>
      </c>
      <c r="C363" t="s">
        <v>495</v>
      </c>
      <c r="D363" t="s">
        <v>508</v>
      </c>
      <c r="E363" t="s">
        <v>498</v>
      </c>
      <c r="F363" t="s">
        <v>499</v>
      </c>
    </row>
    <row r="364" spans="1:6">
      <c r="A364" s="40">
        <v>103220</v>
      </c>
      <c r="B364" t="s">
        <v>840</v>
      </c>
      <c r="C364" t="s">
        <v>495</v>
      </c>
      <c r="D364" t="s">
        <v>508</v>
      </c>
      <c r="E364" t="s">
        <v>498</v>
      </c>
      <c r="F364" t="s">
        <v>499</v>
      </c>
    </row>
    <row r="365" spans="1:6">
      <c r="A365" s="40">
        <v>103240</v>
      </c>
      <c r="B365" t="s">
        <v>841</v>
      </c>
      <c r="C365" t="s">
        <v>495</v>
      </c>
      <c r="D365" t="s">
        <v>508</v>
      </c>
      <c r="E365" t="s">
        <v>498</v>
      </c>
      <c r="F365" t="s">
        <v>499</v>
      </c>
    </row>
    <row r="366" spans="1:6">
      <c r="A366" s="40">
        <v>103249</v>
      </c>
      <c r="B366" t="s">
        <v>842</v>
      </c>
      <c r="C366" t="s">
        <v>495</v>
      </c>
      <c r="D366" t="s">
        <v>508</v>
      </c>
      <c r="E366" t="s">
        <v>498</v>
      </c>
      <c r="F366" t="s">
        <v>499</v>
      </c>
    </row>
    <row r="367" spans="1:6">
      <c r="A367" s="40">
        <v>103250</v>
      </c>
      <c r="B367" t="s">
        <v>843</v>
      </c>
      <c r="C367" t="s">
        <v>495</v>
      </c>
      <c r="D367" t="s">
        <v>508</v>
      </c>
      <c r="E367" t="s">
        <v>498</v>
      </c>
      <c r="F367" t="s">
        <v>499</v>
      </c>
    </row>
    <row r="368" spans="1:6">
      <c r="A368" s="40">
        <v>103259</v>
      </c>
      <c r="B368" t="s">
        <v>844</v>
      </c>
      <c r="C368" t="s">
        <v>495</v>
      </c>
      <c r="D368" t="s">
        <v>508</v>
      </c>
      <c r="E368" t="s">
        <v>498</v>
      </c>
      <c r="F368" t="s">
        <v>499</v>
      </c>
    </row>
    <row r="369" spans="1:6">
      <c r="A369" s="40">
        <v>103260</v>
      </c>
      <c r="B369" t="s">
        <v>845</v>
      </c>
      <c r="C369" t="s">
        <v>495</v>
      </c>
      <c r="D369" t="s">
        <v>508</v>
      </c>
      <c r="E369" t="s">
        <v>498</v>
      </c>
      <c r="F369" t="s">
        <v>499</v>
      </c>
    </row>
    <row r="370" spans="1:6">
      <c r="A370" s="40">
        <v>103300</v>
      </c>
      <c r="B370" t="s">
        <v>549</v>
      </c>
      <c r="C370" t="s">
        <v>495</v>
      </c>
      <c r="D370" t="s">
        <v>508</v>
      </c>
      <c r="E370" t="s">
        <v>498</v>
      </c>
      <c r="F370" t="s">
        <v>499</v>
      </c>
    </row>
    <row r="371" spans="1:6">
      <c r="A371" s="40">
        <v>103500</v>
      </c>
      <c r="B371" t="s">
        <v>846</v>
      </c>
      <c r="C371" t="s">
        <v>495</v>
      </c>
      <c r="D371" t="s">
        <v>508</v>
      </c>
      <c r="E371" t="s">
        <v>498</v>
      </c>
      <c r="F371" t="s">
        <v>499</v>
      </c>
    </row>
    <row r="372" spans="1:6">
      <c r="A372" s="40">
        <v>103540</v>
      </c>
      <c r="B372" t="s">
        <v>847</v>
      </c>
      <c r="C372" t="s">
        <v>495</v>
      </c>
      <c r="D372" t="s">
        <v>508</v>
      </c>
      <c r="E372" t="s">
        <v>498</v>
      </c>
      <c r="F372" t="s">
        <v>499</v>
      </c>
    </row>
    <row r="373" spans="1:6">
      <c r="A373" s="40">
        <v>103550</v>
      </c>
      <c r="B373" t="s">
        <v>848</v>
      </c>
      <c r="C373" t="s">
        <v>495</v>
      </c>
      <c r="D373" t="s">
        <v>508</v>
      </c>
      <c r="E373" t="s">
        <v>498</v>
      </c>
      <c r="F373" t="s">
        <v>499</v>
      </c>
    </row>
    <row r="374" spans="1:6">
      <c r="A374" s="40">
        <v>103555</v>
      </c>
      <c r="B374" t="s">
        <v>849</v>
      </c>
      <c r="C374" t="s">
        <v>495</v>
      </c>
      <c r="D374" t="s">
        <v>508</v>
      </c>
      <c r="E374" t="s">
        <v>498</v>
      </c>
      <c r="F374" t="s">
        <v>499</v>
      </c>
    </row>
    <row r="375" spans="1:6">
      <c r="A375" s="40">
        <v>103556</v>
      </c>
      <c r="B375" t="s">
        <v>850</v>
      </c>
      <c r="C375" t="s">
        <v>495</v>
      </c>
      <c r="D375" t="s">
        <v>508</v>
      </c>
      <c r="E375" t="s">
        <v>498</v>
      </c>
      <c r="F375" t="s">
        <v>499</v>
      </c>
    </row>
    <row r="376" spans="1:6">
      <c r="A376" s="40">
        <v>103557</v>
      </c>
      <c r="B376" t="s">
        <v>851</v>
      </c>
      <c r="C376" t="s">
        <v>495</v>
      </c>
      <c r="D376" t="s">
        <v>508</v>
      </c>
      <c r="E376" t="s">
        <v>498</v>
      </c>
      <c r="F376" t="s">
        <v>499</v>
      </c>
    </row>
    <row r="377" spans="1:6">
      <c r="A377" s="40">
        <v>103560</v>
      </c>
      <c r="B377" t="s">
        <v>852</v>
      </c>
      <c r="C377" t="s">
        <v>495</v>
      </c>
      <c r="D377" t="s">
        <v>508</v>
      </c>
      <c r="E377" t="s">
        <v>498</v>
      </c>
      <c r="F377" t="s">
        <v>499</v>
      </c>
    </row>
    <row r="378" spans="1:6">
      <c r="A378" s="40">
        <v>103610</v>
      </c>
      <c r="B378" t="s">
        <v>853</v>
      </c>
      <c r="C378" t="s">
        <v>495</v>
      </c>
      <c r="D378" t="s">
        <v>508</v>
      </c>
      <c r="E378" t="s">
        <v>498</v>
      </c>
      <c r="F378" t="s">
        <v>499</v>
      </c>
    </row>
    <row r="379" spans="1:6">
      <c r="A379" s="40">
        <v>103620</v>
      </c>
      <c r="B379" t="s">
        <v>854</v>
      </c>
      <c r="C379" t="s">
        <v>495</v>
      </c>
      <c r="D379" t="s">
        <v>508</v>
      </c>
      <c r="E379" t="s">
        <v>498</v>
      </c>
      <c r="F379" t="s">
        <v>499</v>
      </c>
    </row>
    <row r="380" spans="1:6">
      <c r="A380" s="40">
        <v>103630</v>
      </c>
      <c r="B380" t="s">
        <v>855</v>
      </c>
      <c r="C380" t="s">
        <v>495</v>
      </c>
      <c r="D380" t="s">
        <v>508</v>
      </c>
      <c r="E380" t="s">
        <v>498</v>
      </c>
      <c r="F380" t="s">
        <v>499</v>
      </c>
    </row>
    <row r="381" spans="1:6">
      <c r="A381" s="40">
        <v>103640</v>
      </c>
      <c r="B381" t="s">
        <v>856</v>
      </c>
      <c r="C381" t="s">
        <v>495</v>
      </c>
      <c r="D381" t="s">
        <v>508</v>
      </c>
      <c r="E381" t="s">
        <v>498</v>
      </c>
      <c r="F381" t="s">
        <v>499</v>
      </c>
    </row>
    <row r="382" spans="1:6">
      <c r="A382" s="40">
        <v>103650</v>
      </c>
      <c r="B382" t="s">
        <v>857</v>
      </c>
      <c r="C382" t="s">
        <v>495</v>
      </c>
      <c r="D382" t="s">
        <v>508</v>
      </c>
      <c r="E382" t="s">
        <v>498</v>
      </c>
      <c r="F382" t="s">
        <v>499</v>
      </c>
    </row>
    <row r="383" spans="1:6">
      <c r="A383" s="40">
        <v>103655</v>
      </c>
      <c r="B383" t="s">
        <v>858</v>
      </c>
      <c r="C383" t="s">
        <v>495</v>
      </c>
      <c r="D383" t="s">
        <v>508</v>
      </c>
      <c r="E383" t="s">
        <v>498</v>
      </c>
      <c r="F383" t="s">
        <v>499</v>
      </c>
    </row>
    <row r="384" spans="1:6">
      <c r="A384" s="40">
        <v>103670</v>
      </c>
      <c r="B384" t="s">
        <v>859</v>
      </c>
      <c r="C384" t="s">
        <v>495</v>
      </c>
      <c r="D384" t="s">
        <v>508</v>
      </c>
      <c r="E384" t="s">
        <v>498</v>
      </c>
      <c r="F384" t="s">
        <v>499</v>
      </c>
    </row>
    <row r="385" spans="1:6">
      <c r="A385" s="40">
        <v>103690</v>
      </c>
      <c r="B385" t="s">
        <v>602</v>
      </c>
      <c r="C385" t="s">
        <v>495</v>
      </c>
      <c r="D385" t="s">
        <v>508</v>
      </c>
      <c r="E385" t="s">
        <v>498</v>
      </c>
      <c r="F385" t="s">
        <v>499</v>
      </c>
    </row>
    <row r="386" spans="1:6">
      <c r="A386" s="40">
        <v>103699</v>
      </c>
      <c r="B386" t="s">
        <v>860</v>
      </c>
      <c r="C386" t="s">
        <v>495</v>
      </c>
      <c r="D386" t="s">
        <v>508</v>
      </c>
      <c r="E386" t="s">
        <v>498</v>
      </c>
      <c r="F386" t="s">
        <v>499</v>
      </c>
    </row>
    <row r="387" spans="1:6">
      <c r="A387" s="40">
        <v>103700</v>
      </c>
      <c r="B387" t="s">
        <v>861</v>
      </c>
      <c r="C387" t="s">
        <v>495</v>
      </c>
      <c r="D387" t="s">
        <v>508</v>
      </c>
      <c r="E387" t="s">
        <v>498</v>
      </c>
      <c r="F387" t="s">
        <v>499</v>
      </c>
    </row>
    <row r="388" spans="1:6">
      <c r="A388" s="40">
        <v>103710</v>
      </c>
      <c r="B388" t="s">
        <v>862</v>
      </c>
      <c r="C388" t="s">
        <v>495</v>
      </c>
      <c r="D388" t="s">
        <v>508</v>
      </c>
      <c r="E388" t="s">
        <v>498</v>
      </c>
      <c r="F388" t="s">
        <v>499</v>
      </c>
    </row>
    <row r="389" spans="1:6">
      <c r="A389" s="40">
        <v>103720</v>
      </c>
      <c r="B389" t="s">
        <v>863</v>
      </c>
      <c r="C389" t="s">
        <v>495</v>
      </c>
      <c r="D389" t="s">
        <v>508</v>
      </c>
      <c r="E389" t="s">
        <v>498</v>
      </c>
      <c r="F389" t="s">
        <v>499</v>
      </c>
    </row>
    <row r="390" spans="1:6">
      <c r="A390" s="40">
        <v>103730</v>
      </c>
      <c r="B390" t="s">
        <v>864</v>
      </c>
      <c r="C390" t="s">
        <v>495</v>
      </c>
      <c r="D390" t="s">
        <v>508</v>
      </c>
      <c r="E390" t="s">
        <v>498</v>
      </c>
      <c r="F390" t="s">
        <v>499</v>
      </c>
    </row>
    <row r="391" spans="1:6">
      <c r="A391" s="40">
        <v>103735</v>
      </c>
      <c r="B391" t="s">
        <v>865</v>
      </c>
      <c r="C391" t="s">
        <v>495</v>
      </c>
      <c r="D391" t="s">
        <v>508</v>
      </c>
      <c r="E391" t="s">
        <v>498</v>
      </c>
      <c r="F391" t="s">
        <v>499</v>
      </c>
    </row>
    <row r="392" spans="1:6">
      <c r="A392" s="40">
        <v>103740</v>
      </c>
      <c r="B392" t="s">
        <v>866</v>
      </c>
      <c r="C392" t="s">
        <v>495</v>
      </c>
      <c r="D392" t="s">
        <v>508</v>
      </c>
      <c r="E392" t="s">
        <v>498</v>
      </c>
      <c r="F392" t="s">
        <v>499</v>
      </c>
    </row>
    <row r="393" spans="1:6">
      <c r="A393" s="40">
        <v>103750</v>
      </c>
      <c r="B393" t="s">
        <v>867</v>
      </c>
      <c r="C393" t="s">
        <v>495</v>
      </c>
      <c r="D393" t="s">
        <v>508</v>
      </c>
      <c r="E393" t="s">
        <v>498</v>
      </c>
      <c r="F393" t="s">
        <v>499</v>
      </c>
    </row>
    <row r="394" spans="1:6">
      <c r="A394" s="40">
        <v>103755</v>
      </c>
      <c r="B394" t="s">
        <v>868</v>
      </c>
      <c r="C394" t="s">
        <v>495</v>
      </c>
      <c r="D394" t="s">
        <v>508</v>
      </c>
      <c r="E394" t="s">
        <v>498</v>
      </c>
      <c r="F394" t="s">
        <v>499</v>
      </c>
    </row>
    <row r="395" spans="1:6">
      <c r="A395" s="40">
        <v>103756</v>
      </c>
      <c r="B395" t="s">
        <v>869</v>
      </c>
      <c r="C395" t="s">
        <v>495</v>
      </c>
      <c r="D395" t="s">
        <v>508</v>
      </c>
      <c r="E395" t="s">
        <v>498</v>
      </c>
      <c r="F395" t="s">
        <v>499</v>
      </c>
    </row>
    <row r="396" spans="1:6">
      <c r="A396" s="40">
        <v>103760</v>
      </c>
      <c r="B396" t="s">
        <v>870</v>
      </c>
      <c r="C396" t="s">
        <v>495</v>
      </c>
      <c r="D396" t="s">
        <v>508</v>
      </c>
      <c r="E396" t="s">
        <v>498</v>
      </c>
      <c r="F396" t="s">
        <v>499</v>
      </c>
    </row>
    <row r="397" spans="1:6">
      <c r="A397" s="40">
        <v>103770</v>
      </c>
      <c r="B397" t="s">
        <v>871</v>
      </c>
      <c r="C397" t="s">
        <v>495</v>
      </c>
      <c r="D397" t="s">
        <v>508</v>
      </c>
      <c r="E397" t="s">
        <v>498</v>
      </c>
      <c r="F397" t="s">
        <v>499</v>
      </c>
    </row>
    <row r="398" spans="1:6">
      <c r="A398" s="40">
        <v>103780</v>
      </c>
      <c r="B398" t="s">
        <v>872</v>
      </c>
      <c r="C398" t="s">
        <v>495</v>
      </c>
      <c r="D398" t="s">
        <v>508</v>
      </c>
      <c r="E398" t="s">
        <v>498</v>
      </c>
      <c r="F398" t="s">
        <v>499</v>
      </c>
    </row>
    <row r="399" spans="1:6">
      <c r="A399" s="40">
        <v>103790</v>
      </c>
      <c r="B399" t="s">
        <v>873</v>
      </c>
      <c r="C399" t="s">
        <v>495</v>
      </c>
      <c r="D399" t="s">
        <v>508</v>
      </c>
      <c r="E399" t="s">
        <v>498</v>
      </c>
      <c r="F399" t="s">
        <v>499</v>
      </c>
    </row>
    <row r="400" spans="1:6">
      <c r="A400" s="40">
        <v>103795</v>
      </c>
      <c r="B400" t="s">
        <v>874</v>
      </c>
      <c r="C400" t="s">
        <v>495</v>
      </c>
      <c r="D400" t="s">
        <v>508</v>
      </c>
      <c r="E400" t="s">
        <v>498</v>
      </c>
      <c r="F400" t="s">
        <v>499</v>
      </c>
    </row>
    <row r="401" spans="1:6">
      <c r="A401" s="40">
        <v>103799</v>
      </c>
      <c r="B401" t="s">
        <v>875</v>
      </c>
      <c r="C401" t="s">
        <v>495</v>
      </c>
      <c r="D401" t="s">
        <v>508</v>
      </c>
      <c r="E401" t="s">
        <v>498</v>
      </c>
      <c r="F401" t="s">
        <v>499</v>
      </c>
    </row>
    <row r="402" spans="1:6">
      <c r="A402" s="40">
        <v>103850</v>
      </c>
      <c r="B402" t="s">
        <v>876</v>
      </c>
      <c r="C402" t="s">
        <v>495</v>
      </c>
      <c r="D402" t="s">
        <v>508</v>
      </c>
      <c r="E402" t="s">
        <v>498</v>
      </c>
      <c r="F402" t="s">
        <v>499</v>
      </c>
    </row>
    <row r="403" spans="1:6">
      <c r="A403" s="40">
        <v>103855</v>
      </c>
      <c r="B403" t="s">
        <v>877</v>
      </c>
      <c r="C403" t="s">
        <v>495</v>
      </c>
      <c r="D403" t="s">
        <v>508</v>
      </c>
      <c r="E403" t="s">
        <v>498</v>
      </c>
      <c r="F403" t="s">
        <v>499</v>
      </c>
    </row>
    <row r="404" spans="1:6">
      <c r="A404" s="40">
        <v>103856</v>
      </c>
      <c r="B404" t="s">
        <v>878</v>
      </c>
      <c r="C404" t="s">
        <v>495</v>
      </c>
      <c r="D404" t="s">
        <v>508</v>
      </c>
      <c r="E404" t="s">
        <v>498</v>
      </c>
      <c r="F404" t="s">
        <v>499</v>
      </c>
    </row>
    <row r="405" spans="1:6">
      <c r="A405" s="40">
        <v>103857</v>
      </c>
      <c r="B405" t="s">
        <v>879</v>
      </c>
      <c r="C405" t="s">
        <v>495</v>
      </c>
      <c r="D405" t="s">
        <v>508</v>
      </c>
      <c r="E405" t="s">
        <v>498</v>
      </c>
      <c r="F405" t="s">
        <v>499</v>
      </c>
    </row>
    <row r="406" spans="1:6">
      <c r="A406" s="40">
        <v>103860</v>
      </c>
      <c r="B406" t="s">
        <v>880</v>
      </c>
      <c r="C406" t="s">
        <v>495</v>
      </c>
      <c r="D406" t="s">
        <v>508</v>
      </c>
      <c r="E406" t="s">
        <v>498</v>
      </c>
      <c r="F406" t="s">
        <v>499</v>
      </c>
    </row>
    <row r="407" spans="1:6">
      <c r="A407" s="40">
        <v>103920</v>
      </c>
      <c r="B407" t="s">
        <v>881</v>
      </c>
      <c r="C407" t="s">
        <v>495</v>
      </c>
      <c r="D407" t="s">
        <v>508</v>
      </c>
      <c r="E407" t="s">
        <v>498</v>
      </c>
      <c r="F407" t="s">
        <v>499</v>
      </c>
    </row>
    <row r="408" spans="1:6">
      <c r="A408" s="40">
        <v>103930</v>
      </c>
      <c r="B408" t="s">
        <v>882</v>
      </c>
      <c r="C408" t="s">
        <v>495</v>
      </c>
      <c r="D408" t="s">
        <v>508</v>
      </c>
      <c r="E408" t="s">
        <v>498</v>
      </c>
      <c r="F408" t="s">
        <v>499</v>
      </c>
    </row>
    <row r="409" spans="1:6">
      <c r="A409" s="40">
        <v>103931</v>
      </c>
      <c r="B409" t="s">
        <v>883</v>
      </c>
      <c r="C409" t="s">
        <v>495</v>
      </c>
      <c r="D409" t="s">
        <v>508</v>
      </c>
      <c r="E409" t="s">
        <v>498</v>
      </c>
      <c r="F409" t="s">
        <v>499</v>
      </c>
    </row>
    <row r="410" spans="1:6">
      <c r="A410" s="40">
        <v>103932</v>
      </c>
      <c r="B410" t="s">
        <v>884</v>
      </c>
      <c r="C410" t="s">
        <v>495</v>
      </c>
      <c r="D410" t="s">
        <v>508</v>
      </c>
      <c r="E410" t="s">
        <v>498</v>
      </c>
      <c r="F410" t="s">
        <v>499</v>
      </c>
    </row>
    <row r="411" spans="1:6">
      <c r="A411" s="40">
        <v>103990</v>
      </c>
      <c r="B411" t="s">
        <v>885</v>
      </c>
      <c r="C411" t="s">
        <v>495</v>
      </c>
      <c r="D411" t="s">
        <v>508</v>
      </c>
      <c r="E411" t="s">
        <v>498</v>
      </c>
      <c r="F411" t="s">
        <v>499</v>
      </c>
    </row>
    <row r="412" spans="1:6">
      <c r="A412" s="40">
        <v>106000</v>
      </c>
      <c r="B412" t="s">
        <v>886</v>
      </c>
      <c r="C412" t="s">
        <v>495</v>
      </c>
      <c r="D412" t="s">
        <v>508</v>
      </c>
      <c r="E412" t="s">
        <v>498</v>
      </c>
      <c r="F412" t="s">
        <v>499</v>
      </c>
    </row>
    <row r="413" spans="1:6">
      <c r="A413" s="40">
        <v>107000</v>
      </c>
      <c r="B413" t="s">
        <v>887</v>
      </c>
      <c r="C413" t="s">
        <v>495</v>
      </c>
      <c r="D413" t="s">
        <v>508</v>
      </c>
      <c r="E413" t="s">
        <v>498</v>
      </c>
      <c r="F413" t="s">
        <v>499</v>
      </c>
    </row>
    <row r="414" spans="1:6">
      <c r="A414" s="40">
        <v>107010</v>
      </c>
      <c r="B414" t="s">
        <v>888</v>
      </c>
      <c r="C414" t="s">
        <v>495</v>
      </c>
      <c r="D414" t="s">
        <v>508</v>
      </c>
      <c r="E414" t="s">
        <v>498</v>
      </c>
      <c r="F414" t="s">
        <v>499</v>
      </c>
    </row>
    <row r="415" spans="1:6">
      <c r="A415" s="40">
        <v>108000</v>
      </c>
      <c r="B415" t="s">
        <v>889</v>
      </c>
      <c r="C415" t="s">
        <v>495</v>
      </c>
      <c r="D415" t="s">
        <v>508</v>
      </c>
      <c r="E415" t="s">
        <v>498</v>
      </c>
      <c r="F415" t="s">
        <v>499</v>
      </c>
    </row>
    <row r="416" spans="1:6">
      <c r="A416" s="40">
        <v>108010</v>
      </c>
      <c r="B416" t="s">
        <v>890</v>
      </c>
      <c r="C416" t="s">
        <v>495</v>
      </c>
      <c r="D416" t="s">
        <v>508</v>
      </c>
      <c r="E416" t="s">
        <v>498</v>
      </c>
      <c r="F416" t="s">
        <v>499</v>
      </c>
    </row>
    <row r="417" spans="1:6">
      <c r="A417" s="40">
        <v>108050</v>
      </c>
      <c r="B417" t="s">
        <v>891</v>
      </c>
      <c r="C417" t="s">
        <v>495</v>
      </c>
      <c r="D417" t="s">
        <v>508</v>
      </c>
      <c r="E417" t="s">
        <v>498</v>
      </c>
      <c r="F417" t="s">
        <v>499</v>
      </c>
    </row>
    <row r="418" spans="1:6">
      <c r="A418" s="40">
        <v>108100</v>
      </c>
      <c r="B418" t="s">
        <v>892</v>
      </c>
      <c r="C418" t="s">
        <v>495</v>
      </c>
      <c r="D418" t="s">
        <v>508</v>
      </c>
      <c r="E418" t="s">
        <v>498</v>
      </c>
      <c r="F418" t="s">
        <v>499</v>
      </c>
    </row>
    <row r="419" spans="1:6">
      <c r="A419" s="40">
        <v>108200</v>
      </c>
      <c r="B419" t="s">
        <v>893</v>
      </c>
      <c r="C419" t="s">
        <v>495</v>
      </c>
      <c r="D419" t="s">
        <v>508</v>
      </c>
      <c r="E419" t="s">
        <v>498</v>
      </c>
      <c r="F419" t="s">
        <v>499</v>
      </c>
    </row>
    <row r="420" spans="1:6">
      <c r="A420" s="40">
        <v>108300</v>
      </c>
      <c r="B420" t="s">
        <v>894</v>
      </c>
      <c r="C420" t="s">
        <v>495</v>
      </c>
      <c r="D420" t="s">
        <v>508</v>
      </c>
      <c r="E420" t="s">
        <v>498</v>
      </c>
      <c r="F420" t="s">
        <v>499</v>
      </c>
    </row>
    <row r="421" spans="1:6">
      <c r="A421" s="40">
        <v>108400</v>
      </c>
      <c r="B421" t="s">
        <v>895</v>
      </c>
      <c r="C421" t="s">
        <v>495</v>
      </c>
      <c r="D421" t="s">
        <v>508</v>
      </c>
      <c r="E421" t="s">
        <v>498</v>
      </c>
      <c r="F421" t="s">
        <v>499</v>
      </c>
    </row>
    <row r="422" spans="1:6">
      <c r="A422" s="40">
        <v>108410</v>
      </c>
      <c r="B422" t="s">
        <v>896</v>
      </c>
      <c r="C422" t="s">
        <v>495</v>
      </c>
      <c r="D422" t="s">
        <v>508</v>
      </c>
      <c r="E422" t="s">
        <v>498</v>
      </c>
      <c r="F422" t="s">
        <v>499</v>
      </c>
    </row>
    <row r="423" spans="1:6">
      <c r="A423" s="40">
        <v>108900</v>
      </c>
      <c r="B423" t="s">
        <v>897</v>
      </c>
      <c r="C423" t="s">
        <v>495</v>
      </c>
      <c r="D423" t="s">
        <v>508</v>
      </c>
      <c r="E423" t="s">
        <v>498</v>
      </c>
      <c r="F423" t="s">
        <v>499</v>
      </c>
    </row>
    <row r="424" spans="1:6">
      <c r="A424" s="40">
        <v>108920</v>
      </c>
      <c r="B424" t="s">
        <v>898</v>
      </c>
      <c r="C424" t="s">
        <v>495</v>
      </c>
      <c r="D424" t="s">
        <v>508</v>
      </c>
      <c r="E424" t="s">
        <v>498</v>
      </c>
      <c r="F424" t="s">
        <v>499</v>
      </c>
    </row>
    <row r="425" spans="1:6">
      <c r="A425" s="40">
        <v>150020</v>
      </c>
      <c r="B425" t="s">
        <v>609</v>
      </c>
      <c r="C425" t="s">
        <v>495</v>
      </c>
      <c r="D425" t="s">
        <v>508</v>
      </c>
      <c r="E425" t="s">
        <v>504</v>
      </c>
      <c r="F425" t="s">
        <v>471</v>
      </c>
    </row>
    <row r="426" spans="1:6">
      <c r="A426" s="40">
        <v>150200</v>
      </c>
      <c r="B426" t="s">
        <v>899</v>
      </c>
      <c r="C426" t="s">
        <v>495</v>
      </c>
      <c r="D426" t="s">
        <v>508</v>
      </c>
      <c r="E426" t="s">
        <v>504</v>
      </c>
      <c r="F426" t="s">
        <v>471</v>
      </c>
    </row>
    <row r="427" spans="1:6">
      <c r="A427" s="40">
        <v>150210</v>
      </c>
      <c r="B427" t="s">
        <v>900</v>
      </c>
      <c r="C427" t="s">
        <v>495</v>
      </c>
      <c r="D427" t="s">
        <v>508</v>
      </c>
      <c r="E427" t="s">
        <v>504</v>
      </c>
      <c r="F427" t="s">
        <v>471</v>
      </c>
    </row>
    <row r="428" spans="1:6">
      <c r="A428" s="40">
        <v>151100</v>
      </c>
      <c r="B428" t="s">
        <v>789</v>
      </c>
      <c r="C428" t="s">
        <v>495</v>
      </c>
      <c r="D428" t="s">
        <v>508</v>
      </c>
      <c r="E428" t="s">
        <v>504</v>
      </c>
      <c r="F428" t="s">
        <v>471</v>
      </c>
    </row>
    <row r="429" spans="1:6">
      <c r="A429" s="40">
        <v>151110</v>
      </c>
      <c r="B429" t="s">
        <v>790</v>
      </c>
      <c r="C429" t="s">
        <v>495</v>
      </c>
      <c r="D429" t="s">
        <v>508</v>
      </c>
      <c r="E429" t="s">
        <v>504</v>
      </c>
      <c r="F429" t="s">
        <v>471</v>
      </c>
    </row>
    <row r="430" spans="1:6">
      <c r="A430" s="40">
        <v>151120</v>
      </c>
      <c r="B430" t="s">
        <v>901</v>
      </c>
      <c r="C430" t="s">
        <v>495</v>
      </c>
      <c r="D430" t="s">
        <v>508</v>
      </c>
      <c r="E430" t="s">
        <v>504</v>
      </c>
      <c r="F430" t="s">
        <v>471</v>
      </c>
    </row>
    <row r="431" spans="1:6">
      <c r="A431" s="40">
        <v>151200</v>
      </c>
      <c r="B431" t="s">
        <v>902</v>
      </c>
      <c r="C431" t="s">
        <v>495</v>
      </c>
      <c r="D431" t="s">
        <v>508</v>
      </c>
      <c r="E431" t="s">
        <v>504</v>
      </c>
      <c r="F431" t="s">
        <v>471</v>
      </c>
    </row>
    <row r="432" spans="1:6">
      <c r="A432" s="40">
        <v>151900</v>
      </c>
      <c r="B432" t="s">
        <v>903</v>
      </c>
      <c r="C432" t="s">
        <v>495</v>
      </c>
      <c r="D432" t="s">
        <v>508</v>
      </c>
      <c r="E432" t="s">
        <v>504</v>
      </c>
      <c r="F432" t="s">
        <v>471</v>
      </c>
    </row>
    <row r="433" spans="1:6">
      <c r="A433" s="40">
        <v>151910</v>
      </c>
      <c r="B433" t="s">
        <v>796</v>
      </c>
      <c r="C433" t="s">
        <v>495</v>
      </c>
      <c r="D433" t="s">
        <v>508</v>
      </c>
      <c r="E433" t="s">
        <v>504</v>
      </c>
      <c r="F433" t="s">
        <v>471</v>
      </c>
    </row>
    <row r="434" spans="1:6">
      <c r="A434" s="40">
        <v>151990</v>
      </c>
      <c r="B434" t="s">
        <v>613</v>
      </c>
      <c r="C434" t="s">
        <v>495</v>
      </c>
      <c r="D434" t="s">
        <v>508</v>
      </c>
      <c r="E434" t="s">
        <v>504</v>
      </c>
      <c r="F434" t="s">
        <v>471</v>
      </c>
    </row>
    <row r="435" spans="1:6">
      <c r="A435" s="40">
        <v>152000</v>
      </c>
      <c r="B435" t="s">
        <v>797</v>
      </c>
      <c r="C435" t="s">
        <v>495</v>
      </c>
      <c r="D435" t="s">
        <v>508</v>
      </c>
      <c r="E435" t="s">
        <v>504</v>
      </c>
      <c r="F435" t="s">
        <v>471</v>
      </c>
    </row>
    <row r="436" spans="1:6">
      <c r="A436" s="40">
        <v>152010</v>
      </c>
      <c r="B436" t="s">
        <v>649</v>
      </c>
      <c r="C436" t="s">
        <v>495</v>
      </c>
      <c r="D436" t="s">
        <v>508</v>
      </c>
      <c r="E436" t="s">
        <v>504</v>
      </c>
      <c r="F436" t="s">
        <v>471</v>
      </c>
    </row>
    <row r="437" spans="1:6">
      <c r="A437" s="40">
        <v>152020</v>
      </c>
      <c r="B437" t="s">
        <v>798</v>
      </c>
      <c r="C437" t="s">
        <v>495</v>
      </c>
      <c r="D437" t="s">
        <v>508</v>
      </c>
      <c r="E437" t="s">
        <v>504</v>
      </c>
      <c r="F437" t="s">
        <v>471</v>
      </c>
    </row>
    <row r="438" spans="1:6">
      <c r="A438" s="40">
        <v>152030</v>
      </c>
      <c r="B438" t="s">
        <v>799</v>
      </c>
      <c r="C438" t="s">
        <v>495</v>
      </c>
      <c r="D438" t="s">
        <v>508</v>
      </c>
      <c r="E438" t="s">
        <v>504</v>
      </c>
      <c r="F438" t="s">
        <v>471</v>
      </c>
    </row>
    <row r="439" spans="1:6">
      <c r="A439" s="40">
        <v>152035</v>
      </c>
      <c r="B439" t="s">
        <v>800</v>
      </c>
      <c r="C439" t="s">
        <v>495</v>
      </c>
      <c r="D439" t="s">
        <v>508</v>
      </c>
      <c r="E439" t="s">
        <v>504</v>
      </c>
      <c r="F439" t="s">
        <v>471</v>
      </c>
    </row>
    <row r="440" spans="1:6">
      <c r="A440" s="40">
        <v>152040</v>
      </c>
      <c r="B440" t="s">
        <v>801</v>
      </c>
      <c r="C440" t="s">
        <v>495</v>
      </c>
      <c r="D440" t="s">
        <v>508</v>
      </c>
      <c r="E440" t="s">
        <v>504</v>
      </c>
      <c r="F440" t="s">
        <v>471</v>
      </c>
    </row>
    <row r="441" spans="1:6">
      <c r="A441" s="40">
        <v>152050</v>
      </c>
      <c r="B441" t="s">
        <v>455</v>
      </c>
      <c r="C441" t="s">
        <v>495</v>
      </c>
      <c r="D441" t="s">
        <v>508</v>
      </c>
      <c r="E441" t="s">
        <v>504</v>
      </c>
      <c r="F441" t="s">
        <v>471</v>
      </c>
    </row>
    <row r="442" spans="1:6">
      <c r="A442" s="40">
        <v>152055</v>
      </c>
      <c r="B442" t="s">
        <v>802</v>
      </c>
      <c r="C442" t="s">
        <v>495</v>
      </c>
      <c r="D442" t="s">
        <v>508</v>
      </c>
      <c r="E442" t="s">
        <v>504</v>
      </c>
      <c r="F442" t="s">
        <v>471</v>
      </c>
    </row>
    <row r="443" spans="1:6">
      <c r="A443" s="40">
        <v>152056</v>
      </c>
      <c r="B443" t="s">
        <v>803</v>
      </c>
      <c r="C443" t="s">
        <v>495</v>
      </c>
      <c r="D443" t="s">
        <v>508</v>
      </c>
      <c r="E443" t="s">
        <v>504</v>
      </c>
      <c r="F443" t="s">
        <v>471</v>
      </c>
    </row>
    <row r="444" spans="1:6">
      <c r="A444" s="40">
        <v>152060</v>
      </c>
      <c r="B444" t="s">
        <v>804</v>
      </c>
      <c r="C444" t="s">
        <v>495</v>
      </c>
      <c r="D444" t="s">
        <v>508</v>
      </c>
      <c r="E444" t="s">
        <v>504</v>
      </c>
      <c r="F444" t="s">
        <v>471</v>
      </c>
    </row>
    <row r="445" spans="1:6">
      <c r="A445" s="40">
        <v>152070</v>
      </c>
      <c r="B445" t="s">
        <v>805</v>
      </c>
      <c r="C445" t="s">
        <v>495</v>
      </c>
      <c r="D445" t="s">
        <v>508</v>
      </c>
      <c r="E445" t="s">
        <v>504</v>
      </c>
      <c r="F445" t="s">
        <v>471</v>
      </c>
    </row>
    <row r="446" spans="1:6">
      <c r="A446" s="40">
        <v>152080</v>
      </c>
      <c r="B446" t="s">
        <v>806</v>
      </c>
      <c r="C446" t="s">
        <v>495</v>
      </c>
      <c r="D446" t="s">
        <v>508</v>
      </c>
      <c r="E446" t="s">
        <v>504</v>
      </c>
      <c r="F446" t="s">
        <v>471</v>
      </c>
    </row>
    <row r="447" spans="1:6">
      <c r="A447" s="40">
        <v>152090</v>
      </c>
      <c r="B447" t="s">
        <v>808</v>
      </c>
      <c r="C447" t="s">
        <v>495</v>
      </c>
      <c r="D447" t="s">
        <v>508</v>
      </c>
      <c r="E447" t="s">
        <v>504</v>
      </c>
      <c r="F447" t="s">
        <v>471</v>
      </c>
    </row>
    <row r="448" spans="1:6">
      <c r="A448" s="40">
        <v>152091</v>
      </c>
      <c r="B448" t="s">
        <v>809</v>
      </c>
      <c r="C448" t="s">
        <v>495</v>
      </c>
      <c r="D448" t="s">
        <v>508</v>
      </c>
      <c r="E448" t="s">
        <v>504</v>
      </c>
      <c r="F448" t="s">
        <v>471</v>
      </c>
    </row>
    <row r="449" spans="1:6">
      <c r="A449" s="40">
        <v>152095</v>
      </c>
      <c r="B449" t="s">
        <v>810</v>
      </c>
      <c r="C449" t="s">
        <v>495</v>
      </c>
      <c r="D449" t="s">
        <v>508</v>
      </c>
      <c r="E449" t="s">
        <v>504</v>
      </c>
      <c r="F449" t="s">
        <v>471</v>
      </c>
    </row>
    <row r="450" spans="1:6">
      <c r="A450" s="40">
        <v>152100</v>
      </c>
      <c r="B450" t="s">
        <v>811</v>
      </c>
      <c r="C450" t="s">
        <v>495</v>
      </c>
      <c r="D450" t="s">
        <v>508</v>
      </c>
      <c r="E450" t="s">
        <v>504</v>
      </c>
      <c r="F450" t="s">
        <v>471</v>
      </c>
    </row>
    <row r="451" spans="1:6">
      <c r="A451" s="40">
        <v>152110</v>
      </c>
      <c r="B451" t="s">
        <v>812</v>
      </c>
      <c r="C451" t="s">
        <v>495</v>
      </c>
      <c r="D451" t="s">
        <v>508</v>
      </c>
      <c r="E451" t="s">
        <v>504</v>
      </c>
      <c r="F451" t="s">
        <v>471</v>
      </c>
    </row>
    <row r="452" spans="1:6">
      <c r="A452" s="40">
        <v>152120</v>
      </c>
      <c r="B452" t="s">
        <v>813</v>
      </c>
      <c r="C452" t="s">
        <v>495</v>
      </c>
      <c r="D452" t="s">
        <v>508</v>
      </c>
      <c r="E452" t="s">
        <v>504</v>
      </c>
      <c r="F452" t="s">
        <v>471</v>
      </c>
    </row>
    <row r="453" spans="1:6">
      <c r="A453" s="40">
        <v>152130</v>
      </c>
      <c r="B453" t="s">
        <v>814</v>
      </c>
      <c r="C453" t="s">
        <v>495</v>
      </c>
      <c r="D453" t="s">
        <v>508</v>
      </c>
      <c r="E453" t="s">
        <v>504</v>
      </c>
      <c r="F453" t="s">
        <v>471</v>
      </c>
    </row>
    <row r="454" spans="1:6">
      <c r="A454" s="40">
        <v>152135</v>
      </c>
      <c r="B454" t="s">
        <v>815</v>
      </c>
      <c r="C454" t="s">
        <v>495</v>
      </c>
      <c r="D454" t="s">
        <v>508</v>
      </c>
      <c r="E454" t="s">
        <v>504</v>
      </c>
      <c r="F454" t="s">
        <v>471</v>
      </c>
    </row>
    <row r="455" spans="1:6">
      <c r="A455" s="40">
        <v>152140</v>
      </c>
      <c r="B455" t="s">
        <v>816</v>
      </c>
      <c r="C455" t="s">
        <v>495</v>
      </c>
      <c r="D455" t="s">
        <v>508</v>
      </c>
      <c r="E455" t="s">
        <v>504</v>
      </c>
      <c r="F455" t="s">
        <v>471</v>
      </c>
    </row>
    <row r="456" spans="1:6">
      <c r="A456" s="40">
        <v>152150</v>
      </c>
      <c r="B456" t="s">
        <v>817</v>
      </c>
      <c r="C456" t="s">
        <v>495</v>
      </c>
      <c r="D456" t="s">
        <v>508</v>
      </c>
      <c r="E456" t="s">
        <v>504</v>
      </c>
      <c r="F456" t="s">
        <v>471</v>
      </c>
    </row>
    <row r="457" spans="1:6">
      <c r="A457" s="40">
        <v>152155</v>
      </c>
      <c r="B457" t="s">
        <v>818</v>
      </c>
      <c r="C457" t="s">
        <v>495</v>
      </c>
      <c r="D457" t="s">
        <v>508</v>
      </c>
      <c r="E457" t="s">
        <v>504</v>
      </c>
      <c r="F457" t="s">
        <v>471</v>
      </c>
    </row>
    <row r="458" spans="1:6">
      <c r="A458" s="40">
        <v>152156</v>
      </c>
      <c r="B458" t="s">
        <v>819</v>
      </c>
      <c r="C458" t="s">
        <v>495</v>
      </c>
      <c r="D458" t="s">
        <v>508</v>
      </c>
      <c r="E458" t="s">
        <v>504</v>
      </c>
      <c r="F458" t="s">
        <v>471</v>
      </c>
    </row>
    <row r="459" spans="1:6">
      <c r="A459" s="40">
        <v>152160</v>
      </c>
      <c r="B459" t="s">
        <v>820</v>
      </c>
      <c r="C459" t="s">
        <v>495</v>
      </c>
      <c r="D459" t="s">
        <v>508</v>
      </c>
      <c r="E459" t="s">
        <v>504</v>
      </c>
      <c r="F459" t="s">
        <v>471</v>
      </c>
    </row>
    <row r="460" spans="1:6">
      <c r="A460" s="40">
        <v>152170</v>
      </c>
      <c r="B460" t="s">
        <v>821</v>
      </c>
      <c r="C460" t="s">
        <v>495</v>
      </c>
      <c r="D460" t="s">
        <v>508</v>
      </c>
      <c r="E460" t="s">
        <v>504</v>
      </c>
      <c r="F460" t="s">
        <v>471</v>
      </c>
    </row>
    <row r="461" spans="1:6">
      <c r="A461" s="40">
        <v>152180</v>
      </c>
      <c r="B461" t="s">
        <v>822</v>
      </c>
      <c r="C461" t="s">
        <v>495</v>
      </c>
      <c r="D461" t="s">
        <v>508</v>
      </c>
      <c r="E461" t="s">
        <v>504</v>
      </c>
      <c r="F461" t="s">
        <v>471</v>
      </c>
    </row>
    <row r="462" spans="1:6">
      <c r="A462" s="40">
        <v>152190</v>
      </c>
      <c r="B462" t="s">
        <v>824</v>
      </c>
      <c r="C462" t="s">
        <v>495</v>
      </c>
      <c r="D462" t="s">
        <v>508</v>
      </c>
      <c r="E462" t="s">
        <v>504</v>
      </c>
      <c r="F462" t="s">
        <v>471</v>
      </c>
    </row>
    <row r="463" spans="1:6">
      <c r="A463" s="40">
        <v>152191</v>
      </c>
      <c r="B463" t="s">
        <v>825</v>
      </c>
      <c r="C463" t="s">
        <v>495</v>
      </c>
      <c r="D463" t="s">
        <v>508</v>
      </c>
      <c r="E463" t="s">
        <v>504</v>
      </c>
      <c r="F463" t="s">
        <v>471</v>
      </c>
    </row>
    <row r="464" spans="1:6">
      <c r="A464" s="40">
        <v>152195</v>
      </c>
      <c r="B464" t="s">
        <v>826</v>
      </c>
      <c r="C464" t="s">
        <v>495</v>
      </c>
      <c r="D464" t="s">
        <v>508</v>
      </c>
      <c r="E464" t="s">
        <v>504</v>
      </c>
      <c r="F464" t="s">
        <v>471</v>
      </c>
    </row>
    <row r="465" spans="1:6">
      <c r="A465" s="40">
        <v>153000</v>
      </c>
      <c r="B465" t="s">
        <v>827</v>
      </c>
      <c r="C465" t="s">
        <v>495</v>
      </c>
      <c r="D465" t="s">
        <v>508</v>
      </c>
      <c r="E465" t="s">
        <v>504</v>
      </c>
      <c r="F465" t="s">
        <v>471</v>
      </c>
    </row>
    <row r="466" spans="1:6">
      <c r="A466" s="40">
        <v>153001</v>
      </c>
      <c r="B466" t="s">
        <v>904</v>
      </c>
      <c r="C466" t="s">
        <v>495</v>
      </c>
      <c r="D466" t="s">
        <v>508</v>
      </c>
      <c r="E466" t="s">
        <v>504</v>
      </c>
      <c r="F466" t="s">
        <v>471</v>
      </c>
    </row>
    <row r="467" spans="1:6">
      <c r="A467" s="40">
        <v>153009</v>
      </c>
      <c r="B467" t="s">
        <v>905</v>
      </c>
      <c r="C467" t="s">
        <v>495</v>
      </c>
      <c r="D467" t="s">
        <v>508</v>
      </c>
      <c r="E467" t="s">
        <v>504</v>
      </c>
      <c r="F467" t="s">
        <v>471</v>
      </c>
    </row>
    <row r="468" spans="1:6">
      <c r="A468" s="40">
        <v>153010</v>
      </c>
      <c r="B468" t="s">
        <v>829</v>
      </c>
      <c r="C468" t="s">
        <v>495</v>
      </c>
      <c r="D468" t="s">
        <v>508</v>
      </c>
      <c r="E468" t="s">
        <v>504</v>
      </c>
      <c r="F468" t="s">
        <v>471</v>
      </c>
    </row>
    <row r="469" spans="1:6">
      <c r="A469" s="40">
        <v>153011</v>
      </c>
      <c r="B469" t="s">
        <v>906</v>
      </c>
      <c r="C469" t="s">
        <v>495</v>
      </c>
      <c r="D469" t="s">
        <v>508</v>
      </c>
      <c r="E469" t="s">
        <v>504</v>
      </c>
      <c r="F469" t="s">
        <v>471</v>
      </c>
    </row>
    <row r="470" spans="1:6">
      <c r="A470" s="40">
        <v>153019</v>
      </c>
      <c r="B470" t="s">
        <v>907</v>
      </c>
      <c r="C470" t="s">
        <v>495</v>
      </c>
      <c r="D470" t="s">
        <v>508</v>
      </c>
      <c r="E470" t="s">
        <v>504</v>
      </c>
      <c r="F470" t="s">
        <v>471</v>
      </c>
    </row>
    <row r="471" spans="1:6">
      <c r="A471" s="40">
        <v>153200</v>
      </c>
      <c r="B471" t="s">
        <v>908</v>
      </c>
      <c r="C471" t="s">
        <v>495</v>
      </c>
      <c r="D471" t="s">
        <v>508</v>
      </c>
      <c r="E471" t="s">
        <v>504</v>
      </c>
      <c r="F471" t="s">
        <v>471</v>
      </c>
    </row>
    <row r="472" spans="1:6">
      <c r="A472" s="40">
        <v>153201</v>
      </c>
      <c r="B472" t="s">
        <v>909</v>
      </c>
      <c r="C472" t="s">
        <v>495</v>
      </c>
      <c r="D472" t="s">
        <v>508</v>
      </c>
      <c r="E472" t="s">
        <v>504</v>
      </c>
      <c r="F472" t="s">
        <v>471</v>
      </c>
    </row>
    <row r="473" spans="1:6">
      <c r="A473" s="40">
        <v>153209</v>
      </c>
      <c r="B473" t="s">
        <v>910</v>
      </c>
      <c r="C473" t="s">
        <v>495</v>
      </c>
      <c r="D473" t="s">
        <v>508</v>
      </c>
      <c r="E473" t="s">
        <v>504</v>
      </c>
      <c r="F473" t="s">
        <v>471</v>
      </c>
    </row>
    <row r="474" spans="1:6">
      <c r="A474" s="40">
        <v>153220</v>
      </c>
      <c r="B474" t="s">
        <v>911</v>
      </c>
      <c r="C474" t="s">
        <v>495</v>
      </c>
      <c r="D474" t="s">
        <v>508</v>
      </c>
      <c r="E474" t="s">
        <v>504</v>
      </c>
      <c r="F474" t="s">
        <v>471</v>
      </c>
    </row>
    <row r="475" spans="1:6">
      <c r="A475" s="40">
        <v>153240</v>
      </c>
      <c r="B475" t="s">
        <v>912</v>
      </c>
      <c r="C475" t="s">
        <v>495</v>
      </c>
      <c r="D475" t="s">
        <v>508</v>
      </c>
      <c r="E475" t="s">
        <v>504</v>
      </c>
      <c r="F475" t="s">
        <v>471</v>
      </c>
    </row>
    <row r="476" spans="1:6">
      <c r="A476" s="40">
        <v>153249</v>
      </c>
      <c r="B476" t="s">
        <v>913</v>
      </c>
      <c r="C476" t="s">
        <v>495</v>
      </c>
      <c r="D476" t="s">
        <v>508</v>
      </c>
      <c r="E476" t="s">
        <v>504</v>
      </c>
      <c r="F476" t="s">
        <v>471</v>
      </c>
    </row>
    <row r="477" spans="1:6">
      <c r="A477" s="40">
        <v>153250</v>
      </c>
      <c r="B477" t="s">
        <v>914</v>
      </c>
      <c r="C477" t="s">
        <v>495</v>
      </c>
      <c r="D477" t="s">
        <v>508</v>
      </c>
      <c r="E477" t="s">
        <v>504</v>
      </c>
      <c r="F477" t="s">
        <v>471</v>
      </c>
    </row>
    <row r="478" spans="1:6">
      <c r="A478" s="40">
        <v>153251</v>
      </c>
      <c r="B478" t="s">
        <v>915</v>
      </c>
      <c r="C478" t="s">
        <v>495</v>
      </c>
      <c r="D478" t="s">
        <v>508</v>
      </c>
      <c r="E478" t="s">
        <v>504</v>
      </c>
      <c r="F478" t="s">
        <v>471</v>
      </c>
    </row>
    <row r="479" spans="1:6">
      <c r="A479" s="40">
        <v>153259</v>
      </c>
      <c r="B479" t="s">
        <v>916</v>
      </c>
      <c r="C479" t="s">
        <v>495</v>
      </c>
      <c r="D479" t="s">
        <v>508</v>
      </c>
      <c r="E479" t="s">
        <v>504</v>
      </c>
      <c r="F479" t="s">
        <v>471</v>
      </c>
    </row>
    <row r="480" spans="1:6">
      <c r="A480" s="40">
        <v>153260</v>
      </c>
      <c r="B480" t="s">
        <v>845</v>
      </c>
      <c r="C480" t="s">
        <v>495</v>
      </c>
      <c r="D480" t="s">
        <v>508</v>
      </c>
      <c r="E480" t="s">
        <v>504</v>
      </c>
      <c r="F480" t="s">
        <v>471</v>
      </c>
    </row>
    <row r="481" spans="1:6">
      <c r="A481" s="40">
        <v>153300</v>
      </c>
      <c r="B481" t="s">
        <v>549</v>
      </c>
      <c r="C481" t="s">
        <v>495</v>
      </c>
      <c r="D481" t="s">
        <v>508</v>
      </c>
      <c r="E481" t="s">
        <v>504</v>
      </c>
      <c r="F481" t="s">
        <v>471</v>
      </c>
    </row>
    <row r="482" spans="1:6">
      <c r="A482" s="40">
        <v>153550</v>
      </c>
      <c r="B482" t="s">
        <v>917</v>
      </c>
      <c r="C482" t="s">
        <v>495</v>
      </c>
      <c r="D482" t="s">
        <v>508</v>
      </c>
      <c r="E482" t="s">
        <v>504</v>
      </c>
      <c r="F482" t="s">
        <v>471</v>
      </c>
    </row>
    <row r="483" spans="1:6">
      <c r="A483" s="40">
        <v>153556</v>
      </c>
      <c r="B483" t="s">
        <v>918</v>
      </c>
      <c r="C483" t="s">
        <v>495</v>
      </c>
      <c r="D483" t="s">
        <v>508</v>
      </c>
      <c r="E483" t="s">
        <v>504</v>
      </c>
      <c r="F483" t="s">
        <v>471</v>
      </c>
    </row>
    <row r="484" spans="1:6">
      <c r="A484" s="40">
        <v>153690</v>
      </c>
      <c r="B484" t="s">
        <v>618</v>
      </c>
      <c r="C484" t="s">
        <v>495</v>
      </c>
      <c r="D484" t="s">
        <v>508</v>
      </c>
      <c r="E484" t="s">
        <v>504</v>
      </c>
      <c r="F484" t="s">
        <v>471</v>
      </c>
    </row>
    <row r="485" spans="1:6">
      <c r="A485" s="40">
        <v>153691</v>
      </c>
      <c r="B485" t="s">
        <v>904</v>
      </c>
      <c r="C485" t="s">
        <v>495</v>
      </c>
      <c r="D485" t="s">
        <v>508</v>
      </c>
      <c r="E485" t="s">
        <v>504</v>
      </c>
      <c r="F485" t="s">
        <v>471</v>
      </c>
    </row>
    <row r="486" spans="1:6">
      <c r="A486" s="40">
        <v>153699</v>
      </c>
      <c r="B486" t="s">
        <v>919</v>
      </c>
      <c r="C486" t="s">
        <v>495</v>
      </c>
      <c r="D486" t="s">
        <v>508</v>
      </c>
      <c r="E486" t="s">
        <v>504</v>
      </c>
      <c r="F486" t="s">
        <v>471</v>
      </c>
    </row>
    <row r="487" spans="1:6">
      <c r="A487" s="40">
        <v>153700</v>
      </c>
      <c r="B487" t="s">
        <v>920</v>
      </c>
      <c r="C487" t="s">
        <v>495</v>
      </c>
      <c r="D487" t="s">
        <v>508</v>
      </c>
      <c r="E487" t="s">
        <v>504</v>
      </c>
      <c r="F487" t="s">
        <v>471</v>
      </c>
    </row>
    <row r="488" spans="1:6">
      <c r="A488" s="40">
        <v>153780</v>
      </c>
      <c r="B488" t="s">
        <v>921</v>
      </c>
      <c r="C488" t="s">
        <v>495</v>
      </c>
      <c r="D488" t="s">
        <v>508</v>
      </c>
      <c r="E488" t="s">
        <v>504</v>
      </c>
      <c r="F488" t="s">
        <v>471</v>
      </c>
    </row>
    <row r="489" spans="1:6">
      <c r="A489" s="40">
        <v>153990</v>
      </c>
      <c r="B489" t="s">
        <v>620</v>
      </c>
      <c r="C489" t="s">
        <v>495</v>
      </c>
      <c r="D489" t="s">
        <v>508</v>
      </c>
      <c r="E489" t="s">
        <v>504</v>
      </c>
      <c r="F489" t="s">
        <v>471</v>
      </c>
    </row>
    <row r="490" spans="1:6">
      <c r="A490" s="40">
        <v>154000</v>
      </c>
      <c r="B490" t="s">
        <v>922</v>
      </c>
      <c r="C490" t="s">
        <v>495</v>
      </c>
      <c r="D490" t="s">
        <v>508</v>
      </c>
      <c r="E490" t="s">
        <v>504</v>
      </c>
      <c r="F490" t="s">
        <v>471</v>
      </c>
    </row>
    <row r="491" spans="1:6">
      <c r="A491" s="40">
        <v>154010</v>
      </c>
      <c r="B491" t="s">
        <v>923</v>
      </c>
      <c r="C491" t="s">
        <v>495</v>
      </c>
      <c r="D491" t="s">
        <v>508</v>
      </c>
      <c r="E491" t="s">
        <v>504</v>
      </c>
      <c r="F491" t="s">
        <v>471</v>
      </c>
    </row>
    <row r="492" spans="1:6">
      <c r="A492" s="40">
        <v>155000</v>
      </c>
      <c r="B492" t="s">
        <v>924</v>
      </c>
      <c r="C492" t="s">
        <v>495</v>
      </c>
      <c r="D492" t="s">
        <v>508</v>
      </c>
      <c r="E492" t="s">
        <v>504</v>
      </c>
      <c r="F492" t="s">
        <v>471</v>
      </c>
    </row>
    <row r="493" spans="1:6">
      <c r="A493" s="40">
        <v>155100</v>
      </c>
      <c r="B493" t="s">
        <v>267</v>
      </c>
      <c r="C493" t="s">
        <v>495</v>
      </c>
      <c r="D493" t="s">
        <v>508</v>
      </c>
      <c r="E493" t="s">
        <v>504</v>
      </c>
      <c r="F493" t="s">
        <v>471</v>
      </c>
    </row>
    <row r="494" spans="1:6">
      <c r="A494" s="40">
        <v>155101</v>
      </c>
      <c r="B494" t="s">
        <v>925</v>
      </c>
      <c r="C494" t="s">
        <v>495</v>
      </c>
      <c r="D494" t="s">
        <v>508</v>
      </c>
      <c r="E494" t="s">
        <v>504</v>
      </c>
      <c r="F494" t="s">
        <v>471</v>
      </c>
    </row>
    <row r="495" spans="1:6">
      <c r="A495" s="40">
        <v>155106</v>
      </c>
      <c r="B495" t="s">
        <v>308</v>
      </c>
      <c r="C495" t="s">
        <v>495</v>
      </c>
      <c r="D495" t="s">
        <v>508</v>
      </c>
      <c r="E495" t="s">
        <v>504</v>
      </c>
      <c r="F495" t="s">
        <v>471</v>
      </c>
    </row>
    <row r="496" spans="1:6">
      <c r="A496" s="40">
        <v>155109</v>
      </c>
      <c r="B496" t="s">
        <v>268</v>
      </c>
      <c r="C496" t="s">
        <v>495</v>
      </c>
      <c r="D496" t="s">
        <v>508</v>
      </c>
      <c r="E496" t="s">
        <v>504</v>
      </c>
      <c r="F496" t="s">
        <v>471</v>
      </c>
    </row>
    <row r="497" spans="1:6">
      <c r="A497" s="40">
        <v>155110</v>
      </c>
      <c r="B497" t="s">
        <v>926</v>
      </c>
      <c r="C497" t="s">
        <v>495</v>
      </c>
      <c r="D497" t="s">
        <v>508</v>
      </c>
      <c r="E497" t="s">
        <v>504</v>
      </c>
      <c r="F497" t="s">
        <v>471</v>
      </c>
    </row>
    <row r="498" spans="1:6">
      <c r="A498" s="40">
        <v>155111</v>
      </c>
      <c r="B498" t="s">
        <v>927</v>
      </c>
      <c r="C498" t="s">
        <v>495</v>
      </c>
      <c r="D498" t="s">
        <v>508</v>
      </c>
      <c r="E498" t="s">
        <v>504</v>
      </c>
      <c r="F498" t="s">
        <v>471</v>
      </c>
    </row>
    <row r="499" spans="1:6">
      <c r="A499" s="40">
        <v>155116</v>
      </c>
      <c r="B499" t="s">
        <v>928</v>
      </c>
      <c r="C499" t="s">
        <v>495</v>
      </c>
      <c r="D499" t="s">
        <v>508</v>
      </c>
      <c r="E499" t="s">
        <v>504</v>
      </c>
      <c r="F499" t="s">
        <v>471</v>
      </c>
    </row>
    <row r="500" spans="1:6">
      <c r="A500" s="40">
        <v>155119</v>
      </c>
      <c r="B500" t="s">
        <v>929</v>
      </c>
      <c r="C500" t="s">
        <v>495</v>
      </c>
      <c r="D500" t="s">
        <v>508</v>
      </c>
      <c r="E500" t="s">
        <v>504</v>
      </c>
      <c r="F500" t="s">
        <v>471</v>
      </c>
    </row>
    <row r="501" spans="1:6">
      <c r="A501" s="40">
        <v>155300</v>
      </c>
      <c r="B501" t="s">
        <v>930</v>
      </c>
      <c r="C501" t="s">
        <v>495</v>
      </c>
      <c r="D501" t="s">
        <v>508</v>
      </c>
      <c r="E501" t="s">
        <v>504</v>
      </c>
      <c r="F501" t="s">
        <v>471</v>
      </c>
    </row>
    <row r="502" spans="1:6">
      <c r="A502" s="40">
        <v>155310</v>
      </c>
      <c r="B502" t="s">
        <v>931</v>
      </c>
      <c r="C502" t="s">
        <v>495</v>
      </c>
      <c r="D502" t="s">
        <v>508</v>
      </c>
      <c r="E502" t="s">
        <v>504</v>
      </c>
      <c r="F502" t="s">
        <v>471</v>
      </c>
    </row>
    <row r="503" spans="1:6">
      <c r="A503" s="40">
        <v>155400</v>
      </c>
      <c r="B503" t="s">
        <v>746</v>
      </c>
      <c r="C503" t="s">
        <v>495</v>
      </c>
      <c r="D503" t="s">
        <v>508</v>
      </c>
      <c r="E503" t="s">
        <v>504</v>
      </c>
      <c r="F503" t="s">
        <v>471</v>
      </c>
    </row>
    <row r="504" spans="1:6">
      <c r="A504" s="40">
        <v>155405</v>
      </c>
      <c r="B504" t="s">
        <v>932</v>
      </c>
      <c r="C504" t="s">
        <v>495</v>
      </c>
      <c r="D504" t="s">
        <v>508</v>
      </c>
      <c r="E504" t="s">
        <v>504</v>
      </c>
      <c r="F504" t="s">
        <v>471</v>
      </c>
    </row>
    <row r="505" spans="1:6">
      <c r="A505" s="40">
        <v>155410</v>
      </c>
      <c r="B505" t="s">
        <v>747</v>
      </c>
      <c r="C505" t="s">
        <v>495</v>
      </c>
      <c r="D505" t="s">
        <v>508</v>
      </c>
      <c r="E505" t="s">
        <v>504</v>
      </c>
      <c r="F505" t="s">
        <v>471</v>
      </c>
    </row>
    <row r="506" spans="1:6">
      <c r="A506" s="40">
        <v>155415</v>
      </c>
      <c r="B506" t="s">
        <v>933</v>
      </c>
      <c r="C506" t="s">
        <v>495</v>
      </c>
      <c r="D506" t="s">
        <v>508</v>
      </c>
      <c r="E506" t="s">
        <v>504</v>
      </c>
      <c r="F506" t="s">
        <v>471</v>
      </c>
    </row>
    <row r="507" spans="1:6">
      <c r="A507" s="40">
        <v>155500</v>
      </c>
      <c r="B507" t="s">
        <v>934</v>
      </c>
      <c r="C507" t="s">
        <v>495</v>
      </c>
      <c r="D507" t="s">
        <v>508</v>
      </c>
      <c r="E507" t="s">
        <v>504</v>
      </c>
      <c r="F507" t="s">
        <v>471</v>
      </c>
    </row>
    <row r="508" spans="1:6">
      <c r="A508" s="40">
        <v>155510</v>
      </c>
      <c r="B508" t="s">
        <v>935</v>
      </c>
      <c r="C508" t="s">
        <v>495</v>
      </c>
      <c r="D508" t="s">
        <v>508</v>
      </c>
      <c r="E508" t="s">
        <v>504</v>
      </c>
      <c r="F508" t="s">
        <v>471</v>
      </c>
    </row>
    <row r="509" spans="1:6">
      <c r="A509" s="40">
        <v>155600</v>
      </c>
      <c r="B509" t="s">
        <v>936</v>
      </c>
      <c r="C509" t="s">
        <v>495</v>
      </c>
      <c r="D509" t="s">
        <v>508</v>
      </c>
      <c r="E509" t="s">
        <v>504</v>
      </c>
      <c r="F509" t="s">
        <v>471</v>
      </c>
    </row>
    <row r="510" spans="1:6">
      <c r="A510" s="40">
        <v>155610</v>
      </c>
      <c r="B510" t="s">
        <v>937</v>
      </c>
      <c r="C510" t="s">
        <v>495</v>
      </c>
      <c r="D510" t="s">
        <v>508</v>
      </c>
      <c r="E510" t="s">
        <v>504</v>
      </c>
      <c r="F510" t="s">
        <v>471</v>
      </c>
    </row>
    <row r="511" spans="1:6">
      <c r="A511" s="40">
        <v>155700</v>
      </c>
      <c r="B511" t="s">
        <v>446</v>
      </c>
      <c r="C511" t="s">
        <v>495</v>
      </c>
      <c r="D511" t="s">
        <v>508</v>
      </c>
      <c r="E511" t="s">
        <v>504</v>
      </c>
      <c r="F511" t="s">
        <v>471</v>
      </c>
    </row>
    <row r="512" spans="1:6">
      <c r="A512" s="40">
        <v>155900</v>
      </c>
      <c r="B512" t="s">
        <v>938</v>
      </c>
      <c r="C512" t="s">
        <v>495</v>
      </c>
      <c r="D512" t="s">
        <v>508</v>
      </c>
      <c r="E512" t="s">
        <v>504</v>
      </c>
      <c r="F512" t="s">
        <v>471</v>
      </c>
    </row>
    <row r="513" spans="1:6">
      <c r="A513" s="40">
        <v>155910</v>
      </c>
      <c r="B513" t="s">
        <v>939</v>
      </c>
      <c r="C513" t="s">
        <v>495</v>
      </c>
      <c r="D513" t="s">
        <v>508</v>
      </c>
      <c r="E513" t="s">
        <v>504</v>
      </c>
      <c r="F513" t="s">
        <v>471</v>
      </c>
    </row>
    <row r="514" spans="1:6">
      <c r="A514" s="40">
        <v>155920</v>
      </c>
      <c r="B514" t="s">
        <v>940</v>
      </c>
      <c r="C514" t="s">
        <v>495</v>
      </c>
      <c r="D514" t="s">
        <v>508</v>
      </c>
      <c r="E514" t="s">
        <v>504</v>
      </c>
      <c r="F514" t="s">
        <v>471</v>
      </c>
    </row>
    <row r="515" spans="1:6">
      <c r="A515" s="40">
        <v>156000</v>
      </c>
      <c r="B515" t="s">
        <v>941</v>
      </c>
      <c r="C515" t="s">
        <v>495</v>
      </c>
      <c r="D515" t="s">
        <v>508</v>
      </c>
      <c r="E515" t="s">
        <v>504</v>
      </c>
      <c r="F515" t="s">
        <v>471</v>
      </c>
    </row>
    <row r="516" spans="1:6">
      <c r="A516" s="40">
        <v>156010</v>
      </c>
      <c r="B516" t="s">
        <v>942</v>
      </c>
      <c r="C516" t="s">
        <v>495</v>
      </c>
      <c r="D516" t="s">
        <v>508</v>
      </c>
      <c r="E516" t="s">
        <v>504</v>
      </c>
      <c r="F516" t="s">
        <v>471</v>
      </c>
    </row>
    <row r="517" spans="1:6">
      <c r="A517" s="40">
        <v>156200</v>
      </c>
      <c r="B517" t="s">
        <v>943</v>
      </c>
      <c r="C517" t="s">
        <v>495</v>
      </c>
      <c r="D517" t="s">
        <v>508</v>
      </c>
      <c r="E517" t="s">
        <v>504</v>
      </c>
      <c r="F517" t="s">
        <v>471</v>
      </c>
    </row>
    <row r="518" spans="1:6">
      <c r="A518" s="40">
        <v>156210</v>
      </c>
      <c r="B518" t="s">
        <v>944</v>
      </c>
      <c r="C518" t="s">
        <v>495</v>
      </c>
      <c r="D518" t="s">
        <v>508</v>
      </c>
      <c r="E518" t="s">
        <v>504</v>
      </c>
      <c r="F518" t="s">
        <v>471</v>
      </c>
    </row>
    <row r="519" spans="1:6">
      <c r="A519" s="40">
        <v>156400</v>
      </c>
      <c r="B519" t="s">
        <v>945</v>
      </c>
      <c r="C519" t="s">
        <v>495</v>
      </c>
      <c r="D519" t="s">
        <v>508</v>
      </c>
      <c r="E519" t="s">
        <v>504</v>
      </c>
      <c r="F519" t="s">
        <v>471</v>
      </c>
    </row>
    <row r="520" spans="1:6">
      <c r="A520" s="40">
        <v>156410</v>
      </c>
      <c r="B520" t="s">
        <v>946</v>
      </c>
      <c r="C520" t="s">
        <v>495</v>
      </c>
      <c r="D520" t="s">
        <v>508</v>
      </c>
      <c r="E520" t="s">
        <v>504</v>
      </c>
      <c r="F520" t="s">
        <v>471</v>
      </c>
    </row>
    <row r="521" spans="1:6">
      <c r="A521" s="40">
        <v>156500</v>
      </c>
      <c r="B521" t="s">
        <v>947</v>
      </c>
      <c r="C521" t="s">
        <v>495</v>
      </c>
      <c r="D521" t="s">
        <v>508</v>
      </c>
      <c r="E521" t="s">
        <v>504</v>
      </c>
      <c r="F521" t="s">
        <v>471</v>
      </c>
    </row>
    <row r="522" spans="1:6">
      <c r="A522" s="40">
        <v>156510</v>
      </c>
      <c r="B522" t="s">
        <v>948</v>
      </c>
      <c r="C522" t="s">
        <v>495</v>
      </c>
      <c r="D522" t="s">
        <v>508</v>
      </c>
      <c r="E522" t="s">
        <v>504</v>
      </c>
      <c r="F522" t="s">
        <v>471</v>
      </c>
    </row>
    <row r="523" spans="1:6">
      <c r="A523" s="40">
        <v>156600</v>
      </c>
      <c r="B523" t="s">
        <v>949</v>
      </c>
      <c r="C523" t="s">
        <v>495</v>
      </c>
      <c r="D523" t="s">
        <v>508</v>
      </c>
      <c r="E523" t="s">
        <v>504</v>
      </c>
      <c r="F523" t="s">
        <v>471</v>
      </c>
    </row>
    <row r="524" spans="1:6">
      <c r="A524" s="40">
        <v>156610</v>
      </c>
      <c r="B524" t="s">
        <v>950</v>
      </c>
      <c r="C524" t="s">
        <v>495</v>
      </c>
      <c r="D524" t="s">
        <v>508</v>
      </c>
      <c r="E524" t="s">
        <v>504</v>
      </c>
      <c r="F524" t="s">
        <v>471</v>
      </c>
    </row>
    <row r="525" spans="1:6">
      <c r="A525" s="40">
        <v>156900</v>
      </c>
      <c r="B525" t="s">
        <v>938</v>
      </c>
      <c r="C525" t="s">
        <v>495</v>
      </c>
      <c r="D525" t="s">
        <v>508</v>
      </c>
      <c r="E525" t="s">
        <v>504</v>
      </c>
      <c r="F525" t="s">
        <v>471</v>
      </c>
    </row>
    <row r="526" spans="1:6">
      <c r="A526" s="40">
        <v>156910</v>
      </c>
      <c r="B526" t="s">
        <v>939</v>
      </c>
      <c r="C526" t="s">
        <v>495</v>
      </c>
      <c r="D526" t="s">
        <v>508</v>
      </c>
      <c r="E526" t="s">
        <v>504</v>
      </c>
      <c r="F526" t="s">
        <v>471</v>
      </c>
    </row>
    <row r="527" spans="1:6">
      <c r="A527" s="40">
        <v>156920</v>
      </c>
      <c r="B527" t="s">
        <v>951</v>
      </c>
      <c r="C527" t="s">
        <v>495</v>
      </c>
      <c r="D527" t="s">
        <v>508</v>
      </c>
      <c r="E527" t="s">
        <v>504</v>
      </c>
      <c r="F527" t="s">
        <v>471</v>
      </c>
    </row>
    <row r="528" spans="1:6">
      <c r="A528" s="40">
        <v>157000</v>
      </c>
      <c r="B528" t="s">
        <v>887</v>
      </c>
      <c r="C528" t="s">
        <v>495</v>
      </c>
      <c r="D528" t="s">
        <v>508</v>
      </c>
      <c r="E528" t="s">
        <v>504</v>
      </c>
      <c r="F528" t="s">
        <v>471</v>
      </c>
    </row>
    <row r="529" spans="1:6">
      <c r="A529" s="40">
        <v>157010</v>
      </c>
      <c r="B529" t="s">
        <v>888</v>
      </c>
      <c r="C529" t="s">
        <v>495</v>
      </c>
      <c r="D529" t="s">
        <v>508</v>
      </c>
      <c r="E529" t="s">
        <v>504</v>
      </c>
      <c r="F529" t="s">
        <v>471</v>
      </c>
    </row>
    <row r="530" spans="1:6">
      <c r="A530" s="40">
        <v>157020</v>
      </c>
      <c r="B530" t="s">
        <v>952</v>
      </c>
      <c r="C530" t="s">
        <v>495</v>
      </c>
      <c r="D530" t="s">
        <v>508</v>
      </c>
      <c r="E530" t="s">
        <v>504</v>
      </c>
      <c r="F530" t="s">
        <v>471</v>
      </c>
    </row>
    <row r="531" spans="1:6">
      <c r="A531" s="40">
        <v>157090</v>
      </c>
      <c r="B531" t="s">
        <v>953</v>
      </c>
      <c r="C531" t="s">
        <v>495</v>
      </c>
      <c r="D531" t="s">
        <v>508</v>
      </c>
      <c r="E531" t="s">
        <v>504</v>
      </c>
      <c r="F531" t="s">
        <v>471</v>
      </c>
    </row>
    <row r="532" spans="1:6">
      <c r="A532" s="40">
        <v>200000</v>
      </c>
      <c r="B532" t="s">
        <v>954</v>
      </c>
      <c r="C532" t="s">
        <v>495</v>
      </c>
      <c r="D532" t="s">
        <v>508</v>
      </c>
      <c r="E532" t="s">
        <v>498</v>
      </c>
      <c r="F532" t="s">
        <v>499</v>
      </c>
    </row>
    <row r="533" spans="1:6">
      <c r="A533" s="40">
        <v>200010</v>
      </c>
      <c r="B533" t="s">
        <v>955</v>
      </c>
      <c r="C533" t="s">
        <v>495</v>
      </c>
      <c r="D533" t="s">
        <v>508</v>
      </c>
      <c r="E533" t="s">
        <v>498</v>
      </c>
      <c r="F533" t="s">
        <v>499</v>
      </c>
    </row>
    <row r="534" spans="1:6">
      <c r="A534" s="40">
        <v>200020</v>
      </c>
      <c r="B534" t="s">
        <v>956</v>
      </c>
      <c r="C534" t="s">
        <v>495</v>
      </c>
      <c r="D534" t="s">
        <v>508</v>
      </c>
      <c r="E534" t="s">
        <v>498</v>
      </c>
      <c r="F534" t="s">
        <v>499</v>
      </c>
    </row>
    <row r="535" spans="1:6">
      <c r="A535" s="40">
        <v>200030</v>
      </c>
      <c r="B535" t="s">
        <v>957</v>
      </c>
      <c r="C535" t="s">
        <v>495</v>
      </c>
      <c r="D535" t="s">
        <v>508</v>
      </c>
      <c r="E535" t="s">
        <v>498</v>
      </c>
      <c r="F535" t="s">
        <v>499</v>
      </c>
    </row>
    <row r="536" spans="1:6">
      <c r="A536" s="40">
        <v>200035</v>
      </c>
      <c r="B536" t="s">
        <v>958</v>
      </c>
      <c r="C536" t="s">
        <v>495</v>
      </c>
      <c r="D536" t="s">
        <v>508</v>
      </c>
      <c r="E536" t="s">
        <v>498</v>
      </c>
      <c r="F536" t="s">
        <v>499</v>
      </c>
    </row>
    <row r="537" spans="1:6">
      <c r="A537" s="40">
        <v>200040</v>
      </c>
      <c r="B537" t="s">
        <v>959</v>
      </c>
      <c r="C537" t="s">
        <v>495</v>
      </c>
      <c r="D537" t="s">
        <v>508</v>
      </c>
      <c r="E537" t="s">
        <v>498</v>
      </c>
      <c r="F537" t="s">
        <v>499</v>
      </c>
    </row>
    <row r="538" spans="1:6">
      <c r="A538" s="40">
        <v>200050</v>
      </c>
      <c r="B538" t="s">
        <v>960</v>
      </c>
      <c r="C538" t="s">
        <v>495</v>
      </c>
      <c r="D538" t="s">
        <v>508</v>
      </c>
      <c r="E538" t="s">
        <v>498</v>
      </c>
      <c r="F538" t="s">
        <v>499</v>
      </c>
    </row>
    <row r="539" spans="1:6">
      <c r="A539" s="40">
        <v>200055</v>
      </c>
      <c r="B539" t="s">
        <v>961</v>
      </c>
      <c r="C539" t="s">
        <v>495</v>
      </c>
      <c r="D539" t="s">
        <v>508</v>
      </c>
      <c r="E539" t="s">
        <v>498</v>
      </c>
      <c r="F539" t="s">
        <v>499</v>
      </c>
    </row>
    <row r="540" spans="1:6">
      <c r="A540" s="40">
        <v>200056</v>
      </c>
      <c r="B540" t="s">
        <v>962</v>
      </c>
      <c r="C540" t="s">
        <v>495</v>
      </c>
      <c r="D540" t="s">
        <v>508</v>
      </c>
      <c r="E540" t="s">
        <v>498</v>
      </c>
      <c r="F540" t="s">
        <v>499</v>
      </c>
    </row>
    <row r="541" spans="1:6">
      <c r="A541" s="40">
        <v>200060</v>
      </c>
      <c r="B541" t="s">
        <v>963</v>
      </c>
      <c r="C541" t="s">
        <v>495</v>
      </c>
      <c r="D541" t="s">
        <v>508</v>
      </c>
      <c r="E541" t="s">
        <v>498</v>
      </c>
      <c r="F541" t="s">
        <v>499</v>
      </c>
    </row>
    <row r="542" spans="1:6">
      <c r="A542" s="40">
        <v>200070</v>
      </c>
      <c r="B542" t="s">
        <v>964</v>
      </c>
      <c r="C542" t="s">
        <v>495</v>
      </c>
      <c r="D542" t="s">
        <v>508</v>
      </c>
      <c r="E542" t="s">
        <v>498</v>
      </c>
      <c r="F542" t="s">
        <v>499</v>
      </c>
    </row>
    <row r="543" spans="1:6">
      <c r="A543" s="40">
        <v>200080</v>
      </c>
      <c r="B543" t="s">
        <v>965</v>
      </c>
      <c r="C543" t="s">
        <v>495</v>
      </c>
      <c r="D543" t="s">
        <v>508</v>
      </c>
      <c r="E543" t="s">
        <v>498</v>
      </c>
      <c r="F543" t="s">
        <v>499</v>
      </c>
    </row>
    <row r="544" spans="1:6">
      <c r="A544" s="40">
        <v>200081</v>
      </c>
      <c r="B544" t="s">
        <v>966</v>
      </c>
      <c r="C544" t="s">
        <v>495</v>
      </c>
      <c r="D544" t="s">
        <v>508</v>
      </c>
      <c r="E544" t="s">
        <v>498</v>
      </c>
      <c r="F544" t="s">
        <v>499</v>
      </c>
    </row>
    <row r="545" spans="1:6">
      <c r="A545" s="40">
        <v>200090</v>
      </c>
      <c r="B545" t="s">
        <v>967</v>
      </c>
      <c r="C545" t="s">
        <v>495</v>
      </c>
      <c r="D545" t="s">
        <v>508</v>
      </c>
      <c r="E545" t="s">
        <v>498</v>
      </c>
      <c r="F545" t="s">
        <v>499</v>
      </c>
    </row>
    <row r="546" spans="1:6">
      <c r="A546" s="40">
        <v>200091</v>
      </c>
      <c r="B546" t="s">
        <v>968</v>
      </c>
      <c r="C546" t="s">
        <v>495</v>
      </c>
      <c r="D546" t="s">
        <v>508</v>
      </c>
      <c r="E546" t="s">
        <v>498</v>
      </c>
      <c r="F546" t="s">
        <v>499</v>
      </c>
    </row>
    <row r="547" spans="1:6">
      <c r="A547" s="40">
        <v>200095</v>
      </c>
      <c r="B547" t="s">
        <v>969</v>
      </c>
      <c r="C547" t="s">
        <v>495</v>
      </c>
      <c r="D547" t="s">
        <v>508</v>
      </c>
      <c r="E547" t="s">
        <v>498</v>
      </c>
      <c r="F547" t="s">
        <v>499</v>
      </c>
    </row>
    <row r="548" spans="1:6">
      <c r="A548" s="40">
        <v>200099</v>
      </c>
      <c r="B548" t="s">
        <v>875</v>
      </c>
      <c r="C548" t="s">
        <v>495</v>
      </c>
      <c r="D548" t="s">
        <v>508</v>
      </c>
      <c r="E548" t="s">
        <v>498</v>
      </c>
      <c r="F548" t="s">
        <v>499</v>
      </c>
    </row>
    <row r="549" spans="1:6">
      <c r="A549" s="40">
        <v>201000</v>
      </c>
      <c r="B549" t="s">
        <v>970</v>
      </c>
      <c r="C549" t="s">
        <v>495</v>
      </c>
      <c r="D549" t="s">
        <v>508</v>
      </c>
      <c r="E549" t="s">
        <v>498</v>
      </c>
      <c r="F549" t="s">
        <v>499</v>
      </c>
    </row>
    <row r="550" spans="1:6">
      <c r="A550" s="40">
        <v>201010</v>
      </c>
      <c r="B550" t="s">
        <v>971</v>
      </c>
      <c r="C550" t="s">
        <v>495</v>
      </c>
      <c r="D550" t="s">
        <v>508</v>
      </c>
      <c r="E550" t="s">
        <v>498</v>
      </c>
      <c r="F550" t="s">
        <v>499</v>
      </c>
    </row>
    <row r="551" spans="1:6">
      <c r="A551" s="40">
        <v>202000</v>
      </c>
      <c r="B551" t="s">
        <v>972</v>
      </c>
      <c r="C551" t="s">
        <v>495</v>
      </c>
      <c r="D551" t="s">
        <v>508</v>
      </c>
      <c r="E551" t="s">
        <v>498</v>
      </c>
      <c r="F551" t="s">
        <v>499</v>
      </c>
    </row>
    <row r="552" spans="1:6">
      <c r="A552" s="40">
        <v>202001</v>
      </c>
      <c r="B552" t="s">
        <v>973</v>
      </c>
      <c r="C552" t="s">
        <v>495</v>
      </c>
      <c r="D552" t="s">
        <v>508</v>
      </c>
      <c r="E552" t="s">
        <v>498</v>
      </c>
      <c r="F552" t="s">
        <v>499</v>
      </c>
    </row>
    <row r="553" spans="1:6">
      <c r="A553" s="40">
        <v>202002</v>
      </c>
      <c r="B553" t="s">
        <v>974</v>
      </c>
      <c r="C553" t="s">
        <v>495</v>
      </c>
      <c r="D553" t="s">
        <v>508</v>
      </c>
      <c r="E553" t="s">
        <v>498</v>
      </c>
      <c r="F553" t="s">
        <v>499</v>
      </c>
    </row>
    <row r="554" spans="1:6">
      <c r="A554" s="40">
        <v>202003</v>
      </c>
      <c r="B554" t="s">
        <v>975</v>
      </c>
      <c r="C554" t="s">
        <v>495</v>
      </c>
      <c r="D554" t="s">
        <v>508</v>
      </c>
      <c r="E554" t="s">
        <v>498</v>
      </c>
      <c r="F554" t="s">
        <v>499</v>
      </c>
    </row>
    <row r="555" spans="1:6">
      <c r="A555" s="40">
        <v>202004</v>
      </c>
      <c r="B555" t="s">
        <v>976</v>
      </c>
      <c r="C555" t="s">
        <v>495</v>
      </c>
      <c r="D555" t="s">
        <v>508</v>
      </c>
      <c r="E555" t="s">
        <v>498</v>
      </c>
      <c r="F555" t="s">
        <v>499</v>
      </c>
    </row>
    <row r="556" spans="1:6">
      <c r="A556" s="40">
        <v>202010</v>
      </c>
      <c r="B556" t="s">
        <v>977</v>
      </c>
      <c r="C556" t="s">
        <v>495</v>
      </c>
      <c r="D556" t="s">
        <v>508</v>
      </c>
      <c r="E556" t="s">
        <v>498</v>
      </c>
      <c r="F556" t="s">
        <v>499</v>
      </c>
    </row>
    <row r="557" spans="1:6">
      <c r="A557" s="40">
        <v>202050</v>
      </c>
      <c r="B557" t="s">
        <v>978</v>
      </c>
      <c r="C557" t="s">
        <v>495</v>
      </c>
      <c r="D557" t="s">
        <v>508</v>
      </c>
      <c r="E557" t="s">
        <v>498</v>
      </c>
      <c r="F557" t="s">
        <v>499</v>
      </c>
    </row>
    <row r="558" spans="1:6">
      <c r="A558" s="40">
        <v>202060</v>
      </c>
      <c r="B558" t="s">
        <v>979</v>
      </c>
      <c r="C558" t="s">
        <v>495</v>
      </c>
      <c r="D558" t="s">
        <v>508</v>
      </c>
      <c r="E558" t="s">
        <v>498</v>
      </c>
      <c r="F558" t="s">
        <v>499</v>
      </c>
    </row>
    <row r="559" spans="1:6">
      <c r="A559" s="40">
        <v>202090</v>
      </c>
      <c r="B559" t="s">
        <v>980</v>
      </c>
      <c r="C559" t="s">
        <v>495</v>
      </c>
      <c r="D559" t="s">
        <v>508</v>
      </c>
      <c r="E559" t="s">
        <v>498</v>
      </c>
      <c r="F559" t="s">
        <v>499</v>
      </c>
    </row>
    <row r="560" spans="1:6">
      <c r="A560" s="40">
        <v>203000</v>
      </c>
      <c r="B560" t="s">
        <v>981</v>
      </c>
      <c r="C560" t="s">
        <v>495</v>
      </c>
      <c r="D560" t="s">
        <v>508</v>
      </c>
      <c r="E560" t="s">
        <v>498</v>
      </c>
      <c r="F560" t="s">
        <v>499</v>
      </c>
    </row>
    <row r="561" spans="1:6">
      <c r="A561" s="40">
        <v>203010</v>
      </c>
      <c r="B561" t="s">
        <v>982</v>
      </c>
      <c r="C561" t="s">
        <v>495</v>
      </c>
      <c r="D561" t="s">
        <v>508</v>
      </c>
      <c r="E561" t="s">
        <v>498</v>
      </c>
      <c r="F561" t="s">
        <v>499</v>
      </c>
    </row>
    <row r="562" spans="1:6">
      <c r="A562" s="40">
        <v>203020</v>
      </c>
      <c r="B562" t="s">
        <v>983</v>
      </c>
      <c r="C562" t="s">
        <v>495</v>
      </c>
      <c r="D562" t="s">
        <v>508</v>
      </c>
      <c r="E562" t="s">
        <v>498</v>
      </c>
      <c r="F562" t="s">
        <v>499</v>
      </c>
    </row>
    <row r="563" spans="1:6">
      <c r="A563" s="40">
        <v>203030</v>
      </c>
      <c r="B563" t="s">
        <v>984</v>
      </c>
      <c r="C563" t="s">
        <v>495</v>
      </c>
      <c r="D563" t="s">
        <v>508</v>
      </c>
      <c r="E563" t="s">
        <v>498</v>
      </c>
      <c r="F563" t="s">
        <v>499</v>
      </c>
    </row>
    <row r="564" spans="1:6">
      <c r="A564" s="40">
        <v>203035</v>
      </c>
      <c r="B564" t="s">
        <v>985</v>
      </c>
      <c r="C564" t="s">
        <v>495</v>
      </c>
      <c r="D564" t="s">
        <v>508</v>
      </c>
      <c r="E564" t="s">
        <v>498</v>
      </c>
      <c r="F564" t="s">
        <v>499</v>
      </c>
    </row>
    <row r="565" spans="1:6">
      <c r="A565" s="40">
        <v>203040</v>
      </c>
      <c r="B565" t="s">
        <v>986</v>
      </c>
      <c r="C565" t="s">
        <v>495</v>
      </c>
      <c r="D565" t="s">
        <v>508</v>
      </c>
      <c r="E565" t="s">
        <v>498</v>
      </c>
      <c r="F565" t="s">
        <v>499</v>
      </c>
    </row>
    <row r="566" spans="1:6">
      <c r="A566" s="40">
        <v>203050</v>
      </c>
      <c r="B566" t="s">
        <v>987</v>
      </c>
      <c r="C566" t="s">
        <v>495</v>
      </c>
      <c r="D566" t="s">
        <v>508</v>
      </c>
      <c r="E566" t="s">
        <v>498</v>
      </c>
      <c r="F566" t="s">
        <v>499</v>
      </c>
    </row>
    <row r="567" spans="1:6">
      <c r="A567" s="40">
        <v>203055</v>
      </c>
      <c r="B567" t="s">
        <v>988</v>
      </c>
      <c r="C567" t="s">
        <v>495</v>
      </c>
      <c r="D567" t="s">
        <v>508</v>
      </c>
      <c r="E567" t="s">
        <v>498</v>
      </c>
      <c r="F567" t="s">
        <v>499</v>
      </c>
    </row>
    <row r="568" spans="1:6">
      <c r="A568" s="40">
        <v>203056</v>
      </c>
      <c r="B568" t="s">
        <v>989</v>
      </c>
      <c r="C568" t="s">
        <v>495</v>
      </c>
      <c r="D568" t="s">
        <v>508</v>
      </c>
      <c r="E568" t="s">
        <v>498</v>
      </c>
      <c r="F568" t="s">
        <v>499</v>
      </c>
    </row>
    <row r="569" spans="1:6">
      <c r="A569" s="40">
        <v>203060</v>
      </c>
      <c r="B569" t="s">
        <v>990</v>
      </c>
      <c r="C569" t="s">
        <v>495</v>
      </c>
      <c r="D569" t="s">
        <v>508</v>
      </c>
      <c r="E569" t="s">
        <v>498</v>
      </c>
      <c r="F569" t="s">
        <v>499</v>
      </c>
    </row>
    <row r="570" spans="1:6">
      <c r="A570" s="40">
        <v>203070</v>
      </c>
      <c r="B570" t="s">
        <v>991</v>
      </c>
      <c r="C570" t="s">
        <v>495</v>
      </c>
      <c r="D570" t="s">
        <v>508</v>
      </c>
      <c r="E570" t="s">
        <v>498</v>
      </c>
      <c r="F570" t="s">
        <v>499</v>
      </c>
    </row>
    <row r="571" spans="1:6">
      <c r="A571" s="40">
        <v>203080</v>
      </c>
      <c r="B571" t="s">
        <v>992</v>
      </c>
      <c r="C571" t="s">
        <v>495</v>
      </c>
      <c r="D571" t="s">
        <v>508</v>
      </c>
      <c r="E571" t="s">
        <v>498</v>
      </c>
      <c r="F571" t="s">
        <v>499</v>
      </c>
    </row>
    <row r="572" spans="1:6">
      <c r="A572" s="40">
        <v>203090</v>
      </c>
      <c r="B572" t="s">
        <v>993</v>
      </c>
      <c r="C572" t="s">
        <v>495</v>
      </c>
      <c r="D572" t="s">
        <v>508</v>
      </c>
      <c r="E572" t="s">
        <v>498</v>
      </c>
      <c r="F572" t="s">
        <v>499</v>
      </c>
    </row>
    <row r="573" spans="1:6">
      <c r="A573" s="40">
        <v>203095</v>
      </c>
      <c r="B573" t="s">
        <v>994</v>
      </c>
      <c r="C573" t="s">
        <v>495</v>
      </c>
      <c r="D573" t="s">
        <v>508</v>
      </c>
      <c r="E573" t="s">
        <v>498</v>
      </c>
      <c r="F573" t="s">
        <v>499</v>
      </c>
    </row>
    <row r="574" spans="1:6">
      <c r="A574" s="40">
        <v>203200</v>
      </c>
      <c r="B574" t="s">
        <v>995</v>
      </c>
      <c r="C574" t="s">
        <v>495</v>
      </c>
      <c r="D574" t="s">
        <v>508</v>
      </c>
      <c r="E574" t="s">
        <v>498</v>
      </c>
      <c r="F574" t="s">
        <v>499</v>
      </c>
    </row>
    <row r="575" spans="1:6">
      <c r="A575" s="40">
        <v>203210</v>
      </c>
      <c r="B575" t="s">
        <v>996</v>
      </c>
      <c r="C575" t="s">
        <v>495</v>
      </c>
      <c r="D575" t="s">
        <v>508</v>
      </c>
      <c r="E575" t="s">
        <v>498</v>
      </c>
      <c r="F575" t="s">
        <v>499</v>
      </c>
    </row>
    <row r="576" spans="1:6">
      <c r="A576" s="40">
        <v>203290</v>
      </c>
      <c r="B576" t="s">
        <v>997</v>
      </c>
      <c r="C576" t="s">
        <v>495</v>
      </c>
      <c r="D576" t="s">
        <v>508</v>
      </c>
      <c r="E576" t="s">
        <v>498</v>
      </c>
      <c r="F576" t="s">
        <v>499</v>
      </c>
    </row>
    <row r="577" spans="1:6">
      <c r="A577" s="40">
        <v>203500</v>
      </c>
      <c r="B577" t="s">
        <v>846</v>
      </c>
      <c r="C577" t="s">
        <v>495</v>
      </c>
      <c r="D577" t="s">
        <v>508</v>
      </c>
      <c r="E577" t="s">
        <v>498</v>
      </c>
      <c r="F577" t="s">
        <v>499</v>
      </c>
    </row>
    <row r="578" spans="1:6">
      <c r="A578" s="40">
        <v>203540</v>
      </c>
      <c r="B578" t="s">
        <v>998</v>
      </c>
      <c r="C578" t="s">
        <v>495</v>
      </c>
      <c r="D578" t="s">
        <v>508</v>
      </c>
      <c r="E578" t="s">
        <v>498</v>
      </c>
      <c r="F578" t="s">
        <v>499</v>
      </c>
    </row>
    <row r="579" spans="1:6">
      <c r="A579" s="40">
        <v>203550</v>
      </c>
      <c r="B579" t="s">
        <v>999</v>
      </c>
      <c r="C579" t="s">
        <v>495</v>
      </c>
      <c r="D579" t="s">
        <v>508</v>
      </c>
      <c r="E579" t="s">
        <v>498</v>
      </c>
      <c r="F579" t="s">
        <v>499</v>
      </c>
    </row>
    <row r="580" spans="1:6">
      <c r="A580" s="40">
        <v>203555</v>
      </c>
      <c r="B580" t="s">
        <v>1000</v>
      </c>
      <c r="C580" t="s">
        <v>495</v>
      </c>
      <c r="D580" t="s">
        <v>508</v>
      </c>
      <c r="E580" t="s">
        <v>498</v>
      </c>
      <c r="F580" t="s">
        <v>499</v>
      </c>
    </row>
    <row r="581" spans="1:6">
      <c r="A581" s="40">
        <v>203556</v>
      </c>
      <c r="B581" t="s">
        <v>1001</v>
      </c>
      <c r="C581" t="s">
        <v>495</v>
      </c>
      <c r="D581" t="s">
        <v>508</v>
      </c>
      <c r="E581" t="s">
        <v>498</v>
      </c>
      <c r="F581" t="s">
        <v>499</v>
      </c>
    </row>
    <row r="582" spans="1:6">
      <c r="A582" s="40">
        <v>203557</v>
      </c>
      <c r="B582" t="s">
        <v>1002</v>
      </c>
      <c r="C582" t="s">
        <v>495</v>
      </c>
      <c r="D582" t="s">
        <v>508</v>
      </c>
      <c r="E582" t="s">
        <v>498</v>
      </c>
      <c r="F582" t="s">
        <v>499</v>
      </c>
    </row>
    <row r="583" spans="1:6">
      <c r="A583" s="40">
        <v>203560</v>
      </c>
      <c r="B583" t="s">
        <v>1003</v>
      </c>
      <c r="C583" t="s">
        <v>495</v>
      </c>
      <c r="D583" t="s">
        <v>508</v>
      </c>
      <c r="E583" t="s">
        <v>498</v>
      </c>
      <c r="F583" t="s">
        <v>499</v>
      </c>
    </row>
    <row r="584" spans="1:6">
      <c r="A584" s="40">
        <v>203561</v>
      </c>
      <c r="B584" t="s">
        <v>973</v>
      </c>
      <c r="C584" t="s">
        <v>495</v>
      </c>
      <c r="D584" t="s">
        <v>508</v>
      </c>
      <c r="E584" t="s">
        <v>498</v>
      </c>
      <c r="F584" t="s">
        <v>499</v>
      </c>
    </row>
    <row r="585" spans="1:6">
      <c r="A585" s="40">
        <v>203562</v>
      </c>
      <c r="B585" t="s">
        <v>974</v>
      </c>
      <c r="C585" t="s">
        <v>495</v>
      </c>
      <c r="D585" t="s">
        <v>508</v>
      </c>
      <c r="E585" t="s">
        <v>498</v>
      </c>
      <c r="F585" t="s">
        <v>499</v>
      </c>
    </row>
    <row r="586" spans="1:6">
      <c r="A586" s="40">
        <v>203563</v>
      </c>
      <c r="B586" t="s">
        <v>1004</v>
      </c>
      <c r="C586" t="s">
        <v>495</v>
      </c>
      <c r="D586" t="s">
        <v>508</v>
      </c>
      <c r="E586" t="s">
        <v>498</v>
      </c>
      <c r="F586" t="s">
        <v>499</v>
      </c>
    </row>
    <row r="587" spans="1:6">
      <c r="A587" s="40">
        <v>203564</v>
      </c>
      <c r="B587" t="s">
        <v>976</v>
      </c>
      <c r="C587" t="s">
        <v>495</v>
      </c>
      <c r="D587" t="s">
        <v>508</v>
      </c>
      <c r="E587" t="s">
        <v>498</v>
      </c>
      <c r="F587" t="s">
        <v>499</v>
      </c>
    </row>
    <row r="588" spans="1:6">
      <c r="A588" s="40">
        <v>203600</v>
      </c>
      <c r="B588" t="s">
        <v>1005</v>
      </c>
      <c r="C588" t="s">
        <v>495</v>
      </c>
      <c r="D588" t="s">
        <v>508</v>
      </c>
      <c r="E588" t="s">
        <v>498</v>
      </c>
      <c r="F588" t="s">
        <v>499</v>
      </c>
    </row>
    <row r="589" spans="1:6">
      <c r="A589" s="40">
        <v>203601</v>
      </c>
      <c r="B589" t="s">
        <v>1006</v>
      </c>
      <c r="C589" t="s">
        <v>495</v>
      </c>
      <c r="D589" t="s">
        <v>508</v>
      </c>
      <c r="E589" t="s">
        <v>498</v>
      </c>
      <c r="F589" t="s">
        <v>499</v>
      </c>
    </row>
    <row r="590" spans="1:6">
      <c r="A590" s="40">
        <v>203610</v>
      </c>
      <c r="B590" t="s">
        <v>1007</v>
      </c>
      <c r="C590" t="s">
        <v>495</v>
      </c>
      <c r="D590" t="s">
        <v>508</v>
      </c>
      <c r="E590" t="s">
        <v>498</v>
      </c>
      <c r="F590" t="s">
        <v>499</v>
      </c>
    </row>
    <row r="591" spans="1:6">
      <c r="A591" s="40">
        <v>203620</v>
      </c>
      <c r="B591" t="s">
        <v>1008</v>
      </c>
      <c r="C591" t="s">
        <v>495</v>
      </c>
      <c r="D591" t="s">
        <v>508</v>
      </c>
      <c r="E591" t="s">
        <v>498</v>
      </c>
      <c r="F591" t="s">
        <v>499</v>
      </c>
    </row>
    <row r="592" spans="1:6">
      <c r="A592" s="40">
        <v>203630</v>
      </c>
      <c r="B592" t="s">
        <v>1009</v>
      </c>
      <c r="C592" t="s">
        <v>495</v>
      </c>
      <c r="D592" t="s">
        <v>508</v>
      </c>
      <c r="E592" t="s">
        <v>498</v>
      </c>
      <c r="F592" t="s">
        <v>499</v>
      </c>
    </row>
    <row r="593" spans="1:6">
      <c r="A593" s="40">
        <v>203640</v>
      </c>
      <c r="B593" t="s">
        <v>1010</v>
      </c>
      <c r="C593" t="s">
        <v>495</v>
      </c>
      <c r="D593" t="s">
        <v>508</v>
      </c>
      <c r="E593" t="s">
        <v>498</v>
      </c>
      <c r="F593" t="s">
        <v>499</v>
      </c>
    </row>
    <row r="594" spans="1:6">
      <c r="A594" s="40">
        <v>203650</v>
      </c>
      <c r="B594" t="s">
        <v>1011</v>
      </c>
      <c r="C594" t="s">
        <v>495</v>
      </c>
      <c r="D594" t="s">
        <v>508</v>
      </c>
      <c r="E594" t="s">
        <v>498</v>
      </c>
      <c r="F594" t="s">
        <v>499</v>
      </c>
    </row>
    <row r="595" spans="1:6">
      <c r="A595" s="40">
        <v>203655</v>
      </c>
      <c r="B595" t="s">
        <v>1012</v>
      </c>
      <c r="C595" t="s">
        <v>495</v>
      </c>
      <c r="D595" t="s">
        <v>508</v>
      </c>
      <c r="E595" t="s">
        <v>498</v>
      </c>
      <c r="F595" t="s">
        <v>499</v>
      </c>
    </row>
    <row r="596" spans="1:6">
      <c r="A596" s="40">
        <v>203670</v>
      </c>
      <c r="B596" t="s">
        <v>1013</v>
      </c>
      <c r="C596" t="s">
        <v>495</v>
      </c>
      <c r="D596" t="s">
        <v>508</v>
      </c>
      <c r="E596" t="s">
        <v>498</v>
      </c>
      <c r="F596" t="s">
        <v>499</v>
      </c>
    </row>
    <row r="597" spans="1:6">
      <c r="A597" s="40">
        <v>203690</v>
      </c>
      <c r="B597" t="s">
        <v>635</v>
      </c>
      <c r="C597" t="s">
        <v>495</v>
      </c>
      <c r="D597" t="s">
        <v>508</v>
      </c>
      <c r="E597" t="s">
        <v>498</v>
      </c>
      <c r="F597" t="s">
        <v>499</v>
      </c>
    </row>
    <row r="598" spans="1:6">
      <c r="A598" s="40">
        <v>203850</v>
      </c>
      <c r="B598" t="s">
        <v>1014</v>
      </c>
      <c r="C598" t="s">
        <v>495</v>
      </c>
      <c r="D598" t="s">
        <v>508</v>
      </c>
      <c r="E598" t="s">
        <v>498</v>
      </c>
      <c r="F598" t="s">
        <v>499</v>
      </c>
    </row>
    <row r="599" spans="1:6">
      <c r="A599" s="40">
        <v>203855</v>
      </c>
      <c r="B599" t="s">
        <v>1015</v>
      </c>
      <c r="C599" t="s">
        <v>495</v>
      </c>
      <c r="D599" t="s">
        <v>508</v>
      </c>
      <c r="E599" t="s">
        <v>498</v>
      </c>
      <c r="F599" t="s">
        <v>499</v>
      </c>
    </row>
    <row r="600" spans="1:6">
      <c r="A600" s="40">
        <v>203856</v>
      </c>
      <c r="B600" t="s">
        <v>1016</v>
      </c>
      <c r="C600" t="s">
        <v>495</v>
      </c>
      <c r="D600" t="s">
        <v>508</v>
      </c>
      <c r="E600" t="s">
        <v>498</v>
      </c>
      <c r="F600" t="s">
        <v>499</v>
      </c>
    </row>
    <row r="601" spans="1:6">
      <c r="A601" s="40">
        <v>203857</v>
      </c>
      <c r="B601" t="s">
        <v>1017</v>
      </c>
      <c r="C601" t="s">
        <v>495</v>
      </c>
      <c r="D601" t="s">
        <v>508</v>
      </c>
      <c r="E601" t="s">
        <v>498</v>
      </c>
      <c r="F601" t="s">
        <v>499</v>
      </c>
    </row>
    <row r="602" spans="1:6">
      <c r="A602" s="40">
        <v>203860</v>
      </c>
      <c r="B602" t="s">
        <v>1018</v>
      </c>
      <c r="C602" t="s">
        <v>495</v>
      </c>
      <c r="D602" t="s">
        <v>508</v>
      </c>
      <c r="E602" t="s">
        <v>498</v>
      </c>
      <c r="F602" t="s">
        <v>499</v>
      </c>
    </row>
    <row r="603" spans="1:6">
      <c r="A603" s="40">
        <v>203900</v>
      </c>
      <c r="B603" t="s">
        <v>1019</v>
      </c>
      <c r="C603" t="s">
        <v>495</v>
      </c>
      <c r="D603" t="s">
        <v>508</v>
      </c>
      <c r="E603" t="s">
        <v>498</v>
      </c>
      <c r="F603" t="s">
        <v>499</v>
      </c>
    </row>
    <row r="604" spans="1:6">
      <c r="A604" s="40">
        <v>203910</v>
      </c>
      <c r="B604" t="s">
        <v>1020</v>
      </c>
      <c r="C604" t="s">
        <v>495</v>
      </c>
      <c r="D604" t="s">
        <v>508</v>
      </c>
      <c r="E604" t="s">
        <v>498</v>
      </c>
      <c r="F604" t="s">
        <v>499</v>
      </c>
    </row>
    <row r="605" spans="1:6">
      <c r="A605" s="40">
        <v>203990</v>
      </c>
      <c r="B605" t="s">
        <v>1021</v>
      </c>
      <c r="C605" t="s">
        <v>495</v>
      </c>
      <c r="D605" t="s">
        <v>508</v>
      </c>
      <c r="E605" t="s">
        <v>498</v>
      </c>
      <c r="F605" t="s">
        <v>499</v>
      </c>
    </row>
    <row r="606" spans="1:6">
      <c r="A606" s="40">
        <v>206000</v>
      </c>
      <c r="B606" t="s">
        <v>1022</v>
      </c>
      <c r="C606" t="s">
        <v>495</v>
      </c>
      <c r="D606" t="s">
        <v>508</v>
      </c>
      <c r="E606" t="s">
        <v>498</v>
      </c>
      <c r="F606" t="s">
        <v>499</v>
      </c>
    </row>
    <row r="607" spans="1:6">
      <c r="A607" s="40">
        <v>206010</v>
      </c>
      <c r="B607" t="s">
        <v>1023</v>
      </c>
      <c r="C607" t="s">
        <v>495</v>
      </c>
      <c r="D607" t="s">
        <v>508</v>
      </c>
      <c r="E607" t="s">
        <v>498</v>
      </c>
      <c r="F607" t="s">
        <v>499</v>
      </c>
    </row>
    <row r="608" spans="1:6">
      <c r="A608" s="40">
        <v>206011</v>
      </c>
      <c r="B608" t="s">
        <v>1024</v>
      </c>
      <c r="C608" t="s">
        <v>495</v>
      </c>
      <c r="D608" t="s">
        <v>508</v>
      </c>
      <c r="E608" t="s">
        <v>498</v>
      </c>
      <c r="F608" t="s">
        <v>499</v>
      </c>
    </row>
    <row r="609" spans="1:6">
      <c r="A609" s="40">
        <v>206040</v>
      </c>
      <c r="B609" t="s">
        <v>1025</v>
      </c>
      <c r="C609" t="s">
        <v>495</v>
      </c>
      <c r="D609" t="s">
        <v>508</v>
      </c>
      <c r="E609" t="s">
        <v>498</v>
      </c>
      <c r="F609" t="s">
        <v>499</v>
      </c>
    </row>
    <row r="610" spans="1:6">
      <c r="A610" s="40">
        <v>206041</v>
      </c>
      <c r="B610" t="s">
        <v>1026</v>
      </c>
      <c r="C610" t="s">
        <v>495</v>
      </c>
      <c r="D610" t="s">
        <v>508</v>
      </c>
      <c r="E610" t="s">
        <v>498</v>
      </c>
      <c r="F610" t="s">
        <v>499</v>
      </c>
    </row>
    <row r="611" spans="1:6">
      <c r="A611" s="40">
        <v>206045</v>
      </c>
      <c r="B611" t="s">
        <v>1027</v>
      </c>
      <c r="C611" t="s">
        <v>495</v>
      </c>
      <c r="D611" t="s">
        <v>508</v>
      </c>
      <c r="E611" t="s">
        <v>498</v>
      </c>
      <c r="F611" t="s">
        <v>499</v>
      </c>
    </row>
    <row r="612" spans="1:6">
      <c r="A612" s="40">
        <v>206050</v>
      </c>
      <c r="B612" t="s">
        <v>1028</v>
      </c>
      <c r="C612" t="s">
        <v>495</v>
      </c>
      <c r="D612" t="s">
        <v>508</v>
      </c>
      <c r="E612" t="s">
        <v>498</v>
      </c>
      <c r="F612" t="s">
        <v>499</v>
      </c>
    </row>
    <row r="613" spans="1:6">
      <c r="A613" s="40">
        <v>206090</v>
      </c>
      <c r="B613" t="s">
        <v>1029</v>
      </c>
      <c r="C613" t="s">
        <v>495</v>
      </c>
      <c r="D613" t="s">
        <v>508</v>
      </c>
      <c r="E613" t="s">
        <v>498</v>
      </c>
      <c r="F613" t="s">
        <v>499</v>
      </c>
    </row>
    <row r="614" spans="1:6">
      <c r="A614" s="40">
        <v>208000</v>
      </c>
      <c r="B614" t="s">
        <v>1030</v>
      </c>
      <c r="C614" t="s">
        <v>495</v>
      </c>
      <c r="D614" t="s">
        <v>508</v>
      </c>
      <c r="E614" t="s">
        <v>506</v>
      </c>
      <c r="F614" t="s">
        <v>514</v>
      </c>
    </row>
    <row r="615" spans="1:6">
      <c r="A615" s="40">
        <v>208001</v>
      </c>
      <c r="B615" t="s">
        <v>1031</v>
      </c>
      <c r="C615" t="s">
        <v>495</v>
      </c>
      <c r="D615" t="s">
        <v>508</v>
      </c>
      <c r="E615" t="s">
        <v>506</v>
      </c>
      <c r="F615" t="s">
        <v>514</v>
      </c>
    </row>
    <row r="616" spans="1:6">
      <c r="A616" s="40">
        <v>208010</v>
      </c>
      <c r="B616" t="s">
        <v>1032</v>
      </c>
      <c r="C616" t="s">
        <v>495</v>
      </c>
      <c r="D616" t="s">
        <v>508</v>
      </c>
      <c r="E616" t="s">
        <v>506</v>
      </c>
      <c r="F616" t="s">
        <v>514</v>
      </c>
    </row>
    <row r="617" spans="1:6">
      <c r="A617" s="40">
        <v>208011</v>
      </c>
      <c r="B617" t="s">
        <v>1033</v>
      </c>
      <c r="C617" t="s">
        <v>495</v>
      </c>
      <c r="D617" t="s">
        <v>508</v>
      </c>
      <c r="E617" t="s">
        <v>506</v>
      </c>
      <c r="F617" t="s">
        <v>514</v>
      </c>
    </row>
    <row r="618" spans="1:6">
      <c r="A618" s="40">
        <v>208100</v>
      </c>
      <c r="B618" t="s">
        <v>1034</v>
      </c>
      <c r="C618" t="s">
        <v>495</v>
      </c>
      <c r="D618" t="s">
        <v>508</v>
      </c>
      <c r="E618" t="s">
        <v>506</v>
      </c>
      <c r="F618" t="s">
        <v>514</v>
      </c>
    </row>
    <row r="619" spans="1:6">
      <c r="A619" s="40">
        <v>208110</v>
      </c>
      <c r="B619" t="s">
        <v>1035</v>
      </c>
      <c r="C619" t="s">
        <v>495</v>
      </c>
      <c r="D619" t="s">
        <v>508</v>
      </c>
      <c r="E619" t="s">
        <v>506</v>
      </c>
      <c r="F619" t="s">
        <v>514</v>
      </c>
    </row>
    <row r="620" spans="1:6">
      <c r="A620" s="40">
        <v>208111</v>
      </c>
      <c r="B620" t="s">
        <v>1036</v>
      </c>
      <c r="C620" t="s">
        <v>495</v>
      </c>
      <c r="D620" t="s">
        <v>508</v>
      </c>
      <c r="E620" t="s">
        <v>506</v>
      </c>
      <c r="F620" t="s">
        <v>514</v>
      </c>
    </row>
    <row r="621" spans="1:6">
      <c r="A621" s="40">
        <v>208120</v>
      </c>
      <c r="B621" t="s">
        <v>1037</v>
      </c>
      <c r="C621" t="s">
        <v>495</v>
      </c>
      <c r="D621" t="s">
        <v>508</v>
      </c>
      <c r="E621" t="s">
        <v>506</v>
      </c>
      <c r="F621" t="s">
        <v>514</v>
      </c>
    </row>
    <row r="622" spans="1:6">
      <c r="A622" s="40">
        <v>208121</v>
      </c>
      <c r="B622" t="s">
        <v>1038</v>
      </c>
      <c r="C622" t="s">
        <v>495</v>
      </c>
      <c r="D622" t="s">
        <v>508</v>
      </c>
      <c r="E622" t="s">
        <v>506</v>
      </c>
      <c r="F622" t="s">
        <v>514</v>
      </c>
    </row>
    <row r="623" spans="1:6">
      <c r="A623" s="40">
        <v>208200</v>
      </c>
      <c r="B623" t="s">
        <v>451</v>
      </c>
      <c r="C623" t="s">
        <v>495</v>
      </c>
      <c r="D623" t="s">
        <v>508</v>
      </c>
      <c r="E623" t="s">
        <v>506</v>
      </c>
      <c r="F623" t="s">
        <v>514</v>
      </c>
    </row>
    <row r="624" spans="1:6">
      <c r="A624" s="40">
        <v>208300</v>
      </c>
      <c r="B624" t="s">
        <v>1039</v>
      </c>
      <c r="C624" t="s">
        <v>495</v>
      </c>
      <c r="D624" t="s">
        <v>508</v>
      </c>
      <c r="E624" t="s">
        <v>506</v>
      </c>
      <c r="F624" t="s">
        <v>514</v>
      </c>
    </row>
    <row r="625" spans="1:6">
      <c r="A625" s="40">
        <v>208310</v>
      </c>
      <c r="B625" t="s">
        <v>1040</v>
      </c>
      <c r="C625" t="s">
        <v>495</v>
      </c>
      <c r="D625" t="s">
        <v>508</v>
      </c>
      <c r="E625" t="s">
        <v>506</v>
      </c>
      <c r="F625" t="s">
        <v>514</v>
      </c>
    </row>
    <row r="626" spans="1:6">
      <c r="A626" s="40">
        <v>208600</v>
      </c>
      <c r="B626" t="s">
        <v>1041</v>
      </c>
      <c r="C626" t="s">
        <v>495</v>
      </c>
      <c r="D626" t="s">
        <v>508</v>
      </c>
      <c r="E626" t="s">
        <v>506</v>
      </c>
      <c r="F626" t="s">
        <v>514</v>
      </c>
    </row>
    <row r="627" spans="1:6">
      <c r="A627" s="40">
        <v>250000</v>
      </c>
      <c r="B627" t="s">
        <v>1042</v>
      </c>
      <c r="C627" t="s">
        <v>495</v>
      </c>
      <c r="D627" t="s">
        <v>508</v>
      </c>
      <c r="E627" t="s">
        <v>506</v>
      </c>
      <c r="F627" t="s">
        <v>514</v>
      </c>
    </row>
    <row r="628" spans="1:6">
      <c r="A628" s="40">
        <v>250001</v>
      </c>
      <c r="B628" t="s">
        <v>1043</v>
      </c>
      <c r="C628" t="s">
        <v>495</v>
      </c>
      <c r="D628" t="s">
        <v>508</v>
      </c>
      <c r="E628" t="s">
        <v>506</v>
      </c>
      <c r="F628" t="s">
        <v>514</v>
      </c>
    </row>
    <row r="629" spans="1:6">
      <c r="A629" s="40">
        <v>250010</v>
      </c>
      <c r="B629" t="s">
        <v>1044</v>
      </c>
      <c r="C629" t="s">
        <v>495</v>
      </c>
      <c r="D629" t="s">
        <v>508</v>
      </c>
      <c r="E629" t="s">
        <v>506</v>
      </c>
      <c r="F629" t="s">
        <v>514</v>
      </c>
    </row>
    <row r="630" spans="1:6">
      <c r="A630" s="40">
        <v>250011</v>
      </c>
      <c r="B630" t="s">
        <v>1043</v>
      </c>
      <c r="C630" t="s">
        <v>495</v>
      </c>
      <c r="D630" t="s">
        <v>508</v>
      </c>
      <c r="E630" t="s">
        <v>506</v>
      </c>
      <c r="F630" t="s">
        <v>514</v>
      </c>
    </row>
    <row r="631" spans="1:6">
      <c r="A631" s="40">
        <v>253000</v>
      </c>
      <c r="B631" t="s">
        <v>981</v>
      </c>
      <c r="C631" t="s">
        <v>495</v>
      </c>
      <c r="D631" t="s">
        <v>508</v>
      </c>
      <c r="E631" t="s">
        <v>506</v>
      </c>
      <c r="F631" t="s">
        <v>514</v>
      </c>
    </row>
    <row r="632" spans="1:6">
      <c r="A632" s="40">
        <v>253010</v>
      </c>
      <c r="B632" t="s">
        <v>982</v>
      </c>
      <c r="C632" t="s">
        <v>495</v>
      </c>
      <c r="D632" t="s">
        <v>508</v>
      </c>
      <c r="E632" t="s">
        <v>506</v>
      </c>
      <c r="F632" t="s">
        <v>514</v>
      </c>
    </row>
    <row r="633" spans="1:6">
      <c r="A633" s="40">
        <v>253020</v>
      </c>
      <c r="B633" t="s">
        <v>983</v>
      </c>
      <c r="C633" t="s">
        <v>495</v>
      </c>
      <c r="D633" t="s">
        <v>508</v>
      </c>
      <c r="E633" t="s">
        <v>506</v>
      </c>
      <c r="F633" t="s">
        <v>514</v>
      </c>
    </row>
    <row r="634" spans="1:6">
      <c r="A634" s="40">
        <v>253030</v>
      </c>
      <c r="B634" t="s">
        <v>984</v>
      </c>
      <c r="C634" t="s">
        <v>495</v>
      </c>
      <c r="D634" t="s">
        <v>508</v>
      </c>
      <c r="E634" t="s">
        <v>506</v>
      </c>
      <c r="F634" t="s">
        <v>514</v>
      </c>
    </row>
    <row r="635" spans="1:6">
      <c r="A635" s="40">
        <v>253035</v>
      </c>
      <c r="B635" t="s">
        <v>985</v>
      </c>
      <c r="C635" t="s">
        <v>495</v>
      </c>
      <c r="D635" t="s">
        <v>508</v>
      </c>
      <c r="E635" t="s">
        <v>506</v>
      </c>
      <c r="F635" t="s">
        <v>514</v>
      </c>
    </row>
    <row r="636" spans="1:6">
      <c r="A636" s="40">
        <v>253040</v>
      </c>
      <c r="B636" t="s">
        <v>986</v>
      </c>
      <c r="C636" t="s">
        <v>495</v>
      </c>
      <c r="D636" t="s">
        <v>508</v>
      </c>
      <c r="E636" t="s">
        <v>506</v>
      </c>
      <c r="F636" t="s">
        <v>514</v>
      </c>
    </row>
    <row r="637" spans="1:6">
      <c r="A637" s="40">
        <v>253050</v>
      </c>
      <c r="B637" t="s">
        <v>987</v>
      </c>
      <c r="C637" t="s">
        <v>495</v>
      </c>
      <c r="D637" t="s">
        <v>508</v>
      </c>
      <c r="E637" t="s">
        <v>506</v>
      </c>
      <c r="F637" t="s">
        <v>514</v>
      </c>
    </row>
    <row r="638" spans="1:6">
      <c r="A638" s="40">
        <v>253055</v>
      </c>
      <c r="B638" t="s">
        <v>988</v>
      </c>
      <c r="C638" t="s">
        <v>495</v>
      </c>
      <c r="D638" t="s">
        <v>508</v>
      </c>
      <c r="E638" t="s">
        <v>506</v>
      </c>
      <c r="F638" t="s">
        <v>514</v>
      </c>
    </row>
    <row r="639" spans="1:6">
      <c r="A639" s="40">
        <v>253056</v>
      </c>
      <c r="B639" t="s">
        <v>989</v>
      </c>
      <c r="C639" t="s">
        <v>495</v>
      </c>
      <c r="D639" t="s">
        <v>508</v>
      </c>
      <c r="E639" t="s">
        <v>506</v>
      </c>
      <c r="F639" t="s">
        <v>514</v>
      </c>
    </row>
    <row r="640" spans="1:6">
      <c r="A640" s="40">
        <v>253060</v>
      </c>
      <c r="B640" t="s">
        <v>990</v>
      </c>
      <c r="C640" t="s">
        <v>495</v>
      </c>
      <c r="D640" t="s">
        <v>508</v>
      </c>
      <c r="E640" t="s">
        <v>506</v>
      </c>
      <c r="F640" t="s">
        <v>514</v>
      </c>
    </row>
    <row r="641" spans="1:6">
      <c r="A641" s="40">
        <v>253080</v>
      </c>
      <c r="B641" t="s">
        <v>992</v>
      </c>
      <c r="C641" t="s">
        <v>495</v>
      </c>
      <c r="D641" t="s">
        <v>508</v>
      </c>
      <c r="E641" t="s">
        <v>506</v>
      </c>
      <c r="F641" t="s">
        <v>514</v>
      </c>
    </row>
    <row r="642" spans="1:6">
      <c r="A642" s="40">
        <v>253090</v>
      </c>
      <c r="B642" t="s">
        <v>993</v>
      </c>
      <c r="C642" t="s">
        <v>495</v>
      </c>
      <c r="D642" t="s">
        <v>508</v>
      </c>
      <c r="E642" t="s">
        <v>506</v>
      </c>
      <c r="F642" t="s">
        <v>514</v>
      </c>
    </row>
    <row r="643" spans="1:6">
      <c r="A643" s="40">
        <v>253095</v>
      </c>
      <c r="B643" t="s">
        <v>994</v>
      </c>
      <c r="C643" t="s">
        <v>495</v>
      </c>
      <c r="D643" t="s">
        <v>508</v>
      </c>
      <c r="E643" t="s">
        <v>506</v>
      </c>
      <c r="F643" t="s">
        <v>514</v>
      </c>
    </row>
    <row r="644" spans="1:6">
      <c r="A644" s="40">
        <v>253550</v>
      </c>
      <c r="B644" t="s">
        <v>1045</v>
      </c>
      <c r="C644" t="s">
        <v>495</v>
      </c>
      <c r="D644" t="s">
        <v>508</v>
      </c>
      <c r="E644" t="s">
        <v>506</v>
      </c>
      <c r="F644" t="s">
        <v>514</v>
      </c>
    </row>
    <row r="645" spans="1:6">
      <c r="A645" s="40">
        <v>253690</v>
      </c>
      <c r="B645" t="s">
        <v>635</v>
      </c>
      <c r="C645" t="s">
        <v>495</v>
      </c>
      <c r="D645" t="s">
        <v>508</v>
      </c>
      <c r="E645" t="s">
        <v>506</v>
      </c>
      <c r="F645" t="s">
        <v>514</v>
      </c>
    </row>
    <row r="646" spans="1:6">
      <c r="A646" s="40">
        <v>253691</v>
      </c>
      <c r="B646" t="s">
        <v>1043</v>
      </c>
      <c r="C646" t="s">
        <v>495</v>
      </c>
      <c r="D646" t="s">
        <v>508</v>
      </c>
      <c r="E646" t="s">
        <v>506</v>
      </c>
      <c r="F646" t="s">
        <v>514</v>
      </c>
    </row>
    <row r="647" spans="1:6">
      <c r="A647" s="40">
        <v>253800</v>
      </c>
      <c r="B647" t="s">
        <v>1046</v>
      </c>
      <c r="C647" t="s">
        <v>495</v>
      </c>
      <c r="D647" t="s">
        <v>508</v>
      </c>
      <c r="E647" t="s">
        <v>506</v>
      </c>
      <c r="F647" t="s">
        <v>514</v>
      </c>
    </row>
    <row r="648" spans="1:6">
      <c r="A648" s="40">
        <v>253890</v>
      </c>
      <c r="B648" t="s">
        <v>1047</v>
      </c>
      <c r="C648" t="s">
        <v>495</v>
      </c>
      <c r="D648" t="s">
        <v>508</v>
      </c>
      <c r="E648" t="s">
        <v>506</v>
      </c>
      <c r="F648" t="s">
        <v>514</v>
      </c>
    </row>
    <row r="649" spans="1:6">
      <c r="A649" s="40">
        <v>256000</v>
      </c>
      <c r="B649" t="s">
        <v>1048</v>
      </c>
      <c r="C649" t="s">
        <v>495</v>
      </c>
      <c r="D649" t="s">
        <v>508</v>
      </c>
      <c r="E649" t="s">
        <v>506</v>
      </c>
      <c r="F649" t="s">
        <v>514</v>
      </c>
    </row>
    <row r="650" spans="1:6">
      <c r="A650" s="40">
        <v>256010</v>
      </c>
      <c r="B650" t="s">
        <v>1023</v>
      </c>
      <c r="C650" t="s">
        <v>495</v>
      </c>
      <c r="D650" t="s">
        <v>508</v>
      </c>
      <c r="E650" t="s">
        <v>506</v>
      </c>
      <c r="F650" t="s">
        <v>514</v>
      </c>
    </row>
    <row r="651" spans="1:6">
      <c r="A651" s="40">
        <v>256011</v>
      </c>
      <c r="B651" t="s">
        <v>1024</v>
      </c>
      <c r="C651" t="s">
        <v>495</v>
      </c>
      <c r="D651" t="s">
        <v>508</v>
      </c>
      <c r="E651" t="s">
        <v>506</v>
      </c>
      <c r="F651" t="s">
        <v>514</v>
      </c>
    </row>
    <row r="652" spans="1:6">
      <c r="A652" s="40">
        <v>256040</v>
      </c>
      <c r="B652" t="s">
        <v>1025</v>
      </c>
      <c r="C652" t="s">
        <v>495</v>
      </c>
      <c r="D652" t="s">
        <v>508</v>
      </c>
      <c r="E652" t="s">
        <v>506</v>
      </c>
      <c r="F652" t="s">
        <v>514</v>
      </c>
    </row>
    <row r="653" spans="1:6">
      <c r="A653" s="40">
        <v>256041</v>
      </c>
      <c r="B653" t="s">
        <v>1026</v>
      </c>
      <c r="C653" t="s">
        <v>495</v>
      </c>
      <c r="D653" t="s">
        <v>508</v>
      </c>
      <c r="E653" t="s">
        <v>506</v>
      </c>
      <c r="F653" t="s">
        <v>514</v>
      </c>
    </row>
    <row r="654" spans="1:6">
      <c r="A654" s="40">
        <v>256045</v>
      </c>
      <c r="B654" t="s">
        <v>1027</v>
      </c>
      <c r="C654" t="s">
        <v>495</v>
      </c>
      <c r="D654" t="s">
        <v>508</v>
      </c>
      <c r="E654" t="s">
        <v>506</v>
      </c>
      <c r="F654" t="s">
        <v>514</v>
      </c>
    </row>
    <row r="655" spans="1:6">
      <c r="A655" s="40">
        <v>256050</v>
      </c>
      <c r="B655" t="s">
        <v>1028</v>
      </c>
      <c r="C655" t="s">
        <v>495</v>
      </c>
      <c r="D655" t="s">
        <v>508</v>
      </c>
      <c r="E655" t="s">
        <v>506</v>
      </c>
      <c r="F655" t="s">
        <v>514</v>
      </c>
    </row>
    <row r="656" spans="1:6">
      <c r="A656" s="40">
        <v>256090</v>
      </c>
      <c r="B656" t="s">
        <v>1029</v>
      </c>
      <c r="C656" t="s">
        <v>495</v>
      </c>
      <c r="D656" t="s">
        <v>508</v>
      </c>
      <c r="E656" t="s">
        <v>506</v>
      </c>
      <c r="F656" t="s">
        <v>514</v>
      </c>
    </row>
    <row r="657" spans="1:6">
      <c r="A657" s="40">
        <v>257000</v>
      </c>
      <c r="B657" t="s">
        <v>1049</v>
      </c>
      <c r="C657" t="s">
        <v>495</v>
      </c>
      <c r="D657" t="s">
        <v>508</v>
      </c>
      <c r="E657" t="s">
        <v>506</v>
      </c>
      <c r="F657" t="s">
        <v>514</v>
      </c>
    </row>
    <row r="658" spans="1:6">
      <c r="A658" s="40">
        <v>257080</v>
      </c>
      <c r="B658" t="s">
        <v>1050</v>
      </c>
      <c r="C658" t="s">
        <v>495</v>
      </c>
      <c r="D658" t="s">
        <v>508</v>
      </c>
      <c r="E658" t="s">
        <v>506</v>
      </c>
      <c r="F658" t="s">
        <v>514</v>
      </c>
    </row>
    <row r="659" spans="1:6">
      <c r="A659" s="40">
        <v>257100</v>
      </c>
      <c r="B659" t="s">
        <v>1051</v>
      </c>
      <c r="C659" t="s">
        <v>495</v>
      </c>
      <c r="D659" t="s">
        <v>508</v>
      </c>
      <c r="E659" t="s">
        <v>506</v>
      </c>
      <c r="F659" t="s">
        <v>514</v>
      </c>
    </row>
    <row r="660" spans="1:6">
      <c r="A660" s="40">
        <v>257180</v>
      </c>
      <c r="B660" t="s">
        <v>1052</v>
      </c>
      <c r="C660" t="s">
        <v>495</v>
      </c>
      <c r="D660" t="s">
        <v>508</v>
      </c>
      <c r="E660" t="s">
        <v>506</v>
      </c>
      <c r="F660" t="s">
        <v>514</v>
      </c>
    </row>
    <row r="661" spans="1:6">
      <c r="A661" s="40">
        <v>257200</v>
      </c>
      <c r="B661" t="s">
        <v>1053</v>
      </c>
      <c r="C661" t="s">
        <v>495</v>
      </c>
      <c r="D661" t="s">
        <v>508</v>
      </c>
      <c r="E661" t="s">
        <v>506</v>
      </c>
      <c r="F661" t="s">
        <v>514</v>
      </c>
    </row>
    <row r="662" spans="1:6">
      <c r="A662" s="40">
        <v>257280</v>
      </c>
      <c r="B662" t="s">
        <v>1054</v>
      </c>
      <c r="C662" t="s">
        <v>495</v>
      </c>
      <c r="D662" t="s">
        <v>508</v>
      </c>
      <c r="E662" t="s">
        <v>506</v>
      </c>
      <c r="F662" t="s">
        <v>514</v>
      </c>
    </row>
    <row r="663" spans="1:6">
      <c r="A663" s="40">
        <v>257800</v>
      </c>
      <c r="B663" t="s">
        <v>1055</v>
      </c>
      <c r="C663" t="s">
        <v>495</v>
      </c>
      <c r="D663" t="s">
        <v>508</v>
      </c>
      <c r="E663" t="s">
        <v>506</v>
      </c>
      <c r="F663" t="s">
        <v>514</v>
      </c>
    </row>
    <row r="664" spans="1:6">
      <c r="A664" s="40">
        <v>258000</v>
      </c>
      <c r="B664" t="s">
        <v>1056</v>
      </c>
      <c r="C664" t="s">
        <v>495</v>
      </c>
      <c r="D664" t="s">
        <v>508</v>
      </c>
      <c r="E664" t="s">
        <v>506</v>
      </c>
      <c r="F664" t="s">
        <v>514</v>
      </c>
    </row>
    <row r="665" spans="1:6">
      <c r="A665" s="40">
        <v>258001</v>
      </c>
      <c r="B665" t="s">
        <v>1057</v>
      </c>
      <c r="C665" t="s">
        <v>495</v>
      </c>
      <c r="D665" t="s">
        <v>508</v>
      </c>
      <c r="E665" t="s">
        <v>506</v>
      </c>
      <c r="F665" t="s">
        <v>514</v>
      </c>
    </row>
    <row r="666" spans="1:6">
      <c r="A666" s="40">
        <v>258100</v>
      </c>
      <c r="B666" t="s">
        <v>1058</v>
      </c>
      <c r="C666" t="s">
        <v>495</v>
      </c>
      <c r="D666" t="s">
        <v>508</v>
      </c>
      <c r="E666" t="s">
        <v>506</v>
      </c>
      <c r="F666" t="s">
        <v>514</v>
      </c>
    </row>
    <row r="667" spans="1:6">
      <c r="A667" s="40">
        <v>258101</v>
      </c>
      <c r="B667" t="s">
        <v>1059</v>
      </c>
      <c r="C667" t="s">
        <v>495</v>
      </c>
      <c r="D667" t="s">
        <v>508</v>
      </c>
      <c r="E667" t="s">
        <v>506</v>
      </c>
      <c r="F667" t="s">
        <v>514</v>
      </c>
    </row>
    <row r="668" spans="1:6">
      <c r="A668" s="40">
        <v>258200</v>
      </c>
      <c r="B668" t="s">
        <v>451</v>
      </c>
      <c r="C668" t="s">
        <v>495</v>
      </c>
      <c r="D668" t="s">
        <v>508</v>
      </c>
      <c r="E668" t="s">
        <v>506</v>
      </c>
      <c r="F668" t="s">
        <v>514</v>
      </c>
    </row>
    <row r="669" spans="1:6">
      <c r="A669" s="40">
        <v>258300</v>
      </c>
      <c r="B669" t="s">
        <v>640</v>
      </c>
      <c r="C669" t="s">
        <v>495</v>
      </c>
      <c r="D669" t="s">
        <v>508</v>
      </c>
      <c r="E669" t="s">
        <v>506</v>
      </c>
      <c r="F669" t="s">
        <v>514</v>
      </c>
    </row>
    <row r="670" spans="1:6">
      <c r="A670" s="40">
        <v>258600</v>
      </c>
      <c r="B670" t="s">
        <v>1041</v>
      </c>
      <c r="C670" t="s">
        <v>495</v>
      </c>
      <c r="D670" t="s">
        <v>508</v>
      </c>
      <c r="E670" t="s">
        <v>506</v>
      </c>
      <c r="F670" t="s">
        <v>514</v>
      </c>
    </row>
    <row r="671" spans="1:6">
      <c r="A671" s="40">
        <v>290000</v>
      </c>
      <c r="B671" t="s">
        <v>1060</v>
      </c>
      <c r="C671" t="s">
        <v>495</v>
      </c>
      <c r="D671" t="s">
        <v>508</v>
      </c>
      <c r="E671" t="s">
        <v>498</v>
      </c>
      <c r="F671" t="s">
        <v>499</v>
      </c>
    </row>
    <row r="672" spans="1:6">
      <c r="A672" s="40">
        <v>290010</v>
      </c>
      <c r="B672" t="s">
        <v>1061</v>
      </c>
      <c r="C672" t="s">
        <v>495</v>
      </c>
      <c r="D672" t="s">
        <v>508</v>
      </c>
      <c r="E672" t="s">
        <v>498</v>
      </c>
      <c r="F672" t="s">
        <v>499</v>
      </c>
    </row>
    <row r="673" spans="1:6">
      <c r="A673" s="40">
        <v>290030</v>
      </c>
      <c r="B673" t="s">
        <v>1062</v>
      </c>
      <c r="C673" t="s">
        <v>495</v>
      </c>
      <c r="D673" t="s">
        <v>508</v>
      </c>
      <c r="E673" t="s">
        <v>529</v>
      </c>
      <c r="F673" t="s">
        <v>476</v>
      </c>
    </row>
    <row r="674" spans="1:6">
      <c r="A674" s="40">
        <v>290040</v>
      </c>
      <c r="B674" t="s">
        <v>1063</v>
      </c>
      <c r="C674" t="s">
        <v>495</v>
      </c>
      <c r="D674" t="s">
        <v>508</v>
      </c>
      <c r="E674" t="s">
        <v>498</v>
      </c>
      <c r="F674" t="s">
        <v>499</v>
      </c>
    </row>
    <row r="675" spans="1:6">
      <c r="A675" s="40">
        <v>290080</v>
      </c>
      <c r="B675" t="s">
        <v>1064</v>
      </c>
      <c r="C675" t="s">
        <v>495</v>
      </c>
      <c r="D675" t="s">
        <v>508</v>
      </c>
      <c r="E675" t="s">
        <v>498</v>
      </c>
      <c r="F675" t="s">
        <v>499</v>
      </c>
    </row>
    <row r="676" spans="1:6">
      <c r="A676" s="40">
        <v>290081</v>
      </c>
      <c r="B676" t="s">
        <v>1064</v>
      </c>
      <c r="C676" t="s">
        <v>495</v>
      </c>
      <c r="D676" t="s">
        <v>508</v>
      </c>
      <c r="E676" t="s">
        <v>498</v>
      </c>
      <c r="F676" t="s">
        <v>499</v>
      </c>
    </row>
    <row r="677" spans="1:6">
      <c r="A677" s="40">
        <v>290090</v>
      </c>
      <c r="B677" t="s">
        <v>1065</v>
      </c>
      <c r="C677" t="s">
        <v>495</v>
      </c>
      <c r="D677" t="s">
        <v>508</v>
      </c>
      <c r="E677" t="s">
        <v>498</v>
      </c>
      <c r="F677" t="s">
        <v>499</v>
      </c>
    </row>
    <row r="678" spans="1:6">
      <c r="A678" s="40">
        <v>290091</v>
      </c>
      <c r="B678" t="s">
        <v>1065</v>
      </c>
      <c r="C678" t="s">
        <v>495</v>
      </c>
      <c r="D678" t="s">
        <v>508</v>
      </c>
      <c r="E678" t="s">
        <v>498</v>
      </c>
      <c r="F678" t="s">
        <v>499</v>
      </c>
    </row>
    <row r="679" spans="1:6">
      <c r="A679" s="40">
        <v>290400</v>
      </c>
      <c r="B679" t="s">
        <v>1066</v>
      </c>
      <c r="C679" t="s">
        <v>495</v>
      </c>
      <c r="D679" t="s">
        <v>508</v>
      </c>
      <c r="E679" t="s">
        <v>498</v>
      </c>
      <c r="F679" t="s">
        <v>499</v>
      </c>
    </row>
    <row r="680" spans="1:6">
      <c r="A680" s="40">
        <v>290401</v>
      </c>
      <c r="B680" t="s">
        <v>1067</v>
      </c>
      <c r="C680" t="s">
        <v>495</v>
      </c>
      <c r="D680" t="s">
        <v>508</v>
      </c>
      <c r="E680" t="s">
        <v>498</v>
      </c>
      <c r="F680" t="s">
        <v>499</v>
      </c>
    </row>
    <row r="681" spans="1:6">
      <c r="A681" s="40">
        <v>291000</v>
      </c>
      <c r="B681" t="s">
        <v>1068</v>
      </c>
      <c r="C681" t="s">
        <v>495</v>
      </c>
      <c r="D681" t="s">
        <v>508</v>
      </c>
      <c r="E681" t="s">
        <v>498</v>
      </c>
      <c r="F681" t="s">
        <v>499</v>
      </c>
    </row>
    <row r="682" spans="1:6">
      <c r="A682" s="40">
        <v>291001</v>
      </c>
      <c r="B682" t="s">
        <v>1068</v>
      </c>
      <c r="C682" t="s">
        <v>495</v>
      </c>
      <c r="D682" t="s">
        <v>508</v>
      </c>
      <c r="E682" t="s">
        <v>498</v>
      </c>
      <c r="F682" t="s">
        <v>499</v>
      </c>
    </row>
    <row r="683" spans="1:6">
      <c r="A683" s="40">
        <v>291010</v>
      </c>
      <c r="B683" t="s">
        <v>1069</v>
      </c>
      <c r="C683" t="s">
        <v>495</v>
      </c>
      <c r="D683" t="s">
        <v>508</v>
      </c>
      <c r="E683" t="s">
        <v>498</v>
      </c>
      <c r="F683" t="s">
        <v>499</v>
      </c>
    </row>
    <row r="684" spans="1:6">
      <c r="A684" s="40">
        <v>291011</v>
      </c>
      <c r="B684" t="s">
        <v>1069</v>
      </c>
      <c r="C684" t="s">
        <v>495</v>
      </c>
      <c r="D684" t="s">
        <v>508</v>
      </c>
      <c r="E684" t="s">
        <v>498</v>
      </c>
      <c r="F684" t="s">
        <v>499</v>
      </c>
    </row>
    <row r="685" spans="1:6">
      <c r="A685" s="40">
        <v>292000</v>
      </c>
      <c r="B685" t="s">
        <v>555</v>
      </c>
      <c r="C685" t="s">
        <v>495</v>
      </c>
      <c r="D685" t="s">
        <v>508</v>
      </c>
      <c r="E685" t="s">
        <v>498</v>
      </c>
      <c r="F685" t="s">
        <v>499</v>
      </c>
    </row>
    <row r="686" spans="1:6">
      <c r="A686" s="40">
        <v>292001</v>
      </c>
      <c r="B686" t="s">
        <v>555</v>
      </c>
      <c r="C686" t="s">
        <v>495</v>
      </c>
      <c r="D686" t="s">
        <v>508</v>
      </c>
      <c r="E686" t="s">
        <v>498</v>
      </c>
      <c r="F686" t="s">
        <v>499</v>
      </c>
    </row>
    <row r="687" spans="1:6">
      <c r="A687" s="40">
        <v>297000</v>
      </c>
      <c r="B687" t="s">
        <v>556</v>
      </c>
      <c r="C687" t="s">
        <v>495</v>
      </c>
      <c r="D687" t="s">
        <v>508</v>
      </c>
      <c r="E687" t="s">
        <v>498</v>
      </c>
      <c r="F687" t="s">
        <v>499</v>
      </c>
    </row>
    <row r="688" spans="1:6">
      <c r="A688" s="40">
        <v>297001</v>
      </c>
      <c r="B688" t="s">
        <v>556</v>
      </c>
      <c r="C688" t="s">
        <v>495</v>
      </c>
      <c r="D688" t="s">
        <v>508</v>
      </c>
      <c r="E688" t="s">
        <v>498</v>
      </c>
      <c r="F688" t="s">
        <v>499</v>
      </c>
    </row>
    <row r="689" spans="1:6">
      <c r="A689" s="40">
        <v>298000</v>
      </c>
      <c r="B689" t="s">
        <v>1070</v>
      </c>
      <c r="C689" t="s">
        <v>495</v>
      </c>
      <c r="D689" t="s">
        <v>508</v>
      </c>
      <c r="E689" t="s">
        <v>498</v>
      </c>
      <c r="F689" t="s">
        <v>499</v>
      </c>
    </row>
    <row r="690" spans="1:6">
      <c r="A690" s="40">
        <v>298001</v>
      </c>
      <c r="B690" t="s">
        <v>1070</v>
      </c>
      <c r="C690" t="s">
        <v>495</v>
      </c>
      <c r="D690" t="s">
        <v>508</v>
      </c>
      <c r="E690" t="s">
        <v>498</v>
      </c>
      <c r="F690" t="s">
        <v>499</v>
      </c>
    </row>
    <row r="691" spans="1:6">
      <c r="A691" s="40">
        <v>300000</v>
      </c>
      <c r="B691" t="s">
        <v>1071</v>
      </c>
      <c r="C691" t="s">
        <v>495</v>
      </c>
      <c r="D691" t="s">
        <v>508</v>
      </c>
      <c r="E691" t="s">
        <v>496</v>
      </c>
      <c r="F691" t="s">
        <v>483</v>
      </c>
    </row>
    <row r="692" spans="1:6">
      <c r="A692" s="40">
        <v>300100</v>
      </c>
      <c r="B692" t="s">
        <v>1072</v>
      </c>
      <c r="C692" t="s">
        <v>495</v>
      </c>
      <c r="D692" t="s">
        <v>508</v>
      </c>
      <c r="E692" t="s">
        <v>496</v>
      </c>
      <c r="F692" t="s">
        <v>483</v>
      </c>
    </row>
    <row r="693" spans="1:6">
      <c r="A693" s="40">
        <v>300110</v>
      </c>
      <c r="B693" t="s">
        <v>1073</v>
      </c>
      <c r="C693" t="s">
        <v>495</v>
      </c>
      <c r="D693" t="s">
        <v>508</v>
      </c>
      <c r="E693" t="s">
        <v>496</v>
      </c>
      <c r="F693" t="s">
        <v>483</v>
      </c>
    </row>
    <row r="694" spans="1:6">
      <c r="A694" s="40">
        <v>300130</v>
      </c>
      <c r="B694" t="s">
        <v>1074</v>
      </c>
      <c r="C694" t="s">
        <v>495</v>
      </c>
      <c r="D694" t="s">
        <v>508</v>
      </c>
      <c r="E694" t="s">
        <v>496</v>
      </c>
      <c r="F694" t="s">
        <v>483</v>
      </c>
    </row>
    <row r="695" spans="1:6">
      <c r="A695" s="40">
        <v>300140</v>
      </c>
      <c r="B695" t="s">
        <v>1075</v>
      </c>
      <c r="C695" t="s">
        <v>495</v>
      </c>
      <c r="D695" t="s">
        <v>508</v>
      </c>
      <c r="E695" t="s">
        <v>496</v>
      </c>
      <c r="F695" t="s">
        <v>483</v>
      </c>
    </row>
    <row r="696" spans="1:6">
      <c r="A696" s="40">
        <v>300150</v>
      </c>
      <c r="B696" t="s">
        <v>1076</v>
      </c>
      <c r="C696" t="s">
        <v>495</v>
      </c>
      <c r="D696" t="s">
        <v>508</v>
      </c>
      <c r="E696" t="s">
        <v>496</v>
      </c>
      <c r="F696" t="s">
        <v>483</v>
      </c>
    </row>
    <row r="697" spans="1:6">
      <c r="A697" s="40">
        <v>302000</v>
      </c>
      <c r="B697" t="s">
        <v>1077</v>
      </c>
      <c r="C697" t="s">
        <v>495</v>
      </c>
      <c r="D697" t="s">
        <v>508</v>
      </c>
      <c r="E697" t="s">
        <v>496</v>
      </c>
      <c r="F697" t="s">
        <v>483</v>
      </c>
    </row>
    <row r="698" spans="1:6">
      <c r="A698" s="40">
        <v>302001</v>
      </c>
      <c r="B698" t="s">
        <v>1078</v>
      </c>
      <c r="C698" t="s">
        <v>495</v>
      </c>
      <c r="D698" t="s">
        <v>508</v>
      </c>
      <c r="E698" t="s">
        <v>496</v>
      </c>
      <c r="F698" t="s">
        <v>483</v>
      </c>
    </row>
    <row r="699" spans="1:6">
      <c r="A699" s="40">
        <v>302002</v>
      </c>
      <c r="B699" t="s">
        <v>1079</v>
      </c>
      <c r="C699" t="s">
        <v>495</v>
      </c>
      <c r="D699" t="s">
        <v>508</v>
      </c>
      <c r="E699" t="s">
        <v>496</v>
      </c>
      <c r="F699" t="s">
        <v>483</v>
      </c>
    </row>
    <row r="700" spans="1:6">
      <c r="A700" s="40">
        <v>302010</v>
      </c>
      <c r="B700" t="s">
        <v>1080</v>
      </c>
      <c r="C700" t="s">
        <v>495</v>
      </c>
      <c r="D700" t="s">
        <v>508</v>
      </c>
      <c r="E700" t="s">
        <v>496</v>
      </c>
      <c r="F700" t="s">
        <v>483</v>
      </c>
    </row>
    <row r="701" spans="1:6">
      <c r="A701" s="40">
        <v>302011</v>
      </c>
      <c r="B701" t="s">
        <v>1081</v>
      </c>
      <c r="C701" t="s">
        <v>495</v>
      </c>
      <c r="D701" t="s">
        <v>508</v>
      </c>
      <c r="E701" t="s">
        <v>496</v>
      </c>
      <c r="F701" t="s">
        <v>483</v>
      </c>
    </row>
    <row r="702" spans="1:6">
      <c r="A702" s="40">
        <v>302012</v>
      </c>
      <c r="B702" t="s">
        <v>1082</v>
      </c>
      <c r="C702" t="s">
        <v>495</v>
      </c>
      <c r="D702" t="s">
        <v>508</v>
      </c>
      <c r="E702" t="s">
        <v>496</v>
      </c>
      <c r="F702" t="s">
        <v>483</v>
      </c>
    </row>
    <row r="703" spans="1:6">
      <c r="A703" s="40">
        <v>302500</v>
      </c>
      <c r="B703" t="s">
        <v>1083</v>
      </c>
      <c r="C703" t="s">
        <v>495</v>
      </c>
      <c r="D703" t="s">
        <v>508</v>
      </c>
      <c r="E703" t="s">
        <v>496</v>
      </c>
      <c r="F703" t="s">
        <v>483</v>
      </c>
    </row>
    <row r="704" spans="1:6">
      <c r="A704" s="40">
        <v>302510</v>
      </c>
      <c r="B704" t="s">
        <v>1084</v>
      </c>
      <c r="C704" t="s">
        <v>495</v>
      </c>
      <c r="D704" t="s">
        <v>508</v>
      </c>
      <c r="E704" t="s">
        <v>496</v>
      </c>
      <c r="F704" t="s">
        <v>483</v>
      </c>
    </row>
    <row r="705" spans="1:6">
      <c r="A705" s="40">
        <v>302600</v>
      </c>
      <c r="B705" t="s">
        <v>650</v>
      </c>
      <c r="C705" t="s">
        <v>495</v>
      </c>
      <c r="D705" t="s">
        <v>508</v>
      </c>
      <c r="E705" t="s">
        <v>496</v>
      </c>
      <c r="F705" t="s">
        <v>483</v>
      </c>
    </row>
    <row r="706" spans="1:6">
      <c r="A706" s="40">
        <v>303000</v>
      </c>
      <c r="B706" t="s">
        <v>455</v>
      </c>
      <c r="C706" t="s">
        <v>495</v>
      </c>
      <c r="D706" t="s">
        <v>508</v>
      </c>
      <c r="E706" t="s">
        <v>496</v>
      </c>
      <c r="F706" t="s">
        <v>483</v>
      </c>
    </row>
    <row r="707" spans="1:6">
      <c r="A707" s="40">
        <v>303100</v>
      </c>
      <c r="B707" t="s">
        <v>1085</v>
      </c>
      <c r="C707" t="s">
        <v>495</v>
      </c>
      <c r="D707" t="s">
        <v>508</v>
      </c>
      <c r="E707" t="s">
        <v>496</v>
      </c>
      <c r="F707" t="s">
        <v>483</v>
      </c>
    </row>
    <row r="708" spans="1:6">
      <c r="A708" s="40">
        <v>303200</v>
      </c>
      <c r="B708" t="s">
        <v>1086</v>
      </c>
      <c r="C708" t="s">
        <v>495</v>
      </c>
      <c r="D708" t="s">
        <v>508</v>
      </c>
      <c r="E708" t="s">
        <v>496</v>
      </c>
      <c r="F708" t="s">
        <v>483</v>
      </c>
    </row>
    <row r="709" spans="1:6">
      <c r="A709" s="40">
        <v>303300</v>
      </c>
      <c r="B709" t="s">
        <v>1087</v>
      </c>
      <c r="C709" t="s">
        <v>495</v>
      </c>
      <c r="D709" t="s">
        <v>508</v>
      </c>
      <c r="E709" t="s">
        <v>496</v>
      </c>
      <c r="F709" t="s">
        <v>483</v>
      </c>
    </row>
    <row r="710" spans="1:6">
      <c r="A710" s="40">
        <v>303400</v>
      </c>
      <c r="B710" t="s">
        <v>1088</v>
      </c>
      <c r="C710" t="s">
        <v>495</v>
      </c>
      <c r="D710" t="s">
        <v>508</v>
      </c>
      <c r="E710" t="s">
        <v>496</v>
      </c>
      <c r="F710" t="s">
        <v>483</v>
      </c>
    </row>
    <row r="711" spans="1:6">
      <c r="A711" s="40">
        <v>304000</v>
      </c>
      <c r="B711" t="s">
        <v>797</v>
      </c>
      <c r="C711" t="s">
        <v>495</v>
      </c>
      <c r="D711" t="s">
        <v>508</v>
      </c>
      <c r="E711" t="s">
        <v>496</v>
      </c>
      <c r="F711" t="s">
        <v>483</v>
      </c>
    </row>
    <row r="712" spans="1:6">
      <c r="A712" s="40">
        <v>304100</v>
      </c>
      <c r="B712" t="s">
        <v>1089</v>
      </c>
      <c r="C712" t="s">
        <v>495</v>
      </c>
      <c r="D712" t="s">
        <v>508</v>
      </c>
      <c r="E712" t="s">
        <v>496</v>
      </c>
      <c r="F712" t="s">
        <v>483</v>
      </c>
    </row>
    <row r="713" spans="1:6">
      <c r="A713" s="40">
        <v>304201</v>
      </c>
      <c r="B713" t="s">
        <v>750</v>
      </c>
      <c r="C713" t="s">
        <v>495</v>
      </c>
      <c r="D713" t="s">
        <v>508</v>
      </c>
      <c r="E713" t="s">
        <v>496</v>
      </c>
      <c r="F713" t="s">
        <v>483</v>
      </c>
    </row>
    <row r="714" spans="1:6">
      <c r="A714" s="40">
        <v>304210</v>
      </c>
      <c r="B714" t="s">
        <v>751</v>
      </c>
      <c r="C714" t="s">
        <v>495</v>
      </c>
      <c r="D714" t="s">
        <v>508</v>
      </c>
      <c r="E714" t="s">
        <v>496</v>
      </c>
      <c r="F714" t="s">
        <v>483</v>
      </c>
    </row>
    <row r="715" spans="1:6">
      <c r="A715" s="40">
        <v>304220</v>
      </c>
      <c r="B715" t="s">
        <v>752</v>
      </c>
      <c r="C715" t="s">
        <v>495</v>
      </c>
      <c r="D715" t="s">
        <v>508</v>
      </c>
      <c r="E715" t="s">
        <v>496</v>
      </c>
      <c r="F715" t="s">
        <v>483</v>
      </c>
    </row>
    <row r="716" spans="1:6">
      <c r="A716" s="40">
        <v>304230</v>
      </c>
      <c r="B716" t="s">
        <v>1090</v>
      </c>
      <c r="C716" t="s">
        <v>495</v>
      </c>
      <c r="D716" t="s">
        <v>508</v>
      </c>
      <c r="E716" t="s">
        <v>496</v>
      </c>
      <c r="F716" t="s">
        <v>483</v>
      </c>
    </row>
    <row r="717" spans="1:6">
      <c r="A717" s="40">
        <v>304240</v>
      </c>
      <c r="B717" t="s">
        <v>1091</v>
      </c>
      <c r="C717" t="s">
        <v>495</v>
      </c>
      <c r="D717" t="s">
        <v>508</v>
      </c>
      <c r="E717" t="s">
        <v>496</v>
      </c>
      <c r="F717" t="s">
        <v>483</v>
      </c>
    </row>
    <row r="718" spans="1:6">
      <c r="A718" s="40">
        <v>304290</v>
      </c>
      <c r="B718" t="s">
        <v>1092</v>
      </c>
      <c r="C718" t="s">
        <v>495</v>
      </c>
      <c r="D718" t="s">
        <v>508</v>
      </c>
      <c r="E718" t="s">
        <v>496</v>
      </c>
      <c r="F718" t="s">
        <v>483</v>
      </c>
    </row>
    <row r="719" spans="1:6">
      <c r="A719" s="40">
        <v>304300</v>
      </c>
      <c r="B719" t="s">
        <v>652</v>
      </c>
      <c r="C719" t="s">
        <v>495</v>
      </c>
      <c r="D719" t="s">
        <v>508</v>
      </c>
      <c r="E719" t="s">
        <v>496</v>
      </c>
      <c r="F719" t="s">
        <v>483</v>
      </c>
    </row>
    <row r="720" spans="1:6">
      <c r="A720" s="40">
        <v>304400</v>
      </c>
      <c r="B720" t="s">
        <v>1093</v>
      </c>
      <c r="C720" t="s">
        <v>495</v>
      </c>
      <c r="D720" t="s">
        <v>508</v>
      </c>
      <c r="E720" t="s">
        <v>496</v>
      </c>
      <c r="F720" t="s">
        <v>483</v>
      </c>
    </row>
    <row r="721" spans="1:6">
      <c r="A721" s="40">
        <v>304500</v>
      </c>
      <c r="B721" t="s">
        <v>1094</v>
      </c>
      <c r="C721" t="s">
        <v>495</v>
      </c>
      <c r="D721" t="s">
        <v>508</v>
      </c>
      <c r="E721" t="s">
        <v>496</v>
      </c>
      <c r="F721" t="s">
        <v>483</v>
      </c>
    </row>
    <row r="722" spans="1:6">
      <c r="A722" s="40">
        <v>304600</v>
      </c>
      <c r="B722" t="s">
        <v>1095</v>
      </c>
      <c r="C722" t="s">
        <v>495</v>
      </c>
      <c r="D722" t="s">
        <v>508</v>
      </c>
      <c r="E722" t="s">
        <v>496</v>
      </c>
      <c r="F722" t="s">
        <v>483</v>
      </c>
    </row>
    <row r="723" spans="1:6">
      <c r="A723" s="40">
        <v>304700</v>
      </c>
      <c r="B723" t="s">
        <v>1096</v>
      </c>
      <c r="C723" t="s">
        <v>495</v>
      </c>
      <c r="D723" t="s">
        <v>508</v>
      </c>
      <c r="E723" t="s">
        <v>496</v>
      </c>
      <c r="F723" t="s">
        <v>483</v>
      </c>
    </row>
    <row r="724" spans="1:6">
      <c r="A724" s="40">
        <v>320000</v>
      </c>
      <c r="B724" t="s">
        <v>1097</v>
      </c>
      <c r="C724" t="s">
        <v>495</v>
      </c>
      <c r="D724" t="s">
        <v>508</v>
      </c>
      <c r="E724" t="s">
        <v>496</v>
      </c>
      <c r="F724" t="s">
        <v>483</v>
      </c>
    </row>
    <row r="725" spans="1:6">
      <c r="A725" s="40">
        <v>320010</v>
      </c>
      <c r="B725" t="s">
        <v>1098</v>
      </c>
      <c r="C725" t="s">
        <v>495</v>
      </c>
      <c r="D725" t="s">
        <v>508</v>
      </c>
      <c r="E725" t="s">
        <v>496</v>
      </c>
      <c r="F725" t="s">
        <v>483</v>
      </c>
    </row>
    <row r="726" spans="1:6">
      <c r="A726" s="40">
        <v>320020</v>
      </c>
      <c r="B726" t="s">
        <v>1099</v>
      </c>
      <c r="C726" t="s">
        <v>495</v>
      </c>
      <c r="D726" t="s">
        <v>508</v>
      </c>
      <c r="E726" t="s">
        <v>496</v>
      </c>
      <c r="F726" t="s">
        <v>483</v>
      </c>
    </row>
    <row r="727" spans="1:6">
      <c r="A727" s="40">
        <v>320030</v>
      </c>
      <c r="B727" t="s">
        <v>1100</v>
      </c>
      <c r="C727" t="s">
        <v>495</v>
      </c>
      <c r="D727" t="s">
        <v>508</v>
      </c>
      <c r="E727" t="s">
        <v>496</v>
      </c>
      <c r="F727" t="s">
        <v>483</v>
      </c>
    </row>
    <row r="728" spans="1:6">
      <c r="A728" s="40">
        <v>320040</v>
      </c>
      <c r="B728" t="s">
        <v>1101</v>
      </c>
      <c r="C728" t="s">
        <v>495</v>
      </c>
      <c r="D728" t="s">
        <v>508</v>
      </c>
      <c r="E728" t="s">
        <v>496</v>
      </c>
      <c r="F728" t="s">
        <v>483</v>
      </c>
    </row>
    <row r="729" spans="1:6">
      <c r="A729" s="40">
        <v>320050</v>
      </c>
      <c r="B729" t="s">
        <v>1102</v>
      </c>
      <c r="C729" t="s">
        <v>495</v>
      </c>
      <c r="D729" t="s">
        <v>508</v>
      </c>
      <c r="E729" t="s">
        <v>496</v>
      </c>
      <c r="F729" t="s">
        <v>483</v>
      </c>
    </row>
    <row r="730" spans="1:6">
      <c r="A730" s="40">
        <v>320055</v>
      </c>
      <c r="B730" t="s">
        <v>1103</v>
      </c>
      <c r="C730" t="s">
        <v>495</v>
      </c>
      <c r="D730" t="s">
        <v>508</v>
      </c>
      <c r="E730" t="s">
        <v>496</v>
      </c>
      <c r="F730" t="s">
        <v>483</v>
      </c>
    </row>
    <row r="731" spans="1:6">
      <c r="A731" s="40">
        <v>320060</v>
      </c>
      <c r="B731" t="s">
        <v>1104</v>
      </c>
      <c r="C731" t="s">
        <v>495</v>
      </c>
      <c r="D731" t="s">
        <v>508</v>
      </c>
      <c r="E731" t="s">
        <v>496</v>
      </c>
      <c r="F731" t="s">
        <v>483</v>
      </c>
    </row>
    <row r="732" spans="1:6">
      <c r="A732" s="40">
        <v>320065</v>
      </c>
      <c r="B732" t="s">
        <v>1105</v>
      </c>
      <c r="C732" t="s">
        <v>495</v>
      </c>
      <c r="D732" t="s">
        <v>508</v>
      </c>
      <c r="E732" t="s">
        <v>496</v>
      </c>
      <c r="F732" t="s">
        <v>483</v>
      </c>
    </row>
    <row r="733" spans="1:6">
      <c r="A733" s="40">
        <v>320070</v>
      </c>
      <c r="B733" t="s">
        <v>1106</v>
      </c>
      <c r="C733" t="s">
        <v>495</v>
      </c>
      <c r="D733" t="s">
        <v>508</v>
      </c>
      <c r="E733" t="s">
        <v>496</v>
      </c>
      <c r="F733" t="s">
        <v>483</v>
      </c>
    </row>
    <row r="734" spans="1:6">
      <c r="A734" s="40">
        <v>320090</v>
      </c>
      <c r="B734" t="s">
        <v>1107</v>
      </c>
      <c r="C734" t="s">
        <v>495</v>
      </c>
      <c r="D734" t="s">
        <v>508</v>
      </c>
      <c r="E734" t="s">
        <v>496</v>
      </c>
      <c r="F734" t="s">
        <v>483</v>
      </c>
    </row>
    <row r="735" spans="1:6">
      <c r="A735" s="40">
        <v>320100</v>
      </c>
      <c r="B735" t="s">
        <v>1108</v>
      </c>
      <c r="C735" t="s">
        <v>495</v>
      </c>
      <c r="D735" t="s">
        <v>508</v>
      </c>
      <c r="E735" t="s">
        <v>496</v>
      </c>
      <c r="F735" t="s">
        <v>483</v>
      </c>
    </row>
    <row r="736" spans="1:6">
      <c r="A736" s="40">
        <v>320110</v>
      </c>
      <c r="B736" t="s">
        <v>1109</v>
      </c>
      <c r="C736" t="s">
        <v>495</v>
      </c>
      <c r="D736" t="s">
        <v>508</v>
      </c>
      <c r="E736" t="s">
        <v>496</v>
      </c>
      <c r="F736" t="s">
        <v>483</v>
      </c>
    </row>
    <row r="737" spans="1:6">
      <c r="A737" s="40">
        <v>320140</v>
      </c>
      <c r="B737" t="s">
        <v>1110</v>
      </c>
      <c r="C737" t="s">
        <v>495</v>
      </c>
      <c r="D737" t="s">
        <v>508</v>
      </c>
      <c r="E737" t="s">
        <v>496</v>
      </c>
      <c r="F737" t="s">
        <v>483</v>
      </c>
    </row>
    <row r="738" spans="1:6">
      <c r="A738" s="40">
        <v>320160</v>
      </c>
      <c r="B738" t="s">
        <v>1111</v>
      </c>
      <c r="C738" t="s">
        <v>495</v>
      </c>
      <c r="D738" t="s">
        <v>508</v>
      </c>
      <c r="E738" t="s">
        <v>496</v>
      </c>
      <c r="F738" t="s">
        <v>483</v>
      </c>
    </row>
    <row r="739" spans="1:6">
      <c r="A739" s="40">
        <v>320180</v>
      </c>
      <c r="B739" t="s">
        <v>1112</v>
      </c>
      <c r="C739" t="s">
        <v>495</v>
      </c>
      <c r="D739" t="s">
        <v>508</v>
      </c>
      <c r="E739" t="s">
        <v>496</v>
      </c>
      <c r="F739" t="s">
        <v>483</v>
      </c>
    </row>
    <row r="740" spans="1:6">
      <c r="A740" s="40">
        <v>320190</v>
      </c>
      <c r="B740" t="s">
        <v>1113</v>
      </c>
      <c r="C740" t="s">
        <v>495</v>
      </c>
      <c r="D740" t="s">
        <v>508</v>
      </c>
      <c r="E740" t="s">
        <v>496</v>
      </c>
      <c r="F740" t="s">
        <v>483</v>
      </c>
    </row>
    <row r="741" spans="1:6">
      <c r="A741" s="40">
        <v>320210</v>
      </c>
      <c r="B741" t="s">
        <v>1114</v>
      </c>
      <c r="C741" t="s">
        <v>495</v>
      </c>
      <c r="D741" t="s">
        <v>508</v>
      </c>
      <c r="E741" t="s">
        <v>496</v>
      </c>
      <c r="F741" t="s">
        <v>483</v>
      </c>
    </row>
    <row r="742" spans="1:6">
      <c r="A742" s="40">
        <v>320220</v>
      </c>
      <c r="B742" t="s">
        <v>1115</v>
      </c>
      <c r="C742" t="s">
        <v>495</v>
      </c>
      <c r="D742" t="s">
        <v>508</v>
      </c>
      <c r="E742" t="s">
        <v>496</v>
      </c>
      <c r="F742" t="s">
        <v>483</v>
      </c>
    </row>
    <row r="743" spans="1:6">
      <c r="A743" s="40">
        <v>320240</v>
      </c>
      <c r="B743" t="s">
        <v>1116</v>
      </c>
      <c r="C743" t="s">
        <v>495</v>
      </c>
      <c r="D743" t="s">
        <v>508</v>
      </c>
      <c r="E743" t="s">
        <v>496</v>
      </c>
      <c r="F743" t="s">
        <v>483</v>
      </c>
    </row>
    <row r="744" spans="1:6">
      <c r="A744" s="40">
        <v>320320</v>
      </c>
      <c r="B744" t="s">
        <v>1117</v>
      </c>
      <c r="C744" t="s">
        <v>495</v>
      </c>
      <c r="D744" t="s">
        <v>508</v>
      </c>
      <c r="E744" t="s">
        <v>496</v>
      </c>
      <c r="F744" t="s">
        <v>483</v>
      </c>
    </row>
    <row r="745" spans="1:6">
      <c r="A745" s="40">
        <v>320330</v>
      </c>
      <c r="B745" t="s">
        <v>1118</v>
      </c>
      <c r="C745" t="s">
        <v>495</v>
      </c>
      <c r="D745" t="s">
        <v>508</v>
      </c>
      <c r="E745" t="s">
        <v>496</v>
      </c>
      <c r="F745" t="s">
        <v>483</v>
      </c>
    </row>
    <row r="746" spans="1:6">
      <c r="A746" s="40">
        <v>320340</v>
      </c>
      <c r="B746" t="s">
        <v>1119</v>
      </c>
      <c r="C746" t="s">
        <v>495</v>
      </c>
      <c r="D746" t="s">
        <v>508</v>
      </c>
      <c r="E746" t="s">
        <v>496</v>
      </c>
      <c r="F746" t="s">
        <v>483</v>
      </c>
    </row>
    <row r="747" spans="1:6">
      <c r="A747" s="40">
        <v>320350</v>
      </c>
      <c r="B747" t="s">
        <v>1120</v>
      </c>
      <c r="C747" t="s">
        <v>495</v>
      </c>
      <c r="D747" t="s">
        <v>508</v>
      </c>
      <c r="E747" t="s">
        <v>496</v>
      </c>
      <c r="F747" t="s">
        <v>483</v>
      </c>
    </row>
    <row r="748" spans="1:6">
      <c r="A748" s="40">
        <v>320360</v>
      </c>
      <c r="B748" t="s">
        <v>1121</v>
      </c>
      <c r="C748" t="s">
        <v>495</v>
      </c>
      <c r="D748" t="s">
        <v>508</v>
      </c>
      <c r="E748" t="s">
        <v>496</v>
      </c>
      <c r="F748" t="s">
        <v>483</v>
      </c>
    </row>
    <row r="749" spans="1:6">
      <c r="A749" s="40">
        <v>320370</v>
      </c>
      <c r="B749" t="s">
        <v>1122</v>
      </c>
      <c r="C749" t="s">
        <v>495</v>
      </c>
      <c r="D749" t="s">
        <v>508</v>
      </c>
      <c r="E749" t="s">
        <v>496</v>
      </c>
      <c r="F749" t="s">
        <v>483</v>
      </c>
    </row>
    <row r="750" spans="1:6">
      <c r="A750" s="40">
        <v>320400</v>
      </c>
      <c r="B750" t="s">
        <v>1123</v>
      </c>
      <c r="C750" t="s">
        <v>495</v>
      </c>
      <c r="D750" t="s">
        <v>508</v>
      </c>
      <c r="E750" t="s">
        <v>496</v>
      </c>
      <c r="F750" t="s">
        <v>483</v>
      </c>
    </row>
    <row r="751" spans="1:6">
      <c r="A751" s="40">
        <v>320410</v>
      </c>
      <c r="B751" t="s">
        <v>1124</v>
      </c>
      <c r="C751" t="s">
        <v>495</v>
      </c>
      <c r="D751" t="s">
        <v>508</v>
      </c>
      <c r="E751" t="s">
        <v>496</v>
      </c>
      <c r="F751" t="s">
        <v>483</v>
      </c>
    </row>
    <row r="752" spans="1:6">
      <c r="A752" s="40">
        <v>320420</v>
      </c>
      <c r="B752" t="s">
        <v>1125</v>
      </c>
      <c r="C752" t="s">
        <v>495</v>
      </c>
      <c r="D752" t="s">
        <v>508</v>
      </c>
      <c r="E752" t="s">
        <v>496</v>
      </c>
      <c r="F752" t="s">
        <v>483</v>
      </c>
    </row>
    <row r="753" spans="1:6">
      <c r="A753" s="40">
        <v>320440</v>
      </c>
      <c r="B753" t="s">
        <v>1126</v>
      </c>
      <c r="C753" t="s">
        <v>495</v>
      </c>
      <c r="D753" t="s">
        <v>508</v>
      </c>
      <c r="E753" t="s">
        <v>496</v>
      </c>
      <c r="F753" t="s">
        <v>483</v>
      </c>
    </row>
    <row r="754" spans="1:6">
      <c r="A754" s="40">
        <v>320450</v>
      </c>
      <c r="B754" t="s">
        <v>1127</v>
      </c>
      <c r="C754" t="s">
        <v>495</v>
      </c>
      <c r="D754" t="s">
        <v>508</v>
      </c>
      <c r="E754" t="s">
        <v>496</v>
      </c>
      <c r="F754" t="s">
        <v>483</v>
      </c>
    </row>
    <row r="755" spans="1:6">
      <c r="A755" s="40">
        <v>320500</v>
      </c>
      <c r="B755" t="s">
        <v>1128</v>
      </c>
      <c r="C755" t="s">
        <v>495</v>
      </c>
      <c r="D755" t="s">
        <v>508</v>
      </c>
      <c r="E755" t="s">
        <v>496</v>
      </c>
      <c r="F755" t="s">
        <v>483</v>
      </c>
    </row>
    <row r="756" spans="1:6">
      <c r="A756" s="40">
        <v>320510</v>
      </c>
      <c r="B756" t="s">
        <v>1129</v>
      </c>
      <c r="C756" t="s">
        <v>495</v>
      </c>
      <c r="D756" t="s">
        <v>508</v>
      </c>
      <c r="E756" t="s">
        <v>496</v>
      </c>
      <c r="F756" t="s">
        <v>483</v>
      </c>
    </row>
    <row r="757" spans="1:6">
      <c r="A757" s="40">
        <v>320520</v>
      </c>
      <c r="B757" t="s">
        <v>1130</v>
      </c>
      <c r="C757" t="s">
        <v>495</v>
      </c>
      <c r="D757" t="s">
        <v>508</v>
      </c>
      <c r="E757" t="s">
        <v>496</v>
      </c>
      <c r="F757" t="s">
        <v>483</v>
      </c>
    </row>
    <row r="758" spans="1:6">
      <c r="A758" s="40">
        <v>320530</v>
      </c>
      <c r="B758" t="s">
        <v>1131</v>
      </c>
      <c r="C758" t="s">
        <v>495</v>
      </c>
      <c r="D758" t="s">
        <v>508</v>
      </c>
      <c r="E758" t="s">
        <v>496</v>
      </c>
      <c r="F758" t="s">
        <v>483</v>
      </c>
    </row>
    <row r="759" spans="1:6">
      <c r="A759" s="40">
        <v>320540</v>
      </c>
      <c r="B759" t="s">
        <v>1132</v>
      </c>
      <c r="C759" t="s">
        <v>495</v>
      </c>
      <c r="D759" t="s">
        <v>508</v>
      </c>
      <c r="E759" t="s">
        <v>496</v>
      </c>
      <c r="F759" t="s">
        <v>483</v>
      </c>
    </row>
    <row r="760" spans="1:6">
      <c r="A760" s="40">
        <v>320545</v>
      </c>
      <c r="B760" t="s">
        <v>1133</v>
      </c>
      <c r="C760" t="s">
        <v>495</v>
      </c>
      <c r="D760" t="s">
        <v>508</v>
      </c>
      <c r="E760" t="s">
        <v>496</v>
      </c>
      <c r="F760" t="s">
        <v>483</v>
      </c>
    </row>
    <row r="761" spans="1:6">
      <c r="A761" s="40">
        <v>320560</v>
      </c>
      <c r="B761" t="s">
        <v>1134</v>
      </c>
      <c r="C761" t="s">
        <v>495</v>
      </c>
      <c r="D761" t="s">
        <v>508</v>
      </c>
      <c r="E761" t="s">
        <v>496</v>
      </c>
      <c r="F761" t="s">
        <v>483</v>
      </c>
    </row>
    <row r="762" spans="1:6">
      <c r="A762" s="40">
        <v>320570</v>
      </c>
      <c r="B762" t="s">
        <v>1135</v>
      </c>
      <c r="C762" t="s">
        <v>495</v>
      </c>
      <c r="D762" t="s">
        <v>508</v>
      </c>
      <c r="E762" t="s">
        <v>496</v>
      </c>
      <c r="F762" t="s">
        <v>483</v>
      </c>
    </row>
    <row r="763" spans="1:6">
      <c r="A763" s="40">
        <v>320580</v>
      </c>
      <c r="B763" t="s">
        <v>1136</v>
      </c>
      <c r="C763" t="s">
        <v>495</v>
      </c>
      <c r="D763" t="s">
        <v>508</v>
      </c>
      <c r="E763" t="s">
        <v>496</v>
      </c>
      <c r="F763" t="s">
        <v>483</v>
      </c>
    </row>
    <row r="764" spans="1:6">
      <c r="A764" s="40">
        <v>320600</v>
      </c>
      <c r="B764" t="s">
        <v>1137</v>
      </c>
      <c r="C764" t="s">
        <v>495</v>
      </c>
      <c r="D764" t="s">
        <v>508</v>
      </c>
      <c r="E764" t="s">
        <v>496</v>
      </c>
      <c r="F764" t="s">
        <v>483</v>
      </c>
    </row>
    <row r="765" spans="1:6">
      <c r="A765" s="40">
        <v>320620</v>
      </c>
      <c r="B765" t="s">
        <v>1138</v>
      </c>
      <c r="C765" t="s">
        <v>495</v>
      </c>
      <c r="D765" t="s">
        <v>508</v>
      </c>
      <c r="E765" t="s">
        <v>496</v>
      </c>
      <c r="F765" t="s">
        <v>483</v>
      </c>
    </row>
    <row r="766" spans="1:6">
      <c r="A766" s="40">
        <v>320630</v>
      </c>
      <c r="B766" t="s">
        <v>1139</v>
      </c>
      <c r="C766" t="s">
        <v>495</v>
      </c>
      <c r="D766" t="s">
        <v>508</v>
      </c>
      <c r="E766" t="s">
        <v>496</v>
      </c>
      <c r="F766" t="s">
        <v>483</v>
      </c>
    </row>
    <row r="767" spans="1:6">
      <c r="A767" s="40">
        <v>320700</v>
      </c>
      <c r="B767" t="s">
        <v>1140</v>
      </c>
      <c r="C767" t="s">
        <v>495</v>
      </c>
      <c r="D767" t="s">
        <v>508</v>
      </c>
      <c r="E767" t="s">
        <v>496</v>
      </c>
      <c r="F767" t="s">
        <v>483</v>
      </c>
    </row>
    <row r="768" spans="1:6">
      <c r="A768" s="40">
        <v>320710</v>
      </c>
      <c r="B768" t="s">
        <v>1141</v>
      </c>
      <c r="C768" t="s">
        <v>495</v>
      </c>
      <c r="D768" t="s">
        <v>508</v>
      </c>
      <c r="E768" t="s">
        <v>496</v>
      </c>
      <c r="F768" t="s">
        <v>483</v>
      </c>
    </row>
    <row r="769" spans="1:6">
      <c r="A769" s="40">
        <v>320720</v>
      </c>
      <c r="B769" t="s">
        <v>1142</v>
      </c>
      <c r="C769" t="s">
        <v>495</v>
      </c>
      <c r="D769" t="s">
        <v>508</v>
      </c>
      <c r="E769" t="s">
        <v>496</v>
      </c>
      <c r="F769" t="s">
        <v>483</v>
      </c>
    </row>
    <row r="770" spans="1:6">
      <c r="A770" s="40">
        <v>320730</v>
      </c>
      <c r="B770" t="s">
        <v>1143</v>
      </c>
      <c r="C770" t="s">
        <v>495</v>
      </c>
      <c r="D770" t="s">
        <v>508</v>
      </c>
      <c r="E770" t="s">
        <v>496</v>
      </c>
      <c r="F770" t="s">
        <v>483</v>
      </c>
    </row>
    <row r="771" spans="1:6">
      <c r="A771" s="40">
        <v>320740</v>
      </c>
      <c r="B771" t="s">
        <v>1144</v>
      </c>
      <c r="C771" t="s">
        <v>495</v>
      </c>
      <c r="D771" t="s">
        <v>508</v>
      </c>
      <c r="E771" t="s">
        <v>496</v>
      </c>
      <c r="F771" t="s">
        <v>483</v>
      </c>
    </row>
    <row r="772" spans="1:6">
      <c r="A772" s="40">
        <v>320999</v>
      </c>
      <c r="B772" t="s">
        <v>1145</v>
      </c>
      <c r="C772" t="s">
        <v>495</v>
      </c>
      <c r="D772" t="s">
        <v>508</v>
      </c>
      <c r="E772" t="s">
        <v>496</v>
      </c>
      <c r="F772" t="s">
        <v>483</v>
      </c>
    </row>
    <row r="773" spans="1:6">
      <c r="A773" s="40">
        <v>322000</v>
      </c>
      <c r="B773" t="s">
        <v>327</v>
      </c>
      <c r="C773" t="s">
        <v>495</v>
      </c>
      <c r="D773" t="s">
        <v>508</v>
      </c>
      <c r="E773" t="s">
        <v>496</v>
      </c>
      <c r="F773" t="s">
        <v>483</v>
      </c>
    </row>
    <row r="774" spans="1:6">
      <c r="A774" s="40">
        <v>322001</v>
      </c>
      <c r="B774" t="s">
        <v>1146</v>
      </c>
      <c r="D774" t="s">
        <v>508</v>
      </c>
      <c r="E774" t="s">
        <v>496</v>
      </c>
      <c r="F774" t="s">
        <v>483</v>
      </c>
    </row>
    <row r="775" spans="1:6">
      <c r="A775" s="40">
        <v>322010</v>
      </c>
      <c r="B775" t="s">
        <v>1147</v>
      </c>
      <c r="C775" t="s">
        <v>495</v>
      </c>
      <c r="D775" t="s">
        <v>508</v>
      </c>
      <c r="E775" t="s">
        <v>496</v>
      </c>
      <c r="F775" t="s">
        <v>483</v>
      </c>
    </row>
    <row r="776" spans="1:6">
      <c r="A776" s="40">
        <v>322012</v>
      </c>
      <c r="B776" t="s">
        <v>1148</v>
      </c>
      <c r="D776" t="s">
        <v>508</v>
      </c>
      <c r="E776" t="s">
        <v>496</v>
      </c>
      <c r="F776" t="s">
        <v>483</v>
      </c>
    </row>
    <row r="777" spans="1:6">
      <c r="A777" s="40">
        <v>322020</v>
      </c>
      <c r="B777" t="s">
        <v>298</v>
      </c>
      <c r="C777" t="s">
        <v>495</v>
      </c>
      <c r="D777" t="s">
        <v>508</v>
      </c>
      <c r="E777" t="s">
        <v>496</v>
      </c>
      <c r="F777" t="s">
        <v>483</v>
      </c>
    </row>
    <row r="778" spans="1:6">
      <c r="A778" s="40">
        <v>322030</v>
      </c>
      <c r="B778" t="s">
        <v>1149</v>
      </c>
      <c r="C778" t="s">
        <v>495</v>
      </c>
      <c r="D778" t="s">
        <v>508</v>
      </c>
      <c r="E778" t="s">
        <v>496</v>
      </c>
      <c r="F778" t="s">
        <v>483</v>
      </c>
    </row>
    <row r="779" spans="1:6">
      <c r="A779" s="40">
        <v>322040</v>
      </c>
      <c r="B779" t="s">
        <v>1150</v>
      </c>
      <c r="C779" t="s">
        <v>495</v>
      </c>
      <c r="D779" t="s">
        <v>508</v>
      </c>
      <c r="E779" t="s">
        <v>496</v>
      </c>
      <c r="F779" t="s">
        <v>483</v>
      </c>
    </row>
    <row r="780" spans="1:6">
      <c r="A780" s="40">
        <v>322050</v>
      </c>
      <c r="B780" t="s">
        <v>441</v>
      </c>
      <c r="C780" t="s">
        <v>495</v>
      </c>
      <c r="D780" t="s">
        <v>508</v>
      </c>
      <c r="E780" t="s">
        <v>496</v>
      </c>
      <c r="F780" t="s">
        <v>483</v>
      </c>
    </row>
    <row r="781" spans="1:6">
      <c r="A781" s="40">
        <v>322060</v>
      </c>
      <c r="B781" t="s">
        <v>1151</v>
      </c>
      <c r="C781" t="s">
        <v>495</v>
      </c>
      <c r="D781" t="s">
        <v>508</v>
      </c>
      <c r="E781" t="s">
        <v>496</v>
      </c>
      <c r="F781" t="s">
        <v>483</v>
      </c>
    </row>
    <row r="782" spans="1:6">
      <c r="A782" s="40">
        <v>322090</v>
      </c>
      <c r="B782" t="s">
        <v>193</v>
      </c>
      <c r="C782" t="s">
        <v>495</v>
      </c>
      <c r="D782" t="s">
        <v>508</v>
      </c>
      <c r="E782" t="s">
        <v>496</v>
      </c>
      <c r="F782" t="s">
        <v>483</v>
      </c>
    </row>
    <row r="783" spans="1:6">
      <c r="A783" s="40">
        <v>322100</v>
      </c>
      <c r="B783" t="s">
        <v>303</v>
      </c>
      <c r="C783" t="s">
        <v>495</v>
      </c>
      <c r="D783" t="s">
        <v>508</v>
      </c>
      <c r="E783" t="s">
        <v>496</v>
      </c>
      <c r="F783" t="s">
        <v>483</v>
      </c>
    </row>
    <row r="784" spans="1:6">
      <c r="A784" s="40">
        <v>322110</v>
      </c>
      <c r="B784" t="s">
        <v>322</v>
      </c>
      <c r="C784" t="s">
        <v>495</v>
      </c>
      <c r="D784" t="s">
        <v>508</v>
      </c>
      <c r="E784" t="s">
        <v>496</v>
      </c>
      <c r="F784" t="s">
        <v>483</v>
      </c>
    </row>
    <row r="785" spans="1:6">
      <c r="A785" s="40">
        <v>322120</v>
      </c>
      <c r="B785" t="s">
        <v>1152</v>
      </c>
      <c r="C785" t="s">
        <v>495</v>
      </c>
      <c r="D785" t="s">
        <v>508</v>
      </c>
      <c r="E785" t="s">
        <v>496</v>
      </c>
      <c r="F785" t="s">
        <v>483</v>
      </c>
    </row>
    <row r="786" spans="1:6">
      <c r="A786" s="40">
        <v>322130</v>
      </c>
      <c r="B786" t="s">
        <v>1153</v>
      </c>
      <c r="C786" t="s">
        <v>495</v>
      </c>
      <c r="D786" t="s">
        <v>508</v>
      </c>
      <c r="E786" t="s">
        <v>496</v>
      </c>
      <c r="F786" t="s">
        <v>483</v>
      </c>
    </row>
    <row r="787" spans="1:6">
      <c r="A787" s="40">
        <v>322140</v>
      </c>
      <c r="B787" t="s">
        <v>1154</v>
      </c>
      <c r="C787" t="s">
        <v>495</v>
      </c>
      <c r="D787" t="s">
        <v>508</v>
      </c>
      <c r="E787" t="s">
        <v>496</v>
      </c>
      <c r="F787" t="s">
        <v>483</v>
      </c>
    </row>
    <row r="788" spans="1:6">
      <c r="A788" s="40">
        <v>322150</v>
      </c>
      <c r="B788" t="s">
        <v>328</v>
      </c>
      <c r="C788" t="s">
        <v>495</v>
      </c>
      <c r="D788" t="s">
        <v>508</v>
      </c>
      <c r="E788" t="s">
        <v>496</v>
      </c>
      <c r="F788" t="s">
        <v>483</v>
      </c>
    </row>
    <row r="789" spans="1:6">
      <c r="A789" s="40">
        <v>322190</v>
      </c>
      <c r="B789" t="s">
        <v>323</v>
      </c>
      <c r="C789" t="s">
        <v>495</v>
      </c>
      <c r="D789" t="s">
        <v>508</v>
      </c>
      <c r="E789" t="s">
        <v>496</v>
      </c>
      <c r="F789" t="s">
        <v>483</v>
      </c>
    </row>
    <row r="790" spans="1:6">
      <c r="A790" s="40">
        <v>322200</v>
      </c>
      <c r="B790" t="s">
        <v>1155</v>
      </c>
      <c r="C790" t="s">
        <v>495</v>
      </c>
      <c r="D790" t="s">
        <v>508</v>
      </c>
      <c r="E790" t="s">
        <v>496</v>
      </c>
      <c r="F790" t="s">
        <v>483</v>
      </c>
    </row>
    <row r="791" spans="1:6">
      <c r="A791" s="40">
        <v>322210</v>
      </c>
      <c r="B791" t="s">
        <v>454</v>
      </c>
      <c r="C791" t="s">
        <v>495</v>
      </c>
      <c r="D791" t="s">
        <v>508</v>
      </c>
      <c r="E791" t="s">
        <v>496</v>
      </c>
      <c r="F791" t="s">
        <v>483</v>
      </c>
    </row>
    <row r="792" spans="1:6">
      <c r="A792" s="40">
        <v>322211</v>
      </c>
      <c r="B792" t="s">
        <v>1156</v>
      </c>
      <c r="D792" t="s">
        <v>508</v>
      </c>
      <c r="E792" t="s">
        <v>496</v>
      </c>
      <c r="F792" t="s">
        <v>483</v>
      </c>
    </row>
    <row r="793" spans="1:6">
      <c r="A793" s="40">
        <v>322220</v>
      </c>
      <c r="B793" t="s">
        <v>453</v>
      </c>
      <c r="C793" t="s">
        <v>495</v>
      </c>
      <c r="D793" t="s">
        <v>508</v>
      </c>
      <c r="E793" t="s">
        <v>496</v>
      </c>
      <c r="F793" t="s">
        <v>483</v>
      </c>
    </row>
    <row r="794" spans="1:6">
      <c r="A794" s="40">
        <v>322230</v>
      </c>
      <c r="B794" t="s">
        <v>1157</v>
      </c>
      <c r="C794" t="s">
        <v>495</v>
      </c>
      <c r="D794" t="s">
        <v>508</v>
      </c>
      <c r="E794" t="s">
        <v>496</v>
      </c>
      <c r="F794" t="s">
        <v>483</v>
      </c>
    </row>
    <row r="795" spans="1:6">
      <c r="A795" s="40">
        <v>322290</v>
      </c>
      <c r="B795" t="s">
        <v>1158</v>
      </c>
      <c r="C795" t="s">
        <v>495</v>
      </c>
      <c r="D795" t="s">
        <v>508</v>
      </c>
      <c r="E795" t="s">
        <v>496</v>
      </c>
      <c r="F795" t="s">
        <v>483</v>
      </c>
    </row>
    <row r="796" spans="1:6">
      <c r="A796" s="40">
        <v>322300</v>
      </c>
      <c r="B796" t="s">
        <v>1159</v>
      </c>
      <c r="C796" t="s">
        <v>495</v>
      </c>
      <c r="D796" t="s">
        <v>508</v>
      </c>
      <c r="E796" t="s">
        <v>496</v>
      </c>
      <c r="F796" t="s">
        <v>483</v>
      </c>
    </row>
    <row r="797" spans="1:6">
      <c r="A797" s="40">
        <v>322310</v>
      </c>
      <c r="B797" t="s">
        <v>1160</v>
      </c>
      <c r="C797" t="s">
        <v>495</v>
      </c>
      <c r="D797" t="s">
        <v>508</v>
      </c>
      <c r="E797" t="s">
        <v>496</v>
      </c>
      <c r="F797" t="s">
        <v>483</v>
      </c>
    </row>
    <row r="798" spans="1:6">
      <c r="A798" s="40">
        <v>322330</v>
      </c>
      <c r="B798" t="s">
        <v>1161</v>
      </c>
      <c r="C798" t="s">
        <v>495</v>
      </c>
      <c r="D798" t="s">
        <v>508</v>
      </c>
      <c r="E798" t="s">
        <v>496</v>
      </c>
      <c r="F798" t="s">
        <v>483</v>
      </c>
    </row>
    <row r="799" spans="1:6">
      <c r="A799" s="40">
        <v>322390</v>
      </c>
      <c r="B799" t="s">
        <v>1162</v>
      </c>
      <c r="C799" t="s">
        <v>495</v>
      </c>
      <c r="D799" t="s">
        <v>508</v>
      </c>
      <c r="E799" t="s">
        <v>496</v>
      </c>
      <c r="F799" t="s">
        <v>483</v>
      </c>
    </row>
    <row r="800" spans="1:6">
      <c r="A800" s="40">
        <v>322400</v>
      </c>
      <c r="B800" t="s">
        <v>1163</v>
      </c>
      <c r="C800" t="s">
        <v>495</v>
      </c>
      <c r="D800" t="s">
        <v>508</v>
      </c>
      <c r="E800" t="s">
        <v>496</v>
      </c>
      <c r="F800" t="s">
        <v>483</v>
      </c>
    </row>
    <row r="801" spans="1:6">
      <c r="A801" s="40">
        <v>322430</v>
      </c>
      <c r="B801" t="s">
        <v>1164</v>
      </c>
      <c r="C801" t="s">
        <v>495</v>
      </c>
      <c r="D801" t="s">
        <v>508</v>
      </c>
      <c r="E801" t="s">
        <v>496</v>
      </c>
      <c r="F801" t="s">
        <v>483</v>
      </c>
    </row>
    <row r="802" spans="1:6">
      <c r="A802" s="40">
        <v>322431</v>
      </c>
      <c r="B802" t="s">
        <v>1165</v>
      </c>
      <c r="D802" t="s">
        <v>508</v>
      </c>
      <c r="E802" t="s">
        <v>496</v>
      </c>
      <c r="F802" t="s">
        <v>483</v>
      </c>
    </row>
    <row r="803" spans="1:6">
      <c r="A803" s="40">
        <v>322432</v>
      </c>
      <c r="B803" t="s">
        <v>1166</v>
      </c>
      <c r="D803" t="s">
        <v>508</v>
      </c>
      <c r="E803" t="s">
        <v>496</v>
      </c>
      <c r="F803" t="s">
        <v>483</v>
      </c>
    </row>
    <row r="804" spans="1:6">
      <c r="A804" s="40">
        <v>322440</v>
      </c>
      <c r="B804" t="s">
        <v>1167</v>
      </c>
      <c r="C804" t="s">
        <v>495</v>
      </c>
      <c r="D804" t="s">
        <v>508</v>
      </c>
      <c r="E804" t="s">
        <v>496</v>
      </c>
      <c r="F804" t="s">
        <v>483</v>
      </c>
    </row>
    <row r="805" spans="1:6">
      <c r="A805" s="40">
        <v>322450</v>
      </c>
      <c r="B805" t="s">
        <v>1168</v>
      </c>
      <c r="C805" t="s">
        <v>495</v>
      </c>
      <c r="D805" t="s">
        <v>508</v>
      </c>
      <c r="E805" t="s">
        <v>496</v>
      </c>
      <c r="F805" t="s">
        <v>483</v>
      </c>
    </row>
    <row r="806" spans="1:6">
      <c r="A806" s="40">
        <v>322460</v>
      </c>
      <c r="B806" t="s">
        <v>1169</v>
      </c>
      <c r="C806" t="s">
        <v>495</v>
      </c>
      <c r="D806" t="s">
        <v>508</v>
      </c>
      <c r="E806" t="s">
        <v>496</v>
      </c>
      <c r="F806" t="s">
        <v>483</v>
      </c>
    </row>
    <row r="807" spans="1:6">
      <c r="A807" s="40">
        <v>322470</v>
      </c>
      <c r="B807" t="s">
        <v>1170</v>
      </c>
      <c r="C807" t="s">
        <v>495</v>
      </c>
      <c r="D807" t="s">
        <v>508</v>
      </c>
      <c r="E807" t="s">
        <v>496</v>
      </c>
      <c r="F807" t="s">
        <v>483</v>
      </c>
    </row>
    <row r="808" spans="1:6">
      <c r="A808" s="40">
        <v>322480</v>
      </c>
      <c r="B808" t="s">
        <v>1171</v>
      </c>
      <c r="C808" t="s">
        <v>495</v>
      </c>
      <c r="D808" t="s">
        <v>508</v>
      </c>
      <c r="E808" t="s">
        <v>496</v>
      </c>
      <c r="F808" t="s">
        <v>483</v>
      </c>
    </row>
    <row r="809" spans="1:6">
      <c r="A809" s="40">
        <v>322490</v>
      </c>
      <c r="B809" t="s">
        <v>1172</v>
      </c>
      <c r="C809" t="s">
        <v>495</v>
      </c>
      <c r="D809" t="s">
        <v>508</v>
      </c>
      <c r="E809" t="s">
        <v>496</v>
      </c>
      <c r="F809" t="s">
        <v>483</v>
      </c>
    </row>
    <row r="810" spans="1:6">
      <c r="A810" s="40">
        <v>322500</v>
      </c>
      <c r="B810" t="s">
        <v>1173</v>
      </c>
      <c r="C810" t="s">
        <v>495</v>
      </c>
      <c r="D810" t="s">
        <v>508</v>
      </c>
      <c r="E810" t="s">
        <v>496</v>
      </c>
      <c r="F810" t="s">
        <v>483</v>
      </c>
    </row>
    <row r="811" spans="1:6">
      <c r="A811" s="40">
        <v>322510</v>
      </c>
      <c r="B811" t="s">
        <v>1174</v>
      </c>
      <c r="C811" t="s">
        <v>495</v>
      </c>
      <c r="D811" t="s">
        <v>508</v>
      </c>
      <c r="E811" t="s">
        <v>496</v>
      </c>
      <c r="F811" t="s">
        <v>483</v>
      </c>
    </row>
    <row r="812" spans="1:6">
      <c r="A812" s="40">
        <v>322520</v>
      </c>
      <c r="B812" t="s">
        <v>1175</v>
      </c>
      <c r="C812" t="s">
        <v>495</v>
      </c>
      <c r="D812" t="s">
        <v>508</v>
      </c>
      <c r="E812" t="s">
        <v>496</v>
      </c>
      <c r="F812" t="s">
        <v>483</v>
      </c>
    </row>
    <row r="813" spans="1:6">
      <c r="A813" s="40">
        <v>322530</v>
      </c>
      <c r="B813" t="s">
        <v>1176</v>
      </c>
      <c r="C813" t="s">
        <v>495</v>
      </c>
      <c r="D813" t="s">
        <v>508</v>
      </c>
      <c r="E813" t="s">
        <v>496</v>
      </c>
      <c r="F813" t="s">
        <v>483</v>
      </c>
    </row>
    <row r="814" spans="1:6">
      <c r="A814" s="40">
        <v>322540</v>
      </c>
      <c r="B814" t="s">
        <v>1177</v>
      </c>
      <c r="C814" t="s">
        <v>495</v>
      </c>
      <c r="D814" t="s">
        <v>508</v>
      </c>
      <c r="E814" t="s">
        <v>496</v>
      </c>
      <c r="F814" t="s">
        <v>483</v>
      </c>
    </row>
    <row r="815" spans="1:6">
      <c r="A815" s="40">
        <v>322590</v>
      </c>
      <c r="B815" t="s">
        <v>1178</v>
      </c>
      <c r="C815" t="s">
        <v>495</v>
      </c>
      <c r="D815" t="s">
        <v>508</v>
      </c>
      <c r="E815" t="s">
        <v>496</v>
      </c>
      <c r="F815" t="s">
        <v>483</v>
      </c>
    </row>
    <row r="816" spans="1:6">
      <c r="A816" s="40">
        <v>322600</v>
      </c>
      <c r="B816" t="s">
        <v>667</v>
      </c>
      <c r="C816" t="s">
        <v>495</v>
      </c>
      <c r="D816" t="s">
        <v>508</v>
      </c>
      <c r="E816" t="s">
        <v>496</v>
      </c>
      <c r="F816" t="s">
        <v>483</v>
      </c>
    </row>
    <row r="817" spans="1:6">
      <c r="A817" s="40">
        <v>322700</v>
      </c>
      <c r="B817" t="s">
        <v>1179</v>
      </c>
      <c r="C817" t="s">
        <v>495</v>
      </c>
      <c r="D817" t="s">
        <v>508</v>
      </c>
      <c r="E817" t="s">
        <v>496</v>
      </c>
      <c r="F817" t="s">
        <v>483</v>
      </c>
    </row>
    <row r="818" spans="1:6">
      <c r="A818" s="40">
        <v>322710</v>
      </c>
      <c r="B818" t="s">
        <v>1180</v>
      </c>
      <c r="C818" t="s">
        <v>495</v>
      </c>
      <c r="D818" t="s">
        <v>508</v>
      </c>
      <c r="E818" t="s">
        <v>496</v>
      </c>
      <c r="F818" t="s">
        <v>483</v>
      </c>
    </row>
    <row r="819" spans="1:6">
      <c r="A819" s="40">
        <v>322730</v>
      </c>
      <c r="B819" t="s">
        <v>1181</v>
      </c>
      <c r="C819" t="s">
        <v>495</v>
      </c>
      <c r="D819" t="s">
        <v>508</v>
      </c>
      <c r="E819" t="s">
        <v>496</v>
      </c>
      <c r="F819" t="s">
        <v>483</v>
      </c>
    </row>
    <row r="820" spans="1:6">
      <c r="A820" s="40">
        <v>322790</v>
      </c>
      <c r="B820" t="s">
        <v>1182</v>
      </c>
      <c r="C820" t="s">
        <v>495</v>
      </c>
      <c r="D820" t="s">
        <v>508</v>
      </c>
      <c r="E820" t="s">
        <v>496</v>
      </c>
      <c r="F820" t="s">
        <v>483</v>
      </c>
    </row>
    <row r="821" spans="1:6">
      <c r="A821" s="40">
        <v>322800</v>
      </c>
      <c r="B821" t="s">
        <v>1183</v>
      </c>
      <c r="C821" t="s">
        <v>495</v>
      </c>
      <c r="D821" t="s">
        <v>508</v>
      </c>
      <c r="E821" t="s">
        <v>496</v>
      </c>
      <c r="F821" t="s">
        <v>483</v>
      </c>
    </row>
    <row r="822" spans="1:6">
      <c r="A822" s="40">
        <v>322900</v>
      </c>
      <c r="B822" t="s">
        <v>1184</v>
      </c>
      <c r="C822" t="s">
        <v>495</v>
      </c>
      <c r="D822" t="s">
        <v>508</v>
      </c>
      <c r="E822" t="s">
        <v>496</v>
      </c>
      <c r="F822" t="s">
        <v>483</v>
      </c>
    </row>
    <row r="823" spans="1:6">
      <c r="A823" s="40">
        <v>323000</v>
      </c>
      <c r="B823" t="s">
        <v>1185</v>
      </c>
      <c r="C823" t="s">
        <v>495</v>
      </c>
      <c r="D823" t="s">
        <v>508</v>
      </c>
      <c r="E823" t="s">
        <v>496</v>
      </c>
      <c r="F823" t="s">
        <v>483</v>
      </c>
    </row>
    <row r="824" spans="1:6">
      <c r="A824" s="40">
        <v>323010</v>
      </c>
      <c r="B824" t="s">
        <v>1186</v>
      </c>
      <c r="C824" t="s">
        <v>495</v>
      </c>
      <c r="D824" t="s">
        <v>508</v>
      </c>
      <c r="E824" t="s">
        <v>496</v>
      </c>
      <c r="F824" t="s">
        <v>483</v>
      </c>
    </row>
    <row r="825" spans="1:6">
      <c r="A825" s="40">
        <v>323100</v>
      </c>
      <c r="B825" t="s">
        <v>1187</v>
      </c>
      <c r="C825" t="s">
        <v>495</v>
      </c>
      <c r="D825" t="s">
        <v>508</v>
      </c>
      <c r="E825" t="s">
        <v>496</v>
      </c>
      <c r="F825" t="s">
        <v>483</v>
      </c>
    </row>
    <row r="826" spans="1:6">
      <c r="A826" s="40">
        <v>323200</v>
      </c>
      <c r="B826" t="s">
        <v>1175</v>
      </c>
      <c r="C826" t="s">
        <v>495</v>
      </c>
      <c r="D826" t="s">
        <v>508</v>
      </c>
      <c r="E826" t="s">
        <v>496</v>
      </c>
      <c r="F826" t="s">
        <v>483</v>
      </c>
    </row>
    <row r="827" spans="1:6">
      <c r="A827" s="40">
        <v>323210</v>
      </c>
      <c r="B827" t="s">
        <v>1188</v>
      </c>
      <c r="C827" t="s">
        <v>495</v>
      </c>
      <c r="D827" t="s">
        <v>508</v>
      </c>
      <c r="E827" t="s">
        <v>496</v>
      </c>
      <c r="F827" t="s">
        <v>483</v>
      </c>
    </row>
    <row r="828" spans="1:6">
      <c r="A828" s="40">
        <v>323220</v>
      </c>
      <c r="B828" t="s">
        <v>1189</v>
      </c>
      <c r="C828" t="s">
        <v>495</v>
      </c>
      <c r="D828" t="s">
        <v>508</v>
      </c>
      <c r="E828" t="s">
        <v>496</v>
      </c>
      <c r="F828" t="s">
        <v>483</v>
      </c>
    </row>
    <row r="829" spans="1:6">
      <c r="A829" s="40">
        <v>323230</v>
      </c>
      <c r="B829" t="s">
        <v>1190</v>
      </c>
      <c r="C829" t="s">
        <v>495</v>
      </c>
      <c r="D829" t="s">
        <v>508</v>
      </c>
      <c r="E829" t="s">
        <v>496</v>
      </c>
      <c r="F829" t="s">
        <v>483</v>
      </c>
    </row>
    <row r="830" spans="1:6">
      <c r="A830" s="40">
        <v>323240</v>
      </c>
      <c r="B830" t="s">
        <v>1191</v>
      </c>
      <c r="C830" t="s">
        <v>495</v>
      </c>
      <c r="D830" t="s">
        <v>508</v>
      </c>
      <c r="E830" t="s">
        <v>496</v>
      </c>
      <c r="F830" t="s">
        <v>483</v>
      </c>
    </row>
    <row r="831" spans="1:6">
      <c r="A831" s="40">
        <v>323250</v>
      </c>
      <c r="B831" t="s">
        <v>1192</v>
      </c>
      <c r="C831" t="s">
        <v>495</v>
      </c>
      <c r="D831" t="s">
        <v>508</v>
      </c>
      <c r="E831" t="s">
        <v>496</v>
      </c>
      <c r="F831" t="s">
        <v>483</v>
      </c>
    </row>
    <row r="832" spans="1:6">
      <c r="A832" s="40">
        <v>323290</v>
      </c>
      <c r="B832" t="s">
        <v>1193</v>
      </c>
      <c r="C832" t="s">
        <v>495</v>
      </c>
      <c r="D832" t="s">
        <v>508</v>
      </c>
      <c r="E832" t="s">
        <v>496</v>
      </c>
      <c r="F832" t="s">
        <v>483</v>
      </c>
    </row>
    <row r="833" spans="1:6">
      <c r="A833" s="40">
        <v>323300</v>
      </c>
      <c r="B833" t="s">
        <v>1194</v>
      </c>
      <c r="C833" t="s">
        <v>495</v>
      </c>
      <c r="D833" t="s">
        <v>508</v>
      </c>
      <c r="E833" t="s">
        <v>496</v>
      </c>
      <c r="F833" t="s">
        <v>483</v>
      </c>
    </row>
    <row r="834" spans="1:6">
      <c r="A834" s="40">
        <v>323310</v>
      </c>
      <c r="B834" t="s">
        <v>1195</v>
      </c>
      <c r="C834" t="s">
        <v>495</v>
      </c>
      <c r="D834" t="s">
        <v>508</v>
      </c>
      <c r="E834" t="s">
        <v>496</v>
      </c>
      <c r="F834" t="s">
        <v>483</v>
      </c>
    </row>
    <row r="835" spans="1:6">
      <c r="A835" s="40">
        <v>323320</v>
      </c>
      <c r="B835" t="s">
        <v>1196</v>
      </c>
      <c r="C835" t="s">
        <v>495</v>
      </c>
      <c r="D835" t="s">
        <v>508</v>
      </c>
      <c r="E835" t="s">
        <v>496</v>
      </c>
      <c r="F835" t="s">
        <v>483</v>
      </c>
    </row>
    <row r="836" spans="1:6">
      <c r="A836" s="40">
        <v>323330</v>
      </c>
      <c r="B836" t="s">
        <v>1197</v>
      </c>
      <c r="C836" t="s">
        <v>495</v>
      </c>
      <c r="D836" t="s">
        <v>508</v>
      </c>
      <c r="E836" t="s">
        <v>496</v>
      </c>
      <c r="F836" t="s">
        <v>483</v>
      </c>
    </row>
    <row r="837" spans="1:6">
      <c r="A837" s="40">
        <v>323340</v>
      </c>
      <c r="B837" t="s">
        <v>1175</v>
      </c>
      <c r="C837" t="s">
        <v>495</v>
      </c>
      <c r="D837" t="s">
        <v>508</v>
      </c>
      <c r="E837" t="s">
        <v>496</v>
      </c>
      <c r="F837" t="s">
        <v>483</v>
      </c>
    </row>
    <row r="838" spans="1:6">
      <c r="A838" s="40">
        <v>323350</v>
      </c>
      <c r="B838" t="s">
        <v>1176</v>
      </c>
      <c r="C838" t="s">
        <v>495</v>
      </c>
      <c r="D838" t="s">
        <v>508</v>
      </c>
      <c r="E838" t="s">
        <v>496</v>
      </c>
      <c r="F838" t="s">
        <v>483</v>
      </c>
    </row>
    <row r="839" spans="1:6">
      <c r="A839" s="40">
        <v>323360</v>
      </c>
      <c r="B839" t="s">
        <v>1177</v>
      </c>
      <c r="C839" t="s">
        <v>495</v>
      </c>
      <c r="D839" t="s">
        <v>508</v>
      </c>
      <c r="E839" t="s">
        <v>496</v>
      </c>
      <c r="F839" t="s">
        <v>483</v>
      </c>
    </row>
    <row r="840" spans="1:6">
      <c r="A840" s="40">
        <v>323390</v>
      </c>
      <c r="B840" t="s">
        <v>1198</v>
      </c>
      <c r="C840" t="s">
        <v>495</v>
      </c>
      <c r="D840" t="s">
        <v>508</v>
      </c>
      <c r="E840" t="s">
        <v>496</v>
      </c>
      <c r="F840" t="s">
        <v>483</v>
      </c>
    </row>
    <row r="841" spans="1:6">
      <c r="A841" s="40">
        <v>323700</v>
      </c>
      <c r="B841" t="s">
        <v>1199</v>
      </c>
      <c r="C841" t="s">
        <v>495</v>
      </c>
      <c r="D841" t="s">
        <v>508</v>
      </c>
      <c r="E841" t="s">
        <v>496</v>
      </c>
      <c r="F841" t="s">
        <v>483</v>
      </c>
    </row>
    <row r="842" spans="1:6">
      <c r="A842" s="40">
        <v>323701</v>
      </c>
      <c r="B842" t="s">
        <v>1200</v>
      </c>
      <c r="D842" t="s">
        <v>508</v>
      </c>
      <c r="E842" t="s">
        <v>496</v>
      </c>
      <c r="F842" t="s">
        <v>483</v>
      </c>
    </row>
    <row r="843" spans="1:6">
      <c r="A843" s="40">
        <v>323702</v>
      </c>
      <c r="B843" t="s">
        <v>1201</v>
      </c>
      <c r="D843" t="s">
        <v>508</v>
      </c>
      <c r="E843" t="s">
        <v>496</v>
      </c>
      <c r="F843" t="s">
        <v>483</v>
      </c>
    </row>
    <row r="844" spans="1:6">
      <c r="A844" s="40">
        <v>323710</v>
      </c>
      <c r="B844" t="s">
        <v>1202</v>
      </c>
      <c r="C844" t="s">
        <v>495</v>
      </c>
      <c r="D844" t="s">
        <v>508</v>
      </c>
      <c r="E844" t="s">
        <v>496</v>
      </c>
      <c r="F844" t="s">
        <v>483</v>
      </c>
    </row>
    <row r="845" spans="1:6">
      <c r="A845" s="40">
        <v>323720</v>
      </c>
      <c r="B845" t="s">
        <v>1203</v>
      </c>
      <c r="C845" t="s">
        <v>495</v>
      </c>
      <c r="D845" t="s">
        <v>508</v>
      </c>
      <c r="E845" t="s">
        <v>496</v>
      </c>
      <c r="F845" t="s">
        <v>483</v>
      </c>
    </row>
    <row r="846" spans="1:6">
      <c r="A846" s="40">
        <v>323750</v>
      </c>
      <c r="B846" t="s">
        <v>1204</v>
      </c>
      <c r="C846" t="s">
        <v>495</v>
      </c>
      <c r="D846" t="s">
        <v>508</v>
      </c>
      <c r="E846" t="s">
        <v>496</v>
      </c>
      <c r="F846" t="s">
        <v>483</v>
      </c>
    </row>
    <row r="847" spans="1:6">
      <c r="A847" s="40">
        <v>323800</v>
      </c>
      <c r="B847" t="s">
        <v>1205</v>
      </c>
      <c r="C847" t="s">
        <v>495</v>
      </c>
      <c r="D847" t="s">
        <v>508</v>
      </c>
      <c r="E847" t="s">
        <v>496</v>
      </c>
      <c r="F847" t="s">
        <v>483</v>
      </c>
    </row>
    <row r="848" spans="1:6">
      <c r="A848" s="40">
        <v>323830</v>
      </c>
      <c r="B848" t="s">
        <v>1206</v>
      </c>
      <c r="C848" t="s">
        <v>495</v>
      </c>
      <c r="D848" t="s">
        <v>508</v>
      </c>
      <c r="E848" t="s">
        <v>496</v>
      </c>
      <c r="F848" t="s">
        <v>483</v>
      </c>
    </row>
    <row r="849" spans="1:6">
      <c r="A849" s="40">
        <v>323840</v>
      </c>
      <c r="B849" t="s">
        <v>1207</v>
      </c>
      <c r="C849" t="s">
        <v>495</v>
      </c>
      <c r="D849" t="s">
        <v>508</v>
      </c>
      <c r="E849" t="s">
        <v>496</v>
      </c>
      <c r="F849" t="s">
        <v>483</v>
      </c>
    </row>
    <row r="850" spans="1:6">
      <c r="A850" s="40">
        <v>323870</v>
      </c>
      <c r="B850" t="s">
        <v>1208</v>
      </c>
      <c r="C850" t="s">
        <v>495</v>
      </c>
      <c r="D850" t="s">
        <v>508</v>
      </c>
      <c r="E850" t="s">
        <v>496</v>
      </c>
      <c r="F850" t="s">
        <v>483</v>
      </c>
    </row>
    <row r="851" spans="1:6">
      <c r="A851" s="40">
        <v>323880</v>
      </c>
      <c r="B851" t="s">
        <v>1209</v>
      </c>
      <c r="C851" t="s">
        <v>495</v>
      </c>
      <c r="D851" t="s">
        <v>508</v>
      </c>
      <c r="E851" t="s">
        <v>496</v>
      </c>
      <c r="F851" t="s">
        <v>483</v>
      </c>
    </row>
    <row r="852" spans="1:6">
      <c r="A852" s="40">
        <v>323890</v>
      </c>
      <c r="B852" t="s">
        <v>194</v>
      </c>
      <c r="C852" t="s">
        <v>495</v>
      </c>
      <c r="D852" t="s">
        <v>508</v>
      </c>
      <c r="E852" t="s">
        <v>496</v>
      </c>
      <c r="F852" t="s">
        <v>483</v>
      </c>
    </row>
    <row r="853" spans="1:6">
      <c r="A853" s="40">
        <v>332190</v>
      </c>
      <c r="B853" t="s">
        <v>1210</v>
      </c>
      <c r="C853" t="s">
        <v>495</v>
      </c>
      <c r="D853" t="s">
        <v>508</v>
      </c>
      <c r="E853" t="s">
        <v>496</v>
      </c>
      <c r="F853" t="s">
        <v>483</v>
      </c>
    </row>
    <row r="854" spans="1:6">
      <c r="A854" s="40">
        <v>350000</v>
      </c>
      <c r="B854" t="s">
        <v>125</v>
      </c>
      <c r="C854" t="s">
        <v>495</v>
      </c>
      <c r="D854" t="s">
        <v>508</v>
      </c>
      <c r="E854" t="s">
        <v>496</v>
      </c>
      <c r="F854" t="s">
        <v>483</v>
      </c>
    </row>
    <row r="855" spans="1:6">
      <c r="A855" s="40">
        <v>350001</v>
      </c>
      <c r="B855" t="s">
        <v>299</v>
      </c>
      <c r="C855" t="s">
        <v>495</v>
      </c>
      <c r="D855" t="s">
        <v>508</v>
      </c>
      <c r="E855" t="s">
        <v>496</v>
      </c>
      <c r="F855" t="s">
        <v>483</v>
      </c>
    </row>
    <row r="856" spans="1:6">
      <c r="A856" s="40">
        <v>350002</v>
      </c>
      <c r="B856" t="s">
        <v>158</v>
      </c>
      <c r="C856" t="s">
        <v>495</v>
      </c>
      <c r="D856" t="s">
        <v>508</v>
      </c>
      <c r="E856" t="s">
        <v>496</v>
      </c>
      <c r="F856" t="s">
        <v>483</v>
      </c>
    </row>
    <row r="857" spans="1:6">
      <c r="A857" s="40">
        <v>350003</v>
      </c>
      <c r="B857" t="s">
        <v>300</v>
      </c>
      <c r="C857" t="s">
        <v>495</v>
      </c>
      <c r="D857" t="s">
        <v>508</v>
      </c>
      <c r="E857" t="s">
        <v>496</v>
      </c>
      <c r="F857" t="s">
        <v>483</v>
      </c>
    </row>
    <row r="858" spans="1:6">
      <c r="A858" s="40">
        <v>350010</v>
      </c>
      <c r="B858" t="s">
        <v>1211</v>
      </c>
      <c r="C858" t="s">
        <v>495</v>
      </c>
      <c r="D858" t="s">
        <v>508</v>
      </c>
      <c r="E858" t="s">
        <v>496</v>
      </c>
      <c r="F858" t="s">
        <v>483</v>
      </c>
    </row>
    <row r="859" spans="1:6">
      <c r="A859" s="40">
        <v>350020</v>
      </c>
      <c r="B859" t="s">
        <v>435</v>
      </c>
      <c r="C859" t="s">
        <v>495</v>
      </c>
      <c r="D859" t="s">
        <v>508</v>
      </c>
      <c r="E859" t="s">
        <v>496</v>
      </c>
      <c r="F859" t="s">
        <v>483</v>
      </c>
    </row>
    <row r="860" spans="1:6">
      <c r="A860" s="40">
        <v>350030</v>
      </c>
      <c r="B860" t="s">
        <v>1212</v>
      </c>
      <c r="C860" t="s">
        <v>495</v>
      </c>
      <c r="D860" t="s">
        <v>508</v>
      </c>
      <c r="E860" t="s">
        <v>496</v>
      </c>
      <c r="F860" t="s">
        <v>483</v>
      </c>
    </row>
    <row r="861" spans="1:6">
      <c r="A861" s="40">
        <v>350060</v>
      </c>
      <c r="B861" t="s">
        <v>1213</v>
      </c>
      <c r="C861" t="s">
        <v>495</v>
      </c>
      <c r="D861" t="s">
        <v>508</v>
      </c>
      <c r="E861" t="s">
        <v>496</v>
      </c>
      <c r="F861" t="s">
        <v>483</v>
      </c>
    </row>
    <row r="862" spans="1:6">
      <c r="A862" s="40">
        <v>350070</v>
      </c>
      <c r="B862" t="s">
        <v>1214</v>
      </c>
      <c r="C862" t="s">
        <v>495</v>
      </c>
      <c r="D862" t="s">
        <v>508</v>
      </c>
      <c r="E862" t="s">
        <v>496</v>
      </c>
      <c r="F862" t="s">
        <v>483</v>
      </c>
    </row>
    <row r="863" spans="1:6">
      <c r="A863" s="40">
        <v>350200</v>
      </c>
      <c r="B863" t="s">
        <v>420</v>
      </c>
      <c r="C863" t="s">
        <v>495</v>
      </c>
      <c r="D863" t="s">
        <v>508</v>
      </c>
      <c r="E863" t="s">
        <v>502</v>
      </c>
      <c r="F863" t="s">
        <v>474</v>
      </c>
    </row>
    <row r="864" spans="1:6">
      <c r="A864" s="40">
        <v>350201</v>
      </c>
      <c r="B864" t="s">
        <v>299</v>
      </c>
      <c r="C864" t="s">
        <v>495</v>
      </c>
      <c r="D864" t="s">
        <v>508</v>
      </c>
      <c r="E864" t="s">
        <v>502</v>
      </c>
      <c r="F864" t="s">
        <v>474</v>
      </c>
    </row>
    <row r="865" spans="1:6">
      <c r="A865" s="40">
        <v>350202</v>
      </c>
      <c r="B865" t="s">
        <v>1215</v>
      </c>
      <c r="C865" t="s">
        <v>495</v>
      </c>
      <c r="D865" t="s">
        <v>508</v>
      </c>
      <c r="E865" t="s">
        <v>502</v>
      </c>
      <c r="F865" t="s">
        <v>474</v>
      </c>
    </row>
    <row r="866" spans="1:6">
      <c r="A866" s="40">
        <v>350203</v>
      </c>
      <c r="B866" t="s">
        <v>1216</v>
      </c>
      <c r="C866" t="s">
        <v>495</v>
      </c>
      <c r="D866" t="s">
        <v>508</v>
      </c>
      <c r="E866" t="s">
        <v>502</v>
      </c>
      <c r="F866" t="s">
        <v>474</v>
      </c>
    </row>
    <row r="867" spans="1:6">
      <c r="A867" s="40">
        <v>350210</v>
      </c>
      <c r="B867" t="s">
        <v>1217</v>
      </c>
      <c r="C867" t="s">
        <v>495</v>
      </c>
      <c r="D867" t="s">
        <v>508</v>
      </c>
      <c r="E867" t="s">
        <v>502</v>
      </c>
      <c r="F867" t="s">
        <v>474</v>
      </c>
    </row>
    <row r="868" spans="1:6">
      <c r="A868" s="40">
        <v>350220</v>
      </c>
      <c r="B868" t="s">
        <v>1218</v>
      </c>
      <c r="C868" t="s">
        <v>495</v>
      </c>
      <c r="D868" t="s">
        <v>508</v>
      </c>
      <c r="E868" t="s">
        <v>502</v>
      </c>
      <c r="F868" t="s">
        <v>474</v>
      </c>
    </row>
    <row r="869" spans="1:6">
      <c r="A869" s="40">
        <v>350230</v>
      </c>
      <c r="B869" t="s">
        <v>1219</v>
      </c>
      <c r="C869" t="s">
        <v>495</v>
      </c>
      <c r="D869" t="s">
        <v>508</v>
      </c>
      <c r="E869" t="s">
        <v>502</v>
      </c>
      <c r="F869" t="s">
        <v>474</v>
      </c>
    </row>
    <row r="870" spans="1:6">
      <c r="A870" s="40">
        <v>350260</v>
      </c>
      <c r="B870" t="s">
        <v>1213</v>
      </c>
      <c r="C870" t="s">
        <v>495</v>
      </c>
      <c r="D870" t="s">
        <v>508</v>
      </c>
      <c r="E870" t="s">
        <v>502</v>
      </c>
      <c r="F870" t="s">
        <v>474</v>
      </c>
    </row>
    <row r="871" spans="1:6">
      <c r="A871" s="40">
        <v>350270</v>
      </c>
      <c r="B871" t="s">
        <v>1214</v>
      </c>
      <c r="C871" t="s">
        <v>495</v>
      </c>
      <c r="D871" t="s">
        <v>508</v>
      </c>
      <c r="E871" t="s">
        <v>502</v>
      </c>
      <c r="F871" t="s">
        <v>474</v>
      </c>
    </row>
    <row r="872" spans="1:6">
      <c r="A872" s="40">
        <v>351000</v>
      </c>
      <c r="B872" t="s">
        <v>1220</v>
      </c>
      <c r="C872" t="s">
        <v>495</v>
      </c>
      <c r="D872" t="s">
        <v>508</v>
      </c>
      <c r="E872" t="s">
        <v>496</v>
      </c>
      <c r="F872" t="s">
        <v>483</v>
      </c>
    </row>
    <row r="873" spans="1:6">
      <c r="A873" s="40">
        <v>351010</v>
      </c>
      <c r="B873" t="s">
        <v>1221</v>
      </c>
      <c r="C873" t="s">
        <v>495</v>
      </c>
      <c r="D873" t="s">
        <v>508</v>
      </c>
      <c r="E873" t="s">
        <v>496</v>
      </c>
      <c r="F873" t="s">
        <v>483</v>
      </c>
    </row>
    <row r="874" spans="1:6">
      <c r="A874" s="40">
        <v>351020</v>
      </c>
      <c r="B874" t="s">
        <v>1222</v>
      </c>
      <c r="C874" t="s">
        <v>495</v>
      </c>
      <c r="D874" t="s">
        <v>508</v>
      </c>
      <c r="E874" t="s">
        <v>496</v>
      </c>
      <c r="F874" t="s">
        <v>483</v>
      </c>
    </row>
    <row r="875" spans="1:6">
      <c r="A875" s="40">
        <v>352000</v>
      </c>
      <c r="B875" t="s">
        <v>213</v>
      </c>
      <c r="C875" t="s">
        <v>495</v>
      </c>
      <c r="D875" t="s">
        <v>508</v>
      </c>
      <c r="E875" t="s">
        <v>496</v>
      </c>
      <c r="F875" t="s">
        <v>483</v>
      </c>
    </row>
    <row r="876" spans="1:6">
      <c r="A876" s="40">
        <v>352001</v>
      </c>
      <c r="B876" t="s">
        <v>210</v>
      </c>
      <c r="C876" t="s">
        <v>495</v>
      </c>
      <c r="D876" t="s">
        <v>508</v>
      </c>
      <c r="E876" t="s">
        <v>496</v>
      </c>
      <c r="F876" t="s">
        <v>483</v>
      </c>
    </row>
    <row r="877" spans="1:6">
      <c r="A877" s="40">
        <v>352100</v>
      </c>
      <c r="B877" t="s">
        <v>677</v>
      </c>
      <c r="C877" t="s">
        <v>495</v>
      </c>
      <c r="D877" t="s">
        <v>508</v>
      </c>
      <c r="E877" t="s">
        <v>496</v>
      </c>
      <c r="F877" t="s">
        <v>483</v>
      </c>
    </row>
    <row r="878" spans="1:6">
      <c r="A878" s="40">
        <v>352800</v>
      </c>
      <c r="B878" t="s">
        <v>1223</v>
      </c>
      <c r="C878" t="s">
        <v>495</v>
      </c>
      <c r="D878" t="s">
        <v>508</v>
      </c>
      <c r="E878" t="s">
        <v>496</v>
      </c>
      <c r="F878" t="s">
        <v>483</v>
      </c>
    </row>
    <row r="879" spans="1:6">
      <c r="A879" s="40">
        <v>352900</v>
      </c>
      <c r="B879" t="s">
        <v>197</v>
      </c>
      <c r="C879" t="s">
        <v>495</v>
      </c>
      <c r="D879" t="s">
        <v>508</v>
      </c>
      <c r="E879" t="s">
        <v>496</v>
      </c>
      <c r="F879" t="s">
        <v>483</v>
      </c>
    </row>
    <row r="880" spans="1:6">
      <c r="A880" s="40">
        <v>381000</v>
      </c>
      <c r="B880" t="s">
        <v>1224</v>
      </c>
      <c r="C880" t="s">
        <v>495</v>
      </c>
      <c r="D880" t="s">
        <v>508</v>
      </c>
      <c r="E880" t="s">
        <v>502</v>
      </c>
      <c r="F880" t="s">
        <v>474</v>
      </c>
    </row>
    <row r="881" spans="1:6">
      <c r="A881" s="40">
        <v>381001</v>
      </c>
      <c r="B881" t="s">
        <v>1225</v>
      </c>
      <c r="C881" t="s">
        <v>495</v>
      </c>
      <c r="D881" t="s">
        <v>508</v>
      </c>
      <c r="E881" t="s">
        <v>502</v>
      </c>
      <c r="F881" t="s">
        <v>474</v>
      </c>
    </row>
    <row r="882" spans="1:6">
      <c r="A882" s="40">
        <v>381010</v>
      </c>
      <c r="B882" t="s">
        <v>1226</v>
      </c>
      <c r="C882" t="s">
        <v>495</v>
      </c>
      <c r="D882" t="s">
        <v>508</v>
      </c>
      <c r="E882" t="s">
        <v>502</v>
      </c>
      <c r="F882" t="s">
        <v>474</v>
      </c>
    </row>
    <row r="883" spans="1:6">
      <c r="A883" s="40">
        <v>381100</v>
      </c>
      <c r="B883" t="s">
        <v>1227</v>
      </c>
      <c r="C883" t="s">
        <v>495</v>
      </c>
      <c r="D883" t="s">
        <v>508</v>
      </c>
      <c r="E883" t="s">
        <v>502</v>
      </c>
      <c r="F883" t="s">
        <v>474</v>
      </c>
    </row>
    <row r="884" spans="1:6">
      <c r="A884" s="40">
        <v>381101</v>
      </c>
      <c r="B884" t="s">
        <v>1228</v>
      </c>
      <c r="C884" t="s">
        <v>495</v>
      </c>
      <c r="D884" t="s">
        <v>508</v>
      </c>
      <c r="E884" t="s">
        <v>502</v>
      </c>
      <c r="F884" t="s">
        <v>474</v>
      </c>
    </row>
    <row r="885" spans="1:6">
      <c r="A885" s="40">
        <v>381102</v>
      </c>
      <c r="B885" t="s">
        <v>1229</v>
      </c>
      <c r="C885" t="s">
        <v>495</v>
      </c>
      <c r="D885" t="s">
        <v>508</v>
      </c>
      <c r="E885" t="s">
        <v>502</v>
      </c>
      <c r="F885" t="s">
        <v>474</v>
      </c>
    </row>
    <row r="886" spans="1:6">
      <c r="A886" s="40">
        <v>381110</v>
      </c>
      <c r="B886" t="s">
        <v>1230</v>
      </c>
      <c r="C886" t="s">
        <v>495</v>
      </c>
      <c r="D886" t="s">
        <v>508</v>
      </c>
      <c r="E886" t="s">
        <v>502</v>
      </c>
      <c r="F886" t="s">
        <v>474</v>
      </c>
    </row>
    <row r="887" spans="1:6">
      <c r="A887" s="40">
        <v>381111</v>
      </c>
      <c r="B887" t="s">
        <v>1231</v>
      </c>
      <c r="C887" t="s">
        <v>495</v>
      </c>
      <c r="D887" t="s">
        <v>508</v>
      </c>
      <c r="E887" t="s">
        <v>502</v>
      </c>
      <c r="F887" t="s">
        <v>474</v>
      </c>
    </row>
    <row r="888" spans="1:6">
      <c r="A888" s="40">
        <v>381112</v>
      </c>
      <c r="B888" t="s">
        <v>1232</v>
      </c>
      <c r="C888" t="s">
        <v>495</v>
      </c>
      <c r="D888" t="s">
        <v>508</v>
      </c>
      <c r="E888" t="s">
        <v>502</v>
      </c>
      <c r="F888" t="s">
        <v>474</v>
      </c>
    </row>
    <row r="889" spans="1:6">
      <c r="A889" s="40">
        <v>381115</v>
      </c>
      <c r="B889" t="s">
        <v>1233</v>
      </c>
      <c r="C889" t="s">
        <v>495</v>
      </c>
      <c r="D889" t="s">
        <v>508</v>
      </c>
      <c r="E889" t="s">
        <v>502</v>
      </c>
      <c r="F889" t="s">
        <v>474</v>
      </c>
    </row>
    <row r="890" spans="1:6">
      <c r="A890" s="40">
        <v>381116</v>
      </c>
      <c r="B890" t="s">
        <v>1234</v>
      </c>
      <c r="C890" t="s">
        <v>495</v>
      </c>
      <c r="D890" t="s">
        <v>508</v>
      </c>
      <c r="E890" t="s">
        <v>502</v>
      </c>
      <c r="F890" t="s">
        <v>474</v>
      </c>
    </row>
    <row r="891" spans="1:6">
      <c r="A891" s="40">
        <v>381117</v>
      </c>
      <c r="B891" t="s">
        <v>1235</v>
      </c>
      <c r="C891" t="s">
        <v>495</v>
      </c>
      <c r="D891" t="s">
        <v>508</v>
      </c>
      <c r="E891" t="s">
        <v>502</v>
      </c>
      <c r="F891" t="s">
        <v>474</v>
      </c>
    </row>
    <row r="892" spans="1:6">
      <c r="A892" s="40">
        <v>381120</v>
      </c>
      <c r="B892" t="s">
        <v>1236</v>
      </c>
      <c r="C892" t="s">
        <v>495</v>
      </c>
      <c r="D892" t="s">
        <v>508</v>
      </c>
      <c r="E892" t="s">
        <v>502</v>
      </c>
      <c r="F892" t="s">
        <v>474</v>
      </c>
    </row>
    <row r="893" spans="1:6">
      <c r="A893" s="40">
        <v>381121</v>
      </c>
      <c r="B893" t="s">
        <v>1237</v>
      </c>
      <c r="C893" t="s">
        <v>495</v>
      </c>
      <c r="D893" t="s">
        <v>508</v>
      </c>
      <c r="E893" t="s">
        <v>502</v>
      </c>
      <c r="F893" t="s">
        <v>474</v>
      </c>
    </row>
    <row r="894" spans="1:6">
      <c r="A894" s="40">
        <v>381122</v>
      </c>
      <c r="B894" t="s">
        <v>1238</v>
      </c>
      <c r="C894" t="s">
        <v>495</v>
      </c>
      <c r="D894" t="s">
        <v>508</v>
      </c>
      <c r="E894" t="s">
        <v>502</v>
      </c>
      <c r="F894" t="s">
        <v>474</v>
      </c>
    </row>
    <row r="895" spans="1:6">
      <c r="A895" s="40">
        <v>381125</v>
      </c>
      <c r="B895" t="s">
        <v>1239</v>
      </c>
      <c r="C895" t="s">
        <v>495</v>
      </c>
      <c r="D895" t="s">
        <v>508</v>
      </c>
      <c r="E895" t="s">
        <v>502</v>
      </c>
      <c r="F895" t="s">
        <v>474</v>
      </c>
    </row>
    <row r="896" spans="1:6">
      <c r="A896" s="40">
        <v>381126</v>
      </c>
      <c r="B896" t="s">
        <v>1240</v>
      </c>
      <c r="C896" t="s">
        <v>495</v>
      </c>
      <c r="D896" t="s">
        <v>508</v>
      </c>
      <c r="E896" t="s">
        <v>502</v>
      </c>
      <c r="F896" t="s">
        <v>474</v>
      </c>
    </row>
    <row r="897" spans="1:6">
      <c r="A897" s="40">
        <v>381127</v>
      </c>
      <c r="B897" t="s">
        <v>1241</v>
      </c>
      <c r="C897" t="s">
        <v>495</v>
      </c>
      <c r="D897" t="s">
        <v>508</v>
      </c>
      <c r="E897" t="s">
        <v>502</v>
      </c>
      <c r="F897" t="s">
        <v>474</v>
      </c>
    </row>
    <row r="898" spans="1:6">
      <c r="A898" s="40">
        <v>381130</v>
      </c>
      <c r="B898" t="s">
        <v>1242</v>
      </c>
      <c r="C898" t="s">
        <v>495</v>
      </c>
      <c r="D898" t="s">
        <v>508</v>
      </c>
      <c r="E898" t="s">
        <v>502</v>
      </c>
      <c r="F898" t="s">
        <v>474</v>
      </c>
    </row>
    <row r="899" spans="1:6">
      <c r="A899" s="40">
        <v>381131</v>
      </c>
      <c r="B899" t="s">
        <v>1243</v>
      </c>
      <c r="C899" t="s">
        <v>495</v>
      </c>
      <c r="D899" t="s">
        <v>508</v>
      </c>
      <c r="E899" t="s">
        <v>502</v>
      </c>
      <c r="F899" t="s">
        <v>474</v>
      </c>
    </row>
    <row r="900" spans="1:6">
      <c r="A900" s="40">
        <v>381132</v>
      </c>
      <c r="B900" t="s">
        <v>1244</v>
      </c>
      <c r="C900" t="s">
        <v>495</v>
      </c>
      <c r="D900" t="s">
        <v>508</v>
      </c>
      <c r="E900" t="s">
        <v>502</v>
      </c>
      <c r="F900" t="s">
        <v>474</v>
      </c>
    </row>
    <row r="901" spans="1:6">
      <c r="A901" s="40">
        <v>381140</v>
      </c>
      <c r="B901" t="s">
        <v>1245</v>
      </c>
      <c r="C901" t="s">
        <v>495</v>
      </c>
      <c r="D901" t="s">
        <v>508</v>
      </c>
      <c r="E901" t="s">
        <v>502</v>
      </c>
      <c r="F901" t="s">
        <v>474</v>
      </c>
    </row>
    <row r="902" spans="1:6">
      <c r="A902" s="40">
        <v>381141</v>
      </c>
      <c r="B902" t="s">
        <v>1246</v>
      </c>
      <c r="C902" t="s">
        <v>495</v>
      </c>
      <c r="D902" t="s">
        <v>508</v>
      </c>
      <c r="E902" t="s">
        <v>502</v>
      </c>
      <c r="F902" t="s">
        <v>474</v>
      </c>
    </row>
    <row r="903" spans="1:6">
      <c r="A903" s="40">
        <v>381142</v>
      </c>
      <c r="B903" t="s">
        <v>1247</v>
      </c>
      <c r="C903" t="s">
        <v>495</v>
      </c>
      <c r="D903" t="s">
        <v>508</v>
      </c>
      <c r="E903" t="s">
        <v>502</v>
      </c>
      <c r="F903" t="s">
        <v>474</v>
      </c>
    </row>
    <row r="904" spans="1:6">
      <c r="A904" s="40">
        <v>381145</v>
      </c>
      <c r="B904" t="s">
        <v>1248</v>
      </c>
      <c r="C904" t="s">
        <v>495</v>
      </c>
      <c r="D904" t="s">
        <v>508</v>
      </c>
      <c r="E904" t="s">
        <v>502</v>
      </c>
      <c r="F904" t="s">
        <v>474</v>
      </c>
    </row>
    <row r="905" spans="1:6">
      <c r="A905" s="40">
        <v>381146</v>
      </c>
      <c r="B905" t="s">
        <v>1249</v>
      </c>
      <c r="C905" t="s">
        <v>495</v>
      </c>
      <c r="D905" t="s">
        <v>508</v>
      </c>
      <c r="E905" t="s">
        <v>502</v>
      </c>
      <c r="F905" t="s">
        <v>474</v>
      </c>
    </row>
    <row r="906" spans="1:6">
      <c r="A906" s="40">
        <v>381147</v>
      </c>
      <c r="B906" t="s">
        <v>1250</v>
      </c>
      <c r="C906" t="s">
        <v>495</v>
      </c>
      <c r="D906" t="s">
        <v>508</v>
      </c>
      <c r="E906" t="s">
        <v>502</v>
      </c>
      <c r="F906" t="s">
        <v>474</v>
      </c>
    </row>
    <row r="907" spans="1:6">
      <c r="A907" s="40">
        <v>381150</v>
      </c>
      <c r="B907" t="s">
        <v>1251</v>
      </c>
      <c r="C907" t="s">
        <v>495</v>
      </c>
      <c r="D907" t="s">
        <v>508</v>
      </c>
      <c r="E907" t="s">
        <v>502</v>
      </c>
      <c r="F907" t="s">
        <v>474</v>
      </c>
    </row>
    <row r="908" spans="1:6">
      <c r="A908" s="40">
        <v>381151</v>
      </c>
      <c r="B908" t="s">
        <v>1252</v>
      </c>
      <c r="C908" t="s">
        <v>495</v>
      </c>
      <c r="D908" t="s">
        <v>508</v>
      </c>
      <c r="E908" t="s">
        <v>502</v>
      </c>
      <c r="F908" t="s">
        <v>474</v>
      </c>
    </row>
    <row r="909" spans="1:6">
      <c r="A909" s="40">
        <v>381152</v>
      </c>
      <c r="B909" t="s">
        <v>1253</v>
      </c>
      <c r="C909" t="s">
        <v>495</v>
      </c>
      <c r="D909" t="s">
        <v>508</v>
      </c>
      <c r="E909" t="s">
        <v>502</v>
      </c>
      <c r="F909" t="s">
        <v>474</v>
      </c>
    </row>
    <row r="910" spans="1:6">
      <c r="A910" s="40">
        <v>381160</v>
      </c>
      <c r="B910" t="s">
        <v>1254</v>
      </c>
      <c r="C910" t="s">
        <v>495</v>
      </c>
      <c r="D910" t="s">
        <v>508</v>
      </c>
      <c r="E910" t="s">
        <v>502</v>
      </c>
      <c r="F910" t="s">
        <v>474</v>
      </c>
    </row>
    <row r="911" spans="1:6">
      <c r="A911" s="40">
        <v>381161</v>
      </c>
      <c r="B911" t="s">
        <v>1255</v>
      </c>
      <c r="C911" t="s">
        <v>495</v>
      </c>
      <c r="D911" t="s">
        <v>508</v>
      </c>
      <c r="E911" t="s">
        <v>502</v>
      </c>
      <c r="F911" t="s">
        <v>474</v>
      </c>
    </row>
    <row r="912" spans="1:6">
      <c r="A912" s="40">
        <v>381162</v>
      </c>
      <c r="B912" t="s">
        <v>1256</v>
      </c>
      <c r="C912" t="s">
        <v>495</v>
      </c>
      <c r="D912" t="s">
        <v>508</v>
      </c>
      <c r="E912" t="s">
        <v>502</v>
      </c>
      <c r="F912" t="s">
        <v>474</v>
      </c>
    </row>
    <row r="913" spans="1:6">
      <c r="A913" s="40">
        <v>381170</v>
      </c>
      <c r="B913" t="s">
        <v>1257</v>
      </c>
      <c r="C913" t="s">
        <v>495</v>
      </c>
      <c r="D913" t="s">
        <v>508</v>
      </c>
      <c r="E913" t="s">
        <v>502</v>
      </c>
      <c r="F913" t="s">
        <v>474</v>
      </c>
    </row>
    <row r="914" spans="1:6">
      <c r="A914" s="40">
        <v>381171</v>
      </c>
      <c r="B914" t="s">
        <v>1258</v>
      </c>
      <c r="C914" t="s">
        <v>495</v>
      </c>
      <c r="D914" t="s">
        <v>508</v>
      </c>
      <c r="E914" t="s">
        <v>502</v>
      </c>
      <c r="F914" t="s">
        <v>474</v>
      </c>
    </row>
    <row r="915" spans="1:6">
      <c r="A915" s="40">
        <v>381172</v>
      </c>
      <c r="B915" t="s">
        <v>1259</v>
      </c>
      <c r="C915" t="s">
        <v>495</v>
      </c>
      <c r="D915" t="s">
        <v>508</v>
      </c>
      <c r="E915" t="s">
        <v>502</v>
      </c>
      <c r="F915" t="s">
        <v>474</v>
      </c>
    </row>
    <row r="916" spans="1:6">
      <c r="A916" s="40">
        <v>381180</v>
      </c>
      <c r="B916" t="s">
        <v>1260</v>
      </c>
      <c r="C916" t="s">
        <v>495</v>
      </c>
      <c r="D916" t="s">
        <v>508</v>
      </c>
      <c r="E916" t="s">
        <v>502</v>
      </c>
      <c r="F916" t="s">
        <v>474</v>
      </c>
    </row>
    <row r="917" spans="1:6">
      <c r="A917" s="40">
        <v>381181</v>
      </c>
      <c r="B917" t="s">
        <v>1261</v>
      </c>
      <c r="C917" t="s">
        <v>495</v>
      </c>
      <c r="D917" t="s">
        <v>508</v>
      </c>
      <c r="E917" t="s">
        <v>502</v>
      </c>
      <c r="F917" t="s">
        <v>474</v>
      </c>
    </row>
    <row r="918" spans="1:6">
      <c r="A918" s="40">
        <v>381182</v>
      </c>
      <c r="B918" t="s">
        <v>1262</v>
      </c>
      <c r="C918" t="s">
        <v>495</v>
      </c>
      <c r="D918" t="s">
        <v>508</v>
      </c>
      <c r="E918" t="s">
        <v>502</v>
      </c>
      <c r="F918" t="s">
        <v>474</v>
      </c>
    </row>
    <row r="919" spans="1:6">
      <c r="A919" s="40">
        <v>381300</v>
      </c>
      <c r="B919" t="s">
        <v>1263</v>
      </c>
      <c r="C919" t="s">
        <v>495</v>
      </c>
      <c r="D919" t="s">
        <v>508</v>
      </c>
      <c r="E919" t="s">
        <v>502</v>
      </c>
      <c r="F919" t="s">
        <v>474</v>
      </c>
    </row>
    <row r="920" spans="1:6">
      <c r="A920" s="40">
        <v>381301</v>
      </c>
      <c r="B920" t="s">
        <v>1264</v>
      </c>
      <c r="C920" t="s">
        <v>495</v>
      </c>
      <c r="D920" t="s">
        <v>508</v>
      </c>
      <c r="E920" t="s">
        <v>502</v>
      </c>
      <c r="F920" t="s">
        <v>474</v>
      </c>
    </row>
    <row r="921" spans="1:6">
      <c r="A921" s="40">
        <v>381302</v>
      </c>
      <c r="B921" t="s">
        <v>1265</v>
      </c>
      <c r="C921" t="s">
        <v>495</v>
      </c>
      <c r="D921" t="s">
        <v>508</v>
      </c>
      <c r="E921" t="s">
        <v>502</v>
      </c>
      <c r="F921" t="s">
        <v>474</v>
      </c>
    </row>
    <row r="922" spans="1:6">
      <c r="A922" s="40">
        <v>381320</v>
      </c>
      <c r="B922" t="s">
        <v>1266</v>
      </c>
      <c r="C922" t="s">
        <v>495</v>
      </c>
      <c r="D922" t="s">
        <v>508</v>
      </c>
      <c r="E922" t="s">
        <v>502</v>
      </c>
      <c r="F922" t="s">
        <v>474</v>
      </c>
    </row>
    <row r="923" spans="1:6">
      <c r="A923" s="40">
        <v>381321</v>
      </c>
      <c r="B923" t="s">
        <v>1267</v>
      </c>
      <c r="C923" t="s">
        <v>495</v>
      </c>
      <c r="D923" t="s">
        <v>508</v>
      </c>
      <c r="E923" t="s">
        <v>502</v>
      </c>
      <c r="F923" t="s">
        <v>474</v>
      </c>
    </row>
    <row r="924" spans="1:6">
      <c r="A924" s="40">
        <v>381322</v>
      </c>
      <c r="B924" t="s">
        <v>1268</v>
      </c>
      <c r="C924" t="s">
        <v>495</v>
      </c>
      <c r="D924" t="s">
        <v>508</v>
      </c>
      <c r="E924" t="s">
        <v>502</v>
      </c>
      <c r="F924" t="s">
        <v>474</v>
      </c>
    </row>
    <row r="925" spans="1:6">
      <c r="A925" s="40">
        <v>381360</v>
      </c>
      <c r="B925" t="s">
        <v>1269</v>
      </c>
      <c r="C925" t="s">
        <v>495</v>
      </c>
      <c r="D925" t="s">
        <v>508</v>
      </c>
      <c r="E925" t="s">
        <v>502</v>
      </c>
      <c r="F925" t="s">
        <v>474</v>
      </c>
    </row>
    <row r="926" spans="1:6">
      <c r="A926" s="40">
        <v>381361</v>
      </c>
      <c r="B926" t="s">
        <v>1270</v>
      </c>
      <c r="C926" t="s">
        <v>495</v>
      </c>
      <c r="D926" t="s">
        <v>508</v>
      </c>
      <c r="E926" t="s">
        <v>502</v>
      </c>
      <c r="F926" t="s">
        <v>474</v>
      </c>
    </row>
    <row r="927" spans="1:6">
      <c r="A927" s="40">
        <v>381362</v>
      </c>
      <c r="B927" t="s">
        <v>1271</v>
      </c>
      <c r="C927" t="s">
        <v>495</v>
      </c>
      <c r="D927" t="s">
        <v>508</v>
      </c>
      <c r="E927" t="s">
        <v>502</v>
      </c>
      <c r="F927" t="s">
        <v>474</v>
      </c>
    </row>
    <row r="928" spans="1:6">
      <c r="A928" s="40">
        <v>381400</v>
      </c>
      <c r="B928" t="s">
        <v>1272</v>
      </c>
      <c r="C928" t="s">
        <v>495</v>
      </c>
      <c r="D928" t="s">
        <v>508</v>
      </c>
      <c r="E928" t="s">
        <v>502</v>
      </c>
      <c r="F928" t="s">
        <v>474</v>
      </c>
    </row>
    <row r="929" spans="1:6">
      <c r="A929" s="40">
        <v>381401</v>
      </c>
      <c r="B929" t="s">
        <v>1273</v>
      </c>
      <c r="C929" t="s">
        <v>495</v>
      </c>
      <c r="D929" t="s">
        <v>508</v>
      </c>
      <c r="E929" t="s">
        <v>502</v>
      </c>
      <c r="F929" t="s">
        <v>474</v>
      </c>
    </row>
    <row r="930" spans="1:6">
      <c r="A930" s="40">
        <v>381402</v>
      </c>
      <c r="B930" t="s">
        <v>1274</v>
      </c>
      <c r="C930" t="s">
        <v>495</v>
      </c>
      <c r="D930" t="s">
        <v>508</v>
      </c>
      <c r="E930" t="s">
        <v>502</v>
      </c>
      <c r="F930" t="s">
        <v>474</v>
      </c>
    </row>
    <row r="931" spans="1:6">
      <c r="A931" s="40">
        <v>381410</v>
      </c>
      <c r="B931" t="s">
        <v>1275</v>
      </c>
      <c r="C931" t="s">
        <v>495</v>
      </c>
      <c r="D931" t="s">
        <v>508</v>
      </c>
      <c r="E931" t="s">
        <v>502</v>
      </c>
      <c r="F931" t="s">
        <v>474</v>
      </c>
    </row>
    <row r="932" spans="1:6">
      <c r="A932" s="40">
        <v>381411</v>
      </c>
      <c r="B932" t="s">
        <v>1276</v>
      </c>
      <c r="C932" t="s">
        <v>495</v>
      </c>
      <c r="D932" t="s">
        <v>508</v>
      </c>
      <c r="E932" t="s">
        <v>502</v>
      </c>
      <c r="F932" t="s">
        <v>474</v>
      </c>
    </row>
    <row r="933" spans="1:6">
      <c r="A933" s="40">
        <v>381412</v>
      </c>
      <c r="B933" t="s">
        <v>1277</v>
      </c>
      <c r="C933" t="s">
        <v>495</v>
      </c>
      <c r="D933" t="s">
        <v>508</v>
      </c>
      <c r="E933" t="s">
        <v>502</v>
      </c>
      <c r="F933" t="s">
        <v>474</v>
      </c>
    </row>
    <row r="934" spans="1:6">
      <c r="A934" s="40">
        <v>381420</v>
      </c>
      <c r="B934" t="s">
        <v>1278</v>
      </c>
      <c r="C934" t="s">
        <v>495</v>
      </c>
      <c r="D934" t="s">
        <v>508</v>
      </c>
      <c r="E934" t="s">
        <v>502</v>
      </c>
      <c r="F934" t="s">
        <v>474</v>
      </c>
    </row>
    <row r="935" spans="1:6">
      <c r="A935" s="40">
        <v>381421</v>
      </c>
      <c r="B935" t="s">
        <v>1279</v>
      </c>
      <c r="C935" t="s">
        <v>495</v>
      </c>
      <c r="D935" t="s">
        <v>508</v>
      </c>
      <c r="E935" t="s">
        <v>502</v>
      </c>
      <c r="F935" t="s">
        <v>474</v>
      </c>
    </row>
    <row r="936" spans="1:6">
      <c r="A936" s="40">
        <v>381422</v>
      </c>
      <c r="B936" t="s">
        <v>1280</v>
      </c>
      <c r="C936" t="s">
        <v>495</v>
      </c>
      <c r="D936" t="s">
        <v>508</v>
      </c>
      <c r="E936" t="s">
        <v>502</v>
      </c>
      <c r="F936" t="s">
        <v>474</v>
      </c>
    </row>
    <row r="937" spans="1:6">
      <c r="A937" s="40">
        <v>381800</v>
      </c>
      <c r="B937" t="s">
        <v>1281</v>
      </c>
      <c r="C937" t="s">
        <v>495</v>
      </c>
      <c r="D937" t="s">
        <v>508</v>
      </c>
      <c r="E937" t="s">
        <v>496</v>
      </c>
      <c r="F937" t="s">
        <v>483</v>
      </c>
    </row>
    <row r="938" spans="1:6">
      <c r="A938" s="40">
        <v>381801</v>
      </c>
      <c r="B938" t="s">
        <v>1282</v>
      </c>
      <c r="C938" t="s">
        <v>495</v>
      </c>
      <c r="D938" t="s">
        <v>508</v>
      </c>
      <c r="E938" t="s">
        <v>496</v>
      </c>
      <c r="F938" t="s">
        <v>483</v>
      </c>
    </row>
    <row r="939" spans="1:6">
      <c r="A939" s="40">
        <v>381802</v>
      </c>
      <c r="B939" t="s">
        <v>1283</v>
      </c>
      <c r="C939" t="s">
        <v>495</v>
      </c>
      <c r="D939" t="s">
        <v>508</v>
      </c>
      <c r="E939" t="s">
        <v>496</v>
      </c>
      <c r="F939" t="s">
        <v>483</v>
      </c>
    </row>
    <row r="940" spans="1:6">
      <c r="A940" s="40">
        <v>381810</v>
      </c>
      <c r="B940" t="s">
        <v>1284</v>
      </c>
      <c r="C940" t="s">
        <v>495</v>
      </c>
      <c r="D940" t="s">
        <v>508</v>
      </c>
      <c r="E940" t="s">
        <v>496</v>
      </c>
      <c r="F940" t="s">
        <v>483</v>
      </c>
    </row>
    <row r="941" spans="1:6">
      <c r="A941" s="40">
        <v>381811</v>
      </c>
      <c r="B941" t="s">
        <v>1285</v>
      </c>
      <c r="C941" t="s">
        <v>495</v>
      </c>
      <c r="D941" t="s">
        <v>508</v>
      </c>
      <c r="E941" t="s">
        <v>496</v>
      </c>
      <c r="F941" t="s">
        <v>483</v>
      </c>
    </row>
    <row r="942" spans="1:6">
      <c r="A942" s="40">
        <v>381812</v>
      </c>
      <c r="B942" t="s">
        <v>1286</v>
      </c>
      <c r="C942" t="s">
        <v>495</v>
      </c>
      <c r="D942" t="s">
        <v>508</v>
      </c>
      <c r="E942" t="s">
        <v>496</v>
      </c>
      <c r="F942" t="s">
        <v>483</v>
      </c>
    </row>
    <row r="943" spans="1:6">
      <c r="A943" s="40">
        <v>381820</v>
      </c>
      <c r="B943" t="s">
        <v>1287</v>
      </c>
      <c r="C943" t="s">
        <v>495</v>
      </c>
      <c r="D943" t="s">
        <v>508</v>
      </c>
      <c r="E943" t="s">
        <v>496</v>
      </c>
      <c r="F943" t="s">
        <v>483</v>
      </c>
    </row>
    <row r="944" spans="1:6">
      <c r="A944" s="40">
        <v>381821</v>
      </c>
      <c r="B944" t="s">
        <v>1288</v>
      </c>
      <c r="C944" t="s">
        <v>495</v>
      </c>
      <c r="D944" t="s">
        <v>508</v>
      </c>
      <c r="E944" t="s">
        <v>496</v>
      </c>
      <c r="F944" t="s">
        <v>483</v>
      </c>
    </row>
    <row r="945" spans="1:6">
      <c r="A945" s="40">
        <v>381822</v>
      </c>
      <c r="B945" t="s">
        <v>1289</v>
      </c>
      <c r="C945" t="s">
        <v>495</v>
      </c>
      <c r="D945" t="s">
        <v>508</v>
      </c>
      <c r="E945" t="s">
        <v>496</v>
      </c>
      <c r="F945" t="s">
        <v>483</v>
      </c>
    </row>
    <row r="946" spans="1:6">
      <c r="A946" s="40">
        <v>381830</v>
      </c>
      <c r="B946" t="s">
        <v>410</v>
      </c>
      <c r="C946" t="s">
        <v>495</v>
      </c>
      <c r="D946" t="s">
        <v>508</v>
      </c>
      <c r="E946" t="s">
        <v>496</v>
      </c>
      <c r="F946" t="s">
        <v>483</v>
      </c>
    </row>
    <row r="947" spans="1:6">
      <c r="A947" s="40">
        <v>381831</v>
      </c>
      <c r="B947" t="s">
        <v>1290</v>
      </c>
      <c r="C947" t="s">
        <v>495</v>
      </c>
      <c r="D947" t="s">
        <v>508</v>
      </c>
      <c r="E947" t="s">
        <v>496</v>
      </c>
      <c r="F947" t="s">
        <v>483</v>
      </c>
    </row>
    <row r="948" spans="1:6">
      <c r="A948" s="40">
        <v>382300</v>
      </c>
      <c r="B948" t="s">
        <v>1291</v>
      </c>
      <c r="C948" t="s">
        <v>495</v>
      </c>
      <c r="D948" t="s">
        <v>508</v>
      </c>
      <c r="E948" t="s">
        <v>496</v>
      </c>
      <c r="F948" t="s">
        <v>483</v>
      </c>
    </row>
    <row r="949" spans="1:6">
      <c r="A949" s="40">
        <v>382310</v>
      </c>
      <c r="B949" t="s">
        <v>1292</v>
      </c>
      <c r="C949" t="s">
        <v>495</v>
      </c>
      <c r="D949" t="s">
        <v>508</v>
      </c>
      <c r="E949" t="s">
        <v>496</v>
      </c>
      <c r="F949" t="s">
        <v>483</v>
      </c>
    </row>
    <row r="950" spans="1:6">
      <c r="A950" s="40">
        <v>382320</v>
      </c>
      <c r="B950" t="s">
        <v>1293</v>
      </c>
      <c r="C950" t="s">
        <v>495</v>
      </c>
      <c r="D950" t="s">
        <v>508</v>
      </c>
      <c r="E950" t="s">
        <v>496</v>
      </c>
      <c r="F950" t="s">
        <v>483</v>
      </c>
    </row>
    <row r="951" spans="1:6">
      <c r="A951" s="40">
        <v>382330</v>
      </c>
      <c r="B951" t="s">
        <v>1294</v>
      </c>
      <c r="C951" t="s">
        <v>495</v>
      </c>
      <c r="D951" t="s">
        <v>508</v>
      </c>
      <c r="E951" t="s">
        <v>496</v>
      </c>
      <c r="F951" t="s">
        <v>483</v>
      </c>
    </row>
    <row r="952" spans="1:6">
      <c r="A952" s="40">
        <v>382340</v>
      </c>
      <c r="B952" t="s">
        <v>1295</v>
      </c>
      <c r="C952" t="s">
        <v>495</v>
      </c>
      <c r="D952" t="s">
        <v>508</v>
      </c>
      <c r="E952" t="s">
        <v>496</v>
      </c>
      <c r="F952" t="s">
        <v>483</v>
      </c>
    </row>
    <row r="953" spans="1:6">
      <c r="A953" s="40">
        <v>382350</v>
      </c>
      <c r="B953" t="s">
        <v>1296</v>
      </c>
      <c r="C953" t="s">
        <v>495</v>
      </c>
      <c r="D953" t="s">
        <v>508</v>
      </c>
      <c r="E953" t="s">
        <v>496</v>
      </c>
      <c r="F953" t="s">
        <v>483</v>
      </c>
    </row>
    <row r="954" spans="1:6">
      <c r="A954" s="40">
        <v>382360</v>
      </c>
      <c r="B954" t="s">
        <v>1297</v>
      </c>
      <c r="C954" t="s">
        <v>495</v>
      </c>
      <c r="D954" t="s">
        <v>508</v>
      </c>
      <c r="E954" t="s">
        <v>496</v>
      </c>
      <c r="F954" t="s">
        <v>483</v>
      </c>
    </row>
    <row r="955" spans="1:6">
      <c r="A955" s="40">
        <v>382390</v>
      </c>
      <c r="B955" t="s">
        <v>1298</v>
      </c>
      <c r="C955" t="s">
        <v>495</v>
      </c>
      <c r="D955" t="s">
        <v>508</v>
      </c>
      <c r="E955" t="s">
        <v>496</v>
      </c>
      <c r="F955" t="s">
        <v>483</v>
      </c>
    </row>
    <row r="956" spans="1:6">
      <c r="A956" s="40">
        <v>382500</v>
      </c>
      <c r="B956" t="s">
        <v>1299</v>
      </c>
      <c r="C956" t="s">
        <v>495</v>
      </c>
      <c r="D956" t="s">
        <v>508</v>
      </c>
      <c r="E956" t="s">
        <v>496</v>
      </c>
      <c r="F956" t="s">
        <v>483</v>
      </c>
    </row>
    <row r="957" spans="1:6">
      <c r="A957" s="40">
        <v>382510</v>
      </c>
      <c r="B957" t="s">
        <v>1300</v>
      </c>
      <c r="C957" t="s">
        <v>495</v>
      </c>
      <c r="D957" t="s">
        <v>508</v>
      </c>
      <c r="E957" t="s">
        <v>496</v>
      </c>
      <c r="F957" t="s">
        <v>483</v>
      </c>
    </row>
    <row r="958" spans="1:6">
      <c r="A958" s="40">
        <v>382520</v>
      </c>
      <c r="B958" t="s">
        <v>1301</v>
      </c>
      <c r="C958" t="s">
        <v>495</v>
      </c>
      <c r="D958" t="s">
        <v>508</v>
      </c>
      <c r="E958" t="s">
        <v>496</v>
      </c>
      <c r="F958" t="s">
        <v>483</v>
      </c>
    </row>
    <row r="959" spans="1:6">
      <c r="A959" s="40">
        <v>382540</v>
      </c>
      <c r="B959" t="s">
        <v>1302</v>
      </c>
      <c r="C959" t="s">
        <v>495</v>
      </c>
      <c r="D959" t="s">
        <v>508</v>
      </c>
      <c r="E959" t="s">
        <v>496</v>
      </c>
      <c r="F959" t="s">
        <v>483</v>
      </c>
    </row>
    <row r="960" spans="1:6">
      <c r="A960" s="40">
        <v>382550</v>
      </c>
      <c r="B960" t="s">
        <v>1303</v>
      </c>
      <c r="C960" t="s">
        <v>495</v>
      </c>
      <c r="D960" t="s">
        <v>508</v>
      </c>
      <c r="E960" t="s">
        <v>496</v>
      </c>
      <c r="F960" t="s">
        <v>483</v>
      </c>
    </row>
    <row r="961" spans="1:6">
      <c r="A961" s="40">
        <v>382560</v>
      </c>
      <c r="B961" t="s">
        <v>1304</v>
      </c>
      <c r="C961" t="s">
        <v>495</v>
      </c>
      <c r="D961" t="s">
        <v>508</v>
      </c>
      <c r="E961" t="s">
        <v>496</v>
      </c>
      <c r="F961" t="s">
        <v>483</v>
      </c>
    </row>
    <row r="962" spans="1:6">
      <c r="A962" s="40">
        <v>382600</v>
      </c>
      <c r="B962" t="s">
        <v>1305</v>
      </c>
      <c r="C962" t="s">
        <v>495</v>
      </c>
      <c r="D962" t="s">
        <v>508</v>
      </c>
      <c r="E962" t="s">
        <v>496</v>
      </c>
      <c r="F962" t="s">
        <v>483</v>
      </c>
    </row>
    <row r="963" spans="1:6">
      <c r="A963" s="40">
        <v>382610</v>
      </c>
      <c r="B963" t="s">
        <v>1306</v>
      </c>
      <c r="C963" t="s">
        <v>495</v>
      </c>
      <c r="D963" t="s">
        <v>508</v>
      </c>
      <c r="E963" t="s">
        <v>496</v>
      </c>
      <c r="F963" t="s">
        <v>483</v>
      </c>
    </row>
    <row r="964" spans="1:6">
      <c r="A964" s="40">
        <v>382620</v>
      </c>
      <c r="B964" t="s">
        <v>1307</v>
      </c>
      <c r="C964" t="s">
        <v>495</v>
      </c>
      <c r="D964" t="s">
        <v>508</v>
      </c>
      <c r="E964" t="s">
        <v>496</v>
      </c>
      <c r="F964" t="s">
        <v>483</v>
      </c>
    </row>
    <row r="965" spans="1:6">
      <c r="A965" s="40">
        <v>382700</v>
      </c>
      <c r="B965" t="s">
        <v>1308</v>
      </c>
      <c r="C965" t="s">
        <v>495</v>
      </c>
      <c r="D965" t="s">
        <v>508</v>
      </c>
      <c r="E965" t="s">
        <v>496</v>
      </c>
      <c r="F965" t="s">
        <v>483</v>
      </c>
    </row>
    <row r="966" spans="1:6">
      <c r="A966" s="40">
        <v>388000</v>
      </c>
      <c r="B966" t="s">
        <v>1309</v>
      </c>
      <c r="C966" t="s">
        <v>495</v>
      </c>
      <c r="D966" t="s">
        <v>508</v>
      </c>
      <c r="E966" t="s">
        <v>496</v>
      </c>
      <c r="F966" t="s">
        <v>483</v>
      </c>
    </row>
    <row r="967" spans="1:6">
      <c r="A967" s="40">
        <v>388020</v>
      </c>
      <c r="B967" t="s">
        <v>1310</v>
      </c>
      <c r="C967" t="s">
        <v>495</v>
      </c>
      <c r="D967" t="s">
        <v>508</v>
      </c>
      <c r="E967" t="s">
        <v>496</v>
      </c>
      <c r="F967" t="s">
        <v>483</v>
      </c>
    </row>
    <row r="968" spans="1:6">
      <c r="A968" s="40">
        <v>388030</v>
      </c>
      <c r="B968" t="s">
        <v>1311</v>
      </c>
      <c r="C968" t="s">
        <v>495</v>
      </c>
      <c r="D968" t="s">
        <v>508</v>
      </c>
      <c r="E968" t="s">
        <v>496</v>
      </c>
      <c r="F968" t="s">
        <v>483</v>
      </c>
    </row>
    <row r="969" spans="1:6">
      <c r="A969" s="40">
        <v>388040</v>
      </c>
      <c r="B969" t="s">
        <v>1312</v>
      </c>
      <c r="C969" t="s">
        <v>495</v>
      </c>
      <c r="D969" t="s">
        <v>508</v>
      </c>
      <c r="E969" t="s">
        <v>496</v>
      </c>
      <c r="F969" t="s">
        <v>483</v>
      </c>
    </row>
    <row r="970" spans="1:6">
      <c r="A970" s="40">
        <v>388060</v>
      </c>
      <c r="B970" t="s">
        <v>1313</v>
      </c>
      <c r="C970" t="s">
        <v>495</v>
      </c>
      <c r="D970" t="s">
        <v>508</v>
      </c>
      <c r="E970" t="s">
        <v>496</v>
      </c>
      <c r="F970" t="s">
        <v>483</v>
      </c>
    </row>
    <row r="971" spans="1:6">
      <c r="A971" s="40">
        <v>388090</v>
      </c>
      <c r="B971" t="s">
        <v>408</v>
      </c>
      <c r="C971" t="s">
        <v>495</v>
      </c>
      <c r="D971" t="s">
        <v>508</v>
      </c>
      <c r="E971" t="s">
        <v>496</v>
      </c>
      <c r="F971" t="s">
        <v>483</v>
      </c>
    </row>
    <row r="972" spans="1:6">
      <c r="A972" s="40">
        <v>388200</v>
      </c>
      <c r="B972" t="s">
        <v>1314</v>
      </c>
      <c r="C972" t="s">
        <v>495</v>
      </c>
      <c r="D972" t="s">
        <v>508</v>
      </c>
      <c r="E972" t="s">
        <v>496</v>
      </c>
      <c r="F972" t="s">
        <v>483</v>
      </c>
    </row>
    <row r="973" spans="1:6">
      <c r="A973" s="40">
        <v>388210</v>
      </c>
      <c r="B973" t="s">
        <v>1315</v>
      </c>
      <c r="C973" t="s">
        <v>495</v>
      </c>
      <c r="D973" t="s">
        <v>508</v>
      </c>
      <c r="E973" t="s">
        <v>496</v>
      </c>
      <c r="F973" t="s">
        <v>483</v>
      </c>
    </row>
    <row r="974" spans="1:6">
      <c r="A974" s="40">
        <v>388220</v>
      </c>
      <c r="B974" t="s">
        <v>1316</v>
      </c>
      <c r="C974" t="s">
        <v>495</v>
      </c>
      <c r="D974" t="s">
        <v>508</v>
      </c>
      <c r="E974" t="s">
        <v>496</v>
      </c>
      <c r="F974" t="s">
        <v>483</v>
      </c>
    </row>
    <row r="975" spans="1:6">
      <c r="A975" s="40">
        <v>388230</v>
      </c>
      <c r="B975" t="s">
        <v>1317</v>
      </c>
      <c r="C975" t="s">
        <v>495</v>
      </c>
      <c r="D975" t="s">
        <v>508</v>
      </c>
      <c r="E975" t="s">
        <v>496</v>
      </c>
      <c r="F975" t="s">
        <v>483</v>
      </c>
    </row>
    <row r="976" spans="1:6">
      <c r="A976" s="40">
        <v>388290</v>
      </c>
      <c r="B976" t="s">
        <v>1318</v>
      </c>
      <c r="C976" t="s">
        <v>495</v>
      </c>
      <c r="D976" t="s">
        <v>508</v>
      </c>
      <c r="E976" t="s">
        <v>496</v>
      </c>
      <c r="F976" t="s">
        <v>483</v>
      </c>
    </row>
    <row r="977" spans="1:6">
      <c r="A977" s="40">
        <v>388800</v>
      </c>
      <c r="B977" t="s">
        <v>1319</v>
      </c>
      <c r="C977" t="s">
        <v>495</v>
      </c>
      <c r="D977" t="s">
        <v>508</v>
      </c>
      <c r="E977" t="s">
        <v>496</v>
      </c>
      <c r="F977" t="s">
        <v>483</v>
      </c>
    </row>
    <row r="978" spans="1:6">
      <c r="A978" s="40">
        <v>388810</v>
      </c>
      <c r="B978" t="s">
        <v>1320</v>
      </c>
      <c r="C978" t="s">
        <v>495</v>
      </c>
      <c r="D978" t="s">
        <v>508</v>
      </c>
      <c r="E978" t="s">
        <v>496</v>
      </c>
      <c r="F978" t="s">
        <v>483</v>
      </c>
    </row>
    <row r="979" spans="1:6">
      <c r="A979" s="40">
        <v>388825</v>
      </c>
      <c r="B979" t="s">
        <v>1321</v>
      </c>
      <c r="C979" t="s">
        <v>495</v>
      </c>
      <c r="D979" t="s">
        <v>508</v>
      </c>
      <c r="E979" t="s">
        <v>496</v>
      </c>
      <c r="F979" t="s">
        <v>483</v>
      </c>
    </row>
    <row r="980" spans="1:6">
      <c r="A980" s="40">
        <v>388830</v>
      </c>
      <c r="B980" t="s">
        <v>1322</v>
      </c>
      <c r="C980" t="s">
        <v>495</v>
      </c>
      <c r="D980" t="s">
        <v>508</v>
      </c>
      <c r="E980" t="s">
        <v>496</v>
      </c>
      <c r="F980" t="s">
        <v>483</v>
      </c>
    </row>
    <row r="981" spans="1:6">
      <c r="A981" s="40">
        <v>388850</v>
      </c>
      <c r="B981" t="s">
        <v>1323</v>
      </c>
      <c r="C981" t="s">
        <v>495</v>
      </c>
      <c r="D981" t="s">
        <v>508</v>
      </c>
      <c r="E981" t="s">
        <v>496</v>
      </c>
      <c r="F981" t="s">
        <v>483</v>
      </c>
    </row>
    <row r="982" spans="1:6">
      <c r="A982" s="40">
        <v>388855</v>
      </c>
      <c r="B982" t="s">
        <v>1324</v>
      </c>
      <c r="C982" t="s">
        <v>495</v>
      </c>
      <c r="D982" t="s">
        <v>508</v>
      </c>
      <c r="E982" t="s">
        <v>496</v>
      </c>
      <c r="F982" t="s">
        <v>483</v>
      </c>
    </row>
    <row r="983" spans="1:6">
      <c r="A983" s="40">
        <v>388860</v>
      </c>
      <c r="B983" t="s">
        <v>1325</v>
      </c>
      <c r="C983" t="s">
        <v>495</v>
      </c>
      <c r="D983" t="s">
        <v>508</v>
      </c>
      <c r="E983" t="s">
        <v>496</v>
      </c>
      <c r="F983" t="s">
        <v>483</v>
      </c>
    </row>
    <row r="984" spans="1:6">
      <c r="A984" s="40">
        <v>388870</v>
      </c>
      <c r="B984" t="s">
        <v>1326</v>
      </c>
      <c r="C984" t="s">
        <v>495</v>
      </c>
      <c r="D984" t="s">
        <v>508</v>
      </c>
      <c r="E984" t="s">
        <v>496</v>
      </c>
      <c r="F984" t="s">
        <v>483</v>
      </c>
    </row>
    <row r="985" spans="1:6">
      <c r="A985" s="40">
        <v>388880</v>
      </c>
      <c r="B985" t="s">
        <v>1327</v>
      </c>
      <c r="C985" t="s">
        <v>495</v>
      </c>
      <c r="D985" t="s">
        <v>508</v>
      </c>
      <c r="E985" t="s">
        <v>496</v>
      </c>
      <c r="F985" t="s">
        <v>483</v>
      </c>
    </row>
    <row r="986" spans="1:6">
      <c r="A986" s="40">
        <v>388890</v>
      </c>
      <c r="B986" t="s">
        <v>1328</v>
      </c>
      <c r="C986" t="s">
        <v>495</v>
      </c>
      <c r="D986" t="s">
        <v>508</v>
      </c>
      <c r="E986" t="s">
        <v>496</v>
      </c>
      <c r="F986" t="s">
        <v>483</v>
      </c>
    </row>
    <row r="987" spans="1:6">
      <c r="A987" s="40">
        <v>410000</v>
      </c>
      <c r="B987" t="s">
        <v>1329</v>
      </c>
      <c r="C987" t="s">
        <v>495</v>
      </c>
      <c r="D987" t="s">
        <v>508</v>
      </c>
      <c r="E987" t="s">
        <v>500</v>
      </c>
      <c r="F987" t="s">
        <v>478</v>
      </c>
    </row>
    <row r="988" spans="1:6">
      <c r="A988" s="40">
        <v>410010</v>
      </c>
      <c r="B988" t="s">
        <v>1330</v>
      </c>
      <c r="C988" t="s">
        <v>495</v>
      </c>
      <c r="D988" t="s">
        <v>508</v>
      </c>
      <c r="E988" t="s">
        <v>500</v>
      </c>
      <c r="F988" t="s">
        <v>478</v>
      </c>
    </row>
    <row r="989" spans="1:6">
      <c r="A989" s="40">
        <v>410020</v>
      </c>
      <c r="B989" t="s">
        <v>1331</v>
      </c>
      <c r="C989" t="s">
        <v>495</v>
      </c>
      <c r="D989" t="s">
        <v>508</v>
      </c>
      <c r="E989" t="s">
        <v>500</v>
      </c>
      <c r="F989" t="s">
        <v>478</v>
      </c>
    </row>
    <row r="990" spans="1:6">
      <c r="A990" s="40">
        <v>410030</v>
      </c>
      <c r="B990" t="s">
        <v>1332</v>
      </c>
      <c r="C990" t="s">
        <v>495</v>
      </c>
      <c r="D990" t="s">
        <v>508</v>
      </c>
      <c r="E990" t="s">
        <v>500</v>
      </c>
      <c r="F990" t="s">
        <v>478</v>
      </c>
    </row>
    <row r="991" spans="1:6">
      <c r="A991" s="40">
        <v>410040</v>
      </c>
      <c r="B991" t="s">
        <v>1333</v>
      </c>
      <c r="C991" t="s">
        <v>495</v>
      </c>
      <c r="D991" t="s">
        <v>508</v>
      </c>
      <c r="E991" t="s">
        <v>500</v>
      </c>
      <c r="F991" t="s">
        <v>478</v>
      </c>
    </row>
    <row r="992" spans="1:6">
      <c r="A992" s="40">
        <v>410050</v>
      </c>
      <c r="B992" t="s">
        <v>1334</v>
      </c>
      <c r="C992" t="s">
        <v>495</v>
      </c>
      <c r="D992" t="s">
        <v>508</v>
      </c>
      <c r="E992" t="s">
        <v>500</v>
      </c>
      <c r="F992" t="s">
        <v>478</v>
      </c>
    </row>
    <row r="993" spans="1:6">
      <c r="A993" s="40">
        <v>410200</v>
      </c>
      <c r="B993" t="s">
        <v>1335</v>
      </c>
      <c r="C993" t="s">
        <v>495</v>
      </c>
      <c r="D993" t="s">
        <v>508</v>
      </c>
      <c r="E993" t="s">
        <v>500</v>
      </c>
      <c r="F993" t="s">
        <v>478</v>
      </c>
    </row>
    <row r="994" spans="1:6">
      <c r="A994" s="40">
        <v>410210</v>
      </c>
      <c r="B994" t="s">
        <v>1336</v>
      </c>
      <c r="C994" t="s">
        <v>495</v>
      </c>
      <c r="D994" t="s">
        <v>508</v>
      </c>
      <c r="E994" t="s">
        <v>500</v>
      </c>
      <c r="F994" t="s">
        <v>478</v>
      </c>
    </row>
    <row r="995" spans="1:6">
      <c r="A995" s="40">
        <v>410500</v>
      </c>
      <c r="B995" t="s">
        <v>1337</v>
      </c>
      <c r="C995" t="s">
        <v>495</v>
      </c>
      <c r="D995" t="s">
        <v>508</v>
      </c>
      <c r="E995" t="s">
        <v>500</v>
      </c>
      <c r="F995" t="s">
        <v>478</v>
      </c>
    </row>
    <row r="996" spans="1:6">
      <c r="A996" s="40">
        <v>410510</v>
      </c>
      <c r="B996" t="s">
        <v>1338</v>
      </c>
      <c r="C996" t="s">
        <v>495</v>
      </c>
      <c r="D996" t="s">
        <v>508</v>
      </c>
      <c r="E996" t="s">
        <v>500</v>
      </c>
      <c r="F996" t="s">
        <v>478</v>
      </c>
    </row>
    <row r="997" spans="1:6">
      <c r="A997" s="40">
        <v>410520</v>
      </c>
      <c r="B997" t="s">
        <v>1339</v>
      </c>
      <c r="C997" t="s">
        <v>495</v>
      </c>
      <c r="D997" t="s">
        <v>508</v>
      </c>
      <c r="E997" t="s">
        <v>500</v>
      </c>
      <c r="F997" t="s">
        <v>478</v>
      </c>
    </row>
    <row r="998" spans="1:6">
      <c r="A998" s="40">
        <v>410530</v>
      </c>
      <c r="B998" t="s">
        <v>1340</v>
      </c>
      <c r="C998" t="s">
        <v>495</v>
      </c>
      <c r="D998" t="s">
        <v>508</v>
      </c>
      <c r="E998" t="s">
        <v>500</v>
      </c>
      <c r="F998" t="s">
        <v>478</v>
      </c>
    </row>
    <row r="999" spans="1:6">
      <c r="A999" s="40">
        <v>410590</v>
      </c>
      <c r="B999" t="s">
        <v>1341</v>
      </c>
      <c r="C999" t="s">
        <v>495</v>
      </c>
      <c r="D999" t="s">
        <v>508</v>
      </c>
      <c r="E999" t="s">
        <v>500</v>
      </c>
      <c r="F999" t="s">
        <v>478</v>
      </c>
    </row>
    <row r="1000" spans="1:6">
      <c r="A1000" s="40">
        <v>410800</v>
      </c>
      <c r="B1000" t="s">
        <v>1342</v>
      </c>
      <c r="C1000" t="s">
        <v>495</v>
      </c>
      <c r="D1000" t="s">
        <v>508</v>
      </c>
      <c r="E1000" t="s">
        <v>500</v>
      </c>
      <c r="F1000" t="s">
        <v>478</v>
      </c>
    </row>
    <row r="1001" spans="1:6">
      <c r="A1001" s="40">
        <v>410810</v>
      </c>
      <c r="B1001" t="s">
        <v>1343</v>
      </c>
      <c r="C1001" t="s">
        <v>495</v>
      </c>
      <c r="D1001" t="s">
        <v>508</v>
      </c>
      <c r="E1001" t="s">
        <v>500</v>
      </c>
      <c r="F1001" t="s">
        <v>478</v>
      </c>
    </row>
    <row r="1002" spans="1:6">
      <c r="A1002" s="40">
        <v>410820</v>
      </c>
      <c r="B1002" t="s">
        <v>1344</v>
      </c>
      <c r="C1002" t="s">
        <v>495</v>
      </c>
      <c r="D1002" t="s">
        <v>508</v>
      </c>
      <c r="E1002" t="s">
        <v>500</v>
      </c>
      <c r="F1002" t="s">
        <v>478</v>
      </c>
    </row>
    <row r="1003" spans="1:6">
      <c r="A1003" s="40">
        <v>410830</v>
      </c>
      <c r="B1003" t="s">
        <v>1345</v>
      </c>
      <c r="C1003" t="s">
        <v>495</v>
      </c>
      <c r="D1003" t="s">
        <v>508</v>
      </c>
      <c r="E1003" t="s">
        <v>500</v>
      </c>
      <c r="F1003" t="s">
        <v>478</v>
      </c>
    </row>
    <row r="1004" spans="1:6">
      <c r="A1004" s="40">
        <v>413000</v>
      </c>
      <c r="B1004" t="s">
        <v>1346</v>
      </c>
      <c r="C1004" t="s">
        <v>495</v>
      </c>
      <c r="D1004" t="s">
        <v>508</v>
      </c>
      <c r="E1004" t="s">
        <v>500</v>
      </c>
      <c r="F1004" t="s">
        <v>478</v>
      </c>
    </row>
    <row r="1005" spans="1:6">
      <c r="A1005" s="40">
        <v>413010</v>
      </c>
      <c r="B1005" t="s">
        <v>1347</v>
      </c>
      <c r="C1005" t="s">
        <v>495</v>
      </c>
      <c r="D1005" t="s">
        <v>508</v>
      </c>
      <c r="E1005" t="s">
        <v>500</v>
      </c>
      <c r="F1005" t="s">
        <v>478</v>
      </c>
    </row>
    <row r="1006" spans="1:6">
      <c r="A1006" s="40">
        <v>413020</v>
      </c>
      <c r="B1006" t="s">
        <v>1348</v>
      </c>
      <c r="C1006" t="s">
        <v>495</v>
      </c>
      <c r="D1006" t="s">
        <v>508</v>
      </c>
      <c r="E1006" t="s">
        <v>500</v>
      </c>
      <c r="F1006" t="s">
        <v>478</v>
      </c>
    </row>
    <row r="1007" spans="1:6">
      <c r="A1007" s="40">
        <v>413025</v>
      </c>
      <c r="B1007" t="s">
        <v>1349</v>
      </c>
      <c r="C1007" t="s">
        <v>495</v>
      </c>
      <c r="D1007" t="s">
        <v>508</v>
      </c>
      <c r="E1007" t="s">
        <v>500</v>
      </c>
      <c r="F1007" t="s">
        <v>478</v>
      </c>
    </row>
    <row r="1008" spans="1:6">
      <c r="A1008" s="40">
        <v>413030</v>
      </c>
      <c r="B1008" t="s">
        <v>1350</v>
      </c>
      <c r="C1008" t="s">
        <v>495</v>
      </c>
      <c r="D1008" t="s">
        <v>508</v>
      </c>
      <c r="E1008" t="s">
        <v>500</v>
      </c>
      <c r="F1008" t="s">
        <v>478</v>
      </c>
    </row>
    <row r="1009" spans="1:6">
      <c r="A1009" s="40">
        <v>413040</v>
      </c>
      <c r="B1009" t="s">
        <v>1351</v>
      </c>
      <c r="C1009" t="s">
        <v>495</v>
      </c>
      <c r="D1009" t="s">
        <v>508</v>
      </c>
      <c r="E1009" t="s">
        <v>500</v>
      </c>
      <c r="F1009" t="s">
        <v>478</v>
      </c>
    </row>
    <row r="1010" spans="1:6">
      <c r="A1010" s="40">
        <v>413050</v>
      </c>
      <c r="B1010" t="s">
        <v>1352</v>
      </c>
      <c r="C1010" t="s">
        <v>495</v>
      </c>
      <c r="D1010" t="s">
        <v>508</v>
      </c>
      <c r="E1010" t="s">
        <v>500</v>
      </c>
      <c r="F1010" t="s">
        <v>478</v>
      </c>
    </row>
    <row r="1011" spans="1:6">
      <c r="A1011" s="40">
        <v>413060</v>
      </c>
      <c r="B1011" t="s">
        <v>1353</v>
      </c>
      <c r="C1011" t="s">
        <v>495</v>
      </c>
      <c r="D1011" t="s">
        <v>508</v>
      </c>
      <c r="E1011" t="s">
        <v>500</v>
      </c>
      <c r="F1011" t="s">
        <v>478</v>
      </c>
    </row>
    <row r="1012" spans="1:6">
      <c r="A1012" s="40">
        <v>413070</v>
      </c>
      <c r="B1012" t="s">
        <v>1354</v>
      </c>
      <c r="C1012" t="s">
        <v>495</v>
      </c>
      <c r="D1012" t="s">
        <v>496</v>
      </c>
      <c r="E1012" t="s">
        <v>500</v>
      </c>
      <c r="F1012" t="s">
        <v>478</v>
      </c>
    </row>
    <row r="1013" spans="1:6">
      <c r="A1013" s="40">
        <v>413080</v>
      </c>
      <c r="B1013" t="s">
        <v>1355</v>
      </c>
      <c r="C1013" t="s">
        <v>495</v>
      </c>
      <c r="D1013" t="s">
        <v>508</v>
      </c>
      <c r="E1013" t="s">
        <v>500</v>
      </c>
      <c r="F1013" t="s">
        <v>478</v>
      </c>
    </row>
    <row r="1014" spans="1:6">
      <c r="A1014" s="40">
        <v>413085</v>
      </c>
      <c r="B1014" t="s">
        <v>1356</v>
      </c>
      <c r="C1014" t="s">
        <v>495</v>
      </c>
      <c r="D1014" t="s">
        <v>508</v>
      </c>
      <c r="E1014" t="s">
        <v>500</v>
      </c>
      <c r="F1014" t="s">
        <v>478</v>
      </c>
    </row>
    <row r="1015" spans="1:6">
      <c r="A1015" s="40">
        <v>413090</v>
      </c>
      <c r="B1015" t="s">
        <v>1357</v>
      </c>
      <c r="C1015" t="s">
        <v>495</v>
      </c>
      <c r="D1015" t="s">
        <v>508</v>
      </c>
      <c r="E1015" t="s">
        <v>500</v>
      </c>
      <c r="F1015" t="s">
        <v>478</v>
      </c>
    </row>
    <row r="1016" spans="1:6">
      <c r="A1016" s="40">
        <v>413100</v>
      </c>
      <c r="B1016" t="s">
        <v>220</v>
      </c>
      <c r="C1016" t="s">
        <v>495</v>
      </c>
      <c r="D1016" t="s">
        <v>508</v>
      </c>
      <c r="E1016" t="s">
        <v>500</v>
      </c>
      <c r="F1016" t="s">
        <v>478</v>
      </c>
    </row>
    <row r="1017" spans="1:6">
      <c r="A1017" s="40">
        <v>413110</v>
      </c>
      <c r="B1017" t="s">
        <v>1358</v>
      </c>
      <c r="C1017" t="s">
        <v>495</v>
      </c>
      <c r="D1017" t="s">
        <v>508</v>
      </c>
      <c r="E1017" t="s">
        <v>500</v>
      </c>
      <c r="F1017" t="s">
        <v>478</v>
      </c>
    </row>
    <row r="1018" spans="1:6">
      <c r="A1018" s="40">
        <v>413120</v>
      </c>
      <c r="B1018" t="s">
        <v>250</v>
      </c>
      <c r="C1018" t="s">
        <v>495</v>
      </c>
      <c r="D1018" t="s">
        <v>508</v>
      </c>
      <c r="E1018" t="s">
        <v>500</v>
      </c>
      <c r="F1018" t="s">
        <v>478</v>
      </c>
    </row>
    <row r="1019" spans="1:6">
      <c r="A1019" s="40">
        <v>413200</v>
      </c>
      <c r="B1019" t="s">
        <v>1359</v>
      </c>
      <c r="C1019" t="s">
        <v>495</v>
      </c>
      <c r="D1019" t="s">
        <v>508</v>
      </c>
      <c r="E1019" t="s">
        <v>500</v>
      </c>
      <c r="F1019" t="s">
        <v>478</v>
      </c>
    </row>
    <row r="1020" spans="1:6">
      <c r="A1020" s="40">
        <v>413210</v>
      </c>
      <c r="B1020" t="s">
        <v>1360</v>
      </c>
      <c r="C1020" t="s">
        <v>495</v>
      </c>
      <c r="D1020" t="s">
        <v>508</v>
      </c>
      <c r="E1020" t="s">
        <v>500</v>
      </c>
      <c r="F1020" t="s">
        <v>478</v>
      </c>
    </row>
    <row r="1021" spans="1:6">
      <c r="A1021" s="40">
        <v>413220</v>
      </c>
      <c r="B1021" t="s">
        <v>1361</v>
      </c>
      <c r="C1021" t="s">
        <v>495</v>
      </c>
      <c r="D1021" t="s">
        <v>508</v>
      </c>
      <c r="E1021" t="s">
        <v>500</v>
      </c>
      <c r="F1021" t="s">
        <v>478</v>
      </c>
    </row>
    <row r="1022" spans="1:6">
      <c r="A1022" s="40">
        <v>413290</v>
      </c>
      <c r="B1022" t="s">
        <v>1362</v>
      </c>
      <c r="C1022" t="s">
        <v>495</v>
      </c>
      <c r="D1022" t="s">
        <v>508</v>
      </c>
      <c r="E1022" t="s">
        <v>500</v>
      </c>
      <c r="F1022" t="s">
        <v>478</v>
      </c>
    </row>
    <row r="1023" spans="1:6">
      <c r="A1023" s="40">
        <v>413300</v>
      </c>
      <c r="B1023" t="s">
        <v>312</v>
      </c>
      <c r="C1023" t="s">
        <v>495</v>
      </c>
      <c r="D1023" t="s">
        <v>508</v>
      </c>
      <c r="E1023" t="s">
        <v>500</v>
      </c>
      <c r="F1023" t="s">
        <v>478</v>
      </c>
    </row>
    <row r="1024" spans="1:6">
      <c r="A1024" s="40">
        <v>413310</v>
      </c>
      <c r="B1024" t="s">
        <v>1363</v>
      </c>
      <c r="C1024" t="s">
        <v>495</v>
      </c>
      <c r="D1024" t="s">
        <v>508</v>
      </c>
      <c r="E1024" t="s">
        <v>500</v>
      </c>
      <c r="F1024" t="s">
        <v>478</v>
      </c>
    </row>
    <row r="1025" spans="1:6">
      <c r="A1025" s="40">
        <v>413320</v>
      </c>
      <c r="B1025" t="s">
        <v>1364</v>
      </c>
      <c r="C1025" t="s">
        <v>495</v>
      </c>
      <c r="D1025" t="s">
        <v>496</v>
      </c>
      <c r="E1025" t="s">
        <v>500</v>
      </c>
      <c r="F1025" t="s">
        <v>478</v>
      </c>
    </row>
    <row r="1026" spans="1:6">
      <c r="A1026" s="40">
        <v>413330</v>
      </c>
      <c r="B1026" t="s">
        <v>1365</v>
      </c>
      <c r="C1026" t="s">
        <v>495</v>
      </c>
      <c r="D1026" t="s">
        <v>508</v>
      </c>
      <c r="E1026" t="s">
        <v>500</v>
      </c>
      <c r="F1026" t="s">
        <v>478</v>
      </c>
    </row>
    <row r="1027" spans="1:6">
      <c r="A1027" s="40">
        <v>413340</v>
      </c>
      <c r="B1027" t="s">
        <v>1366</v>
      </c>
      <c r="C1027" t="s">
        <v>495</v>
      </c>
      <c r="D1027" t="s">
        <v>496</v>
      </c>
      <c r="E1027" t="s">
        <v>500</v>
      </c>
      <c r="F1027" t="s">
        <v>478</v>
      </c>
    </row>
    <row r="1028" spans="1:6">
      <c r="A1028" s="40">
        <v>413350</v>
      </c>
      <c r="B1028" t="s">
        <v>1367</v>
      </c>
      <c r="C1028" t="s">
        <v>495</v>
      </c>
      <c r="D1028" t="s">
        <v>508</v>
      </c>
      <c r="E1028" t="s">
        <v>500</v>
      </c>
      <c r="F1028" t="s">
        <v>478</v>
      </c>
    </row>
    <row r="1029" spans="1:6">
      <c r="A1029" s="40">
        <v>413360</v>
      </c>
      <c r="B1029" t="s">
        <v>1368</v>
      </c>
      <c r="C1029" t="s">
        <v>495</v>
      </c>
      <c r="D1029" t="s">
        <v>508</v>
      </c>
      <c r="E1029" t="s">
        <v>500</v>
      </c>
      <c r="F1029" t="s">
        <v>478</v>
      </c>
    </row>
    <row r="1030" spans="1:6">
      <c r="A1030" s="40">
        <v>413370</v>
      </c>
      <c r="B1030" t="s">
        <v>1369</v>
      </c>
      <c r="C1030" t="s">
        <v>495</v>
      </c>
      <c r="D1030" t="s">
        <v>508</v>
      </c>
      <c r="E1030" t="s">
        <v>500</v>
      </c>
      <c r="F1030" t="s">
        <v>478</v>
      </c>
    </row>
    <row r="1031" spans="1:6">
      <c r="A1031" s="40">
        <v>413390</v>
      </c>
      <c r="B1031" t="s">
        <v>1370</v>
      </c>
      <c r="C1031" t="s">
        <v>495</v>
      </c>
      <c r="D1031" t="s">
        <v>508</v>
      </c>
      <c r="E1031" t="s">
        <v>500</v>
      </c>
      <c r="F1031" t="s">
        <v>478</v>
      </c>
    </row>
    <row r="1032" spans="1:6">
      <c r="A1032" s="40">
        <v>413400</v>
      </c>
      <c r="B1032" t="s">
        <v>324</v>
      </c>
      <c r="C1032" t="s">
        <v>495</v>
      </c>
      <c r="D1032" t="s">
        <v>508</v>
      </c>
      <c r="E1032" t="s">
        <v>500</v>
      </c>
      <c r="F1032" t="s">
        <v>478</v>
      </c>
    </row>
    <row r="1033" spans="1:6">
      <c r="A1033" s="40">
        <v>413401</v>
      </c>
      <c r="B1033" t="s">
        <v>1371</v>
      </c>
      <c r="C1033" t="s">
        <v>495</v>
      </c>
      <c r="D1033" t="s">
        <v>496</v>
      </c>
      <c r="E1033" t="s">
        <v>500</v>
      </c>
      <c r="F1033" t="s">
        <v>478</v>
      </c>
    </row>
    <row r="1034" spans="1:6">
      <c r="A1034" s="40">
        <v>413402</v>
      </c>
      <c r="B1034" t="s">
        <v>1372</v>
      </c>
      <c r="C1034" t="s">
        <v>495</v>
      </c>
      <c r="D1034" t="s">
        <v>508</v>
      </c>
      <c r="E1034" t="s">
        <v>500</v>
      </c>
      <c r="F1034" t="s">
        <v>478</v>
      </c>
    </row>
    <row r="1035" spans="1:6">
      <c r="A1035" s="40">
        <v>413410</v>
      </c>
      <c r="B1035" t="s">
        <v>1373</v>
      </c>
      <c r="C1035" t="s">
        <v>495</v>
      </c>
      <c r="D1035" t="s">
        <v>508</v>
      </c>
      <c r="E1035" t="s">
        <v>500</v>
      </c>
      <c r="F1035" t="s">
        <v>478</v>
      </c>
    </row>
    <row r="1036" spans="1:6">
      <c r="A1036" s="40">
        <v>413420</v>
      </c>
      <c r="B1036" t="s">
        <v>1374</v>
      </c>
      <c r="C1036" t="s">
        <v>495</v>
      </c>
      <c r="D1036" t="s">
        <v>508</v>
      </c>
      <c r="E1036" t="s">
        <v>500</v>
      </c>
      <c r="F1036" t="s">
        <v>478</v>
      </c>
    </row>
    <row r="1037" spans="1:6">
      <c r="A1037" s="40">
        <v>413430</v>
      </c>
      <c r="B1037" t="s">
        <v>1375</v>
      </c>
      <c r="C1037" t="s">
        <v>495</v>
      </c>
      <c r="D1037" t="s">
        <v>508</v>
      </c>
      <c r="E1037" t="s">
        <v>500</v>
      </c>
      <c r="F1037" t="s">
        <v>478</v>
      </c>
    </row>
    <row r="1038" spans="1:6">
      <c r="A1038" s="40">
        <v>413440</v>
      </c>
      <c r="B1038" t="s">
        <v>1376</v>
      </c>
      <c r="C1038" t="s">
        <v>495</v>
      </c>
      <c r="D1038" t="s">
        <v>508</v>
      </c>
      <c r="E1038" t="s">
        <v>500</v>
      </c>
      <c r="F1038" t="s">
        <v>478</v>
      </c>
    </row>
    <row r="1039" spans="1:6">
      <c r="A1039" s="40">
        <v>413490</v>
      </c>
      <c r="B1039" t="s">
        <v>1377</v>
      </c>
      <c r="C1039" t="s">
        <v>495</v>
      </c>
      <c r="D1039" t="s">
        <v>508</v>
      </c>
      <c r="E1039" t="s">
        <v>500</v>
      </c>
      <c r="F1039" t="s">
        <v>478</v>
      </c>
    </row>
    <row r="1040" spans="1:6">
      <c r="A1040" s="40">
        <v>413600</v>
      </c>
      <c r="B1040" t="s">
        <v>1378</v>
      </c>
      <c r="C1040" t="s">
        <v>495</v>
      </c>
      <c r="D1040" t="s">
        <v>508</v>
      </c>
      <c r="E1040" t="s">
        <v>500</v>
      </c>
      <c r="F1040" t="s">
        <v>478</v>
      </c>
    </row>
    <row r="1041" spans="1:6">
      <c r="A1041" s="40">
        <v>413610</v>
      </c>
      <c r="B1041" t="s">
        <v>1379</v>
      </c>
      <c r="C1041" t="s">
        <v>495</v>
      </c>
      <c r="D1041" t="s">
        <v>508</v>
      </c>
      <c r="E1041" t="s">
        <v>500</v>
      </c>
      <c r="F1041" t="s">
        <v>478</v>
      </c>
    </row>
    <row r="1042" spans="1:6">
      <c r="A1042" s="40">
        <v>413700</v>
      </c>
      <c r="B1042" t="s">
        <v>1380</v>
      </c>
      <c r="C1042" t="s">
        <v>495</v>
      </c>
      <c r="D1042" t="s">
        <v>508</v>
      </c>
      <c r="E1042" t="s">
        <v>500</v>
      </c>
      <c r="F1042" t="s">
        <v>478</v>
      </c>
    </row>
    <row r="1043" spans="1:6">
      <c r="A1043" s="40">
        <v>413710</v>
      </c>
      <c r="B1043" t="s">
        <v>1381</v>
      </c>
      <c r="C1043" t="s">
        <v>495</v>
      </c>
      <c r="D1043" t="s">
        <v>508</v>
      </c>
      <c r="E1043" t="s">
        <v>500</v>
      </c>
      <c r="F1043" t="s">
        <v>478</v>
      </c>
    </row>
    <row r="1044" spans="1:6">
      <c r="A1044" s="40">
        <v>413800</v>
      </c>
      <c r="B1044" t="s">
        <v>1382</v>
      </c>
      <c r="C1044" t="s">
        <v>495</v>
      </c>
      <c r="D1044" t="s">
        <v>508</v>
      </c>
      <c r="E1044" t="s">
        <v>500</v>
      </c>
      <c r="F1044" t="s">
        <v>478</v>
      </c>
    </row>
    <row r="1045" spans="1:6">
      <c r="A1045" s="40">
        <v>413810</v>
      </c>
      <c r="B1045" t="s">
        <v>1383</v>
      </c>
      <c r="C1045" t="s">
        <v>495</v>
      </c>
      <c r="D1045" t="s">
        <v>508</v>
      </c>
      <c r="E1045" t="s">
        <v>500</v>
      </c>
      <c r="F1045" t="s">
        <v>478</v>
      </c>
    </row>
    <row r="1046" spans="1:6">
      <c r="A1046" s="40">
        <v>413820</v>
      </c>
      <c r="B1046" t="s">
        <v>1384</v>
      </c>
      <c r="C1046" t="s">
        <v>495</v>
      </c>
      <c r="D1046" t="s">
        <v>508</v>
      </c>
      <c r="E1046" t="s">
        <v>500</v>
      </c>
      <c r="F1046" t="s">
        <v>478</v>
      </c>
    </row>
    <row r="1047" spans="1:6">
      <c r="A1047" s="40">
        <v>413821</v>
      </c>
      <c r="B1047" t="s">
        <v>1385</v>
      </c>
      <c r="C1047" t="s">
        <v>495</v>
      </c>
      <c r="D1047" t="s">
        <v>496</v>
      </c>
      <c r="E1047" t="s">
        <v>500</v>
      </c>
      <c r="F1047" t="s">
        <v>478</v>
      </c>
    </row>
    <row r="1048" spans="1:6">
      <c r="A1048" s="40">
        <v>413822</v>
      </c>
      <c r="B1048" t="s">
        <v>1386</v>
      </c>
      <c r="C1048" t="s">
        <v>495</v>
      </c>
      <c r="D1048" t="s">
        <v>508</v>
      </c>
      <c r="E1048" t="s">
        <v>500</v>
      </c>
      <c r="F1048" t="s">
        <v>478</v>
      </c>
    </row>
    <row r="1049" spans="1:6">
      <c r="A1049" s="40">
        <v>413823</v>
      </c>
      <c r="B1049" t="s">
        <v>443</v>
      </c>
      <c r="C1049" t="s">
        <v>495</v>
      </c>
      <c r="D1049" t="s">
        <v>508</v>
      </c>
      <c r="E1049" t="s">
        <v>500</v>
      </c>
      <c r="F1049" t="s">
        <v>478</v>
      </c>
    </row>
    <row r="1050" spans="1:6">
      <c r="A1050" s="40">
        <v>413830</v>
      </c>
      <c r="B1050" t="s">
        <v>1387</v>
      </c>
      <c r="C1050" t="s">
        <v>495</v>
      </c>
      <c r="D1050" t="s">
        <v>508</v>
      </c>
      <c r="E1050" t="s">
        <v>500</v>
      </c>
      <c r="F1050" t="s">
        <v>478</v>
      </c>
    </row>
    <row r="1051" spans="1:6">
      <c r="A1051" s="40">
        <v>413840</v>
      </c>
      <c r="B1051" t="s">
        <v>442</v>
      </c>
      <c r="C1051" t="s">
        <v>495</v>
      </c>
      <c r="D1051" t="s">
        <v>508</v>
      </c>
      <c r="E1051" t="s">
        <v>500</v>
      </c>
      <c r="F1051" t="s">
        <v>478</v>
      </c>
    </row>
    <row r="1052" spans="1:6">
      <c r="A1052" s="40">
        <v>413850</v>
      </c>
      <c r="B1052" t="s">
        <v>1388</v>
      </c>
      <c r="C1052" t="s">
        <v>495</v>
      </c>
      <c r="D1052" t="s">
        <v>508</v>
      </c>
      <c r="E1052" t="s">
        <v>500</v>
      </c>
      <c r="F1052" t="s">
        <v>478</v>
      </c>
    </row>
    <row r="1053" spans="1:6">
      <c r="A1053" s="40">
        <v>413860</v>
      </c>
      <c r="B1053" t="s">
        <v>1389</v>
      </c>
      <c r="C1053" t="s">
        <v>495</v>
      </c>
      <c r="D1053" t="s">
        <v>508</v>
      </c>
      <c r="E1053" t="s">
        <v>500</v>
      </c>
      <c r="F1053" t="s">
        <v>478</v>
      </c>
    </row>
    <row r="1054" spans="1:6">
      <c r="A1054" s="40">
        <v>413870</v>
      </c>
      <c r="B1054" t="s">
        <v>1390</v>
      </c>
      <c r="C1054" t="s">
        <v>495</v>
      </c>
      <c r="D1054" t="s">
        <v>508</v>
      </c>
      <c r="E1054" t="s">
        <v>500</v>
      </c>
      <c r="F1054" t="s">
        <v>478</v>
      </c>
    </row>
    <row r="1055" spans="1:6">
      <c r="A1055" s="40">
        <v>413890</v>
      </c>
      <c r="B1055" t="s">
        <v>260</v>
      </c>
      <c r="C1055" t="s">
        <v>495</v>
      </c>
      <c r="D1055" t="s">
        <v>508</v>
      </c>
      <c r="E1055" t="s">
        <v>500</v>
      </c>
      <c r="F1055" t="s">
        <v>478</v>
      </c>
    </row>
    <row r="1056" spans="1:6">
      <c r="A1056" s="40">
        <v>413899</v>
      </c>
      <c r="B1056" t="s">
        <v>207</v>
      </c>
      <c r="C1056" t="s">
        <v>495</v>
      </c>
      <c r="D1056" t="s">
        <v>508</v>
      </c>
      <c r="E1056" t="s">
        <v>500</v>
      </c>
      <c r="F1056" t="s">
        <v>478</v>
      </c>
    </row>
    <row r="1057" spans="1:6">
      <c r="A1057" s="40">
        <v>413900</v>
      </c>
      <c r="B1057" t="s">
        <v>297</v>
      </c>
      <c r="C1057" t="s">
        <v>495</v>
      </c>
      <c r="D1057" t="s">
        <v>508</v>
      </c>
      <c r="E1057" t="s">
        <v>500</v>
      </c>
      <c r="F1057" t="s">
        <v>478</v>
      </c>
    </row>
    <row r="1058" spans="1:6">
      <c r="A1058" s="40">
        <v>413990</v>
      </c>
      <c r="B1058" t="s">
        <v>1391</v>
      </c>
      <c r="C1058" t="s">
        <v>495</v>
      </c>
      <c r="D1058" t="s">
        <v>508</v>
      </c>
      <c r="E1058" t="s">
        <v>500</v>
      </c>
      <c r="F1058" t="s">
        <v>478</v>
      </c>
    </row>
    <row r="1059" spans="1:6">
      <c r="A1059" s="40">
        <v>414000</v>
      </c>
      <c r="B1059" t="s">
        <v>1392</v>
      </c>
      <c r="C1059" t="s">
        <v>495</v>
      </c>
      <c r="D1059" t="s">
        <v>508</v>
      </c>
      <c r="E1059" t="s">
        <v>500</v>
      </c>
      <c r="F1059" t="s">
        <v>478</v>
      </c>
    </row>
    <row r="1060" spans="1:6">
      <c r="A1060" s="40">
        <v>414010</v>
      </c>
      <c r="B1060" t="s">
        <v>1393</v>
      </c>
      <c r="C1060" t="s">
        <v>495</v>
      </c>
      <c r="D1060" t="s">
        <v>508</v>
      </c>
      <c r="E1060" t="s">
        <v>500</v>
      </c>
      <c r="F1060" t="s">
        <v>478</v>
      </c>
    </row>
    <row r="1061" spans="1:6">
      <c r="A1061" s="40">
        <v>414020</v>
      </c>
      <c r="B1061" t="s">
        <v>1394</v>
      </c>
      <c r="C1061" t="s">
        <v>495</v>
      </c>
      <c r="D1061" t="s">
        <v>508</v>
      </c>
      <c r="E1061" t="s">
        <v>500</v>
      </c>
      <c r="F1061" t="s">
        <v>478</v>
      </c>
    </row>
    <row r="1062" spans="1:6">
      <c r="A1062" s="40">
        <v>414030</v>
      </c>
      <c r="B1062" t="s">
        <v>1395</v>
      </c>
      <c r="C1062" t="s">
        <v>495</v>
      </c>
      <c r="D1062" t="s">
        <v>508</v>
      </c>
      <c r="E1062" t="s">
        <v>500</v>
      </c>
      <c r="F1062" t="s">
        <v>478</v>
      </c>
    </row>
    <row r="1063" spans="1:6">
      <c r="A1063" s="40">
        <v>414040</v>
      </c>
      <c r="B1063" t="s">
        <v>1396</v>
      </c>
      <c r="C1063" t="s">
        <v>495</v>
      </c>
      <c r="D1063" t="s">
        <v>508</v>
      </c>
      <c r="E1063" t="s">
        <v>500</v>
      </c>
      <c r="F1063" t="s">
        <v>478</v>
      </c>
    </row>
    <row r="1064" spans="1:6">
      <c r="A1064" s="40">
        <v>414050</v>
      </c>
      <c r="B1064" t="s">
        <v>1397</v>
      </c>
      <c r="C1064" t="s">
        <v>495</v>
      </c>
      <c r="D1064" t="s">
        <v>508</v>
      </c>
      <c r="E1064" t="s">
        <v>500</v>
      </c>
      <c r="F1064" t="s">
        <v>478</v>
      </c>
    </row>
    <row r="1065" spans="1:6">
      <c r="A1065" s="40">
        <v>414060</v>
      </c>
      <c r="B1065" t="s">
        <v>1398</v>
      </c>
      <c r="C1065" t="s">
        <v>495</v>
      </c>
      <c r="D1065" t="s">
        <v>508</v>
      </c>
      <c r="E1065" t="s">
        <v>500</v>
      </c>
      <c r="F1065" t="s">
        <v>478</v>
      </c>
    </row>
    <row r="1066" spans="1:6">
      <c r="A1066" s="40">
        <v>414070</v>
      </c>
      <c r="B1066" t="s">
        <v>1399</v>
      </c>
      <c r="C1066" t="s">
        <v>495</v>
      </c>
      <c r="D1066" t="s">
        <v>508</v>
      </c>
      <c r="E1066" t="s">
        <v>500</v>
      </c>
      <c r="F1066" t="s">
        <v>478</v>
      </c>
    </row>
    <row r="1067" spans="1:6">
      <c r="A1067" s="40">
        <v>414080</v>
      </c>
      <c r="B1067" t="s">
        <v>1400</v>
      </c>
      <c r="C1067" t="s">
        <v>495</v>
      </c>
      <c r="D1067" t="s">
        <v>508</v>
      </c>
      <c r="E1067" t="s">
        <v>500</v>
      </c>
      <c r="F1067" t="s">
        <v>478</v>
      </c>
    </row>
    <row r="1068" spans="1:6">
      <c r="A1068" s="40">
        <v>414087</v>
      </c>
      <c r="B1068" t="s">
        <v>1401</v>
      </c>
      <c r="C1068" t="s">
        <v>495</v>
      </c>
      <c r="D1068" t="s">
        <v>508</v>
      </c>
      <c r="E1068" t="s">
        <v>500</v>
      </c>
      <c r="F1068" t="s">
        <v>478</v>
      </c>
    </row>
    <row r="1069" spans="1:6">
      <c r="A1069" s="40">
        <v>414090</v>
      </c>
      <c r="B1069" t="s">
        <v>1402</v>
      </c>
      <c r="C1069" t="s">
        <v>495</v>
      </c>
      <c r="D1069" t="s">
        <v>508</v>
      </c>
      <c r="E1069" t="s">
        <v>500</v>
      </c>
      <c r="F1069" t="s">
        <v>478</v>
      </c>
    </row>
    <row r="1070" spans="1:6">
      <c r="A1070" s="40">
        <v>414099</v>
      </c>
      <c r="B1070" t="s">
        <v>1403</v>
      </c>
      <c r="C1070" t="s">
        <v>495</v>
      </c>
      <c r="D1070" t="s">
        <v>508</v>
      </c>
      <c r="E1070" t="s">
        <v>500</v>
      </c>
      <c r="F1070" t="s">
        <v>478</v>
      </c>
    </row>
    <row r="1071" spans="1:6">
      <c r="A1071" s="40">
        <v>450000</v>
      </c>
      <c r="B1071" t="s">
        <v>125</v>
      </c>
      <c r="C1071" t="s">
        <v>495</v>
      </c>
      <c r="D1071" t="s">
        <v>508</v>
      </c>
      <c r="E1071" t="s">
        <v>500</v>
      </c>
      <c r="F1071" t="s">
        <v>478</v>
      </c>
    </row>
    <row r="1072" spans="1:6">
      <c r="A1072" s="40">
        <v>450010</v>
      </c>
      <c r="B1072" t="s">
        <v>421</v>
      </c>
      <c r="C1072" t="s">
        <v>495</v>
      </c>
      <c r="D1072" t="s">
        <v>508</v>
      </c>
      <c r="E1072" t="s">
        <v>500</v>
      </c>
      <c r="F1072" t="s">
        <v>478</v>
      </c>
    </row>
    <row r="1073" spans="1:6">
      <c r="A1073" s="40">
        <v>450030</v>
      </c>
      <c r="B1073" t="s">
        <v>1212</v>
      </c>
      <c r="C1073" t="s">
        <v>495</v>
      </c>
      <c r="D1073" t="s">
        <v>508</v>
      </c>
      <c r="E1073" t="s">
        <v>500</v>
      </c>
      <c r="F1073" t="s">
        <v>478</v>
      </c>
    </row>
    <row r="1074" spans="1:6">
      <c r="A1074" s="40">
        <v>450040</v>
      </c>
      <c r="B1074" t="s">
        <v>1404</v>
      </c>
      <c r="C1074" t="s">
        <v>495</v>
      </c>
      <c r="D1074" t="s">
        <v>508</v>
      </c>
      <c r="E1074" t="s">
        <v>500</v>
      </c>
      <c r="F1074" t="s">
        <v>478</v>
      </c>
    </row>
    <row r="1075" spans="1:6">
      <c r="A1075" s="40">
        <v>450050</v>
      </c>
      <c r="B1075" t="s">
        <v>1405</v>
      </c>
      <c r="C1075" t="s">
        <v>495</v>
      </c>
      <c r="D1075" t="s">
        <v>508</v>
      </c>
      <c r="E1075" t="s">
        <v>500</v>
      </c>
      <c r="F1075" t="s">
        <v>478</v>
      </c>
    </row>
    <row r="1076" spans="1:6">
      <c r="A1076" s="40">
        <v>450060</v>
      </c>
      <c r="B1076" t="s">
        <v>1213</v>
      </c>
      <c r="C1076" t="s">
        <v>495</v>
      </c>
      <c r="D1076" t="s">
        <v>508</v>
      </c>
      <c r="E1076" t="s">
        <v>500</v>
      </c>
      <c r="F1076" t="s">
        <v>478</v>
      </c>
    </row>
    <row r="1077" spans="1:6">
      <c r="A1077" s="40">
        <v>450070</v>
      </c>
      <c r="B1077" t="s">
        <v>1214</v>
      </c>
      <c r="C1077" t="s">
        <v>495</v>
      </c>
      <c r="D1077" t="s">
        <v>508</v>
      </c>
      <c r="E1077" t="s">
        <v>500</v>
      </c>
      <c r="F1077" t="s">
        <v>478</v>
      </c>
    </row>
    <row r="1078" spans="1:6">
      <c r="A1078" s="40">
        <v>450200</v>
      </c>
      <c r="B1078" t="s">
        <v>420</v>
      </c>
      <c r="C1078" t="s">
        <v>495</v>
      </c>
      <c r="D1078" t="s">
        <v>508</v>
      </c>
      <c r="E1078" t="s">
        <v>504</v>
      </c>
      <c r="F1078" t="s">
        <v>471</v>
      </c>
    </row>
    <row r="1079" spans="1:6">
      <c r="A1079" s="40">
        <v>450210</v>
      </c>
      <c r="B1079" t="s">
        <v>1217</v>
      </c>
      <c r="C1079" t="s">
        <v>495</v>
      </c>
      <c r="D1079" t="s">
        <v>508</v>
      </c>
      <c r="E1079" t="s">
        <v>504</v>
      </c>
      <c r="F1079" t="s">
        <v>471</v>
      </c>
    </row>
    <row r="1080" spans="1:6">
      <c r="A1080" s="40">
        <v>450230</v>
      </c>
      <c r="B1080" t="s">
        <v>1219</v>
      </c>
      <c r="C1080" t="s">
        <v>495</v>
      </c>
      <c r="D1080" t="s">
        <v>508</v>
      </c>
      <c r="E1080" t="s">
        <v>504</v>
      </c>
      <c r="F1080" t="s">
        <v>471</v>
      </c>
    </row>
    <row r="1081" spans="1:6">
      <c r="A1081" s="40">
        <v>450240</v>
      </c>
      <c r="B1081" t="s">
        <v>1406</v>
      </c>
      <c r="C1081" t="s">
        <v>495</v>
      </c>
      <c r="D1081" t="s">
        <v>508</v>
      </c>
      <c r="E1081" t="s">
        <v>504</v>
      </c>
      <c r="F1081" t="s">
        <v>471</v>
      </c>
    </row>
    <row r="1082" spans="1:6">
      <c r="A1082" s="40">
        <v>450250</v>
      </c>
      <c r="B1082" t="s">
        <v>1407</v>
      </c>
      <c r="C1082" t="s">
        <v>495</v>
      </c>
      <c r="D1082" t="s">
        <v>508</v>
      </c>
      <c r="E1082" t="s">
        <v>504</v>
      </c>
      <c r="F1082" t="s">
        <v>471</v>
      </c>
    </row>
    <row r="1083" spans="1:6">
      <c r="A1083" s="40">
        <v>450260</v>
      </c>
      <c r="B1083" t="s">
        <v>1213</v>
      </c>
      <c r="C1083" t="s">
        <v>495</v>
      </c>
      <c r="D1083" t="s">
        <v>508</v>
      </c>
      <c r="E1083" t="s">
        <v>504</v>
      </c>
      <c r="F1083" t="s">
        <v>471</v>
      </c>
    </row>
    <row r="1084" spans="1:6">
      <c r="A1084" s="40">
        <v>450270</v>
      </c>
      <c r="B1084" t="s">
        <v>1214</v>
      </c>
      <c r="C1084" t="s">
        <v>495</v>
      </c>
      <c r="D1084" t="s">
        <v>508</v>
      </c>
      <c r="E1084" t="s">
        <v>504</v>
      </c>
      <c r="F1084" t="s">
        <v>471</v>
      </c>
    </row>
    <row r="1085" spans="1:6">
      <c r="A1085" s="40">
        <v>452000</v>
      </c>
      <c r="B1085" t="s">
        <v>213</v>
      </c>
      <c r="C1085" t="s">
        <v>495</v>
      </c>
      <c r="D1085" t="s">
        <v>508</v>
      </c>
      <c r="E1085" t="s">
        <v>500</v>
      </c>
      <c r="F1085" t="s">
        <v>478</v>
      </c>
    </row>
    <row r="1086" spans="1:6">
      <c r="A1086" s="40">
        <v>452001</v>
      </c>
      <c r="B1086" t="s">
        <v>210</v>
      </c>
      <c r="C1086" t="s">
        <v>495</v>
      </c>
      <c r="D1086" t="s">
        <v>508</v>
      </c>
      <c r="E1086" t="s">
        <v>500</v>
      </c>
      <c r="F1086" t="s">
        <v>478</v>
      </c>
    </row>
    <row r="1087" spans="1:6">
      <c r="A1087" s="40">
        <v>452100</v>
      </c>
      <c r="B1087" t="s">
        <v>311</v>
      </c>
      <c r="C1087" t="s">
        <v>495</v>
      </c>
      <c r="D1087" t="s">
        <v>508</v>
      </c>
      <c r="E1087" t="s">
        <v>500</v>
      </c>
      <c r="F1087" t="s">
        <v>478</v>
      </c>
    </row>
    <row r="1088" spans="1:6">
      <c r="A1088" s="40">
        <v>452800</v>
      </c>
      <c r="B1088" t="s">
        <v>705</v>
      </c>
      <c r="C1088" t="s">
        <v>495</v>
      </c>
      <c r="D1088" t="s">
        <v>508</v>
      </c>
      <c r="E1088" t="s">
        <v>500</v>
      </c>
      <c r="F1088" t="s">
        <v>478</v>
      </c>
    </row>
    <row r="1089" spans="1:6">
      <c r="A1089" s="40">
        <v>500000</v>
      </c>
      <c r="B1089" t="s">
        <v>1408</v>
      </c>
      <c r="C1089" t="s">
        <v>495</v>
      </c>
      <c r="D1089" t="s">
        <v>508</v>
      </c>
      <c r="E1089" t="s">
        <v>500</v>
      </c>
      <c r="F1089" t="s">
        <v>478</v>
      </c>
    </row>
    <row r="1090" spans="1:6">
      <c r="A1090" s="40">
        <v>500003</v>
      </c>
      <c r="B1090" t="s">
        <v>1409</v>
      </c>
      <c r="C1090" t="s">
        <v>495</v>
      </c>
      <c r="D1090" t="s">
        <v>508</v>
      </c>
      <c r="E1090" t="s">
        <v>500</v>
      </c>
      <c r="F1090" t="s">
        <v>478</v>
      </c>
    </row>
    <row r="1091" spans="1:6">
      <c r="A1091" s="40">
        <v>500007</v>
      </c>
      <c r="B1091" t="s">
        <v>1410</v>
      </c>
      <c r="C1091" t="s">
        <v>495</v>
      </c>
      <c r="D1091" t="s">
        <v>508</v>
      </c>
      <c r="E1091" t="s">
        <v>500</v>
      </c>
      <c r="F1091" t="s">
        <v>478</v>
      </c>
    </row>
    <row r="1092" spans="1:6">
      <c r="A1092" s="40">
        <v>500009</v>
      </c>
      <c r="B1092" t="s">
        <v>1411</v>
      </c>
      <c r="D1092" t="s">
        <v>508</v>
      </c>
      <c r="E1092" t="s">
        <v>500</v>
      </c>
      <c r="F1092" t="s">
        <v>478</v>
      </c>
    </row>
    <row r="1093" spans="1:6">
      <c r="A1093" s="40">
        <v>500100</v>
      </c>
      <c r="B1093" t="s">
        <v>1412</v>
      </c>
      <c r="C1093" t="s">
        <v>495</v>
      </c>
      <c r="D1093" t="s">
        <v>508</v>
      </c>
      <c r="E1093" t="s">
        <v>500</v>
      </c>
      <c r="F1093" t="s">
        <v>478</v>
      </c>
    </row>
    <row r="1094" spans="1:6">
      <c r="A1094" s="40">
        <v>500103</v>
      </c>
      <c r="B1094" t="s">
        <v>1413</v>
      </c>
      <c r="C1094" t="s">
        <v>495</v>
      </c>
      <c r="D1094" t="s">
        <v>508</v>
      </c>
      <c r="E1094" t="s">
        <v>500</v>
      </c>
      <c r="F1094" t="s">
        <v>478</v>
      </c>
    </row>
    <row r="1095" spans="1:6">
      <c r="A1095" s="40">
        <v>500107</v>
      </c>
      <c r="B1095" t="s">
        <v>1414</v>
      </c>
      <c r="C1095" t="s">
        <v>495</v>
      </c>
      <c r="D1095" t="s">
        <v>508</v>
      </c>
      <c r="E1095" t="s">
        <v>500</v>
      </c>
      <c r="F1095" t="s">
        <v>478</v>
      </c>
    </row>
    <row r="1096" spans="1:6">
      <c r="A1096" s="40">
        <v>500120</v>
      </c>
      <c r="B1096" t="s">
        <v>1415</v>
      </c>
      <c r="C1096" t="s">
        <v>495</v>
      </c>
      <c r="D1096" t="s">
        <v>508</v>
      </c>
      <c r="E1096" t="s">
        <v>500</v>
      </c>
      <c r="F1096" t="s">
        <v>478</v>
      </c>
    </row>
    <row r="1097" spans="1:6">
      <c r="A1097" s="40">
        <v>500123</v>
      </c>
      <c r="B1097" t="s">
        <v>1416</v>
      </c>
      <c r="C1097" t="s">
        <v>495</v>
      </c>
      <c r="D1097" t="s">
        <v>508</v>
      </c>
      <c r="E1097" t="s">
        <v>500</v>
      </c>
      <c r="F1097" t="s">
        <v>478</v>
      </c>
    </row>
    <row r="1098" spans="1:6">
      <c r="A1098" s="40">
        <v>500127</v>
      </c>
      <c r="B1098" t="s">
        <v>1417</v>
      </c>
      <c r="C1098" t="s">
        <v>495</v>
      </c>
      <c r="D1098" t="s">
        <v>508</v>
      </c>
      <c r="E1098" t="s">
        <v>500</v>
      </c>
      <c r="F1098" t="s">
        <v>478</v>
      </c>
    </row>
    <row r="1099" spans="1:6">
      <c r="A1099" s="40">
        <v>500140</v>
      </c>
      <c r="B1099" t="s">
        <v>228</v>
      </c>
      <c r="C1099" t="s">
        <v>495</v>
      </c>
      <c r="D1099" t="s">
        <v>508</v>
      </c>
      <c r="E1099" t="s">
        <v>500</v>
      </c>
      <c r="F1099" t="s">
        <v>478</v>
      </c>
    </row>
    <row r="1100" spans="1:6">
      <c r="A1100" s="40">
        <v>500143</v>
      </c>
      <c r="B1100" t="s">
        <v>1418</v>
      </c>
      <c r="C1100" t="s">
        <v>495</v>
      </c>
      <c r="D1100" t="s">
        <v>508</v>
      </c>
      <c r="E1100" t="s">
        <v>500</v>
      </c>
      <c r="F1100" t="s">
        <v>478</v>
      </c>
    </row>
    <row r="1101" spans="1:6">
      <c r="A1101" s="40">
        <v>500147</v>
      </c>
      <c r="B1101" t="s">
        <v>1419</v>
      </c>
      <c r="C1101" t="s">
        <v>495</v>
      </c>
      <c r="D1101" t="s">
        <v>508</v>
      </c>
      <c r="E1101" t="s">
        <v>500</v>
      </c>
      <c r="F1101" t="s">
        <v>478</v>
      </c>
    </row>
    <row r="1102" spans="1:6">
      <c r="A1102" s="40">
        <v>500150</v>
      </c>
      <c r="B1102" t="s">
        <v>1420</v>
      </c>
      <c r="C1102" t="s">
        <v>495</v>
      </c>
      <c r="D1102" t="s">
        <v>508</v>
      </c>
      <c r="E1102" t="s">
        <v>500</v>
      </c>
      <c r="F1102" t="s">
        <v>478</v>
      </c>
    </row>
    <row r="1103" spans="1:6">
      <c r="A1103" s="40">
        <v>500153</v>
      </c>
      <c r="B1103" t="s">
        <v>1421</v>
      </c>
      <c r="C1103" t="s">
        <v>495</v>
      </c>
      <c r="D1103" t="s">
        <v>508</v>
      </c>
      <c r="E1103" t="s">
        <v>500</v>
      </c>
      <c r="F1103" t="s">
        <v>478</v>
      </c>
    </row>
    <row r="1104" spans="1:6">
      <c r="A1104" s="40">
        <v>500157</v>
      </c>
      <c r="B1104" t="s">
        <v>1422</v>
      </c>
      <c r="C1104" t="s">
        <v>495</v>
      </c>
      <c r="D1104" t="s">
        <v>508</v>
      </c>
      <c r="E1104" t="s">
        <v>500</v>
      </c>
      <c r="F1104" t="s">
        <v>478</v>
      </c>
    </row>
    <row r="1105" spans="1:6">
      <c r="A1105" s="40">
        <v>500200</v>
      </c>
      <c r="B1105" t="s">
        <v>1423</v>
      </c>
      <c r="C1105" t="s">
        <v>495</v>
      </c>
      <c r="D1105" t="s">
        <v>508</v>
      </c>
      <c r="E1105" t="s">
        <v>500</v>
      </c>
      <c r="F1105" t="s">
        <v>478</v>
      </c>
    </row>
    <row r="1106" spans="1:6">
      <c r="A1106" s="40">
        <v>500203</v>
      </c>
      <c r="B1106" t="s">
        <v>1424</v>
      </c>
      <c r="C1106" t="s">
        <v>495</v>
      </c>
      <c r="D1106" t="s">
        <v>508</v>
      </c>
      <c r="E1106" t="s">
        <v>500</v>
      </c>
      <c r="F1106" t="s">
        <v>478</v>
      </c>
    </row>
    <row r="1107" spans="1:6">
      <c r="A1107" s="40">
        <v>500207</v>
      </c>
      <c r="B1107" t="s">
        <v>1425</v>
      </c>
      <c r="C1107" t="s">
        <v>495</v>
      </c>
      <c r="D1107" t="s">
        <v>508</v>
      </c>
      <c r="E1107" t="s">
        <v>500</v>
      </c>
      <c r="F1107" t="s">
        <v>478</v>
      </c>
    </row>
    <row r="1108" spans="1:6">
      <c r="A1108" s="40">
        <v>500210</v>
      </c>
      <c r="B1108" t="s">
        <v>146</v>
      </c>
      <c r="C1108" t="s">
        <v>495</v>
      </c>
      <c r="D1108" t="s">
        <v>508</v>
      </c>
      <c r="E1108" t="s">
        <v>500</v>
      </c>
      <c r="F1108" t="s">
        <v>478</v>
      </c>
    </row>
    <row r="1109" spans="1:6">
      <c r="A1109" s="40">
        <v>500213</v>
      </c>
      <c r="B1109" t="s">
        <v>1426</v>
      </c>
      <c r="C1109" t="s">
        <v>495</v>
      </c>
      <c r="D1109" t="s">
        <v>508</v>
      </c>
      <c r="E1109" t="s">
        <v>500</v>
      </c>
      <c r="F1109" t="s">
        <v>478</v>
      </c>
    </row>
    <row r="1110" spans="1:6">
      <c r="A1110" s="40">
        <v>500217</v>
      </c>
      <c r="B1110" t="s">
        <v>1427</v>
      </c>
      <c r="C1110" t="s">
        <v>495</v>
      </c>
      <c r="D1110" t="s">
        <v>508</v>
      </c>
      <c r="E1110" t="s">
        <v>500</v>
      </c>
      <c r="F1110" t="s">
        <v>478</v>
      </c>
    </row>
    <row r="1111" spans="1:6">
      <c r="A1111" s="40">
        <v>500240</v>
      </c>
      <c r="B1111" t="s">
        <v>163</v>
      </c>
      <c r="C1111" t="s">
        <v>495</v>
      </c>
      <c r="D1111" t="s">
        <v>508</v>
      </c>
      <c r="E1111" t="s">
        <v>500</v>
      </c>
      <c r="F1111" t="s">
        <v>478</v>
      </c>
    </row>
    <row r="1112" spans="1:6">
      <c r="A1112" s="40">
        <v>500243</v>
      </c>
      <c r="B1112" t="s">
        <v>1428</v>
      </c>
      <c r="C1112" t="s">
        <v>495</v>
      </c>
      <c r="D1112" t="s">
        <v>508</v>
      </c>
      <c r="E1112" t="s">
        <v>500</v>
      </c>
      <c r="F1112" t="s">
        <v>478</v>
      </c>
    </row>
    <row r="1113" spans="1:6">
      <c r="A1113" s="40">
        <v>500247</v>
      </c>
      <c r="B1113" t="s">
        <v>1429</v>
      </c>
      <c r="C1113" t="s">
        <v>495</v>
      </c>
      <c r="D1113" t="s">
        <v>508</v>
      </c>
      <c r="E1113" t="s">
        <v>500</v>
      </c>
      <c r="F1113" t="s">
        <v>478</v>
      </c>
    </row>
    <row r="1114" spans="1:6">
      <c r="A1114" s="40">
        <v>500250</v>
      </c>
      <c r="B1114" t="s">
        <v>137</v>
      </c>
      <c r="C1114" t="s">
        <v>495</v>
      </c>
      <c r="D1114" t="s">
        <v>508</v>
      </c>
      <c r="E1114" t="s">
        <v>500</v>
      </c>
      <c r="F1114" t="s">
        <v>478</v>
      </c>
    </row>
    <row r="1115" spans="1:6">
      <c r="A1115" s="40">
        <v>500253</v>
      </c>
      <c r="B1115" t="s">
        <v>1430</v>
      </c>
      <c r="C1115" t="s">
        <v>495</v>
      </c>
      <c r="D1115" t="s">
        <v>508</v>
      </c>
      <c r="E1115" t="s">
        <v>500</v>
      </c>
      <c r="F1115" t="s">
        <v>478</v>
      </c>
    </row>
    <row r="1116" spans="1:6">
      <c r="A1116" s="40">
        <v>500257</v>
      </c>
      <c r="B1116" t="s">
        <v>1431</v>
      </c>
      <c r="C1116" t="s">
        <v>495</v>
      </c>
      <c r="D1116" t="s">
        <v>508</v>
      </c>
      <c r="E1116" t="s">
        <v>500</v>
      </c>
      <c r="F1116" t="s">
        <v>478</v>
      </c>
    </row>
    <row r="1117" spans="1:6">
      <c r="A1117" s="40">
        <v>500260</v>
      </c>
      <c r="B1117" t="s">
        <v>142</v>
      </c>
      <c r="C1117" t="s">
        <v>495</v>
      </c>
      <c r="D1117" t="s">
        <v>508</v>
      </c>
      <c r="E1117" t="s">
        <v>500</v>
      </c>
      <c r="F1117" t="s">
        <v>478</v>
      </c>
    </row>
    <row r="1118" spans="1:6">
      <c r="A1118" s="40">
        <v>500263</v>
      </c>
      <c r="B1118" t="s">
        <v>1432</v>
      </c>
      <c r="C1118" t="s">
        <v>495</v>
      </c>
      <c r="D1118" t="s">
        <v>508</v>
      </c>
      <c r="E1118" t="s">
        <v>500</v>
      </c>
      <c r="F1118" t="s">
        <v>478</v>
      </c>
    </row>
    <row r="1119" spans="1:6">
      <c r="A1119" s="40">
        <v>500267</v>
      </c>
      <c r="B1119" t="s">
        <v>329</v>
      </c>
      <c r="C1119" t="s">
        <v>495</v>
      </c>
      <c r="D1119" t="s">
        <v>508</v>
      </c>
      <c r="E1119" t="s">
        <v>500</v>
      </c>
      <c r="F1119" t="s">
        <v>478</v>
      </c>
    </row>
    <row r="1120" spans="1:6">
      <c r="A1120" s="40">
        <v>500268</v>
      </c>
      <c r="B1120" t="s">
        <v>330</v>
      </c>
      <c r="C1120" t="s">
        <v>495</v>
      </c>
      <c r="D1120" t="s">
        <v>508</v>
      </c>
      <c r="E1120" t="s">
        <v>500</v>
      </c>
      <c r="F1120" t="s">
        <v>478</v>
      </c>
    </row>
    <row r="1121" spans="1:6">
      <c r="A1121" s="40">
        <v>500270</v>
      </c>
      <c r="B1121" t="s">
        <v>136</v>
      </c>
      <c r="C1121" t="s">
        <v>495</v>
      </c>
      <c r="D1121" t="s">
        <v>508</v>
      </c>
      <c r="E1121" t="s">
        <v>500</v>
      </c>
      <c r="F1121" t="s">
        <v>478</v>
      </c>
    </row>
    <row r="1122" spans="1:6">
      <c r="A1122" s="40">
        <v>500273</v>
      </c>
      <c r="B1122" t="s">
        <v>1433</v>
      </c>
      <c r="C1122" t="s">
        <v>495</v>
      </c>
      <c r="D1122" t="s">
        <v>508</v>
      </c>
      <c r="E1122" t="s">
        <v>500</v>
      </c>
      <c r="F1122" t="s">
        <v>478</v>
      </c>
    </row>
    <row r="1123" spans="1:6">
      <c r="A1123" s="40">
        <v>500277</v>
      </c>
      <c r="B1123" t="s">
        <v>1434</v>
      </c>
      <c r="C1123" t="s">
        <v>495</v>
      </c>
      <c r="D1123" t="s">
        <v>508</v>
      </c>
      <c r="E1123" t="s">
        <v>500</v>
      </c>
      <c r="F1123" t="s">
        <v>478</v>
      </c>
    </row>
    <row r="1124" spans="1:6">
      <c r="A1124" s="40">
        <v>500280</v>
      </c>
      <c r="B1124" t="s">
        <v>243</v>
      </c>
      <c r="C1124" t="s">
        <v>495</v>
      </c>
      <c r="D1124" t="s">
        <v>508</v>
      </c>
      <c r="E1124" t="s">
        <v>500</v>
      </c>
      <c r="F1124" t="s">
        <v>478</v>
      </c>
    </row>
    <row r="1125" spans="1:6">
      <c r="A1125" s="40">
        <v>500283</v>
      </c>
      <c r="B1125" t="s">
        <v>1435</v>
      </c>
      <c r="C1125" t="s">
        <v>495</v>
      </c>
      <c r="D1125" t="s">
        <v>508</v>
      </c>
      <c r="E1125" t="s">
        <v>500</v>
      </c>
      <c r="F1125" t="s">
        <v>478</v>
      </c>
    </row>
    <row r="1126" spans="1:6">
      <c r="A1126" s="40">
        <v>500287</v>
      </c>
      <c r="B1126" t="s">
        <v>244</v>
      </c>
      <c r="C1126" t="s">
        <v>495</v>
      </c>
      <c r="D1126" t="s">
        <v>508</v>
      </c>
      <c r="E1126" t="s">
        <v>500</v>
      </c>
      <c r="F1126" t="s">
        <v>478</v>
      </c>
    </row>
    <row r="1127" spans="1:6">
      <c r="A1127" s="40">
        <v>500290</v>
      </c>
      <c r="B1127" t="s">
        <v>1436</v>
      </c>
      <c r="C1127" t="s">
        <v>495</v>
      </c>
      <c r="D1127" t="s">
        <v>508</v>
      </c>
      <c r="E1127" t="s">
        <v>500</v>
      </c>
      <c r="F1127" t="s">
        <v>478</v>
      </c>
    </row>
    <row r="1128" spans="1:6">
      <c r="A1128" s="40">
        <v>500293</v>
      </c>
      <c r="B1128" t="s">
        <v>1437</v>
      </c>
      <c r="C1128" t="s">
        <v>495</v>
      </c>
      <c r="D1128" t="s">
        <v>508</v>
      </c>
      <c r="E1128" t="s">
        <v>500</v>
      </c>
      <c r="F1128" t="s">
        <v>478</v>
      </c>
    </row>
    <row r="1129" spans="1:6">
      <c r="A1129" s="40">
        <v>500297</v>
      </c>
      <c r="B1129" t="s">
        <v>1438</v>
      </c>
      <c r="C1129" t="s">
        <v>495</v>
      </c>
      <c r="D1129" t="s">
        <v>508</v>
      </c>
      <c r="E1129" t="s">
        <v>500</v>
      </c>
      <c r="F1129" t="s">
        <v>478</v>
      </c>
    </row>
    <row r="1130" spans="1:6">
      <c r="A1130" s="40">
        <v>500298</v>
      </c>
      <c r="B1130" t="s">
        <v>1439</v>
      </c>
      <c r="C1130" t="s">
        <v>495</v>
      </c>
      <c r="D1130" t="s">
        <v>508</v>
      </c>
      <c r="E1130" t="s">
        <v>500</v>
      </c>
      <c r="F1130" t="s">
        <v>478</v>
      </c>
    </row>
    <row r="1131" spans="1:6">
      <c r="A1131" s="40">
        <v>500430</v>
      </c>
      <c r="B1131" t="s">
        <v>235</v>
      </c>
      <c r="D1131" t="s">
        <v>508</v>
      </c>
      <c r="E1131" t="s">
        <v>500</v>
      </c>
      <c r="F1131" t="s">
        <v>478</v>
      </c>
    </row>
    <row r="1132" spans="1:6">
      <c r="A1132" s="40">
        <v>500431</v>
      </c>
      <c r="B1132" t="s">
        <v>1440</v>
      </c>
      <c r="D1132" t="s">
        <v>508</v>
      </c>
      <c r="E1132" t="s">
        <v>500</v>
      </c>
      <c r="F1132" t="s">
        <v>478</v>
      </c>
    </row>
    <row r="1133" spans="1:6">
      <c r="A1133" s="40">
        <v>500433</v>
      </c>
      <c r="B1133" t="s">
        <v>1441</v>
      </c>
      <c r="D1133" t="s">
        <v>508</v>
      </c>
      <c r="E1133" t="s">
        <v>500</v>
      </c>
      <c r="F1133" t="s">
        <v>478</v>
      </c>
    </row>
    <row r="1134" spans="1:6">
      <c r="A1134" s="40">
        <v>500437</v>
      </c>
      <c r="B1134" t="s">
        <v>1442</v>
      </c>
      <c r="D1134" t="s">
        <v>508</v>
      </c>
      <c r="E1134" t="s">
        <v>500</v>
      </c>
      <c r="F1134" t="s">
        <v>478</v>
      </c>
    </row>
    <row r="1135" spans="1:6">
      <c r="A1135" s="40">
        <v>500500</v>
      </c>
      <c r="B1135" t="s">
        <v>147</v>
      </c>
      <c r="D1135" t="s">
        <v>508</v>
      </c>
      <c r="E1135" t="s">
        <v>500</v>
      </c>
      <c r="F1135" t="s">
        <v>478</v>
      </c>
    </row>
    <row r="1136" spans="1:6">
      <c r="A1136" s="40">
        <v>505010</v>
      </c>
      <c r="B1136" t="s">
        <v>1443</v>
      </c>
      <c r="C1136" t="s">
        <v>495</v>
      </c>
      <c r="D1136" t="s">
        <v>508</v>
      </c>
      <c r="E1136" t="s">
        <v>500</v>
      </c>
      <c r="F1136" t="s">
        <v>478</v>
      </c>
    </row>
    <row r="1137" spans="1:6">
      <c r="A1137" s="40">
        <v>505020</v>
      </c>
      <c r="B1137" t="s">
        <v>1444</v>
      </c>
      <c r="C1137" t="s">
        <v>495</v>
      </c>
      <c r="D1137" t="s">
        <v>508</v>
      </c>
      <c r="E1137" t="s">
        <v>500</v>
      </c>
      <c r="F1137" t="s">
        <v>478</v>
      </c>
    </row>
    <row r="1138" spans="1:6">
      <c r="A1138" s="40">
        <v>505030</v>
      </c>
      <c r="B1138" t="s">
        <v>1445</v>
      </c>
      <c r="C1138" t="s">
        <v>495</v>
      </c>
      <c r="D1138" t="s">
        <v>508</v>
      </c>
      <c r="E1138" t="s">
        <v>500</v>
      </c>
      <c r="F1138" t="s">
        <v>478</v>
      </c>
    </row>
    <row r="1139" spans="1:6">
      <c r="A1139" s="40">
        <v>505040</v>
      </c>
      <c r="B1139" t="s">
        <v>1446</v>
      </c>
      <c r="C1139" t="s">
        <v>495</v>
      </c>
      <c r="D1139" t="s">
        <v>508</v>
      </c>
      <c r="E1139" t="s">
        <v>500</v>
      </c>
      <c r="F1139" t="s">
        <v>478</v>
      </c>
    </row>
    <row r="1140" spans="1:6">
      <c r="A1140" s="40">
        <v>505041</v>
      </c>
      <c r="B1140" t="s">
        <v>1447</v>
      </c>
      <c r="C1140" t="s">
        <v>495</v>
      </c>
      <c r="D1140" t="s">
        <v>508</v>
      </c>
      <c r="E1140" t="s">
        <v>500</v>
      </c>
      <c r="F1140" t="s">
        <v>478</v>
      </c>
    </row>
    <row r="1141" spans="1:6">
      <c r="A1141" s="40">
        <v>505050</v>
      </c>
      <c r="B1141" t="s">
        <v>1448</v>
      </c>
      <c r="C1141" t="s">
        <v>495</v>
      </c>
      <c r="D1141" t="s">
        <v>508</v>
      </c>
      <c r="E1141" t="s">
        <v>500</v>
      </c>
      <c r="F1141" t="s">
        <v>478</v>
      </c>
    </row>
    <row r="1142" spans="1:6">
      <c r="A1142" s="40">
        <v>505060</v>
      </c>
      <c r="B1142" t="s">
        <v>1449</v>
      </c>
      <c r="C1142" t="s">
        <v>495</v>
      </c>
      <c r="D1142" t="s">
        <v>508</v>
      </c>
      <c r="E1142" t="s">
        <v>500</v>
      </c>
      <c r="F1142" t="s">
        <v>478</v>
      </c>
    </row>
    <row r="1143" spans="1:6">
      <c r="A1143" s="40">
        <v>505070</v>
      </c>
      <c r="B1143" t="s">
        <v>1450</v>
      </c>
      <c r="C1143" t="s">
        <v>495</v>
      </c>
      <c r="D1143" t="s">
        <v>508</v>
      </c>
      <c r="E1143" t="s">
        <v>500</v>
      </c>
      <c r="F1143" t="s">
        <v>478</v>
      </c>
    </row>
    <row r="1144" spans="1:6">
      <c r="A1144" s="40">
        <v>505080</v>
      </c>
      <c r="B1144" t="s">
        <v>1451</v>
      </c>
      <c r="C1144" t="s">
        <v>495</v>
      </c>
      <c r="D1144" t="s">
        <v>508</v>
      </c>
      <c r="E1144" t="s">
        <v>500</v>
      </c>
      <c r="F1144" t="s">
        <v>478</v>
      </c>
    </row>
    <row r="1145" spans="1:6">
      <c r="A1145" s="40">
        <v>505090</v>
      </c>
      <c r="B1145" t="s">
        <v>183</v>
      </c>
      <c r="C1145" t="s">
        <v>495</v>
      </c>
      <c r="D1145" t="s">
        <v>508</v>
      </c>
      <c r="E1145" t="s">
        <v>500</v>
      </c>
      <c r="F1145" t="s">
        <v>478</v>
      </c>
    </row>
    <row r="1146" spans="1:6">
      <c r="A1146" s="40">
        <v>505091</v>
      </c>
      <c r="B1146" t="s">
        <v>143</v>
      </c>
      <c r="C1146" t="s">
        <v>495</v>
      </c>
      <c r="D1146" t="s">
        <v>508</v>
      </c>
      <c r="E1146" t="s">
        <v>500</v>
      </c>
      <c r="F1146" t="s">
        <v>478</v>
      </c>
    </row>
    <row r="1147" spans="1:6">
      <c r="A1147" s="40">
        <v>505092</v>
      </c>
      <c r="B1147" t="s">
        <v>198</v>
      </c>
      <c r="C1147" t="s">
        <v>495</v>
      </c>
      <c r="D1147" t="s">
        <v>508</v>
      </c>
      <c r="E1147" t="s">
        <v>500</v>
      </c>
      <c r="F1147" t="s">
        <v>478</v>
      </c>
    </row>
    <row r="1148" spans="1:6">
      <c r="A1148" s="40">
        <v>505099</v>
      </c>
      <c r="B1148" t="s">
        <v>1452</v>
      </c>
      <c r="C1148" t="s">
        <v>495</v>
      </c>
      <c r="D1148" t="s">
        <v>508</v>
      </c>
      <c r="E1148" t="s">
        <v>500</v>
      </c>
      <c r="F1148" t="s">
        <v>478</v>
      </c>
    </row>
    <row r="1149" spans="1:6">
      <c r="A1149" s="40">
        <v>506000</v>
      </c>
      <c r="B1149" t="s">
        <v>195</v>
      </c>
      <c r="C1149" t="s">
        <v>495</v>
      </c>
      <c r="D1149" t="s">
        <v>508</v>
      </c>
      <c r="E1149" t="s">
        <v>500</v>
      </c>
      <c r="F1149" t="s">
        <v>478</v>
      </c>
    </row>
    <row r="1150" spans="1:6">
      <c r="A1150" s="40">
        <v>506010</v>
      </c>
      <c r="B1150" t="s">
        <v>165</v>
      </c>
      <c r="C1150" t="s">
        <v>495</v>
      </c>
      <c r="D1150" t="s">
        <v>508</v>
      </c>
      <c r="E1150" t="s">
        <v>500</v>
      </c>
      <c r="F1150" t="s">
        <v>478</v>
      </c>
    </row>
    <row r="1151" spans="1:6">
      <c r="A1151" s="40">
        <v>506030</v>
      </c>
      <c r="B1151" t="s">
        <v>164</v>
      </c>
      <c r="C1151" t="s">
        <v>495</v>
      </c>
      <c r="D1151" t="s">
        <v>508</v>
      </c>
      <c r="E1151" t="s">
        <v>500</v>
      </c>
      <c r="F1151" t="s">
        <v>478</v>
      </c>
    </row>
    <row r="1152" spans="1:6">
      <c r="A1152" s="40">
        <v>506040</v>
      </c>
      <c r="B1152" t="s">
        <v>196</v>
      </c>
      <c r="C1152" t="s">
        <v>495</v>
      </c>
      <c r="D1152" t="s">
        <v>508</v>
      </c>
      <c r="E1152" t="s">
        <v>500</v>
      </c>
      <c r="F1152" t="s">
        <v>478</v>
      </c>
    </row>
    <row r="1153" spans="1:6">
      <c r="A1153" s="40">
        <v>507000</v>
      </c>
      <c r="B1153" t="s">
        <v>1453</v>
      </c>
      <c r="C1153" t="s">
        <v>495</v>
      </c>
      <c r="D1153" t="s">
        <v>508</v>
      </c>
      <c r="E1153" t="s">
        <v>500</v>
      </c>
      <c r="F1153" t="s">
        <v>478</v>
      </c>
    </row>
    <row r="1154" spans="1:6">
      <c r="A1154" s="40">
        <v>507020</v>
      </c>
      <c r="B1154" t="s">
        <v>1454</v>
      </c>
      <c r="C1154" t="s">
        <v>495</v>
      </c>
      <c r="D1154" t="s">
        <v>508</v>
      </c>
      <c r="E1154" t="s">
        <v>500</v>
      </c>
      <c r="F1154" t="s">
        <v>478</v>
      </c>
    </row>
    <row r="1155" spans="1:6">
      <c r="A1155" s="40">
        <v>507040</v>
      </c>
      <c r="B1155" t="s">
        <v>1455</v>
      </c>
      <c r="C1155" t="s">
        <v>495</v>
      </c>
      <c r="D1155" t="s">
        <v>508</v>
      </c>
      <c r="E1155" t="s">
        <v>500</v>
      </c>
      <c r="F1155" t="s">
        <v>478</v>
      </c>
    </row>
    <row r="1156" spans="1:6">
      <c r="A1156" s="40">
        <v>550000</v>
      </c>
      <c r="B1156" t="s">
        <v>315</v>
      </c>
      <c r="C1156" t="s">
        <v>495</v>
      </c>
      <c r="D1156" t="s">
        <v>508</v>
      </c>
      <c r="E1156" t="s">
        <v>500</v>
      </c>
      <c r="F1156" t="s">
        <v>478</v>
      </c>
    </row>
    <row r="1157" spans="1:6">
      <c r="A1157" s="40">
        <v>550001</v>
      </c>
      <c r="B1157" t="s">
        <v>396</v>
      </c>
      <c r="C1157" t="s">
        <v>495</v>
      </c>
      <c r="D1157" t="s">
        <v>508</v>
      </c>
      <c r="E1157" t="s">
        <v>500</v>
      </c>
      <c r="F1157" t="s">
        <v>478</v>
      </c>
    </row>
    <row r="1158" spans="1:6">
      <c r="A1158" s="40">
        <v>550002</v>
      </c>
      <c r="B1158" t="s">
        <v>1456</v>
      </c>
      <c r="C1158" t="s">
        <v>495</v>
      </c>
      <c r="D1158" t="s">
        <v>508</v>
      </c>
      <c r="E1158" t="s">
        <v>500</v>
      </c>
      <c r="F1158" t="s">
        <v>478</v>
      </c>
    </row>
    <row r="1159" spans="1:6">
      <c r="A1159" s="40">
        <v>550003</v>
      </c>
      <c r="B1159" t="s">
        <v>1457</v>
      </c>
      <c r="C1159" t="s">
        <v>495</v>
      </c>
      <c r="D1159" t="s">
        <v>508</v>
      </c>
      <c r="E1159" t="s">
        <v>500</v>
      </c>
      <c r="F1159" t="s">
        <v>478</v>
      </c>
    </row>
    <row r="1160" spans="1:6">
      <c r="A1160" s="40">
        <v>550010</v>
      </c>
      <c r="B1160" t="s">
        <v>184</v>
      </c>
      <c r="C1160" t="s">
        <v>495</v>
      </c>
      <c r="D1160" t="s">
        <v>508</v>
      </c>
      <c r="E1160" t="s">
        <v>500</v>
      </c>
      <c r="F1160" t="s">
        <v>478</v>
      </c>
    </row>
    <row r="1161" spans="1:6">
      <c r="A1161" s="40">
        <v>550011</v>
      </c>
      <c r="B1161" t="s">
        <v>178</v>
      </c>
      <c r="C1161" t="s">
        <v>495</v>
      </c>
      <c r="D1161" t="s">
        <v>508</v>
      </c>
      <c r="E1161" t="s">
        <v>500</v>
      </c>
      <c r="F1161" t="s">
        <v>478</v>
      </c>
    </row>
    <row r="1162" spans="1:6">
      <c r="A1162" s="40">
        <v>550012</v>
      </c>
      <c r="B1162" t="s">
        <v>304</v>
      </c>
      <c r="C1162" t="s">
        <v>495</v>
      </c>
      <c r="D1162" t="s">
        <v>508</v>
      </c>
      <c r="E1162" t="s">
        <v>500</v>
      </c>
      <c r="F1162" t="s">
        <v>478</v>
      </c>
    </row>
    <row r="1163" spans="1:6">
      <c r="A1163" s="40">
        <v>550013</v>
      </c>
      <c r="B1163" t="s">
        <v>1458</v>
      </c>
      <c r="C1163" t="s">
        <v>495</v>
      </c>
      <c r="D1163" t="s">
        <v>508</v>
      </c>
      <c r="E1163" t="s">
        <v>500</v>
      </c>
      <c r="F1163" t="s">
        <v>478</v>
      </c>
    </row>
    <row r="1164" spans="1:6">
      <c r="A1164" s="40">
        <v>550030</v>
      </c>
      <c r="B1164" t="s">
        <v>1459</v>
      </c>
      <c r="C1164" t="s">
        <v>495</v>
      </c>
      <c r="D1164" t="s">
        <v>508</v>
      </c>
      <c r="E1164" t="s">
        <v>500</v>
      </c>
      <c r="F1164" t="s">
        <v>478</v>
      </c>
    </row>
    <row r="1165" spans="1:6">
      <c r="A1165" s="40">
        <v>550040</v>
      </c>
      <c r="B1165" t="s">
        <v>144</v>
      </c>
      <c r="C1165" t="s">
        <v>495</v>
      </c>
      <c r="D1165" t="s">
        <v>508</v>
      </c>
      <c r="E1165" t="s">
        <v>500</v>
      </c>
      <c r="F1165" t="s">
        <v>478</v>
      </c>
    </row>
    <row r="1166" spans="1:6">
      <c r="A1166" s="40">
        <v>550041</v>
      </c>
      <c r="B1166" t="s">
        <v>245</v>
      </c>
      <c r="C1166" t="s">
        <v>495</v>
      </c>
      <c r="D1166" t="s">
        <v>508</v>
      </c>
      <c r="E1166" t="s">
        <v>500</v>
      </c>
      <c r="F1166" t="s">
        <v>478</v>
      </c>
    </row>
    <row r="1167" spans="1:6">
      <c r="A1167" s="40">
        <v>550050</v>
      </c>
      <c r="B1167" t="s">
        <v>1460</v>
      </c>
      <c r="C1167" t="s">
        <v>495</v>
      </c>
      <c r="D1167" t="s">
        <v>508</v>
      </c>
      <c r="E1167" t="s">
        <v>500</v>
      </c>
      <c r="F1167" t="s">
        <v>478</v>
      </c>
    </row>
    <row r="1168" spans="1:6">
      <c r="A1168" s="40">
        <v>550051</v>
      </c>
      <c r="B1168" t="s">
        <v>1461</v>
      </c>
      <c r="C1168" t="s">
        <v>495</v>
      </c>
      <c r="D1168" t="s">
        <v>508</v>
      </c>
      <c r="E1168" t="s">
        <v>500</v>
      </c>
      <c r="F1168" t="s">
        <v>478</v>
      </c>
    </row>
    <row r="1169" spans="1:6">
      <c r="A1169" s="40">
        <v>550052</v>
      </c>
      <c r="B1169" t="s">
        <v>409</v>
      </c>
      <c r="C1169" t="s">
        <v>495</v>
      </c>
      <c r="D1169" t="s">
        <v>508</v>
      </c>
      <c r="E1169" t="s">
        <v>500</v>
      </c>
      <c r="F1169" t="s">
        <v>478</v>
      </c>
    </row>
    <row r="1170" spans="1:6">
      <c r="A1170" s="40">
        <v>550060</v>
      </c>
      <c r="B1170" t="s">
        <v>188</v>
      </c>
      <c r="C1170" t="s">
        <v>495</v>
      </c>
      <c r="D1170" t="s">
        <v>508</v>
      </c>
      <c r="E1170" t="s">
        <v>500</v>
      </c>
      <c r="F1170" t="s">
        <v>478</v>
      </c>
    </row>
    <row r="1171" spans="1:6">
      <c r="A1171" s="40">
        <v>550099</v>
      </c>
      <c r="B1171" t="s">
        <v>130</v>
      </c>
      <c r="C1171" t="s">
        <v>495</v>
      </c>
      <c r="D1171" t="s">
        <v>508</v>
      </c>
      <c r="E1171" t="s">
        <v>500</v>
      </c>
      <c r="F1171" t="s">
        <v>478</v>
      </c>
    </row>
    <row r="1172" spans="1:6">
      <c r="A1172" s="40">
        <v>550200</v>
      </c>
      <c r="B1172" t="s">
        <v>1462</v>
      </c>
      <c r="C1172" t="s">
        <v>495</v>
      </c>
      <c r="D1172" t="s">
        <v>508</v>
      </c>
      <c r="E1172" t="s">
        <v>500</v>
      </c>
      <c r="F1172" t="s">
        <v>478</v>
      </c>
    </row>
    <row r="1173" spans="1:6">
      <c r="A1173" s="40">
        <v>550301</v>
      </c>
      <c r="B1173" t="s">
        <v>191</v>
      </c>
      <c r="C1173" t="s">
        <v>495</v>
      </c>
      <c r="D1173" t="s">
        <v>508</v>
      </c>
      <c r="E1173" t="s">
        <v>500</v>
      </c>
      <c r="F1173" t="s">
        <v>478</v>
      </c>
    </row>
    <row r="1174" spans="1:6">
      <c r="A1174" s="40">
        <v>550302</v>
      </c>
      <c r="B1174" t="s">
        <v>151</v>
      </c>
      <c r="C1174" t="s">
        <v>495</v>
      </c>
      <c r="D1174" t="s">
        <v>508</v>
      </c>
      <c r="E1174" t="s">
        <v>500</v>
      </c>
      <c r="F1174" t="s">
        <v>478</v>
      </c>
    </row>
    <row r="1175" spans="1:6">
      <c r="A1175" s="40">
        <v>550303</v>
      </c>
      <c r="B1175" t="s">
        <v>192</v>
      </c>
      <c r="C1175" t="s">
        <v>495</v>
      </c>
      <c r="D1175" t="s">
        <v>508</v>
      </c>
      <c r="E1175" t="s">
        <v>500</v>
      </c>
      <c r="F1175" t="s">
        <v>478</v>
      </c>
    </row>
    <row r="1176" spans="1:6">
      <c r="A1176" s="40">
        <v>550304</v>
      </c>
      <c r="B1176" t="s">
        <v>171</v>
      </c>
      <c r="C1176" t="s">
        <v>495</v>
      </c>
      <c r="D1176" t="s">
        <v>508</v>
      </c>
      <c r="E1176" t="s">
        <v>500</v>
      </c>
      <c r="F1176" t="s">
        <v>478</v>
      </c>
    </row>
    <row r="1177" spans="1:6">
      <c r="A1177" s="40">
        <v>550309</v>
      </c>
      <c r="B1177" t="s">
        <v>1463</v>
      </c>
      <c r="C1177" t="s">
        <v>495</v>
      </c>
      <c r="D1177" t="s">
        <v>508</v>
      </c>
      <c r="E1177" t="s">
        <v>500</v>
      </c>
      <c r="F1177" t="s">
        <v>478</v>
      </c>
    </row>
    <row r="1178" spans="1:6">
      <c r="A1178" s="40">
        <v>550311</v>
      </c>
      <c r="B1178" t="s">
        <v>191</v>
      </c>
      <c r="C1178" t="s">
        <v>495</v>
      </c>
      <c r="D1178" t="s">
        <v>508</v>
      </c>
      <c r="E1178" t="s">
        <v>500</v>
      </c>
      <c r="F1178" t="s">
        <v>478</v>
      </c>
    </row>
    <row r="1179" spans="1:6">
      <c r="A1179" s="40">
        <v>550312</v>
      </c>
      <c r="B1179" t="s">
        <v>151</v>
      </c>
      <c r="C1179" t="s">
        <v>495</v>
      </c>
      <c r="D1179" t="s">
        <v>508</v>
      </c>
      <c r="E1179" t="s">
        <v>500</v>
      </c>
      <c r="F1179" t="s">
        <v>478</v>
      </c>
    </row>
    <row r="1180" spans="1:6">
      <c r="A1180" s="40">
        <v>550313</v>
      </c>
      <c r="B1180" t="s">
        <v>192</v>
      </c>
      <c r="C1180" t="s">
        <v>495</v>
      </c>
      <c r="D1180" t="s">
        <v>508</v>
      </c>
      <c r="E1180" t="s">
        <v>500</v>
      </c>
      <c r="F1180" t="s">
        <v>478</v>
      </c>
    </row>
    <row r="1181" spans="1:6">
      <c r="A1181" s="40">
        <v>550314</v>
      </c>
      <c r="B1181" t="s">
        <v>171</v>
      </c>
      <c r="C1181" t="s">
        <v>495</v>
      </c>
      <c r="D1181" t="s">
        <v>508</v>
      </c>
      <c r="E1181" t="s">
        <v>500</v>
      </c>
      <c r="F1181" t="s">
        <v>478</v>
      </c>
    </row>
    <row r="1182" spans="1:6">
      <c r="A1182" s="40">
        <v>550315</v>
      </c>
      <c r="B1182" t="s">
        <v>1464</v>
      </c>
      <c r="C1182" t="s">
        <v>495</v>
      </c>
      <c r="D1182" t="s">
        <v>508</v>
      </c>
      <c r="E1182" t="s">
        <v>500</v>
      </c>
      <c r="F1182" t="s">
        <v>478</v>
      </c>
    </row>
    <row r="1183" spans="1:6">
      <c r="A1183" s="40">
        <v>550319</v>
      </c>
      <c r="B1183" t="s">
        <v>1463</v>
      </c>
      <c r="C1183" t="s">
        <v>495</v>
      </c>
      <c r="D1183" t="s">
        <v>508</v>
      </c>
      <c r="E1183" t="s">
        <v>500</v>
      </c>
      <c r="F1183" t="s">
        <v>478</v>
      </c>
    </row>
    <row r="1184" spans="1:6">
      <c r="A1184" s="40">
        <v>550400</v>
      </c>
      <c r="B1184" t="s">
        <v>150</v>
      </c>
      <c r="C1184" t="s">
        <v>495</v>
      </c>
      <c r="D1184" t="s">
        <v>508</v>
      </c>
      <c r="E1184" t="s">
        <v>500</v>
      </c>
      <c r="F1184" t="s">
        <v>478</v>
      </c>
    </row>
    <row r="1185" spans="1:6">
      <c r="A1185" s="40">
        <v>550401</v>
      </c>
      <c r="B1185" t="s">
        <v>1465</v>
      </c>
      <c r="C1185" t="s">
        <v>495</v>
      </c>
      <c r="D1185" t="s">
        <v>508</v>
      </c>
      <c r="E1185" t="s">
        <v>500</v>
      </c>
      <c r="F1185" t="s">
        <v>478</v>
      </c>
    </row>
    <row r="1186" spans="1:6">
      <c r="A1186" s="40">
        <v>550402</v>
      </c>
      <c r="B1186" t="s">
        <v>1466</v>
      </c>
      <c r="C1186" t="s">
        <v>495</v>
      </c>
      <c r="D1186" t="s">
        <v>508</v>
      </c>
      <c r="E1186" t="s">
        <v>500</v>
      </c>
      <c r="F1186" t="s">
        <v>478</v>
      </c>
    </row>
    <row r="1187" spans="1:6">
      <c r="A1187" s="40">
        <v>550410</v>
      </c>
      <c r="B1187" t="s">
        <v>191</v>
      </c>
      <c r="C1187" t="s">
        <v>495</v>
      </c>
      <c r="D1187" t="s">
        <v>508</v>
      </c>
      <c r="E1187" t="s">
        <v>500</v>
      </c>
      <c r="F1187" t="s">
        <v>478</v>
      </c>
    </row>
    <row r="1188" spans="1:6">
      <c r="A1188" s="40">
        <v>550420</v>
      </c>
      <c r="B1188" t="s">
        <v>151</v>
      </c>
      <c r="C1188" t="s">
        <v>495</v>
      </c>
      <c r="D1188" t="s">
        <v>508</v>
      </c>
      <c r="E1188" t="s">
        <v>500</v>
      </c>
      <c r="F1188" t="s">
        <v>478</v>
      </c>
    </row>
    <row r="1189" spans="1:6">
      <c r="A1189" s="40">
        <v>550430</v>
      </c>
      <c r="B1189" t="s">
        <v>192</v>
      </c>
      <c r="C1189" t="s">
        <v>495</v>
      </c>
      <c r="D1189" t="s">
        <v>508</v>
      </c>
      <c r="E1189" t="s">
        <v>500</v>
      </c>
      <c r="F1189" t="s">
        <v>478</v>
      </c>
    </row>
    <row r="1190" spans="1:6">
      <c r="A1190" s="40">
        <v>550440</v>
      </c>
      <c r="B1190" t="s">
        <v>171</v>
      </c>
      <c r="C1190" t="s">
        <v>495</v>
      </c>
      <c r="D1190" t="s">
        <v>508</v>
      </c>
      <c r="E1190" t="s">
        <v>500</v>
      </c>
      <c r="F1190" t="s">
        <v>478</v>
      </c>
    </row>
    <row r="1191" spans="1:6">
      <c r="A1191" s="40">
        <v>550480</v>
      </c>
      <c r="B1191" t="s">
        <v>1463</v>
      </c>
      <c r="C1191" t="s">
        <v>495</v>
      </c>
      <c r="D1191" t="s">
        <v>508</v>
      </c>
      <c r="E1191" t="s">
        <v>500</v>
      </c>
      <c r="F1191" t="s">
        <v>478</v>
      </c>
    </row>
    <row r="1192" spans="1:6">
      <c r="A1192" s="40">
        <v>550490</v>
      </c>
      <c r="B1192" t="s">
        <v>149</v>
      </c>
      <c r="C1192" t="s">
        <v>495</v>
      </c>
      <c r="D1192" t="s">
        <v>508</v>
      </c>
      <c r="E1192" t="s">
        <v>500</v>
      </c>
      <c r="F1192" t="s">
        <v>478</v>
      </c>
    </row>
    <row r="1193" spans="1:6">
      <c r="A1193" s="40">
        <v>551100</v>
      </c>
      <c r="B1193" t="s">
        <v>407</v>
      </c>
      <c r="C1193" t="s">
        <v>495</v>
      </c>
      <c r="D1193" t="s">
        <v>508</v>
      </c>
      <c r="E1193" t="s">
        <v>500</v>
      </c>
      <c r="F1193" t="s">
        <v>478</v>
      </c>
    </row>
    <row r="1194" spans="1:6">
      <c r="A1194" s="40">
        <v>551101</v>
      </c>
      <c r="B1194" t="s">
        <v>406</v>
      </c>
      <c r="C1194" t="s">
        <v>495</v>
      </c>
      <c r="D1194" t="s">
        <v>508</v>
      </c>
      <c r="E1194" t="s">
        <v>500</v>
      </c>
      <c r="F1194" t="s">
        <v>478</v>
      </c>
    </row>
    <row r="1195" spans="1:6">
      <c r="A1195" s="40">
        <v>551102</v>
      </c>
      <c r="B1195" t="s">
        <v>1467</v>
      </c>
      <c r="C1195" t="s">
        <v>495</v>
      </c>
      <c r="D1195" t="s">
        <v>508</v>
      </c>
      <c r="E1195" t="s">
        <v>500</v>
      </c>
      <c r="F1195" t="s">
        <v>478</v>
      </c>
    </row>
    <row r="1196" spans="1:6">
      <c r="A1196" s="40">
        <v>551103</v>
      </c>
      <c r="B1196" t="s">
        <v>156</v>
      </c>
      <c r="C1196" t="s">
        <v>495</v>
      </c>
      <c r="D1196" t="s">
        <v>508</v>
      </c>
      <c r="E1196" t="s">
        <v>500</v>
      </c>
      <c r="F1196" t="s">
        <v>478</v>
      </c>
    </row>
    <row r="1197" spans="1:6">
      <c r="A1197" s="40">
        <v>551104</v>
      </c>
      <c r="B1197" t="s">
        <v>113</v>
      </c>
      <c r="C1197" t="s">
        <v>495</v>
      </c>
      <c r="D1197" t="s">
        <v>508</v>
      </c>
      <c r="E1197" t="s">
        <v>500</v>
      </c>
      <c r="F1197" t="s">
        <v>478</v>
      </c>
    </row>
    <row r="1198" spans="1:6">
      <c r="A1198" s="40">
        <v>551105</v>
      </c>
      <c r="B1198" t="s">
        <v>333</v>
      </c>
      <c r="C1198" t="s">
        <v>495</v>
      </c>
      <c r="D1198" t="s">
        <v>508</v>
      </c>
      <c r="E1198" t="s">
        <v>500</v>
      </c>
      <c r="F1198" t="s">
        <v>478</v>
      </c>
    </row>
    <row r="1199" spans="1:6">
      <c r="A1199" s="40">
        <v>551106</v>
      </c>
      <c r="B1199" t="s">
        <v>419</v>
      </c>
      <c r="C1199" t="s">
        <v>495</v>
      </c>
      <c r="D1199" t="s">
        <v>508</v>
      </c>
      <c r="E1199" t="s">
        <v>500</v>
      </c>
      <c r="F1199" t="s">
        <v>478</v>
      </c>
    </row>
    <row r="1200" spans="1:6">
      <c r="A1200" s="40">
        <v>551107</v>
      </c>
      <c r="B1200" t="s">
        <v>1468</v>
      </c>
      <c r="C1200" t="s">
        <v>495</v>
      </c>
      <c r="D1200" t="s">
        <v>508</v>
      </c>
      <c r="E1200" t="s">
        <v>500</v>
      </c>
      <c r="F1200" t="s">
        <v>478</v>
      </c>
    </row>
    <row r="1201" spans="1:6">
      <c r="A1201" s="40">
        <v>551108</v>
      </c>
      <c r="B1201" t="s">
        <v>673</v>
      </c>
      <c r="C1201" t="s">
        <v>495</v>
      </c>
      <c r="D1201" t="s">
        <v>508</v>
      </c>
      <c r="E1201" t="s">
        <v>500</v>
      </c>
      <c r="F1201" t="s">
        <v>478</v>
      </c>
    </row>
    <row r="1202" spans="1:6">
      <c r="A1202" s="40">
        <v>551109</v>
      </c>
      <c r="B1202" t="s">
        <v>131</v>
      </c>
      <c r="C1202" t="s">
        <v>495</v>
      </c>
      <c r="D1202" t="s">
        <v>508</v>
      </c>
      <c r="E1202" t="s">
        <v>500</v>
      </c>
      <c r="F1202" t="s">
        <v>478</v>
      </c>
    </row>
    <row r="1203" spans="1:6">
      <c r="A1203" s="40">
        <v>551120</v>
      </c>
      <c r="B1203" t="s">
        <v>407</v>
      </c>
      <c r="C1203" t="s">
        <v>495</v>
      </c>
      <c r="D1203" t="s">
        <v>508</v>
      </c>
      <c r="E1203" t="s">
        <v>500</v>
      </c>
      <c r="F1203" t="s">
        <v>478</v>
      </c>
    </row>
    <row r="1204" spans="1:6">
      <c r="A1204" s="40">
        <v>551121</v>
      </c>
      <c r="B1204" t="s">
        <v>406</v>
      </c>
      <c r="C1204" t="s">
        <v>495</v>
      </c>
      <c r="D1204" t="s">
        <v>508</v>
      </c>
      <c r="E1204" t="s">
        <v>500</v>
      </c>
      <c r="F1204" t="s">
        <v>478</v>
      </c>
    </row>
    <row r="1205" spans="1:6">
      <c r="A1205" s="40">
        <v>551122</v>
      </c>
      <c r="B1205" t="s">
        <v>1467</v>
      </c>
      <c r="C1205" t="s">
        <v>495</v>
      </c>
      <c r="D1205" t="s">
        <v>508</v>
      </c>
      <c r="E1205" t="s">
        <v>500</v>
      </c>
      <c r="F1205" t="s">
        <v>478</v>
      </c>
    </row>
    <row r="1206" spans="1:6">
      <c r="A1206" s="40">
        <v>551123</v>
      </c>
      <c r="B1206" t="s">
        <v>156</v>
      </c>
      <c r="C1206" t="s">
        <v>495</v>
      </c>
      <c r="D1206" t="s">
        <v>508</v>
      </c>
      <c r="E1206" t="s">
        <v>500</v>
      </c>
      <c r="F1206" t="s">
        <v>478</v>
      </c>
    </row>
    <row r="1207" spans="1:6">
      <c r="A1207" s="40">
        <v>551124</v>
      </c>
      <c r="B1207" t="s">
        <v>113</v>
      </c>
      <c r="C1207" t="s">
        <v>495</v>
      </c>
      <c r="D1207" t="s">
        <v>508</v>
      </c>
      <c r="E1207" t="s">
        <v>500</v>
      </c>
      <c r="F1207" t="s">
        <v>478</v>
      </c>
    </row>
    <row r="1208" spans="1:6">
      <c r="A1208" s="40">
        <v>551125</v>
      </c>
      <c r="B1208" t="s">
        <v>333</v>
      </c>
      <c r="C1208" t="s">
        <v>495</v>
      </c>
      <c r="D1208" t="s">
        <v>508</v>
      </c>
      <c r="E1208" t="s">
        <v>500</v>
      </c>
      <c r="F1208" t="s">
        <v>478</v>
      </c>
    </row>
    <row r="1209" spans="1:6">
      <c r="A1209" s="40">
        <v>551126</v>
      </c>
      <c r="B1209" t="s">
        <v>419</v>
      </c>
      <c r="C1209" t="s">
        <v>495</v>
      </c>
      <c r="D1209" t="s">
        <v>508</v>
      </c>
      <c r="E1209" t="s">
        <v>500</v>
      </c>
      <c r="F1209" t="s">
        <v>478</v>
      </c>
    </row>
    <row r="1210" spans="1:6">
      <c r="A1210" s="40">
        <v>551127</v>
      </c>
      <c r="B1210" t="s">
        <v>1468</v>
      </c>
      <c r="C1210" t="s">
        <v>495</v>
      </c>
      <c r="D1210" t="s">
        <v>508</v>
      </c>
      <c r="E1210" t="s">
        <v>500</v>
      </c>
      <c r="F1210" t="s">
        <v>478</v>
      </c>
    </row>
    <row r="1211" spans="1:6">
      <c r="A1211" s="40">
        <v>551129</v>
      </c>
      <c r="B1211" t="s">
        <v>1469</v>
      </c>
      <c r="C1211" t="s">
        <v>495</v>
      </c>
      <c r="D1211" t="s">
        <v>508</v>
      </c>
      <c r="E1211" t="s">
        <v>500</v>
      </c>
      <c r="F1211" t="s">
        <v>478</v>
      </c>
    </row>
    <row r="1212" spans="1:6">
      <c r="A1212" s="40">
        <v>551130</v>
      </c>
      <c r="B1212" t="s">
        <v>407</v>
      </c>
      <c r="C1212" t="s">
        <v>495</v>
      </c>
      <c r="D1212" t="s">
        <v>508</v>
      </c>
      <c r="E1212" t="s">
        <v>500</v>
      </c>
      <c r="F1212" t="s">
        <v>478</v>
      </c>
    </row>
    <row r="1213" spans="1:6">
      <c r="A1213" s="40">
        <v>551131</v>
      </c>
      <c r="B1213" t="s">
        <v>406</v>
      </c>
      <c r="C1213" t="s">
        <v>495</v>
      </c>
      <c r="D1213" t="s">
        <v>508</v>
      </c>
      <c r="E1213" t="s">
        <v>500</v>
      </c>
      <c r="F1213" t="s">
        <v>478</v>
      </c>
    </row>
    <row r="1214" spans="1:6">
      <c r="A1214" s="40">
        <v>551132</v>
      </c>
      <c r="B1214" t="s">
        <v>1467</v>
      </c>
      <c r="C1214" t="s">
        <v>495</v>
      </c>
      <c r="D1214" t="s">
        <v>508</v>
      </c>
      <c r="E1214" t="s">
        <v>500</v>
      </c>
      <c r="F1214" t="s">
        <v>478</v>
      </c>
    </row>
    <row r="1215" spans="1:6">
      <c r="A1215" s="40">
        <v>551133</v>
      </c>
      <c r="B1215" t="s">
        <v>156</v>
      </c>
      <c r="C1215" t="s">
        <v>495</v>
      </c>
      <c r="D1215" t="s">
        <v>508</v>
      </c>
      <c r="E1215" t="s">
        <v>500</v>
      </c>
      <c r="F1215" t="s">
        <v>478</v>
      </c>
    </row>
    <row r="1216" spans="1:6">
      <c r="A1216" s="40">
        <v>551134</v>
      </c>
      <c r="B1216" t="s">
        <v>113</v>
      </c>
      <c r="C1216" t="s">
        <v>495</v>
      </c>
      <c r="D1216" t="s">
        <v>508</v>
      </c>
      <c r="E1216" t="s">
        <v>500</v>
      </c>
      <c r="F1216" t="s">
        <v>478</v>
      </c>
    </row>
    <row r="1217" spans="1:6">
      <c r="A1217" s="40">
        <v>551135</v>
      </c>
      <c r="B1217" t="s">
        <v>333</v>
      </c>
      <c r="C1217" t="s">
        <v>495</v>
      </c>
      <c r="D1217" t="s">
        <v>508</v>
      </c>
      <c r="E1217" t="s">
        <v>500</v>
      </c>
      <c r="F1217" t="s">
        <v>478</v>
      </c>
    </row>
    <row r="1218" spans="1:6">
      <c r="A1218" s="40">
        <v>551136</v>
      </c>
      <c r="B1218" t="s">
        <v>419</v>
      </c>
      <c r="C1218" t="s">
        <v>495</v>
      </c>
      <c r="D1218" t="s">
        <v>508</v>
      </c>
      <c r="E1218" t="s">
        <v>500</v>
      </c>
      <c r="F1218" t="s">
        <v>478</v>
      </c>
    </row>
    <row r="1219" spans="1:6">
      <c r="A1219" s="40">
        <v>551137</v>
      </c>
      <c r="B1219" t="s">
        <v>1468</v>
      </c>
      <c r="C1219" t="s">
        <v>495</v>
      </c>
      <c r="D1219" t="s">
        <v>508</v>
      </c>
      <c r="E1219" t="s">
        <v>500</v>
      </c>
      <c r="F1219" t="s">
        <v>478</v>
      </c>
    </row>
    <row r="1220" spans="1:6">
      <c r="A1220" s="40">
        <v>551138</v>
      </c>
      <c r="B1220" t="s">
        <v>673</v>
      </c>
      <c r="C1220" t="s">
        <v>495</v>
      </c>
      <c r="D1220" t="s">
        <v>508</v>
      </c>
      <c r="E1220" t="s">
        <v>500</v>
      </c>
      <c r="F1220" t="s">
        <v>478</v>
      </c>
    </row>
    <row r="1221" spans="1:6">
      <c r="A1221" s="40">
        <v>551139</v>
      </c>
      <c r="B1221" t="s">
        <v>131</v>
      </c>
      <c r="C1221" t="s">
        <v>495</v>
      </c>
      <c r="D1221" t="s">
        <v>508</v>
      </c>
      <c r="E1221" t="s">
        <v>500</v>
      </c>
      <c r="F1221" t="s">
        <v>478</v>
      </c>
    </row>
    <row r="1222" spans="1:6">
      <c r="A1222" s="40">
        <v>551200</v>
      </c>
      <c r="B1222" t="s">
        <v>407</v>
      </c>
      <c r="C1222" t="s">
        <v>495</v>
      </c>
      <c r="D1222" t="s">
        <v>508</v>
      </c>
      <c r="E1222" t="s">
        <v>500</v>
      </c>
      <c r="F1222" t="s">
        <v>478</v>
      </c>
    </row>
    <row r="1223" spans="1:6">
      <c r="A1223" s="40">
        <v>551210</v>
      </c>
      <c r="B1223" t="s">
        <v>406</v>
      </c>
      <c r="C1223" t="s">
        <v>495</v>
      </c>
      <c r="D1223" t="s">
        <v>508</v>
      </c>
      <c r="E1223" t="s">
        <v>500</v>
      </c>
      <c r="F1223" t="s">
        <v>478</v>
      </c>
    </row>
    <row r="1224" spans="1:6">
      <c r="A1224" s="40">
        <v>551220</v>
      </c>
      <c r="B1224" t="s">
        <v>1467</v>
      </c>
      <c r="C1224" t="s">
        <v>495</v>
      </c>
      <c r="D1224" t="s">
        <v>508</v>
      </c>
      <c r="E1224" t="s">
        <v>500</v>
      </c>
      <c r="F1224" t="s">
        <v>478</v>
      </c>
    </row>
    <row r="1225" spans="1:6">
      <c r="A1225" s="40">
        <v>551230</v>
      </c>
      <c r="B1225" t="s">
        <v>156</v>
      </c>
      <c r="C1225" t="s">
        <v>495</v>
      </c>
      <c r="D1225" t="s">
        <v>508</v>
      </c>
      <c r="E1225" t="s">
        <v>500</v>
      </c>
      <c r="F1225" t="s">
        <v>478</v>
      </c>
    </row>
    <row r="1226" spans="1:6">
      <c r="A1226" s="40">
        <v>551240</v>
      </c>
      <c r="B1226" t="s">
        <v>113</v>
      </c>
      <c r="C1226" t="s">
        <v>495</v>
      </c>
      <c r="D1226" t="s">
        <v>508</v>
      </c>
      <c r="E1226" t="s">
        <v>500</v>
      </c>
      <c r="F1226" t="s">
        <v>478</v>
      </c>
    </row>
    <row r="1227" spans="1:6">
      <c r="A1227" s="40">
        <v>551250</v>
      </c>
      <c r="B1227" t="s">
        <v>333</v>
      </c>
      <c r="C1227" t="s">
        <v>495</v>
      </c>
      <c r="D1227" t="s">
        <v>508</v>
      </c>
      <c r="E1227" t="s">
        <v>500</v>
      </c>
      <c r="F1227" t="s">
        <v>478</v>
      </c>
    </row>
    <row r="1228" spans="1:6">
      <c r="A1228" s="40">
        <v>551260</v>
      </c>
      <c r="B1228" t="s">
        <v>419</v>
      </c>
      <c r="C1228" t="s">
        <v>495</v>
      </c>
      <c r="D1228" t="s">
        <v>508</v>
      </c>
      <c r="E1228" t="s">
        <v>500</v>
      </c>
      <c r="F1228" t="s">
        <v>478</v>
      </c>
    </row>
    <row r="1229" spans="1:6">
      <c r="A1229" s="40">
        <v>551270</v>
      </c>
      <c r="B1229" t="s">
        <v>1468</v>
      </c>
      <c r="C1229" t="s">
        <v>495</v>
      </c>
      <c r="D1229" t="s">
        <v>508</v>
      </c>
      <c r="E1229" t="s">
        <v>500</v>
      </c>
      <c r="F1229" t="s">
        <v>478</v>
      </c>
    </row>
    <row r="1230" spans="1:6">
      <c r="A1230" s="40">
        <v>551280</v>
      </c>
      <c r="B1230" t="s">
        <v>179</v>
      </c>
      <c r="C1230" t="s">
        <v>495</v>
      </c>
      <c r="D1230" t="s">
        <v>508</v>
      </c>
      <c r="E1230" t="s">
        <v>500</v>
      </c>
      <c r="F1230" t="s">
        <v>478</v>
      </c>
    </row>
    <row r="1231" spans="1:6">
      <c r="A1231" s="40">
        <v>551290</v>
      </c>
      <c r="B1231" t="s">
        <v>282</v>
      </c>
      <c r="C1231" t="s">
        <v>495</v>
      </c>
      <c r="D1231" t="s">
        <v>508</v>
      </c>
      <c r="E1231" t="s">
        <v>500</v>
      </c>
      <c r="F1231" t="s">
        <v>478</v>
      </c>
    </row>
    <row r="1232" spans="1:6">
      <c r="A1232" s="40">
        <v>551300</v>
      </c>
      <c r="B1232" t="s">
        <v>180</v>
      </c>
      <c r="C1232" t="s">
        <v>495</v>
      </c>
      <c r="D1232" t="s">
        <v>508</v>
      </c>
      <c r="E1232" t="s">
        <v>500</v>
      </c>
      <c r="F1232" t="s">
        <v>478</v>
      </c>
    </row>
    <row r="1233" spans="1:6">
      <c r="A1233" s="40">
        <v>551303</v>
      </c>
      <c r="B1233" t="s">
        <v>156</v>
      </c>
      <c r="C1233" t="s">
        <v>495</v>
      </c>
      <c r="D1233" t="s">
        <v>508</v>
      </c>
      <c r="E1233" t="s">
        <v>500</v>
      </c>
      <c r="F1233" t="s">
        <v>478</v>
      </c>
    </row>
    <row r="1234" spans="1:6">
      <c r="A1234" s="40">
        <v>551306</v>
      </c>
      <c r="B1234" t="s">
        <v>229</v>
      </c>
      <c r="C1234" t="s">
        <v>495</v>
      </c>
      <c r="D1234" t="s">
        <v>508</v>
      </c>
      <c r="E1234" t="s">
        <v>500</v>
      </c>
      <c r="F1234" t="s">
        <v>478</v>
      </c>
    </row>
    <row r="1235" spans="1:6">
      <c r="A1235" s="40">
        <v>551307</v>
      </c>
      <c r="B1235" t="s">
        <v>181</v>
      </c>
      <c r="C1235" t="s">
        <v>495</v>
      </c>
      <c r="D1235" t="s">
        <v>508</v>
      </c>
      <c r="E1235" t="s">
        <v>500</v>
      </c>
      <c r="F1235" t="s">
        <v>478</v>
      </c>
    </row>
    <row r="1236" spans="1:6">
      <c r="A1236" s="40">
        <v>551308</v>
      </c>
      <c r="B1236" t="s">
        <v>176</v>
      </c>
      <c r="C1236" t="s">
        <v>495</v>
      </c>
      <c r="D1236" t="s">
        <v>508</v>
      </c>
      <c r="E1236" t="s">
        <v>500</v>
      </c>
      <c r="F1236" t="s">
        <v>478</v>
      </c>
    </row>
    <row r="1237" spans="1:6">
      <c r="A1237" s="40">
        <v>551309</v>
      </c>
      <c r="B1237" t="s">
        <v>283</v>
      </c>
      <c r="C1237" t="s">
        <v>495</v>
      </c>
      <c r="D1237" t="s">
        <v>508</v>
      </c>
      <c r="E1237" t="s">
        <v>500</v>
      </c>
      <c r="F1237" t="s">
        <v>478</v>
      </c>
    </row>
    <row r="1238" spans="1:6">
      <c r="A1238" s="40">
        <v>551310</v>
      </c>
      <c r="B1238" t="s">
        <v>180</v>
      </c>
      <c r="C1238" t="s">
        <v>495</v>
      </c>
      <c r="D1238" t="s">
        <v>508</v>
      </c>
      <c r="E1238" t="s">
        <v>500</v>
      </c>
      <c r="F1238" t="s">
        <v>478</v>
      </c>
    </row>
    <row r="1239" spans="1:6">
      <c r="A1239" s="40">
        <v>551313</v>
      </c>
      <c r="B1239" t="s">
        <v>156</v>
      </c>
      <c r="C1239" t="s">
        <v>495</v>
      </c>
      <c r="D1239" t="s">
        <v>496</v>
      </c>
      <c r="E1239" t="s">
        <v>500</v>
      </c>
      <c r="F1239" t="s">
        <v>478</v>
      </c>
    </row>
    <row r="1240" spans="1:6">
      <c r="A1240" s="40">
        <v>551316</v>
      </c>
      <c r="B1240" t="s">
        <v>229</v>
      </c>
      <c r="C1240" t="s">
        <v>495</v>
      </c>
      <c r="D1240" t="s">
        <v>508</v>
      </c>
      <c r="E1240" t="s">
        <v>500</v>
      </c>
      <c r="F1240" t="s">
        <v>478</v>
      </c>
    </row>
    <row r="1241" spans="1:6">
      <c r="A1241" s="40">
        <v>551317</v>
      </c>
      <c r="B1241" t="s">
        <v>181</v>
      </c>
      <c r="C1241" t="s">
        <v>495</v>
      </c>
      <c r="D1241" t="s">
        <v>508</v>
      </c>
      <c r="E1241" t="s">
        <v>500</v>
      </c>
      <c r="F1241" t="s">
        <v>478</v>
      </c>
    </row>
    <row r="1242" spans="1:6">
      <c r="A1242" s="40">
        <v>551318</v>
      </c>
      <c r="B1242" t="s">
        <v>176</v>
      </c>
      <c r="C1242" t="s">
        <v>495</v>
      </c>
      <c r="D1242" t="s">
        <v>496</v>
      </c>
      <c r="E1242" t="s">
        <v>500</v>
      </c>
      <c r="F1242" t="s">
        <v>478</v>
      </c>
    </row>
    <row r="1243" spans="1:6">
      <c r="A1243" s="40">
        <v>551319</v>
      </c>
      <c r="B1243" t="s">
        <v>1470</v>
      </c>
      <c r="C1243" t="s">
        <v>495</v>
      </c>
      <c r="D1243" t="s">
        <v>496</v>
      </c>
      <c r="E1243" t="s">
        <v>500</v>
      </c>
      <c r="F1243" t="s">
        <v>478</v>
      </c>
    </row>
    <row r="1244" spans="1:6">
      <c r="A1244" s="40">
        <v>551320</v>
      </c>
      <c r="B1244" t="s">
        <v>180</v>
      </c>
      <c r="C1244" t="s">
        <v>495</v>
      </c>
      <c r="D1244" t="s">
        <v>496</v>
      </c>
      <c r="E1244" t="s">
        <v>500</v>
      </c>
      <c r="F1244" t="s">
        <v>478</v>
      </c>
    </row>
    <row r="1245" spans="1:6">
      <c r="A1245" s="40">
        <v>551323</v>
      </c>
      <c r="B1245" t="s">
        <v>156</v>
      </c>
      <c r="C1245" t="s">
        <v>495</v>
      </c>
      <c r="D1245" t="s">
        <v>496</v>
      </c>
      <c r="E1245" t="s">
        <v>500</v>
      </c>
      <c r="F1245" t="s">
        <v>478</v>
      </c>
    </row>
    <row r="1246" spans="1:6">
      <c r="A1246" s="40">
        <v>551326</v>
      </c>
      <c r="B1246" t="s">
        <v>229</v>
      </c>
      <c r="C1246" t="s">
        <v>495</v>
      </c>
      <c r="D1246" t="s">
        <v>508</v>
      </c>
      <c r="E1246" t="s">
        <v>500</v>
      </c>
      <c r="F1246" t="s">
        <v>478</v>
      </c>
    </row>
    <row r="1247" spans="1:6">
      <c r="A1247" s="40">
        <v>551327</v>
      </c>
      <c r="B1247" t="s">
        <v>181</v>
      </c>
      <c r="C1247" t="s">
        <v>495</v>
      </c>
      <c r="D1247" t="s">
        <v>496</v>
      </c>
      <c r="E1247" t="s">
        <v>500</v>
      </c>
      <c r="F1247" t="s">
        <v>478</v>
      </c>
    </row>
    <row r="1248" spans="1:6">
      <c r="A1248" s="40">
        <v>551400</v>
      </c>
      <c r="B1248" t="s">
        <v>1471</v>
      </c>
      <c r="C1248" t="s">
        <v>495</v>
      </c>
      <c r="D1248" t="s">
        <v>508</v>
      </c>
      <c r="E1248" t="s">
        <v>500</v>
      </c>
      <c r="F1248" t="s">
        <v>478</v>
      </c>
    </row>
    <row r="1249" spans="1:6">
      <c r="A1249" s="40">
        <v>551401</v>
      </c>
      <c r="B1249" t="s">
        <v>148</v>
      </c>
      <c r="C1249" t="s">
        <v>495</v>
      </c>
      <c r="D1249" t="s">
        <v>508</v>
      </c>
      <c r="E1249" t="s">
        <v>500</v>
      </c>
      <c r="F1249" t="s">
        <v>478</v>
      </c>
    </row>
    <row r="1250" spans="1:6">
      <c r="A1250" s="40">
        <v>551410</v>
      </c>
      <c r="B1250" t="s">
        <v>1472</v>
      </c>
      <c r="C1250" t="s">
        <v>495</v>
      </c>
      <c r="D1250" t="s">
        <v>508</v>
      </c>
      <c r="E1250" t="s">
        <v>500</v>
      </c>
      <c r="F1250" t="s">
        <v>478</v>
      </c>
    </row>
    <row r="1251" spans="1:6">
      <c r="A1251" s="40">
        <v>551417</v>
      </c>
      <c r="B1251" t="s">
        <v>1473</v>
      </c>
      <c r="D1251" t="s">
        <v>508</v>
      </c>
      <c r="E1251" t="s">
        <v>500</v>
      </c>
      <c r="F1251" t="s">
        <v>478</v>
      </c>
    </row>
    <row r="1252" spans="1:6">
      <c r="A1252" s="40">
        <v>551460</v>
      </c>
      <c r="B1252" t="s">
        <v>157</v>
      </c>
      <c r="C1252" t="s">
        <v>495</v>
      </c>
      <c r="D1252" t="s">
        <v>508</v>
      </c>
      <c r="E1252" t="s">
        <v>500</v>
      </c>
      <c r="F1252" t="s">
        <v>478</v>
      </c>
    </row>
    <row r="1253" spans="1:6">
      <c r="A1253" s="40">
        <v>551461</v>
      </c>
      <c r="B1253" t="s">
        <v>1474</v>
      </c>
      <c r="D1253" t="s">
        <v>508</v>
      </c>
      <c r="E1253" t="s">
        <v>500</v>
      </c>
      <c r="F1253" t="s">
        <v>478</v>
      </c>
    </row>
    <row r="1254" spans="1:6">
      <c r="A1254" s="40">
        <v>551462</v>
      </c>
      <c r="B1254" t="s">
        <v>1475</v>
      </c>
      <c r="D1254" t="s">
        <v>508</v>
      </c>
      <c r="E1254" t="s">
        <v>500</v>
      </c>
      <c r="F1254" t="s">
        <v>478</v>
      </c>
    </row>
    <row r="1255" spans="1:6">
      <c r="A1255" s="40">
        <v>551463</v>
      </c>
      <c r="B1255" t="s">
        <v>1476</v>
      </c>
      <c r="D1255" t="s">
        <v>508</v>
      </c>
      <c r="E1255" t="s">
        <v>500</v>
      </c>
      <c r="F1255" t="s">
        <v>478</v>
      </c>
    </row>
    <row r="1256" spans="1:6">
      <c r="A1256" s="40">
        <v>551480</v>
      </c>
      <c r="B1256" t="s">
        <v>1477</v>
      </c>
      <c r="C1256" t="s">
        <v>495</v>
      </c>
      <c r="D1256" t="s">
        <v>508</v>
      </c>
      <c r="E1256" t="s">
        <v>500</v>
      </c>
      <c r="F1256" t="s">
        <v>478</v>
      </c>
    </row>
    <row r="1257" spans="1:6">
      <c r="A1257" s="40">
        <v>551483</v>
      </c>
      <c r="B1257" t="s">
        <v>1478</v>
      </c>
      <c r="D1257" t="s">
        <v>508</v>
      </c>
      <c r="E1257" t="s">
        <v>500</v>
      </c>
      <c r="F1257" t="s">
        <v>478</v>
      </c>
    </row>
    <row r="1258" spans="1:6">
      <c r="A1258" s="40">
        <v>551484</v>
      </c>
      <c r="B1258" t="s">
        <v>399</v>
      </c>
      <c r="D1258" t="s">
        <v>508</v>
      </c>
      <c r="E1258" t="s">
        <v>500</v>
      </c>
      <c r="F1258" t="s">
        <v>478</v>
      </c>
    </row>
    <row r="1259" spans="1:6">
      <c r="A1259" s="40">
        <v>551485</v>
      </c>
      <c r="B1259" t="s">
        <v>1479</v>
      </c>
      <c r="C1259" t="s">
        <v>495</v>
      </c>
      <c r="D1259" t="s">
        <v>508</v>
      </c>
      <c r="E1259" t="s">
        <v>500</v>
      </c>
      <c r="F1259" t="s">
        <v>478</v>
      </c>
    </row>
    <row r="1260" spans="1:6">
      <c r="A1260" s="40">
        <v>551490</v>
      </c>
      <c r="B1260" t="s">
        <v>440</v>
      </c>
      <c r="C1260" t="s">
        <v>495</v>
      </c>
      <c r="D1260" t="s">
        <v>508</v>
      </c>
      <c r="E1260" t="s">
        <v>500</v>
      </c>
      <c r="F1260" t="s">
        <v>478</v>
      </c>
    </row>
    <row r="1261" spans="1:6">
      <c r="A1261" s="40">
        <v>551500</v>
      </c>
      <c r="B1261" t="s">
        <v>145</v>
      </c>
      <c r="C1261" t="s">
        <v>495</v>
      </c>
      <c r="D1261" t="s">
        <v>508</v>
      </c>
      <c r="E1261" t="s">
        <v>500</v>
      </c>
      <c r="F1261" t="s">
        <v>478</v>
      </c>
    </row>
    <row r="1262" spans="1:6">
      <c r="A1262" s="40">
        <v>551560</v>
      </c>
      <c r="B1262" t="s">
        <v>157</v>
      </c>
      <c r="C1262" t="s">
        <v>495</v>
      </c>
      <c r="D1262" t="s">
        <v>508</v>
      </c>
      <c r="E1262" t="s">
        <v>500</v>
      </c>
      <c r="F1262" t="s">
        <v>478</v>
      </c>
    </row>
    <row r="1263" spans="1:6">
      <c r="A1263" s="40">
        <v>551580</v>
      </c>
      <c r="B1263" t="s">
        <v>176</v>
      </c>
      <c r="C1263" t="s">
        <v>495</v>
      </c>
      <c r="D1263" t="s">
        <v>508</v>
      </c>
      <c r="E1263" t="s">
        <v>500</v>
      </c>
      <c r="F1263" t="s">
        <v>478</v>
      </c>
    </row>
    <row r="1264" spans="1:6">
      <c r="A1264" s="40">
        <v>551590</v>
      </c>
      <c r="B1264" t="s">
        <v>199</v>
      </c>
      <c r="C1264" t="s">
        <v>495</v>
      </c>
      <c r="D1264" t="s">
        <v>508</v>
      </c>
      <c r="E1264" t="s">
        <v>500</v>
      </c>
      <c r="F1264" t="s">
        <v>478</v>
      </c>
    </row>
    <row r="1265" spans="1:6">
      <c r="A1265" s="40">
        <v>551600</v>
      </c>
      <c r="B1265" t="s">
        <v>230</v>
      </c>
      <c r="C1265" t="s">
        <v>495</v>
      </c>
      <c r="D1265" t="s">
        <v>508</v>
      </c>
      <c r="E1265" t="s">
        <v>500</v>
      </c>
      <c r="F1265" t="s">
        <v>478</v>
      </c>
    </row>
    <row r="1266" spans="1:6">
      <c r="A1266" s="40">
        <v>551660</v>
      </c>
      <c r="B1266" t="s">
        <v>157</v>
      </c>
      <c r="C1266" t="s">
        <v>495</v>
      </c>
      <c r="D1266" t="s">
        <v>508</v>
      </c>
      <c r="E1266" t="s">
        <v>500</v>
      </c>
      <c r="F1266" t="s">
        <v>478</v>
      </c>
    </row>
    <row r="1267" spans="1:6">
      <c r="A1267" s="40">
        <v>551670</v>
      </c>
      <c r="B1267" t="s">
        <v>181</v>
      </c>
      <c r="C1267" t="s">
        <v>495</v>
      </c>
      <c r="D1267" t="s">
        <v>508</v>
      </c>
      <c r="E1267" t="s">
        <v>500</v>
      </c>
      <c r="F1267" t="s">
        <v>478</v>
      </c>
    </row>
    <row r="1268" spans="1:6">
      <c r="A1268" s="40">
        <v>551680</v>
      </c>
      <c r="B1268" t="s">
        <v>176</v>
      </c>
      <c r="C1268" t="s">
        <v>495</v>
      </c>
      <c r="D1268" t="s">
        <v>508</v>
      </c>
      <c r="E1268" t="s">
        <v>500</v>
      </c>
      <c r="F1268" t="s">
        <v>478</v>
      </c>
    </row>
    <row r="1269" spans="1:6">
      <c r="A1269" s="40">
        <v>551690</v>
      </c>
      <c r="B1269" t="s">
        <v>1480</v>
      </c>
      <c r="C1269" t="s">
        <v>495</v>
      </c>
      <c r="D1269" t="s">
        <v>508</v>
      </c>
      <c r="E1269" t="s">
        <v>500</v>
      </c>
      <c r="F1269" t="s">
        <v>478</v>
      </c>
    </row>
    <row r="1270" spans="1:6">
      <c r="A1270" s="40">
        <v>552100</v>
      </c>
      <c r="B1270" t="s">
        <v>138</v>
      </c>
      <c r="C1270" t="s">
        <v>495</v>
      </c>
      <c r="D1270" t="s">
        <v>508</v>
      </c>
      <c r="E1270" t="s">
        <v>500</v>
      </c>
      <c r="F1270" t="s">
        <v>478</v>
      </c>
    </row>
    <row r="1271" spans="1:6">
      <c r="A1271" s="40">
        <v>552110</v>
      </c>
      <c r="B1271" t="s">
        <v>139</v>
      </c>
      <c r="C1271" t="s">
        <v>495</v>
      </c>
      <c r="D1271" t="s">
        <v>508</v>
      </c>
      <c r="E1271" t="s">
        <v>500</v>
      </c>
      <c r="F1271" t="s">
        <v>478</v>
      </c>
    </row>
    <row r="1272" spans="1:6">
      <c r="A1272" s="40">
        <v>552200</v>
      </c>
      <c r="B1272" t="s">
        <v>1481</v>
      </c>
      <c r="C1272" t="s">
        <v>495</v>
      </c>
      <c r="D1272" t="s">
        <v>508</v>
      </c>
      <c r="E1272" t="s">
        <v>500</v>
      </c>
      <c r="F1272" t="s">
        <v>478</v>
      </c>
    </row>
    <row r="1273" spans="1:6">
      <c r="A1273" s="40">
        <v>552220</v>
      </c>
      <c r="B1273" t="s">
        <v>1482</v>
      </c>
      <c r="C1273" t="s">
        <v>495</v>
      </c>
      <c r="D1273" t="s">
        <v>508</v>
      </c>
      <c r="E1273" t="s">
        <v>500</v>
      </c>
      <c r="F1273" t="s">
        <v>478</v>
      </c>
    </row>
    <row r="1274" spans="1:6">
      <c r="A1274" s="40">
        <v>552230</v>
      </c>
      <c r="B1274" t="s">
        <v>1483</v>
      </c>
      <c r="C1274" t="s">
        <v>495</v>
      </c>
      <c r="D1274" t="s">
        <v>508</v>
      </c>
      <c r="E1274" t="s">
        <v>500</v>
      </c>
      <c r="F1274" t="s">
        <v>478</v>
      </c>
    </row>
    <row r="1275" spans="1:6">
      <c r="A1275" s="40">
        <v>552270</v>
      </c>
      <c r="B1275" t="s">
        <v>1468</v>
      </c>
      <c r="D1275" t="s">
        <v>508</v>
      </c>
      <c r="E1275" t="s">
        <v>500</v>
      </c>
      <c r="F1275" t="s">
        <v>478</v>
      </c>
    </row>
    <row r="1276" spans="1:6">
      <c r="A1276" s="40">
        <v>552300</v>
      </c>
      <c r="B1276" t="s">
        <v>1484</v>
      </c>
      <c r="C1276" t="s">
        <v>495</v>
      </c>
      <c r="D1276" t="s">
        <v>508</v>
      </c>
      <c r="E1276" t="s">
        <v>500</v>
      </c>
      <c r="F1276" t="s">
        <v>478</v>
      </c>
    </row>
    <row r="1277" spans="1:6">
      <c r="A1277" s="40">
        <v>552330</v>
      </c>
      <c r="B1277" t="s">
        <v>1485</v>
      </c>
      <c r="C1277" t="s">
        <v>495</v>
      </c>
      <c r="D1277" t="s">
        <v>508</v>
      </c>
      <c r="E1277" t="s">
        <v>500</v>
      </c>
      <c r="F1277" t="s">
        <v>478</v>
      </c>
    </row>
    <row r="1278" spans="1:6">
      <c r="A1278" s="40">
        <v>552360</v>
      </c>
      <c r="B1278" t="s">
        <v>1486</v>
      </c>
      <c r="C1278" t="s">
        <v>495</v>
      </c>
      <c r="D1278" t="s">
        <v>508</v>
      </c>
      <c r="E1278" t="s">
        <v>500</v>
      </c>
      <c r="F1278" t="s">
        <v>478</v>
      </c>
    </row>
    <row r="1279" spans="1:6">
      <c r="A1279" s="40">
        <v>552370</v>
      </c>
      <c r="B1279" t="s">
        <v>181</v>
      </c>
      <c r="C1279" t="s">
        <v>495</v>
      </c>
      <c r="D1279" t="s">
        <v>508</v>
      </c>
      <c r="E1279" t="s">
        <v>500</v>
      </c>
      <c r="F1279" t="s">
        <v>478</v>
      </c>
    </row>
    <row r="1280" spans="1:6">
      <c r="A1280" s="40">
        <v>552380</v>
      </c>
      <c r="B1280" t="s">
        <v>176</v>
      </c>
      <c r="C1280" t="s">
        <v>495</v>
      </c>
      <c r="D1280" t="s">
        <v>508</v>
      </c>
      <c r="E1280" t="s">
        <v>500</v>
      </c>
      <c r="F1280" t="s">
        <v>478</v>
      </c>
    </row>
    <row r="1281" spans="1:6">
      <c r="A1281" s="40">
        <v>552390</v>
      </c>
      <c r="B1281" t="s">
        <v>1487</v>
      </c>
      <c r="C1281" t="s">
        <v>495</v>
      </c>
      <c r="D1281" t="s">
        <v>508</v>
      </c>
      <c r="E1281" t="s">
        <v>500</v>
      </c>
      <c r="F1281" t="s">
        <v>478</v>
      </c>
    </row>
    <row r="1282" spans="1:6">
      <c r="A1282" s="40">
        <v>552400</v>
      </c>
      <c r="B1282" t="s">
        <v>428</v>
      </c>
      <c r="C1282" t="s">
        <v>495</v>
      </c>
      <c r="D1282" t="s">
        <v>508</v>
      </c>
      <c r="E1282" t="s">
        <v>500</v>
      </c>
      <c r="F1282" t="s">
        <v>478</v>
      </c>
    </row>
    <row r="1283" spans="1:6">
      <c r="A1283" s="40">
        <v>552410</v>
      </c>
      <c r="B1283" t="s">
        <v>1488</v>
      </c>
      <c r="C1283" t="s">
        <v>495</v>
      </c>
      <c r="D1283" t="s">
        <v>508</v>
      </c>
      <c r="E1283" t="s">
        <v>500</v>
      </c>
      <c r="F1283" t="s">
        <v>478</v>
      </c>
    </row>
    <row r="1284" spans="1:6">
      <c r="A1284" s="40">
        <v>552440</v>
      </c>
      <c r="B1284" t="s">
        <v>185</v>
      </c>
      <c r="C1284" t="s">
        <v>495</v>
      </c>
      <c r="D1284" t="s">
        <v>508</v>
      </c>
      <c r="E1284" t="s">
        <v>500</v>
      </c>
      <c r="F1284" t="s">
        <v>478</v>
      </c>
    </row>
    <row r="1285" spans="1:6">
      <c r="A1285" s="40">
        <v>552450</v>
      </c>
      <c r="B1285" t="s">
        <v>150</v>
      </c>
      <c r="C1285" t="s">
        <v>495</v>
      </c>
      <c r="D1285" t="s">
        <v>508</v>
      </c>
      <c r="E1285" t="s">
        <v>500</v>
      </c>
      <c r="F1285" t="s">
        <v>478</v>
      </c>
    </row>
    <row r="1286" spans="1:6">
      <c r="A1286" s="40">
        <v>552451</v>
      </c>
      <c r="B1286" t="s">
        <v>1489</v>
      </c>
      <c r="C1286" t="s">
        <v>495</v>
      </c>
      <c r="D1286" t="s">
        <v>508</v>
      </c>
      <c r="E1286" t="s">
        <v>500</v>
      </c>
      <c r="F1286" t="s">
        <v>478</v>
      </c>
    </row>
    <row r="1287" spans="1:6">
      <c r="A1287" s="40">
        <v>552460</v>
      </c>
      <c r="B1287" t="s">
        <v>1490</v>
      </c>
      <c r="C1287" t="s">
        <v>495</v>
      </c>
      <c r="D1287" t="s">
        <v>508</v>
      </c>
      <c r="E1287" t="s">
        <v>500</v>
      </c>
      <c r="F1287" t="s">
        <v>478</v>
      </c>
    </row>
    <row r="1288" spans="1:6">
      <c r="A1288" s="40">
        <v>552470</v>
      </c>
      <c r="B1288" t="s">
        <v>1491</v>
      </c>
      <c r="C1288" t="s">
        <v>495</v>
      </c>
      <c r="D1288" t="s">
        <v>508</v>
      </c>
      <c r="E1288" t="s">
        <v>500</v>
      </c>
      <c r="F1288" t="s">
        <v>478</v>
      </c>
    </row>
    <row r="1289" spans="1:6">
      <c r="A1289" s="40">
        <v>552480</v>
      </c>
      <c r="B1289" t="s">
        <v>1492</v>
      </c>
      <c r="C1289" t="s">
        <v>495</v>
      </c>
      <c r="D1289" t="s">
        <v>508</v>
      </c>
      <c r="E1289" t="s">
        <v>500</v>
      </c>
      <c r="F1289" t="s">
        <v>478</v>
      </c>
    </row>
    <row r="1290" spans="1:6">
      <c r="A1290" s="40">
        <v>552490</v>
      </c>
      <c r="B1290" t="s">
        <v>170</v>
      </c>
      <c r="C1290" t="s">
        <v>495</v>
      </c>
      <c r="D1290" t="s">
        <v>508</v>
      </c>
      <c r="E1290" t="s">
        <v>500</v>
      </c>
      <c r="F1290" t="s">
        <v>478</v>
      </c>
    </row>
    <row r="1291" spans="1:6">
      <c r="A1291" s="40">
        <v>552500</v>
      </c>
      <c r="B1291" t="s">
        <v>1493</v>
      </c>
      <c r="C1291" t="s">
        <v>495</v>
      </c>
      <c r="D1291" t="s">
        <v>508</v>
      </c>
      <c r="E1291" t="s">
        <v>500</v>
      </c>
      <c r="F1291" t="s">
        <v>478</v>
      </c>
    </row>
    <row r="1292" spans="1:6">
      <c r="A1292" s="40">
        <v>552510</v>
      </c>
      <c r="B1292" t="s">
        <v>438</v>
      </c>
      <c r="C1292" t="s">
        <v>495</v>
      </c>
      <c r="D1292" t="s">
        <v>508</v>
      </c>
      <c r="E1292" t="s">
        <v>500</v>
      </c>
      <c r="F1292" t="s">
        <v>478</v>
      </c>
    </row>
    <row r="1293" spans="1:6">
      <c r="A1293" s="40">
        <v>552520</v>
      </c>
      <c r="B1293" t="s">
        <v>118</v>
      </c>
      <c r="C1293" t="s">
        <v>495</v>
      </c>
      <c r="D1293" t="s">
        <v>508</v>
      </c>
      <c r="E1293" t="s">
        <v>500</v>
      </c>
      <c r="F1293" t="s">
        <v>478</v>
      </c>
    </row>
    <row r="1294" spans="1:6">
      <c r="A1294" s="40">
        <v>552530</v>
      </c>
      <c r="B1294" t="s">
        <v>1494</v>
      </c>
      <c r="C1294" t="s">
        <v>495</v>
      </c>
      <c r="D1294" t="s">
        <v>508</v>
      </c>
      <c r="E1294" t="s">
        <v>500</v>
      </c>
      <c r="F1294" t="s">
        <v>478</v>
      </c>
    </row>
    <row r="1295" spans="1:6">
      <c r="A1295" s="40">
        <v>552540</v>
      </c>
      <c r="B1295" t="s">
        <v>1495</v>
      </c>
      <c r="C1295" t="s">
        <v>495</v>
      </c>
      <c r="D1295" t="s">
        <v>508</v>
      </c>
      <c r="E1295" t="s">
        <v>500</v>
      </c>
      <c r="F1295" t="s">
        <v>478</v>
      </c>
    </row>
    <row r="1296" spans="1:6">
      <c r="A1296" s="40">
        <v>552560</v>
      </c>
      <c r="B1296" t="s">
        <v>1496</v>
      </c>
      <c r="C1296" t="s">
        <v>495</v>
      </c>
      <c r="D1296" t="s">
        <v>508</v>
      </c>
      <c r="E1296" t="s">
        <v>500</v>
      </c>
      <c r="F1296" t="s">
        <v>478</v>
      </c>
    </row>
    <row r="1297" spans="1:6">
      <c r="A1297" s="40">
        <v>552570</v>
      </c>
      <c r="B1297" t="s">
        <v>436</v>
      </c>
      <c r="C1297" t="s">
        <v>495</v>
      </c>
      <c r="D1297" t="s">
        <v>508</v>
      </c>
      <c r="E1297" t="s">
        <v>500</v>
      </c>
      <c r="F1297" t="s">
        <v>478</v>
      </c>
    </row>
    <row r="1298" spans="1:6">
      <c r="A1298" s="40">
        <v>552580</v>
      </c>
      <c r="B1298" t="s">
        <v>186</v>
      </c>
      <c r="C1298" t="s">
        <v>495</v>
      </c>
      <c r="D1298" t="s">
        <v>508</v>
      </c>
      <c r="E1298" t="s">
        <v>500</v>
      </c>
      <c r="F1298" t="s">
        <v>478</v>
      </c>
    </row>
    <row r="1299" spans="1:6">
      <c r="A1299" s="40">
        <v>552585</v>
      </c>
      <c r="B1299" t="s">
        <v>1497</v>
      </c>
      <c r="C1299" t="s">
        <v>495</v>
      </c>
      <c r="D1299" t="s">
        <v>508</v>
      </c>
      <c r="E1299" t="s">
        <v>500</v>
      </c>
      <c r="F1299" t="s">
        <v>478</v>
      </c>
    </row>
    <row r="1300" spans="1:6">
      <c r="A1300" s="40">
        <v>552590</v>
      </c>
      <c r="B1300" t="s">
        <v>129</v>
      </c>
      <c r="C1300" t="s">
        <v>495</v>
      </c>
      <c r="D1300" t="s">
        <v>508</v>
      </c>
      <c r="E1300" t="s">
        <v>500</v>
      </c>
      <c r="F1300" t="s">
        <v>478</v>
      </c>
    </row>
    <row r="1301" spans="1:6">
      <c r="A1301" s="40">
        <v>552600</v>
      </c>
      <c r="B1301" t="s">
        <v>305</v>
      </c>
      <c r="C1301" t="s">
        <v>495</v>
      </c>
      <c r="D1301" t="s">
        <v>508</v>
      </c>
      <c r="E1301" t="s">
        <v>500</v>
      </c>
      <c r="F1301" t="s">
        <v>478</v>
      </c>
    </row>
    <row r="1302" spans="1:6">
      <c r="A1302" s="40">
        <v>552610</v>
      </c>
      <c r="B1302" t="s">
        <v>1498</v>
      </c>
      <c r="C1302" t="s">
        <v>495</v>
      </c>
      <c r="D1302" t="s">
        <v>496</v>
      </c>
      <c r="E1302" t="s">
        <v>500</v>
      </c>
      <c r="F1302" t="s">
        <v>478</v>
      </c>
    </row>
    <row r="1303" spans="1:6">
      <c r="A1303" s="40">
        <v>552620</v>
      </c>
      <c r="B1303" t="s">
        <v>1499</v>
      </c>
      <c r="C1303" t="s">
        <v>495</v>
      </c>
      <c r="D1303" t="s">
        <v>496</v>
      </c>
      <c r="E1303" t="s">
        <v>500</v>
      </c>
      <c r="F1303" t="s">
        <v>478</v>
      </c>
    </row>
    <row r="1304" spans="1:6">
      <c r="A1304" s="40">
        <v>552630</v>
      </c>
      <c r="B1304" t="s">
        <v>1340</v>
      </c>
      <c r="C1304" t="s">
        <v>495</v>
      </c>
      <c r="D1304" t="s">
        <v>508</v>
      </c>
      <c r="E1304" t="s">
        <v>500</v>
      </c>
      <c r="F1304" t="s">
        <v>478</v>
      </c>
    </row>
    <row r="1305" spans="1:6">
      <c r="A1305" s="40">
        <v>552690</v>
      </c>
      <c r="B1305" t="s">
        <v>251</v>
      </c>
      <c r="C1305" t="s">
        <v>495</v>
      </c>
      <c r="D1305" t="s">
        <v>508</v>
      </c>
      <c r="E1305" t="s">
        <v>500</v>
      </c>
      <c r="F1305" t="s">
        <v>478</v>
      </c>
    </row>
    <row r="1306" spans="1:6">
      <c r="A1306" s="40">
        <v>552700</v>
      </c>
      <c r="B1306" t="s">
        <v>1500</v>
      </c>
      <c r="C1306" t="s">
        <v>495</v>
      </c>
      <c r="D1306" t="s">
        <v>508</v>
      </c>
      <c r="E1306" t="s">
        <v>500</v>
      </c>
      <c r="F1306" t="s">
        <v>478</v>
      </c>
    </row>
    <row r="1307" spans="1:6">
      <c r="A1307" s="40">
        <v>552710</v>
      </c>
      <c r="B1307" t="s">
        <v>1501</v>
      </c>
      <c r="C1307" t="s">
        <v>495</v>
      </c>
      <c r="D1307" t="s">
        <v>508</v>
      </c>
      <c r="E1307" t="s">
        <v>500</v>
      </c>
      <c r="F1307" t="s">
        <v>478</v>
      </c>
    </row>
    <row r="1308" spans="1:6">
      <c r="A1308" s="40">
        <v>552720</v>
      </c>
      <c r="B1308" t="s">
        <v>1502</v>
      </c>
      <c r="C1308" t="s">
        <v>495</v>
      </c>
      <c r="D1308" t="s">
        <v>508</v>
      </c>
      <c r="E1308" t="s">
        <v>500</v>
      </c>
      <c r="F1308" t="s">
        <v>478</v>
      </c>
    </row>
    <row r="1309" spans="1:6">
      <c r="A1309" s="40">
        <v>552790</v>
      </c>
      <c r="B1309" t="s">
        <v>1503</v>
      </c>
      <c r="C1309" t="s">
        <v>495</v>
      </c>
      <c r="D1309" t="s">
        <v>508</v>
      </c>
      <c r="E1309" t="s">
        <v>500</v>
      </c>
      <c r="F1309" t="s">
        <v>478</v>
      </c>
    </row>
    <row r="1310" spans="1:6">
      <c r="A1310" s="40">
        <v>552900</v>
      </c>
      <c r="B1310" t="s">
        <v>1504</v>
      </c>
      <c r="C1310" t="s">
        <v>495</v>
      </c>
      <c r="D1310" t="s">
        <v>508</v>
      </c>
      <c r="E1310" t="s">
        <v>500</v>
      </c>
      <c r="F1310" t="s">
        <v>478</v>
      </c>
    </row>
    <row r="1311" spans="1:6">
      <c r="A1311" s="40">
        <v>552910</v>
      </c>
      <c r="B1311" t="s">
        <v>1505</v>
      </c>
      <c r="C1311" t="s">
        <v>495</v>
      </c>
      <c r="D1311" t="s">
        <v>508</v>
      </c>
      <c r="E1311" t="s">
        <v>500</v>
      </c>
      <c r="F1311" t="s">
        <v>478</v>
      </c>
    </row>
    <row r="1312" spans="1:6">
      <c r="A1312" s="40">
        <v>552920</v>
      </c>
      <c r="B1312" t="s">
        <v>1506</v>
      </c>
      <c r="C1312" t="s">
        <v>495</v>
      </c>
      <c r="D1312" t="s">
        <v>508</v>
      </c>
      <c r="E1312" t="s">
        <v>500</v>
      </c>
      <c r="F1312" t="s">
        <v>478</v>
      </c>
    </row>
    <row r="1313" spans="1:6">
      <c r="A1313" s="40">
        <v>552930</v>
      </c>
      <c r="B1313" t="s">
        <v>1507</v>
      </c>
      <c r="C1313" t="s">
        <v>495</v>
      </c>
      <c r="D1313" t="s">
        <v>508</v>
      </c>
      <c r="E1313" t="s">
        <v>500</v>
      </c>
      <c r="F1313" t="s">
        <v>478</v>
      </c>
    </row>
    <row r="1314" spans="1:6">
      <c r="A1314" s="40">
        <v>553100</v>
      </c>
      <c r="B1314" t="s">
        <v>1508</v>
      </c>
      <c r="C1314" t="s">
        <v>495</v>
      </c>
      <c r="D1314" t="s">
        <v>508</v>
      </c>
      <c r="E1314" t="s">
        <v>500</v>
      </c>
      <c r="F1314" t="s">
        <v>478</v>
      </c>
    </row>
    <row r="1315" spans="1:6">
      <c r="A1315" s="40">
        <v>553110</v>
      </c>
      <c r="B1315" t="s">
        <v>1509</v>
      </c>
      <c r="C1315" t="s">
        <v>495</v>
      </c>
      <c r="D1315" t="s">
        <v>508</v>
      </c>
      <c r="E1315" t="s">
        <v>500</v>
      </c>
      <c r="F1315" t="s">
        <v>478</v>
      </c>
    </row>
    <row r="1316" spans="1:6">
      <c r="A1316" s="40">
        <v>553120</v>
      </c>
      <c r="B1316" t="s">
        <v>1510</v>
      </c>
      <c r="C1316" t="s">
        <v>495</v>
      </c>
      <c r="D1316" t="s">
        <v>508</v>
      </c>
      <c r="E1316" t="s">
        <v>500</v>
      </c>
      <c r="F1316" t="s">
        <v>478</v>
      </c>
    </row>
    <row r="1317" spans="1:6">
      <c r="A1317" s="40">
        <v>553150</v>
      </c>
      <c r="B1317" t="s">
        <v>1511</v>
      </c>
      <c r="C1317" t="s">
        <v>495</v>
      </c>
      <c r="D1317" t="s">
        <v>508</v>
      </c>
      <c r="E1317" t="s">
        <v>500</v>
      </c>
      <c r="F1317" t="s">
        <v>478</v>
      </c>
    </row>
    <row r="1318" spans="1:6">
      <c r="A1318" s="40">
        <v>553160</v>
      </c>
      <c r="B1318" t="s">
        <v>1512</v>
      </c>
      <c r="C1318" t="s">
        <v>495</v>
      </c>
      <c r="D1318" t="s">
        <v>508</v>
      </c>
      <c r="E1318" t="s">
        <v>500</v>
      </c>
      <c r="F1318" t="s">
        <v>478</v>
      </c>
    </row>
    <row r="1319" spans="1:6">
      <c r="A1319" s="40">
        <v>553190</v>
      </c>
      <c r="B1319" t="s">
        <v>1513</v>
      </c>
      <c r="C1319" t="s">
        <v>495</v>
      </c>
      <c r="D1319" t="s">
        <v>508</v>
      </c>
      <c r="E1319" t="s">
        <v>500</v>
      </c>
      <c r="F1319" t="s">
        <v>478</v>
      </c>
    </row>
    <row r="1320" spans="1:6">
      <c r="A1320" s="40">
        <v>553200</v>
      </c>
      <c r="B1320" t="s">
        <v>177</v>
      </c>
      <c r="C1320" t="s">
        <v>495</v>
      </c>
      <c r="D1320" t="s">
        <v>508</v>
      </c>
      <c r="E1320" t="s">
        <v>500</v>
      </c>
      <c r="F1320" t="s">
        <v>478</v>
      </c>
    </row>
    <row r="1321" spans="1:6">
      <c r="A1321" s="40">
        <v>553290</v>
      </c>
      <c r="B1321" t="s">
        <v>439</v>
      </c>
      <c r="C1321" t="s">
        <v>495</v>
      </c>
      <c r="D1321" t="s">
        <v>508</v>
      </c>
      <c r="E1321" t="s">
        <v>500</v>
      </c>
      <c r="F1321" t="s">
        <v>478</v>
      </c>
    </row>
    <row r="1322" spans="1:6">
      <c r="A1322" s="40">
        <v>553900</v>
      </c>
      <c r="B1322" t="s">
        <v>1514</v>
      </c>
      <c r="C1322" t="s">
        <v>495</v>
      </c>
      <c r="D1322" t="s">
        <v>508</v>
      </c>
      <c r="E1322" t="s">
        <v>500</v>
      </c>
      <c r="F1322" t="s">
        <v>478</v>
      </c>
    </row>
    <row r="1323" spans="1:6">
      <c r="A1323" s="40">
        <v>553910</v>
      </c>
      <c r="B1323" t="s">
        <v>1515</v>
      </c>
      <c r="C1323" t="s">
        <v>495</v>
      </c>
      <c r="D1323" t="s">
        <v>508</v>
      </c>
      <c r="E1323" t="s">
        <v>500</v>
      </c>
      <c r="F1323" t="s">
        <v>478</v>
      </c>
    </row>
    <row r="1324" spans="1:6">
      <c r="A1324" s="40">
        <v>553920</v>
      </c>
      <c r="B1324" t="s">
        <v>1516</v>
      </c>
      <c r="C1324" t="s">
        <v>495</v>
      </c>
      <c r="D1324" t="s">
        <v>508</v>
      </c>
      <c r="E1324" t="s">
        <v>500</v>
      </c>
      <c r="F1324" t="s">
        <v>478</v>
      </c>
    </row>
    <row r="1325" spans="1:6">
      <c r="A1325" s="40">
        <v>553930</v>
      </c>
      <c r="B1325" t="s">
        <v>1517</v>
      </c>
      <c r="C1325" t="s">
        <v>495</v>
      </c>
      <c r="D1325" t="s">
        <v>508</v>
      </c>
      <c r="E1325" t="s">
        <v>500</v>
      </c>
      <c r="F1325" t="s">
        <v>478</v>
      </c>
    </row>
    <row r="1326" spans="1:6">
      <c r="A1326" s="40">
        <v>553940</v>
      </c>
      <c r="B1326" t="s">
        <v>1518</v>
      </c>
      <c r="C1326" t="s">
        <v>495</v>
      </c>
      <c r="D1326" t="s">
        <v>508</v>
      </c>
      <c r="E1326" t="s">
        <v>500</v>
      </c>
      <c r="F1326" t="s">
        <v>478</v>
      </c>
    </row>
    <row r="1327" spans="1:6">
      <c r="A1327" s="40">
        <v>553950</v>
      </c>
      <c r="B1327" t="s">
        <v>1519</v>
      </c>
      <c r="C1327" t="s">
        <v>495</v>
      </c>
      <c r="D1327" t="s">
        <v>508</v>
      </c>
      <c r="E1327" t="s">
        <v>500</v>
      </c>
      <c r="F1327" t="s">
        <v>478</v>
      </c>
    </row>
    <row r="1328" spans="1:6">
      <c r="A1328" s="40">
        <v>553960</v>
      </c>
      <c r="B1328" t="s">
        <v>1520</v>
      </c>
      <c r="C1328" t="s">
        <v>495</v>
      </c>
      <c r="D1328" t="s">
        <v>508</v>
      </c>
      <c r="E1328" t="s">
        <v>500</v>
      </c>
      <c r="F1328" t="s">
        <v>478</v>
      </c>
    </row>
    <row r="1329" spans="1:6">
      <c r="A1329" s="40">
        <v>553970</v>
      </c>
      <c r="B1329" t="s">
        <v>1521</v>
      </c>
      <c r="C1329" t="s">
        <v>495</v>
      </c>
      <c r="D1329" t="s">
        <v>508</v>
      </c>
      <c r="E1329" t="s">
        <v>500</v>
      </c>
      <c r="F1329" t="s">
        <v>478</v>
      </c>
    </row>
    <row r="1330" spans="1:6">
      <c r="A1330" s="40">
        <v>553990</v>
      </c>
      <c r="B1330" t="s">
        <v>1522</v>
      </c>
      <c r="C1330" t="s">
        <v>495</v>
      </c>
      <c r="D1330" t="s">
        <v>508</v>
      </c>
      <c r="E1330" t="s">
        <v>500</v>
      </c>
      <c r="F1330" t="s">
        <v>478</v>
      </c>
    </row>
    <row r="1331" spans="1:6">
      <c r="A1331" s="40">
        <v>554020</v>
      </c>
      <c r="B1331" t="s">
        <v>126</v>
      </c>
      <c r="C1331" t="s">
        <v>495</v>
      </c>
      <c r="D1331" t="s">
        <v>508</v>
      </c>
      <c r="E1331" t="s">
        <v>500</v>
      </c>
      <c r="F1331" t="s">
        <v>478</v>
      </c>
    </row>
    <row r="1332" spans="1:6">
      <c r="A1332" s="40">
        <v>554030</v>
      </c>
      <c r="B1332" t="s">
        <v>1523</v>
      </c>
      <c r="C1332" t="s">
        <v>495</v>
      </c>
      <c r="D1332" t="s">
        <v>508</v>
      </c>
      <c r="E1332" t="s">
        <v>500</v>
      </c>
      <c r="F1332" t="s">
        <v>478</v>
      </c>
    </row>
    <row r="1333" spans="1:6">
      <c r="A1333" s="40">
        <v>554031</v>
      </c>
      <c r="B1333" t="s">
        <v>437</v>
      </c>
      <c r="C1333" t="s">
        <v>495</v>
      </c>
      <c r="D1333" t="s">
        <v>508</v>
      </c>
      <c r="E1333" t="s">
        <v>500</v>
      </c>
      <c r="F1333" t="s">
        <v>478</v>
      </c>
    </row>
    <row r="1334" spans="1:6">
      <c r="A1334" s="40">
        <v>554040</v>
      </c>
      <c r="B1334" t="s">
        <v>1524</v>
      </c>
      <c r="C1334" t="s">
        <v>495</v>
      </c>
      <c r="D1334" t="s">
        <v>508</v>
      </c>
      <c r="E1334" t="s">
        <v>500</v>
      </c>
      <c r="F1334" t="s">
        <v>478</v>
      </c>
    </row>
    <row r="1335" spans="1:6">
      <c r="A1335" s="40">
        <v>554050</v>
      </c>
      <c r="B1335" t="s">
        <v>1525</v>
      </c>
      <c r="C1335" t="s">
        <v>495</v>
      </c>
      <c r="D1335" t="s">
        <v>508</v>
      </c>
      <c r="E1335" t="s">
        <v>500</v>
      </c>
      <c r="F1335" t="s">
        <v>478</v>
      </c>
    </row>
    <row r="1336" spans="1:6">
      <c r="A1336" s="40">
        <v>554060</v>
      </c>
      <c r="B1336" t="s">
        <v>1526</v>
      </c>
      <c r="C1336" t="s">
        <v>495</v>
      </c>
      <c r="D1336" t="s">
        <v>508</v>
      </c>
      <c r="E1336" t="s">
        <v>500</v>
      </c>
      <c r="F1336" t="s">
        <v>478</v>
      </c>
    </row>
    <row r="1337" spans="1:6">
      <c r="A1337" s="40">
        <v>554070</v>
      </c>
      <c r="B1337" t="s">
        <v>1527</v>
      </c>
      <c r="C1337" t="s">
        <v>495</v>
      </c>
      <c r="D1337" t="s">
        <v>508</v>
      </c>
      <c r="E1337" t="s">
        <v>500</v>
      </c>
      <c r="F1337" t="s">
        <v>478</v>
      </c>
    </row>
    <row r="1338" spans="1:6">
      <c r="A1338" s="40">
        <v>554090</v>
      </c>
      <c r="B1338" t="s">
        <v>1528</v>
      </c>
      <c r="C1338" t="s">
        <v>495</v>
      </c>
      <c r="D1338" t="s">
        <v>508</v>
      </c>
      <c r="E1338" t="s">
        <v>500</v>
      </c>
      <c r="F1338" t="s">
        <v>478</v>
      </c>
    </row>
    <row r="1339" spans="1:6">
      <c r="A1339" s="40">
        <v>555000</v>
      </c>
      <c r="B1339" t="s">
        <v>1529</v>
      </c>
      <c r="C1339" t="s">
        <v>495</v>
      </c>
      <c r="D1339" t="s">
        <v>508</v>
      </c>
      <c r="E1339" t="s">
        <v>500</v>
      </c>
      <c r="F1339" t="s">
        <v>478</v>
      </c>
    </row>
    <row r="1340" spans="1:6">
      <c r="A1340" s="40">
        <v>601000</v>
      </c>
      <c r="B1340" t="s">
        <v>797</v>
      </c>
      <c r="C1340" t="s">
        <v>495</v>
      </c>
      <c r="D1340" t="s">
        <v>508</v>
      </c>
      <c r="E1340" t="s">
        <v>500</v>
      </c>
      <c r="F1340" t="s">
        <v>478</v>
      </c>
    </row>
    <row r="1341" spans="1:6">
      <c r="A1341" s="40">
        <v>601001</v>
      </c>
      <c r="B1341" t="s">
        <v>1530</v>
      </c>
      <c r="C1341" t="s">
        <v>495</v>
      </c>
      <c r="D1341" t="s">
        <v>508</v>
      </c>
      <c r="E1341" t="s">
        <v>500</v>
      </c>
      <c r="F1341" t="s">
        <v>478</v>
      </c>
    </row>
    <row r="1342" spans="1:6">
      <c r="A1342" s="40">
        <v>601002</v>
      </c>
      <c r="B1342" t="s">
        <v>1531</v>
      </c>
      <c r="C1342" t="s">
        <v>495</v>
      </c>
      <c r="D1342" t="s">
        <v>508</v>
      </c>
      <c r="E1342" t="s">
        <v>504</v>
      </c>
      <c r="F1342" t="s">
        <v>471</v>
      </c>
    </row>
    <row r="1343" spans="1:6">
      <c r="A1343" s="40">
        <v>601005</v>
      </c>
      <c r="B1343" t="s">
        <v>1532</v>
      </c>
      <c r="C1343" t="s">
        <v>495</v>
      </c>
      <c r="D1343" t="s">
        <v>508</v>
      </c>
      <c r="E1343" t="s">
        <v>500</v>
      </c>
      <c r="F1343" t="s">
        <v>478</v>
      </c>
    </row>
    <row r="1344" spans="1:6">
      <c r="A1344" s="40">
        <v>601010</v>
      </c>
      <c r="B1344" t="s">
        <v>455</v>
      </c>
      <c r="C1344" t="s">
        <v>495</v>
      </c>
      <c r="D1344" t="s">
        <v>508</v>
      </c>
      <c r="E1344" t="s">
        <v>500</v>
      </c>
      <c r="F1344" t="s">
        <v>478</v>
      </c>
    </row>
    <row r="1345" spans="1:6">
      <c r="A1345" s="40">
        <v>601020</v>
      </c>
      <c r="B1345" t="s">
        <v>1533</v>
      </c>
      <c r="C1345" t="s">
        <v>495</v>
      </c>
      <c r="D1345" t="s">
        <v>508</v>
      </c>
      <c r="E1345" t="s">
        <v>500</v>
      </c>
      <c r="F1345" t="s">
        <v>478</v>
      </c>
    </row>
    <row r="1346" spans="1:6">
      <c r="A1346" s="40">
        <v>601040</v>
      </c>
      <c r="B1346" t="s">
        <v>803</v>
      </c>
      <c r="C1346" t="s">
        <v>495</v>
      </c>
      <c r="D1346" t="s">
        <v>508</v>
      </c>
      <c r="E1346" t="s">
        <v>500</v>
      </c>
      <c r="F1346" t="s">
        <v>478</v>
      </c>
    </row>
    <row r="1347" spans="1:6">
      <c r="A1347" s="40">
        <v>601060</v>
      </c>
      <c r="B1347" t="s">
        <v>804</v>
      </c>
      <c r="C1347" t="s">
        <v>495</v>
      </c>
      <c r="D1347" t="s">
        <v>508</v>
      </c>
      <c r="E1347" t="s">
        <v>500</v>
      </c>
      <c r="F1347" t="s">
        <v>478</v>
      </c>
    </row>
    <row r="1348" spans="1:6">
      <c r="A1348" s="40">
        <v>601070</v>
      </c>
      <c r="B1348" t="s">
        <v>182</v>
      </c>
      <c r="C1348" t="s">
        <v>495</v>
      </c>
      <c r="D1348" t="s">
        <v>508</v>
      </c>
      <c r="E1348" t="s">
        <v>500</v>
      </c>
      <c r="F1348" t="s">
        <v>478</v>
      </c>
    </row>
    <row r="1349" spans="1:6">
      <c r="A1349" s="40">
        <v>601080</v>
      </c>
      <c r="B1349" t="s">
        <v>1534</v>
      </c>
      <c r="C1349" t="s">
        <v>495</v>
      </c>
      <c r="D1349" t="s">
        <v>508</v>
      </c>
      <c r="E1349" t="s">
        <v>500</v>
      </c>
      <c r="F1349" t="s">
        <v>478</v>
      </c>
    </row>
    <row r="1350" spans="1:6">
      <c r="A1350" s="40">
        <v>601090</v>
      </c>
      <c r="B1350" t="s">
        <v>1535</v>
      </c>
      <c r="C1350" t="s">
        <v>495</v>
      </c>
      <c r="D1350" t="s">
        <v>508</v>
      </c>
      <c r="E1350" t="s">
        <v>500</v>
      </c>
      <c r="F1350" t="s">
        <v>478</v>
      </c>
    </row>
    <row r="1351" spans="1:6">
      <c r="A1351" s="40">
        <v>601091</v>
      </c>
      <c r="B1351" t="s">
        <v>809</v>
      </c>
      <c r="C1351" t="s">
        <v>495</v>
      </c>
      <c r="D1351" t="s">
        <v>508</v>
      </c>
      <c r="E1351" t="s">
        <v>500</v>
      </c>
      <c r="F1351" t="s">
        <v>478</v>
      </c>
    </row>
    <row r="1352" spans="1:6">
      <c r="A1352" s="40">
        <v>601095</v>
      </c>
      <c r="B1352" t="s">
        <v>1536</v>
      </c>
      <c r="C1352" t="s">
        <v>495</v>
      </c>
      <c r="D1352" t="s">
        <v>508</v>
      </c>
      <c r="E1352" t="s">
        <v>500</v>
      </c>
      <c r="F1352" t="s">
        <v>478</v>
      </c>
    </row>
    <row r="1353" spans="1:6">
      <c r="A1353" s="40">
        <v>601200</v>
      </c>
      <c r="B1353" t="s">
        <v>811</v>
      </c>
      <c r="C1353" t="s">
        <v>495</v>
      </c>
      <c r="D1353" t="s">
        <v>508</v>
      </c>
      <c r="E1353" t="s">
        <v>500</v>
      </c>
      <c r="F1353" t="s">
        <v>478</v>
      </c>
    </row>
    <row r="1354" spans="1:6">
      <c r="A1354" s="40">
        <v>601210</v>
      </c>
      <c r="B1354" t="s">
        <v>812</v>
      </c>
      <c r="C1354" t="s">
        <v>495</v>
      </c>
      <c r="D1354" t="s">
        <v>508</v>
      </c>
      <c r="E1354" t="s">
        <v>500</v>
      </c>
      <c r="F1354" t="s">
        <v>478</v>
      </c>
    </row>
    <row r="1355" spans="1:6">
      <c r="A1355" s="40">
        <v>601220</v>
      </c>
      <c r="B1355" t="s">
        <v>1537</v>
      </c>
      <c r="C1355" t="s">
        <v>495</v>
      </c>
      <c r="D1355" t="s">
        <v>508</v>
      </c>
      <c r="E1355" t="s">
        <v>500</v>
      </c>
      <c r="F1355" t="s">
        <v>478</v>
      </c>
    </row>
    <row r="1356" spans="1:6">
      <c r="A1356" s="40">
        <v>601230</v>
      </c>
      <c r="B1356" t="s">
        <v>814</v>
      </c>
      <c r="C1356" t="s">
        <v>495</v>
      </c>
      <c r="D1356" t="s">
        <v>508</v>
      </c>
      <c r="E1356" t="s">
        <v>500</v>
      </c>
      <c r="F1356" t="s">
        <v>478</v>
      </c>
    </row>
    <row r="1357" spans="1:6">
      <c r="A1357" s="40">
        <v>601235</v>
      </c>
      <c r="B1357" t="s">
        <v>1538</v>
      </c>
      <c r="C1357" t="s">
        <v>495</v>
      </c>
      <c r="D1357" t="s">
        <v>508</v>
      </c>
      <c r="E1357" t="s">
        <v>500</v>
      </c>
      <c r="F1357" t="s">
        <v>478</v>
      </c>
    </row>
    <row r="1358" spans="1:6">
      <c r="A1358" s="40">
        <v>601240</v>
      </c>
      <c r="B1358" t="s">
        <v>816</v>
      </c>
      <c r="C1358" t="s">
        <v>495</v>
      </c>
      <c r="D1358" t="s">
        <v>508</v>
      </c>
      <c r="E1358" t="s">
        <v>500</v>
      </c>
      <c r="F1358" t="s">
        <v>478</v>
      </c>
    </row>
    <row r="1359" spans="1:6">
      <c r="A1359" s="40">
        <v>601250</v>
      </c>
      <c r="B1359" t="s">
        <v>817</v>
      </c>
      <c r="C1359" t="s">
        <v>495</v>
      </c>
      <c r="D1359" t="s">
        <v>508</v>
      </c>
      <c r="E1359" t="s">
        <v>500</v>
      </c>
      <c r="F1359" t="s">
        <v>478</v>
      </c>
    </row>
    <row r="1360" spans="1:6">
      <c r="A1360" s="40">
        <v>601255</v>
      </c>
      <c r="B1360" t="s">
        <v>818</v>
      </c>
      <c r="C1360" t="s">
        <v>495</v>
      </c>
      <c r="D1360" t="s">
        <v>508</v>
      </c>
      <c r="E1360" t="s">
        <v>500</v>
      </c>
      <c r="F1360" t="s">
        <v>478</v>
      </c>
    </row>
    <row r="1361" spans="1:6">
      <c r="A1361" s="40">
        <v>601256</v>
      </c>
      <c r="B1361" t="s">
        <v>819</v>
      </c>
      <c r="C1361" t="s">
        <v>495</v>
      </c>
      <c r="D1361" t="s">
        <v>508</v>
      </c>
      <c r="E1361" t="s">
        <v>500</v>
      </c>
      <c r="F1361" t="s">
        <v>478</v>
      </c>
    </row>
    <row r="1362" spans="1:6">
      <c r="A1362" s="40">
        <v>601260</v>
      </c>
      <c r="B1362" t="s">
        <v>820</v>
      </c>
      <c r="C1362" t="s">
        <v>495</v>
      </c>
      <c r="D1362" t="s">
        <v>508</v>
      </c>
      <c r="E1362" t="s">
        <v>500</v>
      </c>
      <c r="F1362" t="s">
        <v>478</v>
      </c>
    </row>
    <row r="1363" spans="1:6">
      <c r="A1363" s="40">
        <v>601270</v>
      </c>
      <c r="B1363" t="s">
        <v>821</v>
      </c>
      <c r="C1363" t="s">
        <v>495</v>
      </c>
      <c r="D1363" t="s">
        <v>508</v>
      </c>
      <c r="E1363" t="s">
        <v>500</v>
      </c>
      <c r="F1363" t="s">
        <v>478</v>
      </c>
    </row>
    <row r="1364" spans="1:6">
      <c r="A1364" s="40">
        <v>601280</v>
      </c>
      <c r="B1364" t="s">
        <v>1539</v>
      </c>
      <c r="C1364" t="s">
        <v>495</v>
      </c>
      <c r="D1364" t="s">
        <v>508</v>
      </c>
      <c r="E1364" t="s">
        <v>500</v>
      </c>
      <c r="F1364" t="s">
        <v>478</v>
      </c>
    </row>
    <row r="1365" spans="1:6">
      <c r="A1365" s="40">
        <v>601281</v>
      </c>
      <c r="B1365" t="s">
        <v>1540</v>
      </c>
      <c r="C1365" t="s">
        <v>495</v>
      </c>
      <c r="D1365" t="s">
        <v>508</v>
      </c>
      <c r="E1365" t="s">
        <v>500</v>
      </c>
      <c r="F1365" t="s">
        <v>478</v>
      </c>
    </row>
    <row r="1366" spans="1:6">
      <c r="A1366" s="40">
        <v>601290</v>
      </c>
      <c r="B1366" t="s">
        <v>824</v>
      </c>
      <c r="C1366" t="s">
        <v>495</v>
      </c>
      <c r="D1366" t="s">
        <v>508</v>
      </c>
      <c r="E1366" t="s">
        <v>500</v>
      </c>
      <c r="F1366" t="s">
        <v>478</v>
      </c>
    </row>
    <row r="1367" spans="1:6">
      <c r="A1367" s="40">
        <v>601291</v>
      </c>
      <c r="B1367" t="s">
        <v>825</v>
      </c>
      <c r="C1367" t="s">
        <v>495</v>
      </c>
      <c r="D1367" t="s">
        <v>508</v>
      </c>
      <c r="E1367" t="s">
        <v>500</v>
      </c>
      <c r="F1367" t="s">
        <v>478</v>
      </c>
    </row>
    <row r="1368" spans="1:6">
      <c r="A1368" s="40">
        <v>601295</v>
      </c>
      <c r="B1368" t="s">
        <v>1541</v>
      </c>
      <c r="C1368" t="s">
        <v>495</v>
      </c>
      <c r="D1368" t="s">
        <v>508</v>
      </c>
      <c r="E1368" t="s">
        <v>500</v>
      </c>
      <c r="F1368" t="s">
        <v>478</v>
      </c>
    </row>
    <row r="1369" spans="1:6">
      <c r="A1369" s="40">
        <v>601510</v>
      </c>
      <c r="B1369" t="s">
        <v>649</v>
      </c>
      <c r="C1369" t="s">
        <v>495</v>
      </c>
      <c r="D1369" t="s">
        <v>508</v>
      </c>
      <c r="E1369" t="s">
        <v>500</v>
      </c>
      <c r="F1369" t="s">
        <v>478</v>
      </c>
    </row>
    <row r="1370" spans="1:6">
      <c r="A1370" s="40">
        <v>601520</v>
      </c>
      <c r="B1370" t="s">
        <v>1542</v>
      </c>
      <c r="C1370" t="s">
        <v>495</v>
      </c>
      <c r="D1370" t="s">
        <v>508</v>
      </c>
      <c r="E1370" t="s">
        <v>500</v>
      </c>
      <c r="F1370" t="s">
        <v>478</v>
      </c>
    </row>
    <row r="1371" spans="1:6">
      <c r="A1371" s="40">
        <v>601530</v>
      </c>
      <c r="B1371" t="s">
        <v>799</v>
      </c>
      <c r="C1371" t="s">
        <v>495</v>
      </c>
      <c r="D1371" t="s">
        <v>508</v>
      </c>
      <c r="E1371" t="s">
        <v>500</v>
      </c>
      <c r="F1371" t="s">
        <v>478</v>
      </c>
    </row>
    <row r="1372" spans="1:6">
      <c r="A1372" s="40">
        <v>601535</v>
      </c>
      <c r="B1372" t="s">
        <v>1543</v>
      </c>
      <c r="C1372" t="s">
        <v>495</v>
      </c>
      <c r="D1372" t="s">
        <v>508</v>
      </c>
      <c r="E1372" t="s">
        <v>500</v>
      </c>
      <c r="F1372" t="s">
        <v>478</v>
      </c>
    </row>
    <row r="1373" spans="1:6">
      <c r="A1373" s="40">
        <v>601550</v>
      </c>
      <c r="B1373" t="s">
        <v>455</v>
      </c>
      <c r="C1373" t="s">
        <v>495</v>
      </c>
      <c r="D1373" t="s">
        <v>508</v>
      </c>
      <c r="E1373" t="s">
        <v>500</v>
      </c>
      <c r="F1373" t="s">
        <v>478</v>
      </c>
    </row>
    <row r="1374" spans="1:6">
      <c r="A1374" s="40">
        <v>601555</v>
      </c>
      <c r="B1374" t="s">
        <v>802</v>
      </c>
      <c r="C1374" t="s">
        <v>495</v>
      </c>
      <c r="D1374" t="s">
        <v>508</v>
      </c>
      <c r="E1374" t="s">
        <v>500</v>
      </c>
      <c r="F1374" t="s">
        <v>478</v>
      </c>
    </row>
    <row r="1375" spans="1:6">
      <c r="A1375" s="40">
        <v>601560</v>
      </c>
      <c r="B1375" t="s">
        <v>1544</v>
      </c>
      <c r="C1375" t="s">
        <v>495</v>
      </c>
      <c r="D1375" t="s">
        <v>508</v>
      </c>
      <c r="E1375" t="s">
        <v>500</v>
      </c>
      <c r="F1375" t="s">
        <v>478</v>
      </c>
    </row>
    <row r="1376" spans="1:6">
      <c r="A1376" s="40">
        <v>601570</v>
      </c>
      <c r="B1376" t="s">
        <v>1545</v>
      </c>
      <c r="C1376" t="s">
        <v>495</v>
      </c>
      <c r="D1376" t="s">
        <v>508</v>
      </c>
      <c r="E1376" t="s">
        <v>500</v>
      </c>
      <c r="F1376" t="s">
        <v>478</v>
      </c>
    </row>
    <row r="1377" spans="1:6">
      <c r="A1377" s="40">
        <v>601580</v>
      </c>
      <c r="B1377" t="s">
        <v>1546</v>
      </c>
      <c r="C1377" t="s">
        <v>495</v>
      </c>
      <c r="D1377" t="s">
        <v>508</v>
      </c>
      <c r="E1377" t="s">
        <v>500</v>
      </c>
      <c r="F1377" t="s">
        <v>478</v>
      </c>
    </row>
    <row r="1378" spans="1:6">
      <c r="A1378" s="40">
        <v>601581</v>
      </c>
      <c r="B1378" t="s">
        <v>1547</v>
      </c>
      <c r="C1378" t="s">
        <v>495</v>
      </c>
      <c r="D1378" t="s">
        <v>508</v>
      </c>
      <c r="E1378" t="s">
        <v>500</v>
      </c>
      <c r="F1378" t="s">
        <v>478</v>
      </c>
    </row>
    <row r="1379" spans="1:6">
      <c r="A1379" s="40">
        <v>601583</v>
      </c>
      <c r="B1379" t="s">
        <v>1548</v>
      </c>
      <c r="C1379" t="s">
        <v>495</v>
      </c>
      <c r="D1379" t="s">
        <v>508</v>
      </c>
      <c r="E1379" t="s">
        <v>500</v>
      </c>
      <c r="F1379" t="s">
        <v>478</v>
      </c>
    </row>
    <row r="1380" spans="1:6">
      <c r="A1380" s="40">
        <v>601584</v>
      </c>
      <c r="B1380" t="s">
        <v>1549</v>
      </c>
      <c r="C1380" t="s">
        <v>495</v>
      </c>
      <c r="D1380" t="s">
        <v>508</v>
      </c>
      <c r="E1380" t="s">
        <v>500</v>
      </c>
      <c r="F1380" t="s">
        <v>478</v>
      </c>
    </row>
    <row r="1381" spans="1:6">
      <c r="A1381" s="40">
        <v>601595</v>
      </c>
      <c r="B1381" t="s">
        <v>1550</v>
      </c>
      <c r="C1381" t="s">
        <v>495</v>
      </c>
      <c r="D1381" t="s">
        <v>508</v>
      </c>
      <c r="E1381" t="s">
        <v>500</v>
      </c>
      <c r="F1381" t="s">
        <v>478</v>
      </c>
    </row>
    <row r="1382" spans="1:6">
      <c r="A1382" s="40">
        <v>605000</v>
      </c>
      <c r="B1382" t="s">
        <v>1551</v>
      </c>
      <c r="C1382" t="s">
        <v>495</v>
      </c>
      <c r="D1382" t="s">
        <v>508</v>
      </c>
      <c r="E1382" t="s">
        <v>500</v>
      </c>
      <c r="F1382" t="s">
        <v>478</v>
      </c>
    </row>
    <row r="1383" spans="1:6">
      <c r="A1383" s="40">
        <v>605010</v>
      </c>
      <c r="B1383" t="s">
        <v>1552</v>
      </c>
      <c r="C1383" t="s">
        <v>495</v>
      </c>
      <c r="D1383" t="s">
        <v>508</v>
      </c>
      <c r="E1383" t="s">
        <v>500</v>
      </c>
      <c r="F1383" t="s">
        <v>478</v>
      </c>
    </row>
    <row r="1384" spans="1:6">
      <c r="A1384" s="40">
        <v>605020</v>
      </c>
      <c r="B1384" t="s">
        <v>1553</v>
      </c>
      <c r="C1384" t="s">
        <v>495</v>
      </c>
      <c r="D1384" t="s">
        <v>508</v>
      </c>
      <c r="E1384" t="s">
        <v>500</v>
      </c>
      <c r="F1384" t="s">
        <v>478</v>
      </c>
    </row>
    <row r="1385" spans="1:6">
      <c r="A1385" s="40">
        <v>605030</v>
      </c>
      <c r="B1385" t="s">
        <v>1554</v>
      </c>
      <c r="C1385" t="s">
        <v>495</v>
      </c>
      <c r="D1385" t="s">
        <v>508</v>
      </c>
      <c r="E1385" t="s">
        <v>500</v>
      </c>
      <c r="F1385" t="s">
        <v>478</v>
      </c>
    </row>
    <row r="1386" spans="1:6">
      <c r="A1386" s="40">
        <v>605090</v>
      </c>
      <c r="B1386" t="s">
        <v>1555</v>
      </c>
      <c r="C1386" t="s">
        <v>495</v>
      </c>
      <c r="D1386" t="s">
        <v>508</v>
      </c>
      <c r="E1386" t="s">
        <v>500</v>
      </c>
      <c r="F1386" t="s">
        <v>478</v>
      </c>
    </row>
    <row r="1387" spans="1:6">
      <c r="A1387" s="40">
        <v>608000</v>
      </c>
      <c r="B1387" t="s">
        <v>1556</v>
      </c>
      <c r="C1387" t="s">
        <v>495</v>
      </c>
      <c r="D1387" t="s">
        <v>508</v>
      </c>
      <c r="E1387" t="s">
        <v>500</v>
      </c>
      <c r="F1387" t="s">
        <v>478</v>
      </c>
    </row>
    <row r="1388" spans="1:6">
      <c r="A1388" s="40">
        <v>608010</v>
      </c>
      <c r="B1388" t="s">
        <v>1557</v>
      </c>
      <c r="C1388" t="s">
        <v>495</v>
      </c>
      <c r="D1388" t="s">
        <v>508</v>
      </c>
      <c r="E1388" t="s">
        <v>500</v>
      </c>
      <c r="F1388" t="s">
        <v>478</v>
      </c>
    </row>
    <row r="1389" spans="1:6">
      <c r="A1389" s="40">
        <v>608020</v>
      </c>
      <c r="B1389" t="s">
        <v>1558</v>
      </c>
      <c r="C1389" t="s">
        <v>495</v>
      </c>
      <c r="D1389" t="s">
        <v>508</v>
      </c>
      <c r="E1389" t="s">
        <v>500</v>
      </c>
      <c r="F1389" t="s">
        <v>478</v>
      </c>
    </row>
    <row r="1390" spans="1:6">
      <c r="A1390" s="40">
        <v>608090</v>
      </c>
      <c r="B1390" t="s">
        <v>1559</v>
      </c>
      <c r="C1390" t="s">
        <v>495</v>
      </c>
      <c r="D1390" t="s">
        <v>508</v>
      </c>
      <c r="E1390" t="s">
        <v>500</v>
      </c>
      <c r="F1390" t="s">
        <v>478</v>
      </c>
    </row>
    <row r="1391" spans="1:6">
      <c r="A1391" s="40">
        <v>610000</v>
      </c>
      <c r="B1391" t="s">
        <v>1560</v>
      </c>
      <c r="C1391" t="s">
        <v>495</v>
      </c>
      <c r="D1391" t="s">
        <v>508</v>
      </c>
      <c r="E1391" t="s">
        <v>504</v>
      </c>
      <c r="F1391" t="s">
        <v>471</v>
      </c>
    </row>
    <row r="1392" spans="1:6">
      <c r="A1392" s="40">
        <v>611000</v>
      </c>
      <c r="B1392" t="s">
        <v>1561</v>
      </c>
      <c r="C1392" t="s">
        <v>495</v>
      </c>
      <c r="D1392" t="s">
        <v>508</v>
      </c>
      <c r="E1392" t="s">
        <v>504</v>
      </c>
      <c r="F1392" t="s">
        <v>471</v>
      </c>
    </row>
    <row r="1393" spans="1:6">
      <c r="A1393" s="40">
        <v>611001</v>
      </c>
      <c r="B1393" t="s">
        <v>1562</v>
      </c>
      <c r="C1393" t="s">
        <v>495</v>
      </c>
      <c r="D1393" t="s">
        <v>508</v>
      </c>
      <c r="E1393" t="s">
        <v>504</v>
      </c>
      <c r="F1393" t="s">
        <v>471</v>
      </c>
    </row>
    <row r="1394" spans="1:6">
      <c r="A1394" s="40">
        <v>611006</v>
      </c>
      <c r="B1394" t="s">
        <v>1563</v>
      </c>
      <c r="C1394" t="s">
        <v>495</v>
      </c>
      <c r="D1394" t="s">
        <v>508</v>
      </c>
      <c r="E1394" t="s">
        <v>504</v>
      </c>
      <c r="F1394" t="s">
        <v>471</v>
      </c>
    </row>
    <row r="1395" spans="1:6">
      <c r="A1395" s="40">
        <v>611009</v>
      </c>
      <c r="B1395" t="s">
        <v>1564</v>
      </c>
      <c r="C1395" t="s">
        <v>495</v>
      </c>
      <c r="D1395" t="s">
        <v>508</v>
      </c>
      <c r="E1395" t="s">
        <v>504</v>
      </c>
      <c r="F1395" t="s">
        <v>471</v>
      </c>
    </row>
    <row r="1396" spans="1:6">
      <c r="A1396" s="40">
        <v>611300</v>
      </c>
      <c r="B1396" t="s">
        <v>735</v>
      </c>
      <c r="C1396" t="s">
        <v>495</v>
      </c>
      <c r="D1396" t="s">
        <v>508</v>
      </c>
      <c r="E1396" t="s">
        <v>504</v>
      </c>
      <c r="F1396" t="s">
        <v>471</v>
      </c>
    </row>
    <row r="1397" spans="1:6">
      <c r="A1397" s="40">
        <v>611400</v>
      </c>
      <c r="B1397" t="s">
        <v>736</v>
      </c>
      <c r="C1397" t="s">
        <v>495</v>
      </c>
      <c r="D1397" t="s">
        <v>508</v>
      </c>
      <c r="E1397" t="s">
        <v>504</v>
      </c>
      <c r="F1397" t="s">
        <v>471</v>
      </c>
    </row>
    <row r="1398" spans="1:6">
      <c r="A1398" s="40">
        <v>611405</v>
      </c>
      <c r="B1398" t="s">
        <v>1565</v>
      </c>
      <c r="C1398" t="s">
        <v>495</v>
      </c>
      <c r="D1398" t="s">
        <v>508</v>
      </c>
      <c r="E1398" t="s">
        <v>504</v>
      </c>
      <c r="F1398" t="s">
        <v>471</v>
      </c>
    </row>
    <row r="1399" spans="1:6">
      <c r="A1399" s="40">
        <v>611500</v>
      </c>
      <c r="B1399" t="s">
        <v>737</v>
      </c>
      <c r="C1399" t="s">
        <v>495</v>
      </c>
      <c r="D1399" t="s">
        <v>508</v>
      </c>
      <c r="E1399" t="s">
        <v>504</v>
      </c>
      <c r="F1399" t="s">
        <v>471</v>
      </c>
    </row>
    <row r="1400" spans="1:6">
      <c r="A1400" s="40">
        <v>611605</v>
      </c>
      <c r="B1400" t="s">
        <v>738</v>
      </c>
      <c r="C1400" t="s">
        <v>495</v>
      </c>
      <c r="D1400" t="s">
        <v>508</v>
      </c>
      <c r="E1400" t="s">
        <v>504</v>
      </c>
      <c r="F1400" t="s">
        <v>471</v>
      </c>
    </row>
    <row r="1401" spans="1:6">
      <c r="A1401" s="40">
        <v>611700</v>
      </c>
      <c r="B1401" t="s">
        <v>1566</v>
      </c>
      <c r="C1401" t="s">
        <v>495</v>
      </c>
      <c r="D1401" t="s">
        <v>508</v>
      </c>
      <c r="E1401" t="s">
        <v>504</v>
      </c>
      <c r="F1401" t="s">
        <v>471</v>
      </c>
    </row>
    <row r="1402" spans="1:6">
      <c r="A1402" s="40">
        <v>611800</v>
      </c>
      <c r="B1402" t="s">
        <v>1567</v>
      </c>
      <c r="C1402" t="s">
        <v>495</v>
      </c>
      <c r="D1402" t="s">
        <v>508</v>
      </c>
      <c r="E1402" t="s">
        <v>504</v>
      </c>
      <c r="F1402" t="s">
        <v>471</v>
      </c>
    </row>
    <row r="1403" spans="1:6">
      <c r="A1403" s="40">
        <v>613000</v>
      </c>
      <c r="B1403" t="s">
        <v>1568</v>
      </c>
      <c r="C1403" t="s">
        <v>495</v>
      </c>
      <c r="D1403" t="s">
        <v>508</v>
      </c>
      <c r="E1403" t="s">
        <v>504</v>
      </c>
      <c r="F1403" t="s">
        <v>471</v>
      </c>
    </row>
    <row r="1404" spans="1:6">
      <c r="A1404" s="40">
        <v>613020</v>
      </c>
      <c r="B1404" t="s">
        <v>1569</v>
      </c>
      <c r="C1404" t="s">
        <v>495</v>
      </c>
      <c r="D1404" t="s">
        <v>508</v>
      </c>
      <c r="E1404" t="s">
        <v>504</v>
      </c>
      <c r="F1404" t="s">
        <v>471</v>
      </c>
    </row>
    <row r="1405" spans="1:6">
      <c r="A1405" s="40">
        <v>613050</v>
      </c>
      <c r="B1405" t="s">
        <v>1570</v>
      </c>
      <c r="C1405" t="s">
        <v>495</v>
      </c>
      <c r="D1405" t="s">
        <v>508</v>
      </c>
      <c r="E1405" t="s">
        <v>504</v>
      </c>
      <c r="F1405" t="s">
        <v>471</v>
      </c>
    </row>
    <row r="1406" spans="1:6">
      <c r="A1406" s="40">
        <v>613060</v>
      </c>
      <c r="B1406" t="s">
        <v>1571</v>
      </c>
      <c r="C1406" t="s">
        <v>495</v>
      </c>
      <c r="D1406" t="s">
        <v>508</v>
      </c>
      <c r="E1406" t="s">
        <v>504</v>
      </c>
      <c r="F1406" t="s">
        <v>471</v>
      </c>
    </row>
    <row r="1407" spans="1:6">
      <c r="A1407" s="40">
        <v>614000</v>
      </c>
      <c r="B1407" t="s">
        <v>1572</v>
      </c>
      <c r="C1407" t="s">
        <v>495</v>
      </c>
      <c r="D1407" t="s">
        <v>508</v>
      </c>
      <c r="E1407" t="s">
        <v>504</v>
      </c>
      <c r="F1407" t="s">
        <v>471</v>
      </c>
    </row>
    <row r="1408" spans="1:6">
      <c r="A1408" s="40">
        <v>614010</v>
      </c>
      <c r="B1408" t="s">
        <v>1573</v>
      </c>
      <c r="C1408" t="s">
        <v>495</v>
      </c>
      <c r="D1408" t="s">
        <v>508</v>
      </c>
      <c r="E1408" t="s">
        <v>504</v>
      </c>
      <c r="F1408" t="s">
        <v>471</v>
      </c>
    </row>
    <row r="1409" spans="1:6">
      <c r="A1409" s="40">
        <v>614020</v>
      </c>
      <c r="B1409" t="s">
        <v>1574</v>
      </c>
      <c r="C1409" t="s">
        <v>495</v>
      </c>
      <c r="D1409" t="s">
        <v>508</v>
      </c>
      <c r="E1409" t="s">
        <v>504</v>
      </c>
      <c r="F1409" t="s">
        <v>471</v>
      </c>
    </row>
    <row r="1410" spans="1:6">
      <c r="A1410" s="40">
        <v>650000</v>
      </c>
      <c r="B1410" t="s">
        <v>1575</v>
      </c>
      <c r="C1410" t="s">
        <v>495</v>
      </c>
      <c r="D1410" t="s">
        <v>508</v>
      </c>
      <c r="E1410" t="s">
        <v>504</v>
      </c>
      <c r="F1410" t="s">
        <v>471</v>
      </c>
    </row>
    <row r="1411" spans="1:6">
      <c r="A1411" s="40">
        <v>650100</v>
      </c>
      <c r="B1411" t="s">
        <v>458</v>
      </c>
      <c r="C1411" t="s">
        <v>495</v>
      </c>
      <c r="D1411" t="s">
        <v>508</v>
      </c>
      <c r="E1411" t="s">
        <v>504</v>
      </c>
      <c r="F1411" t="s">
        <v>471</v>
      </c>
    </row>
    <row r="1412" spans="1:6">
      <c r="A1412" s="40">
        <v>650110</v>
      </c>
      <c r="B1412" t="s">
        <v>1576</v>
      </c>
      <c r="C1412" t="s">
        <v>495</v>
      </c>
      <c r="D1412" t="s">
        <v>508</v>
      </c>
      <c r="E1412" t="s">
        <v>504</v>
      </c>
      <c r="F1412" t="s">
        <v>471</v>
      </c>
    </row>
    <row r="1413" spans="1:6">
      <c r="A1413" s="40">
        <v>650200</v>
      </c>
      <c r="B1413" t="s">
        <v>1577</v>
      </c>
      <c r="C1413" t="s">
        <v>495</v>
      </c>
      <c r="D1413" t="s">
        <v>508</v>
      </c>
      <c r="E1413" t="s">
        <v>504</v>
      </c>
      <c r="F1413" t="s">
        <v>471</v>
      </c>
    </row>
    <row r="1414" spans="1:6">
      <c r="A1414" s="40">
        <v>650300</v>
      </c>
      <c r="B1414" t="s">
        <v>1578</v>
      </c>
      <c r="C1414" t="s">
        <v>495</v>
      </c>
      <c r="D1414" t="s">
        <v>508</v>
      </c>
      <c r="E1414" t="s">
        <v>504</v>
      </c>
      <c r="F1414" t="s">
        <v>471</v>
      </c>
    </row>
    <row r="1415" spans="1:6">
      <c r="A1415" s="40">
        <v>650600</v>
      </c>
      <c r="B1415" t="s">
        <v>1579</v>
      </c>
      <c r="C1415" t="s">
        <v>495</v>
      </c>
      <c r="D1415" t="s">
        <v>508</v>
      </c>
      <c r="E1415" t="s">
        <v>504</v>
      </c>
      <c r="F1415" t="s">
        <v>471</v>
      </c>
    </row>
    <row r="1416" spans="1:6">
      <c r="A1416" s="40">
        <v>650700</v>
      </c>
      <c r="B1416" t="s">
        <v>1580</v>
      </c>
      <c r="C1416" t="s">
        <v>495</v>
      </c>
      <c r="D1416" t="s">
        <v>508</v>
      </c>
      <c r="E1416" t="s">
        <v>504</v>
      </c>
      <c r="F1416" t="s">
        <v>471</v>
      </c>
    </row>
    <row r="1417" spans="1:6">
      <c r="A1417" s="40">
        <v>650800</v>
      </c>
      <c r="B1417" t="s">
        <v>1581</v>
      </c>
      <c r="C1417" t="s">
        <v>495</v>
      </c>
      <c r="D1417" t="s">
        <v>508</v>
      </c>
      <c r="E1417" t="s">
        <v>504</v>
      </c>
      <c r="F1417" t="s">
        <v>471</v>
      </c>
    </row>
    <row r="1418" spans="1:6">
      <c r="A1418" s="40">
        <v>650900</v>
      </c>
      <c r="B1418" t="s">
        <v>1582</v>
      </c>
      <c r="C1418" t="s">
        <v>495</v>
      </c>
      <c r="D1418" t="s">
        <v>508</v>
      </c>
      <c r="E1418" t="s">
        <v>504</v>
      </c>
      <c r="F1418" t="s">
        <v>471</v>
      </c>
    </row>
    <row r="1419" spans="1:6">
      <c r="A1419" s="40">
        <v>650990</v>
      </c>
      <c r="B1419" t="s">
        <v>1583</v>
      </c>
      <c r="C1419" t="s">
        <v>495</v>
      </c>
      <c r="D1419" t="s">
        <v>508</v>
      </c>
      <c r="E1419" t="s">
        <v>504</v>
      </c>
      <c r="F1419" t="s">
        <v>471</v>
      </c>
    </row>
    <row r="1420" spans="1:6">
      <c r="A1420" s="40">
        <v>652000</v>
      </c>
      <c r="B1420" t="s">
        <v>1584</v>
      </c>
      <c r="C1420" t="s">
        <v>495</v>
      </c>
      <c r="D1420" t="s">
        <v>508</v>
      </c>
      <c r="E1420" t="s">
        <v>504</v>
      </c>
      <c r="F1420" t="s">
        <v>471</v>
      </c>
    </row>
    <row r="1421" spans="1:6">
      <c r="A1421" s="40">
        <v>652010</v>
      </c>
      <c r="B1421" t="s">
        <v>1585</v>
      </c>
      <c r="C1421" t="s">
        <v>495</v>
      </c>
      <c r="D1421" t="s">
        <v>508</v>
      </c>
      <c r="E1421" t="s">
        <v>504</v>
      </c>
      <c r="F1421" t="s">
        <v>471</v>
      </c>
    </row>
    <row r="1422" spans="1:6">
      <c r="A1422" s="40">
        <v>652020</v>
      </c>
      <c r="B1422" t="s">
        <v>1586</v>
      </c>
      <c r="C1422" t="s">
        <v>495</v>
      </c>
      <c r="D1422" t="s">
        <v>508</v>
      </c>
      <c r="E1422" t="s">
        <v>504</v>
      </c>
      <c r="F1422" t="s">
        <v>471</v>
      </c>
    </row>
    <row r="1423" spans="1:6">
      <c r="A1423" s="40">
        <v>652030</v>
      </c>
      <c r="B1423" t="s">
        <v>1587</v>
      </c>
      <c r="C1423" t="s">
        <v>495</v>
      </c>
      <c r="D1423" t="s">
        <v>508</v>
      </c>
      <c r="E1423" t="s">
        <v>504</v>
      </c>
      <c r="F1423" t="s">
        <v>471</v>
      </c>
    </row>
    <row r="1424" spans="1:6">
      <c r="A1424" s="40">
        <v>655000</v>
      </c>
      <c r="B1424" t="s">
        <v>459</v>
      </c>
      <c r="C1424" t="s">
        <v>495</v>
      </c>
      <c r="D1424" t="s">
        <v>508</v>
      </c>
      <c r="E1424" t="s">
        <v>502</v>
      </c>
      <c r="F1424" t="s">
        <v>474</v>
      </c>
    </row>
    <row r="1425" spans="1:6">
      <c r="A1425" s="40">
        <v>655010</v>
      </c>
      <c r="B1425" t="s">
        <v>1588</v>
      </c>
      <c r="C1425" t="s">
        <v>495</v>
      </c>
      <c r="D1425" t="s">
        <v>508</v>
      </c>
      <c r="E1425" t="s">
        <v>502</v>
      </c>
      <c r="F1425" t="s">
        <v>474</v>
      </c>
    </row>
    <row r="1426" spans="1:6">
      <c r="A1426" s="40">
        <v>655200</v>
      </c>
      <c r="B1426" t="s">
        <v>1589</v>
      </c>
      <c r="C1426" t="s">
        <v>495</v>
      </c>
      <c r="D1426" t="s">
        <v>508</v>
      </c>
      <c r="E1426" t="s">
        <v>502</v>
      </c>
      <c r="F1426" t="s">
        <v>474</v>
      </c>
    </row>
    <row r="1427" spans="1:6">
      <c r="A1427" s="40">
        <v>655210</v>
      </c>
      <c r="B1427" t="s">
        <v>1590</v>
      </c>
      <c r="C1427" t="s">
        <v>495</v>
      </c>
      <c r="D1427" t="s">
        <v>508</v>
      </c>
      <c r="E1427" t="s">
        <v>502</v>
      </c>
      <c r="F1427" t="s">
        <v>474</v>
      </c>
    </row>
    <row r="1428" spans="1:6">
      <c r="A1428" s="40">
        <v>655400</v>
      </c>
      <c r="B1428" t="s">
        <v>1591</v>
      </c>
      <c r="C1428" t="s">
        <v>495</v>
      </c>
      <c r="D1428" t="s">
        <v>508</v>
      </c>
      <c r="E1428" t="s">
        <v>502</v>
      </c>
      <c r="F1428" t="s">
        <v>474</v>
      </c>
    </row>
    <row r="1429" spans="1:6">
      <c r="A1429" s="40">
        <v>655410</v>
      </c>
      <c r="B1429" t="s">
        <v>1592</v>
      </c>
      <c r="C1429" t="s">
        <v>495</v>
      </c>
      <c r="D1429" t="s">
        <v>508</v>
      </c>
      <c r="E1429" t="s">
        <v>502</v>
      </c>
      <c r="F1429" t="s">
        <v>474</v>
      </c>
    </row>
    <row r="1430" spans="1:6">
      <c r="A1430" s="40">
        <v>655500</v>
      </c>
      <c r="B1430" t="s">
        <v>1585</v>
      </c>
      <c r="C1430" t="s">
        <v>495</v>
      </c>
      <c r="D1430" t="s">
        <v>508</v>
      </c>
      <c r="E1430" t="s">
        <v>502</v>
      </c>
      <c r="F1430" t="s">
        <v>474</v>
      </c>
    </row>
    <row r="1431" spans="1:6">
      <c r="A1431" s="40">
        <v>655700</v>
      </c>
      <c r="B1431" t="s">
        <v>742</v>
      </c>
      <c r="C1431" t="s">
        <v>495</v>
      </c>
      <c r="D1431" t="s">
        <v>508</v>
      </c>
      <c r="E1431" t="s">
        <v>502</v>
      </c>
      <c r="F1431" t="s">
        <v>474</v>
      </c>
    </row>
    <row r="1432" spans="1:6">
      <c r="A1432" s="40">
        <v>658000</v>
      </c>
      <c r="B1432" t="s">
        <v>1593</v>
      </c>
      <c r="C1432" t="s">
        <v>495</v>
      </c>
      <c r="D1432" t="s">
        <v>508</v>
      </c>
      <c r="E1432" t="s">
        <v>506</v>
      </c>
      <c r="F1432" t="s">
        <v>514</v>
      </c>
    </row>
    <row r="1433" spans="1:6">
      <c r="A1433" s="40">
        <v>658009</v>
      </c>
      <c r="B1433" t="s">
        <v>1594</v>
      </c>
      <c r="C1433" t="s">
        <v>495</v>
      </c>
      <c r="D1433" t="s">
        <v>508</v>
      </c>
      <c r="E1433" t="s">
        <v>506</v>
      </c>
      <c r="F1433" t="s">
        <v>514</v>
      </c>
    </row>
    <row r="1434" spans="1:6">
      <c r="A1434" s="40">
        <v>658010</v>
      </c>
      <c r="B1434" t="s">
        <v>1595</v>
      </c>
      <c r="C1434" t="s">
        <v>495</v>
      </c>
      <c r="D1434" t="s">
        <v>508</v>
      </c>
      <c r="E1434" t="s">
        <v>506</v>
      </c>
      <c r="F1434" t="s">
        <v>514</v>
      </c>
    </row>
    <row r="1435" spans="1:6">
      <c r="A1435" s="40">
        <v>658019</v>
      </c>
      <c r="B1435" t="s">
        <v>1596</v>
      </c>
      <c r="C1435" t="s">
        <v>495</v>
      </c>
      <c r="D1435" t="s">
        <v>508</v>
      </c>
      <c r="E1435" t="s">
        <v>506</v>
      </c>
      <c r="F1435" t="s">
        <v>514</v>
      </c>
    </row>
    <row r="1436" spans="1:6">
      <c r="A1436" s="40">
        <v>658020</v>
      </c>
      <c r="B1436" t="s">
        <v>1597</v>
      </c>
      <c r="C1436" t="s">
        <v>495</v>
      </c>
      <c r="D1436" t="s">
        <v>508</v>
      </c>
      <c r="E1436" t="s">
        <v>506</v>
      </c>
      <c r="F1436" t="s">
        <v>514</v>
      </c>
    </row>
    <row r="1437" spans="1:6">
      <c r="A1437" s="40">
        <v>658040</v>
      </c>
      <c r="B1437" t="s">
        <v>1598</v>
      </c>
      <c r="C1437" t="s">
        <v>495</v>
      </c>
      <c r="D1437" t="s">
        <v>508</v>
      </c>
      <c r="E1437" t="s">
        <v>506</v>
      </c>
      <c r="F1437" t="s">
        <v>514</v>
      </c>
    </row>
    <row r="1438" spans="1:6">
      <c r="A1438" s="40">
        <v>658049</v>
      </c>
      <c r="B1438" t="s">
        <v>1599</v>
      </c>
      <c r="C1438" t="s">
        <v>495</v>
      </c>
      <c r="D1438" t="s">
        <v>508</v>
      </c>
      <c r="E1438" t="s">
        <v>506</v>
      </c>
      <c r="F1438" t="s">
        <v>514</v>
      </c>
    </row>
    <row r="1439" spans="1:6">
      <c r="A1439" s="40">
        <v>658060</v>
      </c>
      <c r="B1439" t="s">
        <v>1600</v>
      </c>
      <c r="C1439" t="s">
        <v>495</v>
      </c>
      <c r="D1439" t="s">
        <v>508</v>
      </c>
      <c r="E1439" t="s">
        <v>506</v>
      </c>
      <c r="F1439" t="s">
        <v>514</v>
      </c>
    </row>
    <row r="1440" spans="1:6">
      <c r="A1440" s="40">
        <v>658080</v>
      </c>
      <c r="B1440" t="s">
        <v>1601</v>
      </c>
      <c r="C1440" t="s">
        <v>495</v>
      </c>
      <c r="D1440" t="s">
        <v>508</v>
      </c>
      <c r="E1440" t="s">
        <v>506</v>
      </c>
      <c r="F1440" t="s">
        <v>514</v>
      </c>
    </row>
    <row r="1441" spans="1:6">
      <c r="A1441" s="40">
        <v>658090</v>
      </c>
      <c r="B1441" t="s">
        <v>1602</v>
      </c>
      <c r="C1441" t="s">
        <v>495</v>
      </c>
      <c r="D1441" t="s">
        <v>508</v>
      </c>
      <c r="E1441" t="s">
        <v>506</v>
      </c>
      <c r="F1441" t="s">
        <v>514</v>
      </c>
    </row>
    <row r="1442" spans="1:6">
      <c r="A1442" s="40">
        <v>658900</v>
      </c>
      <c r="B1442" t="s">
        <v>742</v>
      </c>
      <c r="C1442" t="s">
        <v>495</v>
      </c>
      <c r="D1442" t="s">
        <v>508</v>
      </c>
      <c r="E1442" t="s">
        <v>506</v>
      </c>
      <c r="F1442" t="s">
        <v>514</v>
      </c>
    </row>
    <row r="1443" spans="1:6">
      <c r="A1443" s="40">
        <v>658910</v>
      </c>
      <c r="B1443" t="s">
        <v>1603</v>
      </c>
      <c r="C1443" t="s">
        <v>495</v>
      </c>
      <c r="D1443" t="s">
        <v>508</v>
      </c>
      <c r="E1443" t="s">
        <v>506</v>
      </c>
      <c r="F1443" t="s">
        <v>514</v>
      </c>
    </row>
    <row r="1444" spans="1:6">
      <c r="A1444" s="40">
        <v>658950</v>
      </c>
      <c r="B1444" t="s">
        <v>1604</v>
      </c>
      <c r="C1444" t="s">
        <v>495</v>
      </c>
      <c r="D1444" t="s">
        <v>508</v>
      </c>
      <c r="E1444" t="s">
        <v>506</v>
      </c>
      <c r="F1444" t="s">
        <v>514</v>
      </c>
    </row>
    <row r="1445" spans="1:6">
      <c r="A1445" s="40">
        <v>3220201</v>
      </c>
      <c r="B1445" t="s">
        <v>1605</v>
      </c>
      <c r="D1445" t="s">
        <v>508</v>
      </c>
      <c r="E1445" t="s">
        <v>496</v>
      </c>
      <c r="F1445" t="s">
        <v>483</v>
      </c>
    </row>
    <row r="1446" spans="1:6">
      <c r="A1446" s="40">
        <v>3220202</v>
      </c>
      <c r="B1446" t="s">
        <v>1606</v>
      </c>
      <c r="D1446" t="s">
        <v>508</v>
      </c>
      <c r="E1446" t="s">
        <v>496</v>
      </c>
      <c r="F1446" t="s">
        <v>483</v>
      </c>
    </row>
    <row r="1447" spans="1:6">
      <c r="A1447" s="40">
        <v>3220401</v>
      </c>
      <c r="B1447" t="s">
        <v>1607</v>
      </c>
      <c r="D1447" t="s">
        <v>508</v>
      </c>
      <c r="E1447" t="s">
        <v>496</v>
      </c>
      <c r="F1447" t="s">
        <v>483</v>
      </c>
    </row>
    <row r="1448" spans="1:6">
      <c r="A1448" s="40">
        <v>5511043</v>
      </c>
      <c r="B1448" t="s">
        <v>284</v>
      </c>
      <c r="D1448" t="s">
        <v>508</v>
      </c>
      <c r="E1448" t="s">
        <v>500</v>
      </c>
      <c r="F1448" t="s">
        <v>478</v>
      </c>
    </row>
    <row r="1449" spans="1:6">
      <c r="A1449" s="40">
        <v>5511046</v>
      </c>
      <c r="B1449" t="s">
        <v>275</v>
      </c>
      <c r="D1449" t="s">
        <v>508</v>
      </c>
      <c r="E1449" t="s">
        <v>500</v>
      </c>
      <c r="F1449" t="s">
        <v>478</v>
      </c>
    </row>
    <row r="1450" spans="1:6">
      <c r="A1450" s="40">
        <v>35000001</v>
      </c>
      <c r="B1450" t="s">
        <v>1608</v>
      </c>
      <c r="C1450" t="s">
        <v>495</v>
      </c>
      <c r="D1450" t="s">
        <v>508</v>
      </c>
      <c r="E1450" t="s">
        <v>496</v>
      </c>
      <c r="F1450" t="s">
        <v>483</v>
      </c>
    </row>
    <row r="1451" spans="1:6">
      <c r="A1451" s="40">
        <v>35000002</v>
      </c>
      <c r="B1451" t="s">
        <v>1609</v>
      </c>
      <c r="C1451" t="s">
        <v>495</v>
      </c>
      <c r="D1451" t="s">
        <v>508</v>
      </c>
      <c r="E1451" t="s">
        <v>496</v>
      </c>
      <c r="F1451" t="s">
        <v>483</v>
      </c>
    </row>
    <row r="1452" spans="1:6">
      <c r="A1452" s="40">
        <v>35000004</v>
      </c>
      <c r="B1452" t="s">
        <v>1610</v>
      </c>
      <c r="C1452" t="s">
        <v>495</v>
      </c>
      <c r="D1452" t="s">
        <v>508</v>
      </c>
      <c r="E1452" t="s">
        <v>496</v>
      </c>
      <c r="F1452" t="s">
        <v>483</v>
      </c>
    </row>
    <row r="1453" spans="1:6">
      <c r="A1453" s="40">
        <v>35000005</v>
      </c>
      <c r="B1453" t="s">
        <v>1611</v>
      </c>
      <c r="C1453" t="s">
        <v>495</v>
      </c>
      <c r="D1453" t="s">
        <v>508</v>
      </c>
      <c r="E1453" t="s">
        <v>496</v>
      </c>
      <c r="F1453" t="s">
        <v>483</v>
      </c>
    </row>
    <row r="1454" spans="1:6">
      <c r="A1454" s="40">
        <v>35000006</v>
      </c>
      <c r="B1454" t="s">
        <v>1612</v>
      </c>
      <c r="C1454" t="s">
        <v>495</v>
      </c>
      <c r="D1454" t="s">
        <v>508</v>
      </c>
      <c r="E1454" t="s">
        <v>496</v>
      </c>
      <c r="F1454" t="s">
        <v>483</v>
      </c>
    </row>
    <row r="1455" spans="1:6">
      <c r="A1455" s="40">
        <v>35000007</v>
      </c>
      <c r="B1455" t="s">
        <v>1613</v>
      </c>
      <c r="C1455" t="s">
        <v>495</v>
      </c>
      <c r="D1455" t="s">
        <v>508</v>
      </c>
      <c r="E1455" t="s">
        <v>496</v>
      </c>
      <c r="F1455" t="s">
        <v>483</v>
      </c>
    </row>
    <row r="1456" spans="1:6">
      <c r="A1456" s="40">
        <v>35000008</v>
      </c>
      <c r="B1456" t="s">
        <v>1614</v>
      </c>
      <c r="C1456" t="s">
        <v>495</v>
      </c>
      <c r="D1456" t="s">
        <v>508</v>
      </c>
      <c r="E1456" t="s">
        <v>496</v>
      </c>
      <c r="F1456" t="s">
        <v>483</v>
      </c>
    </row>
    <row r="1457" spans="1:6">
      <c r="A1457" s="40">
        <v>35000009</v>
      </c>
      <c r="B1457" t="s">
        <v>1615</v>
      </c>
      <c r="C1457" t="s">
        <v>495</v>
      </c>
      <c r="D1457" t="s">
        <v>508</v>
      </c>
      <c r="E1457" t="s">
        <v>496</v>
      </c>
      <c r="F1457" t="s">
        <v>483</v>
      </c>
    </row>
    <row r="1458" spans="1:6">
      <c r="A1458" s="40">
        <v>35000010</v>
      </c>
      <c r="B1458" t="s">
        <v>285</v>
      </c>
      <c r="C1458" t="s">
        <v>495</v>
      </c>
      <c r="D1458" t="s">
        <v>508</v>
      </c>
      <c r="E1458" t="s">
        <v>496</v>
      </c>
      <c r="F1458" t="s">
        <v>483</v>
      </c>
    </row>
    <row r="1459" spans="1:6">
      <c r="A1459" s="40">
        <v>35000011</v>
      </c>
      <c r="B1459" t="s">
        <v>290</v>
      </c>
      <c r="C1459" t="s">
        <v>495</v>
      </c>
      <c r="D1459" t="s">
        <v>508</v>
      </c>
      <c r="E1459" t="s">
        <v>496</v>
      </c>
      <c r="F1459" t="s">
        <v>483</v>
      </c>
    </row>
    <row r="1460" spans="1:6">
      <c r="A1460" s="40">
        <v>35000017</v>
      </c>
      <c r="B1460" t="s">
        <v>1616</v>
      </c>
      <c r="C1460" t="s">
        <v>495</v>
      </c>
      <c r="D1460" t="s">
        <v>508</v>
      </c>
      <c r="E1460" t="s">
        <v>496</v>
      </c>
      <c r="F1460" t="s">
        <v>483</v>
      </c>
    </row>
    <row r="1461" spans="1:6">
      <c r="A1461" s="40">
        <v>35020002</v>
      </c>
      <c r="B1461" t="s">
        <v>1609</v>
      </c>
      <c r="C1461" t="s">
        <v>495</v>
      </c>
      <c r="D1461" t="s">
        <v>508</v>
      </c>
      <c r="E1461" t="s">
        <v>502</v>
      </c>
      <c r="F1461" t="s">
        <v>474</v>
      </c>
    </row>
    <row r="1462" spans="1:6">
      <c r="A1462" s="40">
        <v>35020004</v>
      </c>
      <c r="B1462" t="s">
        <v>1610</v>
      </c>
      <c r="C1462" t="s">
        <v>495</v>
      </c>
      <c r="D1462" t="s">
        <v>508</v>
      </c>
      <c r="E1462" t="s">
        <v>502</v>
      </c>
      <c r="F1462" t="s">
        <v>474</v>
      </c>
    </row>
    <row r="1463" spans="1:6">
      <c r="A1463" s="40">
        <v>35020005</v>
      </c>
      <c r="B1463" t="s">
        <v>1611</v>
      </c>
      <c r="C1463" t="s">
        <v>495</v>
      </c>
      <c r="D1463" t="s">
        <v>508</v>
      </c>
      <c r="E1463" t="s">
        <v>502</v>
      </c>
      <c r="F1463" t="s">
        <v>474</v>
      </c>
    </row>
    <row r="1464" spans="1:6">
      <c r="A1464" s="40">
        <v>35020006</v>
      </c>
      <c r="B1464" t="s">
        <v>1612</v>
      </c>
      <c r="C1464" t="s">
        <v>495</v>
      </c>
      <c r="D1464" t="s">
        <v>508</v>
      </c>
      <c r="E1464" t="s">
        <v>502</v>
      </c>
      <c r="F1464" t="s">
        <v>474</v>
      </c>
    </row>
    <row r="1465" spans="1:6">
      <c r="A1465" s="40">
        <v>35020007</v>
      </c>
      <c r="B1465" t="s">
        <v>1613</v>
      </c>
      <c r="C1465" t="s">
        <v>495</v>
      </c>
      <c r="D1465" t="s">
        <v>508</v>
      </c>
      <c r="E1465" t="s">
        <v>502</v>
      </c>
      <c r="F1465" t="s">
        <v>474</v>
      </c>
    </row>
    <row r="1466" spans="1:6">
      <c r="A1466" s="40">
        <v>35020008</v>
      </c>
      <c r="B1466" t="s">
        <v>1614</v>
      </c>
      <c r="C1466" t="s">
        <v>495</v>
      </c>
      <c r="D1466" t="s">
        <v>508</v>
      </c>
      <c r="E1466" t="s">
        <v>502</v>
      </c>
      <c r="F1466" t="s">
        <v>474</v>
      </c>
    </row>
    <row r="1467" spans="1:6">
      <c r="A1467" s="40">
        <v>35020009</v>
      </c>
      <c r="B1467" t="s">
        <v>1615</v>
      </c>
      <c r="C1467" t="s">
        <v>495</v>
      </c>
      <c r="D1467" t="s">
        <v>508</v>
      </c>
      <c r="E1467" t="s">
        <v>502</v>
      </c>
      <c r="F1467" t="s">
        <v>474</v>
      </c>
    </row>
    <row r="1468" spans="1:6">
      <c r="A1468" s="40">
        <v>35020010</v>
      </c>
      <c r="B1468" t="s">
        <v>285</v>
      </c>
      <c r="C1468" t="s">
        <v>495</v>
      </c>
      <c r="D1468" t="s">
        <v>508</v>
      </c>
      <c r="E1468" t="s">
        <v>502</v>
      </c>
      <c r="F1468" t="s">
        <v>474</v>
      </c>
    </row>
    <row r="1469" spans="1:6">
      <c r="A1469" s="40">
        <v>35020011</v>
      </c>
      <c r="B1469" t="s">
        <v>290</v>
      </c>
      <c r="C1469" t="s">
        <v>495</v>
      </c>
      <c r="D1469" t="s">
        <v>508</v>
      </c>
      <c r="E1469" t="s">
        <v>502</v>
      </c>
      <c r="F1469" t="s">
        <v>474</v>
      </c>
    </row>
    <row r="1470" spans="1:6">
      <c r="A1470" s="40">
        <v>35020017</v>
      </c>
      <c r="B1470" t="s">
        <v>1616</v>
      </c>
      <c r="C1470" t="s">
        <v>495</v>
      </c>
      <c r="D1470" t="s">
        <v>508</v>
      </c>
      <c r="E1470" t="s">
        <v>502</v>
      </c>
      <c r="F1470" t="s">
        <v>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9</vt:i4>
      </vt:variant>
      <vt:variant>
        <vt:lpstr>Nimega vahemikud</vt:lpstr>
      </vt:variant>
      <vt:variant>
        <vt:i4>1</vt:i4>
      </vt:variant>
    </vt:vector>
  </HeadingPairs>
  <TitlesOfParts>
    <vt:vector size="10" baseType="lpstr">
      <vt:lpstr> Eelarve volikogu määruses</vt:lpstr>
      <vt:lpstr>Antavad toet muudat (osakonnad)</vt:lpstr>
      <vt:lpstr>Tööjõukulude muudat (osakonnad)</vt:lpstr>
      <vt:lpstr> Maj k muudat (osakonnad)</vt:lpstr>
      <vt:lpstr> investeeringud</vt:lpstr>
      <vt:lpstr>2.LEA seletuskiri</vt:lpstr>
      <vt:lpstr>2.LEA muutmine</vt:lpstr>
      <vt:lpstr>Konto grupp</vt:lpstr>
      <vt:lpstr>klassifikaatorid</vt:lpstr>
      <vt:lpstr>'Tööjõukulude muudat (osakonnad)'!Prindiala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Tiina-Mae Kuusik</dc:creator>
  <cp:lastModifiedBy>Ülle Allik</cp:lastModifiedBy>
  <cp:lastPrinted>2025-09-07T09:35:08Z</cp:lastPrinted>
  <dcterms:created xsi:type="dcterms:W3CDTF">2024-11-27T19:34:22Z</dcterms:created>
  <dcterms:modified xsi:type="dcterms:W3CDTF">2025-09-11T12:55:44Z</dcterms:modified>
</cp:coreProperties>
</file>