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Rahandus\PIIRATUD KASUTUS\Eelarve\2026\I lisaeelarve\"/>
    </mc:Choice>
  </mc:AlternateContent>
  <bookViews>
    <workbookView xWindow="0" yWindow="0" windowWidth="12040" windowHeight="5940"/>
  </bookViews>
  <sheets>
    <sheet name="Eelarve volikogu määruses" sheetId="4" r:id="rId1"/>
    <sheet name="Antavad toetused" sheetId="5" r:id="rId2"/>
    <sheet name="Tööjõukulud" sheetId="6" r:id="rId3"/>
    <sheet name="majanduskulude muudatus" sheetId="10" r:id="rId4"/>
    <sheet name="investeeringud" sheetId="11" r:id="rId5"/>
    <sheet name="Investeerimisteg kulud Veeras" sheetId="12" r:id="rId6"/>
    <sheet name="I lisaeelarve andmete analüüs" sheetId="9" r:id="rId7"/>
    <sheet name="I lisaeelarve Veeras" sheetId="1" r:id="rId8"/>
    <sheet name="SF muudatused I lisaeelarves" sheetId="8" r:id="rId9"/>
    <sheet name="MS muudatused lisaeelarves" sheetId="7" r:id="rId10"/>
    <sheet name="EA osa" sheetId="2" r:id="rId11"/>
  </sheets>
  <externalReferences>
    <externalReference r:id="rId12"/>
    <externalReference r:id="rId13"/>
  </externalReferences>
  <definedNames>
    <definedName name="_xlnm._FilterDatabase" localSheetId="7" hidden="1">'I lisaeelarve Veeras'!$A$2:$Q$2404</definedName>
    <definedName name="_xlnm._FilterDatabase" localSheetId="9" hidden="1">'MS muudatused lisaeelarves'!$A$2:$Q$264</definedName>
    <definedName name="_xlnm._FilterDatabase" localSheetId="8" hidden="1">'SF muudatused I lisaeelarves'!$A$2:$M$88</definedName>
    <definedName name="Slicer_Osakonnad_nimetus">#N/A</definedName>
  </definedNames>
  <calcPr calcId="162913"/>
  <pivotCaches>
    <pivotCache cacheId="18" r:id="rId14"/>
  </pivotCaches>
  <extLst>
    <ext xmlns:x14="http://schemas.microsoft.com/office/spreadsheetml/2009/9/main" uri="{BBE1A952-AA13-448e-AADC-164F8A28A991}">
      <x14:slicerCaches>
        <x14:slicerCache r:id="rId15"/>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6" i="4" l="1"/>
  <c r="E42" i="4" l="1"/>
  <c r="D42" i="4"/>
  <c r="E38" i="11" l="1"/>
  <c r="D19" i="11" l="1"/>
  <c r="D5" i="11"/>
  <c r="D4" i="11"/>
  <c r="D14" i="11"/>
  <c r="D3" i="11" l="1"/>
  <c r="D36" i="11"/>
  <c r="C35" i="11"/>
  <c r="B35" i="11"/>
  <c r="D34" i="11"/>
  <c r="D33" i="11"/>
  <c r="D32" i="11"/>
  <c r="D31" i="11"/>
  <c r="D30" i="11"/>
  <c r="D29" i="11"/>
  <c r="C29" i="11"/>
  <c r="B29" i="11"/>
  <c r="D28" i="11"/>
  <c r="D27" i="11"/>
  <c r="D26" i="11"/>
  <c r="C26" i="11"/>
  <c r="B26" i="11"/>
  <c r="D25" i="11"/>
  <c r="D24" i="11"/>
  <c r="D23" i="11"/>
  <c r="C22" i="11"/>
  <c r="B22" i="11"/>
  <c r="D22" i="11" s="1"/>
  <c r="D21" i="11"/>
  <c r="D20" i="11"/>
  <c r="D18" i="11"/>
  <c r="D17" i="11"/>
  <c r="D16" i="11"/>
  <c r="D15" i="11"/>
  <c r="D13" i="11"/>
  <c r="D12" i="11"/>
  <c r="D11" i="11"/>
  <c r="D10" i="11"/>
  <c r="D9" i="11"/>
  <c r="D8" i="11"/>
  <c r="D7" i="11"/>
  <c r="C6" i="11"/>
  <c r="B6" i="11"/>
  <c r="B2" i="11" s="1"/>
  <c r="C3" i="11"/>
  <c r="B3" i="11"/>
  <c r="F35" i="10"/>
  <c r="E35" i="10"/>
  <c r="C35" i="10"/>
  <c r="B35" i="10"/>
  <c r="D34" i="10"/>
  <c r="G34" i="10" s="1"/>
  <c r="D33" i="10"/>
  <c r="G33" i="10" s="1"/>
  <c r="D32" i="10"/>
  <c r="G32" i="10" s="1"/>
  <c r="D31" i="10"/>
  <c r="G31" i="10" s="1"/>
  <c r="D30" i="10"/>
  <c r="G30" i="10" s="1"/>
  <c r="D29" i="10"/>
  <c r="G29" i="10" s="1"/>
  <c r="D28" i="10"/>
  <c r="G28" i="10" s="1"/>
  <c r="G27" i="10"/>
  <c r="D27" i="10"/>
  <c r="D26" i="10"/>
  <c r="G26" i="10" s="1"/>
  <c r="D25" i="10"/>
  <c r="G25" i="10" s="1"/>
  <c r="D24" i="10"/>
  <c r="G24" i="10" s="1"/>
  <c r="D23" i="10"/>
  <c r="G23" i="10" s="1"/>
  <c r="G22" i="10"/>
  <c r="D22" i="10"/>
  <c r="D21" i="10"/>
  <c r="G21" i="10" s="1"/>
  <c r="D20" i="10"/>
  <c r="G20" i="10" s="1"/>
  <c r="D19" i="10"/>
  <c r="G19" i="10" s="1"/>
  <c r="D18" i="10"/>
  <c r="G18" i="10" s="1"/>
  <c r="D17" i="10"/>
  <c r="G17" i="10" s="1"/>
  <c r="D16" i="10"/>
  <c r="G16" i="10" s="1"/>
  <c r="D15" i="10"/>
  <c r="G15" i="10" s="1"/>
  <c r="G14" i="10"/>
  <c r="D14" i="10"/>
  <c r="D13" i="10"/>
  <c r="G13" i="10" s="1"/>
  <c r="D12" i="10"/>
  <c r="G12" i="10" s="1"/>
  <c r="D11" i="10"/>
  <c r="G11" i="10" s="1"/>
  <c r="D10" i="10"/>
  <c r="G10" i="10" s="1"/>
  <c r="D9" i="10"/>
  <c r="G9" i="10" s="1"/>
  <c r="D8" i="10"/>
  <c r="G8" i="10" s="1"/>
  <c r="D7" i="10"/>
  <c r="G7" i="10" s="1"/>
  <c r="D6" i="10"/>
  <c r="G6" i="10" s="1"/>
  <c r="D5" i="10"/>
  <c r="G5" i="10" s="1"/>
  <c r="D4" i="10"/>
  <c r="G4" i="10" s="1"/>
  <c r="G3" i="10"/>
  <c r="D3" i="10"/>
  <c r="A2400" i="1"/>
  <c r="A2399" i="1"/>
  <c r="A2398" i="1"/>
  <c r="A2397" i="1"/>
  <c r="A2396" i="1"/>
  <c r="A2395" i="1"/>
  <c r="A2394" i="1"/>
  <c r="A2393" i="1"/>
  <c r="A2392" i="1"/>
  <c r="A2391" i="1"/>
  <c r="A2390" i="1"/>
  <c r="A2389" i="1"/>
  <c r="A2388" i="1"/>
  <c r="A2387" i="1"/>
  <c r="A2386" i="1"/>
  <c r="A2385" i="1"/>
  <c r="A2384" i="1"/>
  <c r="A2383" i="1"/>
  <c r="A2382" i="1"/>
  <c r="A2381" i="1"/>
  <c r="A2380" i="1"/>
  <c r="A2379" i="1"/>
  <c r="A2378" i="1"/>
  <c r="A2377" i="1"/>
  <c r="A2376" i="1"/>
  <c r="A2375" i="1"/>
  <c r="A2374" i="1"/>
  <c r="A2373" i="1"/>
  <c r="A2372" i="1"/>
  <c r="A2371" i="1"/>
  <c r="A2370" i="1"/>
  <c r="A2369" i="1"/>
  <c r="A2368" i="1"/>
  <c r="A2367" i="1"/>
  <c r="A2366" i="1"/>
  <c r="A2365" i="1"/>
  <c r="A2364" i="1"/>
  <c r="A2363" i="1"/>
  <c r="A2362" i="1"/>
  <c r="A2361" i="1"/>
  <c r="A2360" i="1"/>
  <c r="A2359" i="1"/>
  <c r="A2358" i="1"/>
  <c r="A2357" i="1"/>
  <c r="A2356" i="1"/>
  <c r="A2355" i="1"/>
  <c r="A2354" i="1"/>
  <c r="A2353" i="1"/>
  <c r="A2352" i="1"/>
  <c r="A2351" i="1"/>
  <c r="A2350" i="1"/>
  <c r="A2349" i="1"/>
  <c r="A2348" i="1"/>
  <c r="A2347" i="1"/>
  <c r="A2346" i="1"/>
  <c r="A2345" i="1"/>
  <c r="A2344" i="1"/>
  <c r="A2343" i="1"/>
  <c r="A2342" i="1"/>
  <c r="A2341" i="1"/>
  <c r="A2340" i="1"/>
  <c r="A2339" i="1"/>
  <c r="A2338" i="1"/>
  <c r="A2337" i="1"/>
  <c r="A2336" i="1"/>
  <c r="A2335" i="1"/>
  <c r="A2334" i="1"/>
  <c r="A2333" i="1"/>
  <c r="A2332" i="1"/>
  <c r="A2331" i="1"/>
  <c r="A2330" i="1"/>
  <c r="A2329" i="1"/>
  <c r="A2328" i="1"/>
  <c r="A2327" i="1"/>
  <c r="A2326" i="1"/>
  <c r="A2325" i="1"/>
  <c r="A2324" i="1"/>
  <c r="A2323" i="1"/>
  <c r="A2322" i="1"/>
  <c r="A2321" i="1"/>
  <c r="A2320" i="1"/>
  <c r="A2319" i="1"/>
  <c r="A2318" i="1"/>
  <c r="A2317" i="1"/>
  <c r="A2316" i="1"/>
  <c r="A2315" i="1"/>
  <c r="A2314" i="1"/>
  <c r="A2313" i="1"/>
  <c r="A2312" i="1"/>
  <c r="A2311" i="1"/>
  <c r="A2310" i="1"/>
  <c r="A2309" i="1"/>
  <c r="A2308" i="1"/>
  <c r="A2307" i="1"/>
  <c r="A2306" i="1"/>
  <c r="A2305" i="1"/>
  <c r="A2304" i="1"/>
  <c r="A2303" i="1"/>
  <c r="A2302" i="1"/>
  <c r="A2301" i="1"/>
  <c r="A2300" i="1"/>
  <c r="A2299" i="1"/>
  <c r="A2298" i="1"/>
  <c r="A2297" i="1"/>
  <c r="A2296" i="1"/>
  <c r="A2295" i="1"/>
  <c r="A2294" i="1"/>
  <c r="A2293" i="1"/>
  <c r="A2292" i="1"/>
  <c r="A2291" i="1"/>
  <c r="A2290" i="1"/>
  <c r="A2289" i="1"/>
  <c r="A2288" i="1"/>
  <c r="A2287" i="1"/>
  <c r="A2286" i="1"/>
  <c r="A2285" i="1"/>
  <c r="A2284" i="1"/>
  <c r="A2283" i="1"/>
  <c r="A2282" i="1"/>
  <c r="A2281" i="1"/>
  <c r="A2280" i="1"/>
  <c r="A2279" i="1"/>
  <c r="A2278" i="1"/>
  <c r="A2277" i="1"/>
  <c r="A2276" i="1"/>
  <c r="A2275" i="1"/>
  <c r="A2274" i="1"/>
  <c r="A2273" i="1"/>
  <c r="A2272" i="1"/>
  <c r="A2271" i="1"/>
  <c r="A2270" i="1"/>
  <c r="A2269" i="1"/>
  <c r="A2268" i="1"/>
  <c r="A2267" i="1"/>
  <c r="A2266" i="1"/>
  <c r="A2265" i="1"/>
  <c r="A2264" i="1"/>
  <c r="A2263" i="1"/>
  <c r="A2262" i="1"/>
  <c r="A2261" i="1"/>
  <c r="A2260" i="1"/>
  <c r="A2259" i="1"/>
  <c r="A2258" i="1"/>
  <c r="A2257" i="1"/>
  <c r="A2256" i="1"/>
  <c r="A2255" i="1"/>
  <c r="A2254" i="1"/>
  <c r="A2253" i="1"/>
  <c r="A2252" i="1"/>
  <c r="A2251" i="1"/>
  <c r="A2250" i="1"/>
  <c r="A2249" i="1"/>
  <c r="A2248" i="1"/>
  <c r="A2247" i="1"/>
  <c r="A2246" i="1"/>
  <c r="A2245" i="1"/>
  <c r="A2244" i="1"/>
  <c r="A2243" i="1"/>
  <c r="A2242" i="1"/>
  <c r="A2241" i="1"/>
  <c r="A2240" i="1"/>
  <c r="A2239" i="1"/>
  <c r="A2238" i="1"/>
  <c r="A2237" i="1"/>
  <c r="A2236" i="1"/>
  <c r="A2235" i="1"/>
  <c r="A2234" i="1"/>
  <c r="A2233" i="1"/>
  <c r="A2232" i="1"/>
  <c r="A2231" i="1"/>
  <c r="A2230" i="1"/>
  <c r="A2229" i="1"/>
  <c r="A2228" i="1"/>
  <c r="A2227" i="1"/>
  <c r="A2226" i="1"/>
  <c r="A2225" i="1"/>
  <c r="A2224" i="1"/>
  <c r="A2223" i="1"/>
  <c r="A2222" i="1"/>
  <c r="A2221" i="1"/>
  <c r="A2220" i="1"/>
  <c r="A2219" i="1"/>
  <c r="A2218" i="1"/>
  <c r="A2217" i="1"/>
  <c r="A2216" i="1"/>
  <c r="A2215" i="1"/>
  <c r="A2214" i="1"/>
  <c r="A2213" i="1"/>
  <c r="A2212" i="1"/>
  <c r="A2211" i="1"/>
  <c r="A2210" i="1"/>
  <c r="A2209" i="1"/>
  <c r="A2208" i="1"/>
  <c r="A2207" i="1"/>
  <c r="A2206" i="1"/>
  <c r="A2205" i="1"/>
  <c r="A2204" i="1"/>
  <c r="A2203" i="1"/>
  <c r="A2202" i="1"/>
  <c r="A2201" i="1"/>
  <c r="A2200" i="1"/>
  <c r="A2199" i="1"/>
  <c r="A2198" i="1"/>
  <c r="A2197" i="1"/>
  <c r="A2196" i="1"/>
  <c r="A2195" i="1"/>
  <c r="A2194" i="1"/>
  <c r="A2193" i="1"/>
  <c r="A2192" i="1"/>
  <c r="A2191" i="1"/>
  <c r="A2190" i="1"/>
  <c r="A2189" i="1"/>
  <c r="A2188" i="1"/>
  <c r="A2187" i="1"/>
  <c r="A2186" i="1"/>
  <c r="A2185" i="1"/>
  <c r="A2184" i="1"/>
  <c r="A2183" i="1"/>
  <c r="A2182" i="1"/>
  <c r="A2181" i="1"/>
  <c r="A2180" i="1"/>
  <c r="A2179" i="1"/>
  <c r="A2178" i="1"/>
  <c r="A2177" i="1"/>
  <c r="A2176" i="1"/>
  <c r="A2175" i="1"/>
  <c r="A2174" i="1"/>
  <c r="A2173" i="1"/>
  <c r="A2172" i="1"/>
  <c r="A2171" i="1"/>
  <c r="A2170" i="1"/>
  <c r="A2169" i="1"/>
  <c r="A2168" i="1"/>
  <c r="A2167" i="1"/>
  <c r="A2166" i="1"/>
  <c r="A2165" i="1"/>
  <c r="A2164" i="1"/>
  <c r="A2163" i="1"/>
  <c r="A2162" i="1"/>
  <c r="A2161" i="1"/>
  <c r="A2160" i="1"/>
  <c r="A2159" i="1"/>
  <c r="A2158" i="1"/>
  <c r="A2157" i="1"/>
  <c r="A2156" i="1"/>
  <c r="A2155" i="1"/>
  <c r="A2154" i="1"/>
  <c r="A2153" i="1"/>
  <c r="A2152" i="1"/>
  <c r="A2151" i="1"/>
  <c r="A2150" i="1"/>
  <c r="A2149" i="1"/>
  <c r="A2148" i="1"/>
  <c r="A2147" i="1"/>
  <c r="A2146" i="1"/>
  <c r="A2145" i="1"/>
  <c r="A2144" i="1"/>
  <c r="A2143" i="1"/>
  <c r="A2142" i="1"/>
  <c r="A2141" i="1"/>
  <c r="A2140" i="1"/>
  <c r="A2139" i="1"/>
  <c r="A2138" i="1"/>
  <c r="A2137" i="1"/>
  <c r="A2136" i="1"/>
  <c r="A2135" i="1"/>
  <c r="A2134" i="1"/>
  <c r="A2133" i="1"/>
  <c r="A2132" i="1"/>
  <c r="A2131" i="1"/>
  <c r="A2130" i="1"/>
  <c r="A2129" i="1"/>
  <c r="A2128" i="1"/>
  <c r="A2127" i="1"/>
  <c r="A2126" i="1"/>
  <c r="A2125" i="1"/>
  <c r="A2124" i="1"/>
  <c r="A2123" i="1"/>
  <c r="A2122" i="1"/>
  <c r="A2121" i="1"/>
  <c r="A2120" i="1"/>
  <c r="A2119" i="1"/>
  <c r="A2118" i="1"/>
  <c r="A2117" i="1"/>
  <c r="A2116" i="1"/>
  <c r="A2115" i="1"/>
  <c r="A2114" i="1"/>
  <c r="A2113" i="1"/>
  <c r="A2112" i="1"/>
  <c r="A2111" i="1"/>
  <c r="A2110" i="1"/>
  <c r="A2109" i="1"/>
  <c r="A2108" i="1"/>
  <c r="A2107" i="1"/>
  <c r="A2106" i="1"/>
  <c r="A2105" i="1"/>
  <c r="A2104" i="1"/>
  <c r="A2103" i="1"/>
  <c r="A2102" i="1"/>
  <c r="A2101" i="1"/>
  <c r="A2100" i="1"/>
  <c r="A2099" i="1"/>
  <c r="A2098" i="1"/>
  <c r="A2097" i="1"/>
  <c r="A2096" i="1"/>
  <c r="A2095" i="1"/>
  <c r="A2094" i="1"/>
  <c r="A2093" i="1"/>
  <c r="A2092" i="1"/>
  <c r="A2091" i="1"/>
  <c r="A2090" i="1"/>
  <c r="A2089" i="1"/>
  <c r="A2088" i="1"/>
  <c r="A2087" i="1"/>
  <c r="A2086" i="1"/>
  <c r="A2085" i="1"/>
  <c r="A2084" i="1"/>
  <c r="A2083" i="1"/>
  <c r="A2082" i="1"/>
  <c r="A2081" i="1"/>
  <c r="A2080" i="1"/>
  <c r="A2079" i="1"/>
  <c r="A2078" i="1"/>
  <c r="A2077" i="1"/>
  <c r="A2076" i="1"/>
  <c r="A2075" i="1"/>
  <c r="A2074" i="1"/>
  <c r="A2073" i="1"/>
  <c r="A2072" i="1"/>
  <c r="A2071" i="1"/>
  <c r="A2070" i="1"/>
  <c r="A2069" i="1"/>
  <c r="A2068" i="1"/>
  <c r="A2067" i="1"/>
  <c r="A2066" i="1"/>
  <c r="A2065" i="1"/>
  <c r="A2064" i="1"/>
  <c r="A2063" i="1"/>
  <c r="A2062" i="1"/>
  <c r="A2061" i="1"/>
  <c r="A2060" i="1"/>
  <c r="A2059" i="1"/>
  <c r="A2058" i="1"/>
  <c r="A2057" i="1"/>
  <c r="A2056" i="1"/>
  <c r="A2055" i="1"/>
  <c r="A2054" i="1"/>
  <c r="A2053" i="1"/>
  <c r="A2052" i="1"/>
  <c r="A2051" i="1"/>
  <c r="A2050" i="1"/>
  <c r="A2049" i="1"/>
  <c r="A2048" i="1"/>
  <c r="A2047" i="1"/>
  <c r="A2046" i="1"/>
  <c r="A2045" i="1"/>
  <c r="A2044" i="1"/>
  <c r="A2043" i="1"/>
  <c r="A2042" i="1"/>
  <c r="A2041" i="1"/>
  <c r="A2040" i="1"/>
  <c r="A2039" i="1"/>
  <c r="A2038" i="1"/>
  <c r="A2037" i="1"/>
  <c r="A2036" i="1"/>
  <c r="A2035" i="1"/>
  <c r="A2034" i="1"/>
  <c r="A2033" i="1"/>
  <c r="A2032" i="1"/>
  <c r="A2031" i="1"/>
  <c r="A2030" i="1"/>
  <c r="A2029" i="1"/>
  <c r="A2028" i="1"/>
  <c r="A2027" i="1"/>
  <c r="A2026" i="1"/>
  <c r="A2025" i="1"/>
  <c r="A2024" i="1"/>
  <c r="A2023" i="1"/>
  <c r="A2022" i="1"/>
  <c r="A2021" i="1"/>
  <c r="A2020" i="1"/>
  <c r="A2019" i="1"/>
  <c r="A2018" i="1"/>
  <c r="A2017" i="1"/>
  <c r="A2016" i="1"/>
  <c r="A2015" i="1"/>
  <c r="A2014" i="1"/>
  <c r="A2013" i="1"/>
  <c r="A2012" i="1"/>
  <c r="A2011" i="1"/>
  <c r="A2010" i="1"/>
  <c r="A2009" i="1"/>
  <c r="A2008" i="1"/>
  <c r="A2007" i="1"/>
  <c r="A2006" i="1"/>
  <c r="A2005" i="1"/>
  <c r="A2004" i="1"/>
  <c r="A2003" i="1"/>
  <c r="A2002" i="1"/>
  <c r="A2001" i="1"/>
  <c r="A2000" i="1"/>
  <c r="A1999" i="1"/>
  <c r="A1998" i="1"/>
  <c r="A1997" i="1"/>
  <c r="A1996" i="1"/>
  <c r="A1995" i="1"/>
  <c r="A1994" i="1"/>
  <c r="A1993" i="1"/>
  <c r="A1992" i="1"/>
  <c r="A1991" i="1"/>
  <c r="A1990" i="1"/>
  <c r="A1989" i="1"/>
  <c r="A1988" i="1"/>
  <c r="A1987" i="1"/>
  <c r="A1986" i="1"/>
  <c r="A1985" i="1"/>
  <c r="A1984" i="1"/>
  <c r="A1983" i="1"/>
  <c r="A1982" i="1"/>
  <c r="A1981" i="1"/>
  <c r="A1980" i="1"/>
  <c r="A1979" i="1"/>
  <c r="A1978" i="1"/>
  <c r="A1977" i="1"/>
  <c r="A1976" i="1"/>
  <c r="A1975" i="1"/>
  <c r="A1974" i="1"/>
  <c r="A1973" i="1"/>
  <c r="A1972" i="1"/>
  <c r="A1971" i="1"/>
  <c r="A1970" i="1"/>
  <c r="A1969" i="1"/>
  <c r="A1968" i="1"/>
  <c r="A1967" i="1"/>
  <c r="A1966" i="1"/>
  <c r="A1965" i="1"/>
  <c r="A1964" i="1"/>
  <c r="A1963" i="1"/>
  <c r="A1962" i="1"/>
  <c r="A1961" i="1"/>
  <c r="A1960" i="1"/>
  <c r="A1959" i="1"/>
  <c r="A1958" i="1"/>
  <c r="A1957" i="1"/>
  <c r="A1956" i="1"/>
  <c r="A1955" i="1"/>
  <c r="A1954" i="1"/>
  <c r="A1953" i="1"/>
  <c r="A1952" i="1"/>
  <c r="A1951" i="1"/>
  <c r="A1950" i="1"/>
  <c r="A1949" i="1"/>
  <c r="A1948" i="1"/>
  <c r="A1947" i="1"/>
  <c r="A1946" i="1"/>
  <c r="A1945" i="1"/>
  <c r="A1944" i="1"/>
  <c r="A1943" i="1"/>
  <c r="A1942" i="1"/>
  <c r="A1941" i="1"/>
  <c r="A1940" i="1"/>
  <c r="A1939" i="1"/>
  <c r="A1938" i="1"/>
  <c r="A1937" i="1"/>
  <c r="A1936" i="1"/>
  <c r="A1935" i="1"/>
  <c r="A1934" i="1"/>
  <c r="A1933" i="1"/>
  <c r="A1932" i="1"/>
  <c r="A1931" i="1"/>
  <c r="A1930" i="1"/>
  <c r="A1929" i="1"/>
  <c r="A1928" i="1"/>
  <c r="A1927" i="1"/>
  <c r="A1926" i="1"/>
  <c r="A1925" i="1"/>
  <c r="A1924" i="1"/>
  <c r="A1923" i="1"/>
  <c r="A1922" i="1"/>
  <c r="A1921" i="1"/>
  <c r="A1920" i="1"/>
  <c r="A1919" i="1"/>
  <c r="A1918" i="1"/>
  <c r="A1917" i="1"/>
  <c r="A1916" i="1"/>
  <c r="A1915" i="1"/>
  <c r="A1914" i="1"/>
  <c r="A1913" i="1"/>
  <c r="A1912" i="1"/>
  <c r="A1911" i="1"/>
  <c r="A1910" i="1"/>
  <c r="A1909" i="1"/>
  <c r="A1908" i="1"/>
  <c r="A1907" i="1"/>
  <c r="A1906" i="1"/>
  <c r="A1905" i="1"/>
  <c r="A1904" i="1"/>
  <c r="A1903" i="1"/>
  <c r="A1902" i="1"/>
  <c r="A1901" i="1"/>
  <c r="A1900" i="1"/>
  <c r="A1899" i="1"/>
  <c r="A1898" i="1"/>
  <c r="A1897" i="1"/>
  <c r="A1896" i="1"/>
  <c r="A1895" i="1"/>
  <c r="A1894" i="1"/>
  <c r="A1893" i="1"/>
  <c r="A1892" i="1"/>
  <c r="A1891" i="1"/>
  <c r="A1890" i="1"/>
  <c r="A1889" i="1"/>
  <c r="A1888" i="1"/>
  <c r="A1887" i="1"/>
  <c r="A1886" i="1"/>
  <c r="A1885" i="1"/>
  <c r="A1884" i="1"/>
  <c r="A1883" i="1"/>
  <c r="A1882" i="1"/>
  <c r="A1881" i="1"/>
  <c r="A1880" i="1"/>
  <c r="A1879" i="1"/>
  <c r="A1878" i="1"/>
  <c r="A1877" i="1"/>
  <c r="A1876" i="1"/>
  <c r="A1875" i="1"/>
  <c r="A1874" i="1"/>
  <c r="A1873" i="1"/>
  <c r="A1872" i="1"/>
  <c r="A1871" i="1"/>
  <c r="A1870" i="1"/>
  <c r="A1869" i="1"/>
  <c r="A1868" i="1"/>
  <c r="A1867" i="1"/>
  <c r="A1866" i="1"/>
  <c r="A1865" i="1"/>
  <c r="A1864" i="1"/>
  <c r="A1863" i="1"/>
  <c r="A1862" i="1"/>
  <c r="A1861" i="1"/>
  <c r="A1860" i="1"/>
  <c r="A1859" i="1"/>
  <c r="A1858" i="1"/>
  <c r="A1857" i="1"/>
  <c r="A1856" i="1"/>
  <c r="A1855" i="1"/>
  <c r="A1854" i="1"/>
  <c r="A1853" i="1"/>
  <c r="A1852" i="1"/>
  <c r="A1851" i="1"/>
  <c r="A1850" i="1"/>
  <c r="A1849" i="1"/>
  <c r="A1848" i="1"/>
  <c r="A1847" i="1"/>
  <c r="A1846" i="1"/>
  <c r="A1845" i="1"/>
  <c r="A1844" i="1"/>
  <c r="A1843" i="1"/>
  <c r="A1842" i="1"/>
  <c r="A1841" i="1"/>
  <c r="A1840" i="1"/>
  <c r="A1839" i="1"/>
  <c r="A1838" i="1"/>
  <c r="A1837" i="1"/>
  <c r="A1836" i="1"/>
  <c r="A1835" i="1"/>
  <c r="A1834" i="1"/>
  <c r="A1833" i="1"/>
  <c r="A1832" i="1"/>
  <c r="A1831" i="1"/>
  <c r="A1830" i="1"/>
  <c r="A1829" i="1"/>
  <c r="A1828" i="1"/>
  <c r="A1827" i="1"/>
  <c r="A1826" i="1"/>
  <c r="A1825" i="1"/>
  <c r="A1824" i="1"/>
  <c r="A1823" i="1"/>
  <c r="A1822" i="1"/>
  <c r="A1821" i="1"/>
  <c r="A1820" i="1"/>
  <c r="A1819" i="1"/>
  <c r="A1818" i="1"/>
  <c r="A1817" i="1"/>
  <c r="A1816" i="1"/>
  <c r="A1815" i="1"/>
  <c r="A1814" i="1"/>
  <c r="A1813" i="1"/>
  <c r="A1812" i="1"/>
  <c r="A1811" i="1"/>
  <c r="A1810" i="1"/>
  <c r="A1809" i="1"/>
  <c r="A1808" i="1"/>
  <c r="A1807" i="1"/>
  <c r="A1806" i="1"/>
  <c r="A1805" i="1"/>
  <c r="A1804" i="1"/>
  <c r="A1803" i="1"/>
  <c r="A1802" i="1"/>
  <c r="A1801" i="1"/>
  <c r="A1800" i="1"/>
  <c r="A1799" i="1"/>
  <c r="A1798" i="1"/>
  <c r="A1797" i="1"/>
  <c r="A1796" i="1"/>
  <c r="A1795" i="1"/>
  <c r="A1794" i="1"/>
  <c r="A1793" i="1"/>
  <c r="A1792" i="1"/>
  <c r="A1791" i="1"/>
  <c r="A1790" i="1"/>
  <c r="A1789" i="1"/>
  <c r="A1788" i="1"/>
  <c r="A1787" i="1"/>
  <c r="A1786" i="1"/>
  <c r="A1785" i="1"/>
  <c r="A1784" i="1"/>
  <c r="A1783" i="1"/>
  <c r="A1782" i="1"/>
  <c r="A1781" i="1"/>
  <c r="A1780" i="1"/>
  <c r="A1779" i="1"/>
  <c r="A1778" i="1"/>
  <c r="A1777" i="1"/>
  <c r="A1776" i="1"/>
  <c r="A1775" i="1"/>
  <c r="A1774" i="1"/>
  <c r="A1773" i="1"/>
  <c r="A1772" i="1"/>
  <c r="A1771" i="1"/>
  <c r="A1770" i="1"/>
  <c r="A1769" i="1"/>
  <c r="A1768" i="1"/>
  <c r="A1767" i="1"/>
  <c r="A1766" i="1"/>
  <c r="A1765" i="1"/>
  <c r="A1764" i="1"/>
  <c r="A1763" i="1"/>
  <c r="A1762" i="1"/>
  <c r="A1761" i="1"/>
  <c r="A1760" i="1"/>
  <c r="A1759" i="1"/>
  <c r="A1758" i="1"/>
  <c r="A1757" i="1"/>
  <c r="A1756" i="1"/>
  <c r="A1755" i="1"/>
  <c r="A1754" i="1"/>
  <c r="A1753" i="1"/>
  <c r="A1752" i="1"/>
  <c r="A1751" i="1"/>
  <c r="A1750" i="1"/>
  <c r="A1749" i="1"/>
  <c r="A1748" i="1"/>
  <c r="A1747" i="1"/>
  <c r="A1746" i="1"/>
  <c r="A1745" i="1"/>
  <c r="A1744" i="1"/>
  <c r="A1743" i="1"/>
  <c r="A1742" i="1"/>
  <c r="A1741" i="1"/>
  <c r="A1740" i="1"/>
  <c r="A1739" i="1"/>
  <c r="A1738" i="1"/>
  <c r="A1737" i="1"/>
  <c r="A1736" i="1"/>
  <c r="A1735" i="1"/>
  <c r="A1734" i="1"/>
  <c r="A1733" i="1"/>
  <c r="A1732" i="1"/>
  <c r="A1731" i="1"/>
  <c r="A1730" i="1"/>
  <c r="A1729" i="1"/>
  <c r="A1728" i="1"/>
  <c r="A1727" i="1"/>
  <c r="A1726" i="1"/>
  <c r="A1725" i="1"/>
  <c r="A1724" i="1"/>
  <c r="A1723" i="1"/>
  <c r="A1722" i="1"/>
  <c r="A1721" i="1"/>
  <c r="A1720" i="1"/>
  <c r="A1719" i="1"/>
  <c r="A1718" i="1"/>
  <c r="A1717" i="1"/>
  <c r="A1716" i="1"/>
  <c r="A1715" i="1"/>
  <c r="A1714" i="1"/>
  <c r="A1713" i="1"/>
  <c r="A1712" i="1"/>
  <c r="A1711" i="1"/>
  <c r="A1710" i="1"/>
  <c r="A1709" i="1"/>
  <c r="A1708" i="1"/>
  <c r="A1707" i="1"/>
  <c r="A1706" i="1"/>
  <c r="A1705" i="1"/>
  <c r="A1704" i="1"/>
  <c r="A1703" i="1"/>
  <c r="A1702" i="1"/>
  <c r="A1701" i="1"/>
  <c r="A1700" i="1"/>
  <c r="A1699" i="1"/>
  <c r="A1698" i="1"/>
  <c r="A1697" i="1"/>
  <c r="A1696" i="1"/>
  <c r="A1695" i="1"/>
  <c r="A1694" i="1"/>
  <c r="A1693" i="1"/>
  <c r="A1692" i="1"/>
  <c r="A1691" i="1"/>
  <c r="A1690" i="1"/>
  <c r="A1689" i="1"/>
  <c r="A1688" i="1"/>
  <c r="A1687" i="1"/>
  <c r="A1686" i="1"/>
  <c r="A1685" i="1"/>
  <c r="A1684" i="1"/>
  <c r="A1683" i="1"/>
  <c r="A1682" i="1"/>
  <c r="A1681" i="1"/>
  <c r="A1680" i="1"/>
  <c r="A1679" i="1"/>
  <c r="A1678" i="1"/>
  <c r="A1677" i="1"/>
  <c r="A1676" i="1"/>
  <c r="A1675" i="1"/>
  <c r="A1674" i="1"/>
  <c r="A1673" i="1"/>
  <c r="A1672" i="1"/>
  <c r="A1671" i="1"/>
  <c r="A1670" i="1"/>
  <c r="A1669" i="1"/>
  <c r="A1668" i="1"/>
  <c r="A1667" i="1"/>
  <c r="A1666" i="1"/>
  <c r="A1665" i="1"/>
  <c r="A1664" i="1"/>
  <c r="A1663" i="1"/>
  <c r="A1662" i="1"/>
  <c r="A1661" i="1"/>
  <c r="A1660" i="1"/>
  <c r="A1659" i="1"/>
  <c r="A1658" i="1"/>
  <c r="A1657" i="1"/>
  <c r="A1656" i="1"/>
  <c r="A1655" i="1"/>
  <c r="A1654" i="1"/>
  <c r="A1653" i="1"/>
  <c r="A1652" i="1"/>
  <c r="A1651" i="1"/>
  <c r="A1650" i="1"/>
  <c r="A1649" i="1"/>
  <c r="A1648" i="1"/>
  <c r="A1647" i="1"/>
  <c r="A1646" i="1"/>
  <c r="A1645" i="1"/>
  <c r="A1644" i="1"/>
  <c r="A1643" i="1"/>
  <c r="A1642" i="1"/>
  <c r="A1641" i="1"/>
  <c r="A1640" i="1"/>
  <c r="A1639" i="1"/>
  <c r="A1638" i="1"/>
  <c r="A1637" i="1"/>
  <c r="A1636" i="1"/>
  <c r="A1635" i="1"/>
  <c r="A1634" i="1"/>
  <c r="A1633" i="1"/>
  <c r="A1632" i="1"/>
  <c r="A1631" i="1"/>
  <c r="A1630" i="1"/>
  <c r="A1629" i="1"/>
  <c r="A1628" i="1"/>
  <c r="A1627" i="1"/>
  <c r="A1626" i="1"/>
  <c r="A1625" i="1"/>
  <c r="A1624" i="1"/>
  <c r="A1623" i="1"/>
  <c r="A1622" i="1"/>
  <c r="A1621" i="1"/>
  <c r="A1620" i="1"/>
  <c r="A1619" i="1"/>
  <c r="A1618" i="1"/>
  <c r="A1617" i="1"/>
  <c r="A1616" i="1"/>
  <c r="A1615" i="1"/>
  <c r="A1614" i="1"/>
  <c r="A1613" i="1"/>
  <c r="A1612" i="1"/>
  <c r="A1611" i="1"/>
  <c r="A1610" i="1"/>
  <c r="A1609" i="1"/>
  <c r="A1608" i="1"/>
  <c r="A1607" i="1"/>
  <c r="A1606" i="1"/>
  <c r="A1605" i="1"/>
  <c r="A1604" i="1"/>
  <c r="A1603" i="1"/>
  <c r="A1602" i="1"/>
  <c r="A1601" i="1"/>
  <c r="A1600" i="1"/>
  <c r="A1599" i="1"/>
  <c r="A1598" i="1"/>
  <c r="A1597" i="1"/>
  <c r="A1596" i="1"/>
  <c r="A1595" i="1"/>
  <c r="A1594" i="1"/>
  <c r="A1593" i="1"/>
  <c r="A1592" i="1"/>
  <c r="A1591" i="1"/>
  <c r="A1590" i="1"/>
  <c r="A1589" i="1"/>
  <c r="A1588" i="1"/>
  <c r="A1587" i="1"/>
  <c r="A1586" i="1"/>
  <c r="A1585" i="1"/>
  <c r="A1584" i="1"/>
  <c r="A1583" i="1"/>
  <c r="A1582" i="1"/>
  <c r="A1581" i="1"/>
  <c r="A1580" i="1"/>
  <c r="A1579" i="1"/>
  <c r="A1578" i="1"/>
  <c r="A1577" i="1"/>
  <c r="A1576" i="1"/>
  <c r="A1575" i="1"/>
  <c r="A1574" i="1"/>
  <c r="A1573" i="1"/>
  <c r="A1572" i="1"/>
  <c r="A1571" i="1"/>
  <c r="A1570" i="1"/>
  <c r="A1569" i="1"/>
  <c r="A1568" i="1"/>
  <c r="A1567" i="1"/>
  <c r="A1566" i="1"/>
  <c r="A1565" i="1"/>
  <c r="A1564" i="1"/>
  <c r="A1563" i="1"/>
  <c r="A1562" i="1"/>
  <c r="A1561" i="1"/>
  <c r="A1560" i="1"/>
  <c r="A1559" i="1"/>
  <c r="A1558" i="1"/>
  <c r="A1557" i="1"/>
  <c r="A1556" i="1"/>
  <c r="A1555" i="1"/>
  <c r="A1554" i="1"/>
  <c r="A1553" i="1"/>
  <c r="A1552" i="1"/>
  <c r="A1551" i="1"/>
  <c r="A1550" i="1"/>
  <c r="A1549" i="1"/>
  <c r="A1548" i="1"/>
  <c r="A1547" i="1"/>
  <c r="A1546" i="1"/>
  <c r="A1545" i="1"/>
  <c r="A1544" i="1"/>
  <c r="A1543" i="1"/>
  <c r="A1542" i="1"/>
  <c r="A1541" i="1"/>
  <c r="A1540" i="1"/>
  <c r="A1539" i="1"/>
  <c r="A1538" i="1"/>
  <c r="A1537" i="1"/>
  <c r="A1536" i="1"/>
  <c r="A1535" i="1"/>
  <c r="A1534" i="1"/>
  <c r="A1533" i="1"/>
  <c r="A1532" i="1"/>
  <c r="A1531" i="1"/>
  <c r="A1530" i="1"/>
  <c r="A1529" i="1"/>
  <c r="A1528" i="1"/>
  <c r="A1527" i="1"/>
  <c r="A1526" i="1"/>
  <c r="A1525" i="1"/>
  <c r="A1524" i="1"/>
  <c r="A1523" i="1"/>
  <c r="A1522" i="1"/>
  <c r="A1521" i="1"/>
  <c r="A1520" i="1"/>
  <c r="A1519" i="1"/>
  <c r="A1518" i="1"/>
  <c r="A1517" i="1"/>
  <c r="A1516" i="1"/>
  <c r="A1515" i="1"/>
  <c r="A1514" i="1"/>
  <c r="A1513" i="1"/>
  <c r="A1512" i="1"/>
  <c r="A1511" i="1"/>
  <c r="A1510" i="1"/>
  <c r="A1509" i="1"/>
  <c r="A1508" i="1"/>
  <c r="A1507" i="1"/>
  <c r="A1506" i="1"/>
  <c r="A1505" i="1"/>
  <c r="A1504" i="1"/>
  <c r="A1503" i="1"/>
  <c r="A1502" i="1"/>
  <c r="A1501" i="1"/>
  <c r="A1500" i="1"/>
  <c r="A1499" i="1"/>
  <c r="A1498" i="1"/>
  <c r="A1497" i="1"/>
  <c r="A1496" i="1"/>
  <c r="A1495" i="1"/>
  <c r="A1494" i="1"/>
  <c r="A1493" i="1"/>
  <c r="A1492" i="1"/>
  <c r="A1491" i="1"/>
  <c r="A1490" i="1"/>
  <c r="A1489" i="1"/>
  <c r="A1488" i="1"/>
  <c r="A1487" i="1"/>
  <c r="A1486" i="1"/>
  <c r="A1485" i="1"/>
  <c r="A1484" i="1"/>
  <c r="A1483" i="1"/>
  <c r="A1482" i="1"/>
  <c r="A1481" i="1"/>
  <c r="A1480" i="1"/>
  <c r="A1479" i="1"/>
  <c r="A1478" i="1"/>
  <c r="A1477" i="1"/>
  <c r="A1476" i="1"/>
  <c r="A1475" i="1"/>
  <c r="A1474" i="1"/>
  <c r="A1473" i="1"/>
  <c r="A1472" i="1"/>
  <c r="A1471" i="1"/>
  <c r="A1470" i="1"/>
  <c r="A1469" i="1"/>
  <c r="A1468" i="1"/>
  <c r="A1467" i="1"/>
  <c r="A1466" i="1"/>
  <c r="A1465" i="1"/>
  <c r="A1464" i="1"/>
  <c r="A1463" i="1"/>
  <c r="A1462" i="1"/>
  <c r="A1461" i="1"/>
  <c r="A1460" i="1"/>
  <c r="A1459" i="1"/>
  <c r="A1458" i="1"/>
  <c r="A1457" i="1"/>
  <c r="A1456" i="1"/>
  <c r="A1455" i="1"/>
  <c r="A1454" i="1"/>
  <c r="A1453" i="1"/>
  <c r="A1452" i="1"/>
  <c r="A1451" i="1"/>
  <c r="A1450" i="1"/>
  <c r="A1449" i="1"/>
  <c r="A1448" i="1"/>
  <c r="A1447" i="1"/>
  <c r="A1446" i="1"/>
  <c r="A1445" i="1"/>
  <c r="A1444" i="1"/>
  <c r="A1443" i="1"/>
  <c r="A1442" i="1"/>
  <c r="A1441" i="1"/>
  <c r="A1440" i="1"/>
  <c r="A1439" i="1"/>
  <c r="A1438" i="1"/>
  <c r="A1437" i="1"/>
  <c r="A1436" i="1"/>
  <c r="A1435" i="1"/>
  <c r="A1434" i="1"/>
  <c r="A1433" i="1"/>
  <c r="A1432" i="1"/>
  <c r="A1431" i="1"/>
  <c r="A1430" i="1"/>
  <c r="A1429" i="1"/>
  <c r="A1428" i="1"/>
  <c r="A1427" i="1"/>
  <c r="A1426" i="1"/>
  <c r="A1425" i="1"/>
  <c r="A1424" i="1"/>
  <c r="A1423" i="1"/>
  <c r="A1422" i="1"/>
  <c r="A1421" i="1"/>
  <c r="A1420" i="1"/>
  <c r="A1419" i="1"/>
  <c r="A1418" i="1"/>
  <c r="A1417" i="1"/>
  <c r="A1416" i="1"/>
  <c r="A1415" i="1"/>
  <c r="A1414" i="1"/>
  <c r="A1413" i="1"/>
  <c r="A1412" i="1"/>
  <c r="A1411" i="1"/>
  <c r="A1410" i="1"/>
  <c r="A1409" i="1"/>
  <c r="A1408" i="1"/>
  <c r="A1407" i="1"/>
  <c r="A1406" i="1"/>
  <c r="A1405" i="1"/>
  <c r="A1404" i="1"/>
  <c r="A1403" i="1"/>
  <c r="A1402" i="1"/>
  <c r="A1401" i="1"/>
  <c r="A1400" i="1"/>
  <c r="A1399" i="1"/>
  <c r="A1398" i="1"/>
  <c r="A1397" i="1"/>
  <c r="A1396" i="1"/>
  <c r="A1395" i="1"/>
  <c r="A1394" i="1"/>
  <c r="A1393" i="1"/>
  <c r="A1392" i="1"/>
  <c r="A1391" i="1"/>
  <c r="A1390" i="1"/>
  <c r="A1389" i="1"/>
  <c r="A1388" i="1"/>
  <c r="A1387" i="1"/>
  <c r="A1386" i="1"/>
  <c r="A1385" i="1"/>
  <c r="A1384" i="1"/>
  <c r="A1383" i="1"/>
  <c r="A1382" i="1"/>
  <c r="A1381" i="1"/>
  <c r="A1380" i="1"/>
  <c r="A1379" i="1"/>
  <c r="A1378" i="1"/>
  <c r="A1377" i="1"/>
  <c r="A1376" i="1"/>
  <c r="A1375" i="1"/>
  <c r="A1374" i="1"/>
  <c r="A1373" i="1"/>
  <c r="A1372" i="1"/>
  <c r="A1371" i="1"/>
  <c r="A1370" i="1"/>
  <c r="A1369" i="1"/>
  <c r="A1368" i="1"/>
  <c r="A1367" i="1"/>
  <c r="A1366" i="1"/>
  <c r="A1365" i="1"/>
  <c r="A1364" i="1"/>
  <c r="A1363" i="1"/>
  <c r="A1362" i="1"/>
  <c r="A1361" i="1"/>
  <c r="A1360" i="1"/>
  <c r="A1359" i="1"/>
  <c r="A1358" i="1"/>
  <c r="A1357" i="1"/>
  <c r="A1356" i="1"/>
  <c r="A1355" i="1"/>
  <c r="A1354" i="1"/>
  <c r="A1353" i="1"/>
  <c r="A1352" i="1"/>
  <c r="A1351" i="1"/>
  <c r="A1350" i="1"/>
  <c r="A1349" i="1"/>
  <c r="A1348" i="1"/>
  <c r="A1347" i="1"/>
  <c r="A1346" i="1"/>
  <c r="A1345" i="1"/>
  <c r="A1344" i="1"/>
  <c r="A1343" i="1"/>
  <c r="A1342" i="1"/>
  <c r="A1341" i="1"/>
  <c r="A1340" i="1"/>
  <c r="A1339" i="1"/>
  <c r="A1338" i="1"/>
  <c r="A1337" i="1"/>
  <c r="A1336" i="1"/>
  <c r="A1335" i="1"/>
  <c r="A1334" i="1"/>
  <c r="A1333" i="1"/>
  <c r="A1332" i="1"/>
  <c r="A1331" i="1"/>
  <c r="A1330" i="1"/>
  <c r="A1329" i="1"/>
  <c r="A1328" i="1"/>
  <c r="A1327" i="1"/>
  <c r="A1326" i="1"/>
  <c r="A1325" i="1"/>
  <c r="A1324" i="1"/>
  <c r="A1323" i="1"/>
  <c r="A1322" i="1"/>
  <c r="A1321" i="1"/>
  <c r="A1320" i="1"/>
  <c r="A1319" i="1"/>
  <c r="A1318" i="1"/>
  <c r="A1317" i="1"/>
  <c r="A1316" i="1"/>
  <c r="A1315" i="1"/>
  <c r="A1314" i="1"/>
  <c r="A1313" i="1"/>
  <c r="A1312" i="1"/>
  <c r="A1311" i="1"/>
  <c r="A1310" i="1"/>
  <c r="A1309" i="1"/>
  <c r="A1308" i="1"/>
  <c r="A1307" i="1"/>
  <c r="A1306" i="1"/>
  <c r="A1305" i="1"/>
  <c r="A1304" i="1"/>
  <c r="A1303" i="1"/>
  <c r="A1302" i="1"/>
  <c r="A1301" i="1"/>
  <c r="A1300" i="1"/>
  <c r="A1299" i="1"/>
  <c r="A1298" i="1"/>
  <c r="A1297" i="1"/>
  <c r="A1296" i="1"/>
  <c r="A1295" i="1"/>
  <c r="A1294" i="1"/>
  <c r="A1293" i="1"/>
  <c r="A1292" i="1"/>
  <c r="A1291" i="1"/>
  <c r="A1290" i="1"/>
  <c r="A1289" i="1"/>
  <c r="A1288" i="1"/>
  <c r="A1287" i="1"/>
  <c r="A1286" i="1"/>
  <c r="A1285" i="1"/>
  <c r="A1284" i="1"/>
  <c r="A1283" i="1"/>
  <c r="A1282" i="1"/>
  <c r="A1281" i="1"/>
  <c r="A1280" i="1"/>
  <c r="A1279" i="1"/>
  <c r="A1278" i="1"/>
  <c r="A1277" i="1"/>
  <c r="A1276" i="1"/>
  <c r="A1275" i="1"/>
  <c r="A1274" i="1"/>
  <c r="A1273" i="1"/>
  <c r="A1272" i="1"/>
  <c r="A1271" i="1"/>
  <c r="A1270" i="1"/>
  <c r="A1269" i="1"/>
  <c r="A1268" i="1"/>
  <c r="A1267" i="1"/>
  <c r="A1266" i="1"/>
  <c r="A1265" i="1"/>
  <c r="A1264" i="1"/>
  <c r="A1263" i="1"/>
  <c r="A1262" i="1"/>
  <c r="A1261" i="1"/>
  <c r="A1260" i="1"/>
  <c r="A1259" i="1"/>
  <c r="A1258" i="1"/>
  <c r="A1257" i="1"/>
  <c r="A1256" i="1"/>
  <c r="A1255" i="1"/>
  <c r="A1254" i="1"/>
  <c r="A1253" i="1"/>
  <c r="A1252" i="1"/>
  <c r="A1251" i="1"/>
  <c r="A1250" i="1"/>
  <c r="A1249" i="1"/>
  <c r="A1248" i="1"/>
  <c r="A1247" i="1"/>
  <c r="A1246" i="1"/>
  <c r="A1245" i="1"/>
  <c r="A1244" i="1"/>
  <c r="A1243" i="1"/>
  <c r="A1242" i="1"/>
  <c r="A1241" i="1"/>
  <c r="A1240" i="1"/>
  <c r="A1239" i="1"/>
  <c r="A1238" i="1"/>
  <c r="A1237" i="1"/>
  <c r="A1236" i="1"/>
  <c r="A1235" i="1"/>
  <c r="A1234" i="1"/>
  <c r="A1233" i="1"/>
  <c r="A1232" i="1"/>
  <c r="A1231" i="1"/>
  <c r="A1230" i="1"/>
  <c r="A1229" i="1"/>
  <c r="A1228" i="1"/>
  <c r="A1227" i="1"/>
  <c r="A1226" i="1"/>
  <c r="A1225" i="1"/>
  <c r="A1224" i="1"/>
  <c r="A1223" i="1"/>
  <c r="A1222" i="1"/>
  <c r="A1221" i="1"/>
  <c r="A1220" i="1"/>
  <c r="A1219" i="1"/>
  <c r="A1218" i="1"/>
  <c r="A1217" i="1"/>
  <c r="A1216" i="1"/>
  <c r="A1215" i="1"/>
  <c r="A1214" i="1"/>
  <c r="A1213" i="1"/>
  <c r="A1212" i="1"/>
  <c r="A1211" i="1"/>
  <c r="A1210" i="1"/>
  <c r="A1209" i="1"/>
  <c r="A1208" i="1"/>
  <c r="A1207" i="1"/>
  <c r="A1206" i="1"/>
  <c r="A1205" i="1"/>
  <c r="A1204" i="1"/>
  <c r="A1203" i="1"/>
  <c r="A1202" i="1"/>
  <c r="A1201" i="1"/>
  <c r="A1200" i="1"/>
  <c r="A1199" i="1"/>
  <c r="A1198" i="1"/>
  <c r="A1197" i="1"/>
  <c r="A1196" i="1"/>
  <c r="A1195" i="1"/>
  <c r="A1194" i="1"/>
  <c r="A1193" i="1"/>
  <c r="A1192" i="1"/>
  <c r="A1191" i="1"/>
  <c r="A1190" i="1"/>
  <c r="A1189" i="1"/>
  <c r="A1188" i="1"/>
  <c r="A1187" i="1"/>
  <c r="A1186" i="1"/>
  <c r="A1185" i="1"/>
  <c r="A1184" i="1"/>
  <c r="A1183" i="1"/>
  <c r="A1182" i="1"/>
  <c r="A1181" i="1"/>
  <c r="A1180" i="1"/>
  <c r="A1179" i="1"/>
  <c r="A1178" i="1"/>
  <c r="A1177" i="1"/>
  <c r="A1176" i="1"/>
  <c r="A1175" i="1"/>
  <c r="A1174" i="1"/>
  <c r="A1173" i="1"/>
  <c r="A1172" i="1"/>
  <c r="A1171" i="1"/>
  <c r="A1170" i="1"/>
  <c r="A1169" i="1"/>
  <c r="A1168" i="1"/>
  <c r="A1167" i="1"/>
  <c r="A1166" i="1"/>
  <c r="A1165" i="1"/>
  <c r="A1164" i="1"/>
  <c r="A1163" i="1"/>
  <c r="A1162" i="1"/>
  <c r="A1161" i="1"/>
  <c r="A1160" i="1"/>
  <c r="A1159" i="1"/>
  <c r="A1158" i="1"/>
  <c r="A1157" i="1"/>
  <c r="A1156" i="1"/>
  <c r="A1155" i="1"/>
  <c r="A1154" i="1"/>
  <c r="A1153" i="1"/>
  <c r="A1152" i="1"/>
  <c r="A1151" i="1"/>
  <c r="A1150" i="1"/>
  <c r="A1149" i="1"/>
  <c r="A1148" i="1"/>
  <c r="A1147" i="1"/>
  <c r="A1146" i="1"/>
  <c r="A1145" i="1"/>
  <c r="A1144" i="1"/>
  <c r="A1143" i="1"/>
  <c r="A1142" i="1"/>
  <c r="A1141" i="1"/>
  <c r="A1140" i="1"/>
  <c r="A1139" i="1"/>
  <c r="A1138" i="1"/>
  <c r="A1137" i="1"/>
  <c r="A1136" i="1"/>
  <c r="A1135" i="1"/>
  <c r="A1134" i="1"/>
  <c r="A1133" i="1"/>
  <c r="A1132" i="1"/>
  <c r="A1131" i="1"/>
  <c r="A1130" i="1"/>
  <c r="A1129" i="1"/>
  <c r="A1128" i="1"/>
  <c r="A1127" i="1"/>
  <c r="A1126" i="1"/>
  <c r="A1125" i="1"/>
  <c r="A1124" i="1"/>
  <c r="A1123" i="1"/>
  <c r="A1122" i="1"/>
  <c r="A1121" i="1"/>
  <c r="A1120" i="1"/>
  <c r="A1119" i="1"/>
  <c r="A1118" i="1"/>
  <c r="A1117" i="1"/>
  <c r="A1116" i="1"/>
  <c r="A1115" i="1"/>
  <c r="A1114" i="1"/>
  <c r="A1113" i="1"/>
  <c r="A1112" i="1"/>
  <c r="A1111" i="1"/>
  <c r="A1110" i="1"/>
  <c r="A1109" i="1"/>
  <c r="A1108" i="1"/>
  <c r="A1107" i="1"/>
  <c r="A1106" i="1"/>
  <c r="A1105" i="1"/>
  <c r="A1104" i="1"/>
  <c r="A1103" i="1"/>
  <c r="A1102" i="1"/>
  <c r="A1101" i="1"/>
  <c r="A1100" i="1"/>
  <c r="A1099" i="1"/>
  <c r="A1098" i="1"/>
  <c r="A1097" i="1"/>
  <c r="A1096" i="1"/>
  <c r="A1095" i="1"/>
  <c r="A1094" i="1"/>
  <c r="A1093" i="1"/>
  <c r="A1092" i="1"/>
  <c r="A1091" i="1"/>
  <c r="A1090" i="1"/>
  <c r="A1089" i="1"/>
  <c r="A1088" i="1"/>
  <c r="A1087" i="1"/>
  <c r="A1086" i="1"/>
  <c r="A1085" i="1"/>
  <c r="A1084" i="1"/>
  <c r="A1083" i="1"/>
  <c r="A1082" i="1"/>
  <c r="A1081" i="1"/>
  <c r="A1080" i="1"/>
  <c r="A1079" i="1"/>
  <c r="A1078" i="1"/>
  <c r="A1077" i="1"/>
  <c r="A1076" i="1"/>
  <c r="A1075" i="1"/>
  <c r="A1074" i="1"/>
  <c r="A1073" i="1"/>
  <c r="A1072" i="1"/>
  <c r="A1071" i="1"/>
  <c r="A1070" i="1"/>
  <c r="A1069" i="1"/>
  <c r="A1068" i="1"/>
  <c r="A1067" i="1"/>
  <c r="A1066" i="1"/>
  <c r="A1065" i="1"/>
  <c r="A1064" i="1"/>
  <c r="A1063" i="1"/>
  <c r="A1062" i="1"/>
  <c r="A1061" i="1"/>
  <c r="A1060" i="1"/>
  <c r="A1059" i="1"/>
  <c r="A1058" i="1"/>
  <c r="A1057" i="1"/>
  <c r="A1056" i="1"/>
  <c r="A1055" i="1"/>
  <c r="A1054" i="1"/>
  <c r="A1053" i="1"/>
  <c r="A1052" i="1"/>
  <c r="A1051" i="1"/>
  <c r="A1050" i="1"/>
  <c r="A1049" i="1"/>
  <c r="A1048" i="1"/>
  <c r="A1047" i="1"/>
  <c r="A1046" i="1"/>
  <c r="A1045" i="1"/>
  <c r="A1044" i="1"/>
  <c r="A1043" i="1"/>
  <c r="A1042" i="1"/>
  <c r="A1041" i="1"/>
  <c r="A1040" i="1"/>
  <c r="A1039" i="1"/>
  <c r="A1038" i="1"/>
  <c r="A1037" i="1"/>
  <c r="A1036" i="1"/>
  <c r="A1035" i="1"/>
  <c r="A1034" i="1"/>
  <c r="A1033" i="1"/>
  <c r="A1032" i="1"/>
  <c r="A1031" i="1"/>
  <c r="A1030" i="1"/>
  <c r="A1029" i="1"/>
  <c r="A1028" i="1"/>
  <c r="A1027" i="1"/>
  <c r="A1026" i="1"/>
  <c r="A1025" i="1"/>
  <c r="A1024" i="1"/>
  <c r="A1023" i="1"/>
  <c r="A1022" i="1"/>
  <c r="A1021" i="1"/>
  <c r="A1020" i="1"/>
  <c r="A1019" i="1"/>
  <c r="A1018" i="1"/>
  <c r="A1017" i="1"/>
  <c r="A1016" i="1"/>
  <c r="A1015" i="1"/>
  <c r="A1014" i="1"/>
  <c r="A1013" i="1"/>
  <c r="A1012" i="1"/>
  <c r="A1011" i="1"/>
  <c r="A1010" i="1"/>
  <c r="A1009" i="1"/>
  <c r="A1008" i="1"/>
  <c r="A1007" i="1"/>
  <c r="A1006" i="1"/>
  <c r="A1005" i="1"/>
  <c r="A1004" i="1"/>
  <c r="A1003" i="1"/>
  <c r="A1002" i="1"/>
  <c r="A1001" i="1"/>
  <c r="A1000" i="1"/>
  <c r="A999" i="1"/>
  <c r="A998" i="1"/>
  <c r="A997" i="1"/>
  <c r="A996" i="1"/>
  <c r="A995" i="1"/>
  <c r="A994" i="1"/>
  <c r="A993" i="1"/>
  <c r="A992" i="1"/>
  <c r="A991" i="1"/>
  <c r="A990" i="1"/>
  <c r="A989" i="1"/>
  <c r="A988" i="1"/>
  <c r="A987" i="1"/>
  <c r="A986" i="1"/>
  <c r="A985" i="1"/>
  <c r="A984" i="1"/>
  <c r="A983" i="1"/>
  <c r="A982" i="1"/>
  <c r="A981" i="1"/>
  <c r="A980" i="1"/>
  <c r="A979" i="1"/>
  <c r="A978" i="1"/>
  <c r="A977" i="1"/>
  <c r="A976" i="1"/>
  <c r="A975" i="1"/>
  <c r="A974" i="1"/>
  <c r="A973" i="1"/>
  <c r="A972" i="1"/>
  <c r="A971" i="1"/>
  <c r="A970" i="1"/>
  <c r="A969" i="1"/>
  <c r="A968" i="1"/>
  <c r="A967" i="1"/>
  <c r="A966" i="1"/>
  <c r="A965" i="1"/>
  <c r="A964" i="1"/>
  <c r="A963" i="1"/>
  <c r="A962" i="1"/>
  <c r="A961" i="1"/>
  <c r="A960" i="1"/>
  <c r="A959" i="1"/>
  <c r="A958" i="1"/>
  <c r="A957" i="1"/>
  <c r="A956" i="1"/>
  <c r="A955" i="1"/>
  <c r="A954" i="1"/>
  <c r="A953" i="1"/>
  <c r="A952" i="1"/>
  <c r="A951" i="1"/>
  <c r="A950" i="1"/>
  <c r="A949" i="1"/>
  <c r="A948" i="1"/>
  <c r="A947" i="1"/>
  <c r="A946" i="1"/>
  <c r="A945" i="1"/>
  <c r="A944" i="1"/>
  <c r="A943" i="1"/>
  <c r="A942" i="1"/>
  <c r="A941" i="1"/>
  <c r="A940" i="1"/>
  <c r="A939" i="1"/>
  <c r="A938" i="1"/>
  <c r="A937" i="1"/>
  <c r="A936" i="1"/>
  <c r="A935" i="1"/>
  <c r="A934" i="1"/>
  <c r="A933" i="1"/>
  <c r="A932" i="1"/>
  <c r="A931" i="1"/>
  <c r="A930" i="1"/>
  <c r="A929" i="1"/>
  <c r="A928" i="1"/>
  <c r="A927" i="1"/>
  <c r="A926" i="1"/>
  <c r="A925" i="1"/>
  <c r="A924" i="1"/>
  <c r="A923" i="1"/>
  <c r="A922" i="1"/>
  <c r="A921" i="1"/>
  <c r="A920" i="1"/>
  <c r="A919" i="1"/>
  <c r="A918" i="1"/>
  <c r="A917" i="1"/>
  <c r="A916" i="1"/>
  <c r="A915" i="1"/>
  <c r="A914" i="1"/>
  <c r="A913" i="1"/>
  <c r="A912" i="1"/>
  <c r="A911" i="1"/>
  <c r="A910" i="1"/>
  <c r="A909" i="1"/>
  <c r="A908" i="1"/>
  <c r="A907" i="1"/>
  <c r="A906" i="1"/>
  <c r="A905" i="1"/>
  <c r="A904" i="1"/>
  <c r="A903" i="1"/>
  <c r="A902" i="1"/>
  <c r="A901" i="1"/>
  <c r="A900" i="1"/>
  <c r="A899" i="1"/>
  <c r="A898" i="1"/>
  <c r="A897" i="1"/>
  <c r="A896" i="1"/>
  <c r="A895" i="1"/>
  <c r="A894" i="1"/>
  <c r="A893" i="1"/>
  <c r="A892" i="1"/>
  <c r="A891" i="1"/>
  <c r="A890" i="1"/>
  <c r="A889" i="1"/>
  <c r="A888" i="1"/>
  <c r="A887" i="1"/>
  <c r="A886" i="1"/>
  <c r="A885" i="1"/>
  <c r="A884" i="1"/>
  <c r="A883" i="1"/>
  <c r="A882" i="1"/>
  <c r="A881" i="1"/>
  <c r="A880" i="1"/>
  <c r="A879" i="1"/>
  <c r="A878" i="1"/>
  <c r="A877" i="1"/>
  <c r="A876" i="1"/>
  <c r="A875" i="1"/>
  <c r="A874" i="1"/>
  <c r="A873" i="1"/>
  <c r="A872" i="1"/>
  <c r="A871" i="1"/>
  <c r="A870" i="1"/>
  <c r="A869" i="1"/>
  <c r="A868" i="1"/>
  <c r="A867" i="1"/>
  <c r="A866" i="1"/>
  <c r="A865" i="1"/>
  <c r="A864" i="1"/>
  <c r="A863" i="1"/>
  <c r="A862" i="1"/>
  <c r="A861" i="1"/>
  <c r="A860" i="1"/>
  <c r="A859" i="1"/>
  <c r="A858" i="1"/>
  <c r="A857" i="1"/>
  <c r="A856" i="1"/>
  <c r="A855" i="1"/>
  <c r="A854" i="1"/>
  <c r="A853" i="1"/>
  <c r="A852" i="1"/>
  <c r="A851" i="1"/>
  <c r="A850" i="1"/>
  <c r="A849" i="1"/>
  <c r="A848" i="1"/>
  <c r="A847" i="1"/>
  <c r="A846" i="1"/>
  <c r="A845" i="1"/>
  <c r="A844" i="1"/>
  <c r="A843" i="1"/>
  <c r="A842" i="1"/>
  <c r="A841" i="1"/>
  <c r="A840" i="1"/>
  <c r="A839" i="1"/>
  <c r="A838" i="1"/>
  <c r="A837" i="1"/>
  <c r="A836" i="1"/>
  <c r="A835" i="1"/>
  <c r="A834" i="1"/>
  <c r="A833" i="1"/>
  <c r="A832" i="1"/>
  <c r="A831" i="1"/>
  <c r="A830" i="1"/>
  <c r="A829" i="1"/>
  <c r="A828" i="1"/>
  <c r="A827" i="1"/>
  <c r="A826" i="1"/>
  <c r="A825" i="1"/>
  <c r="A824" i="1"/>
  <c r="A823" i="1"/>
  <c r="A822" i="1"/>
  <c r="A821" i="1"/>
  <c r="A820" i="1"/>
  <c r="A819" i="1"/>
  <c r="A818" i="1"/>
  <c r="A817" i="1"/>
  <c r="A816" i="1"/>
  <c r="A815" i="1"/>
  <c r="A814" i="1"/>
  <c r="A813" i="1"/>
  <c r="A812" i="1"/>
  <c r="A811" i="1"/>
  <c r="A810" i="1"/>
  <c r="A809" i="1"/>
  <c r="A808" i="1"/>
  <c r="A807" i="1"/>
  <c r="A806" i="1"/>
  <c r="A805" i="1"/>
  <c r="A804" i="1"/>
  <c r="A803" i="1"/>
  <c r="A802" i="1"/>
  <c r="A801" i="1"/>
  <c r="A800" i="1"/>
  <c r="A799" i="1"/>
  <c r="A798" i="1"/>
  <c r="A797" i="1"/>
  <c r="A796" i="1"/>
  <c r="A795" i="1"/>
  <c r="A794" i="1"/>
  <c r="A793" i="1"/>
  <c r="A792" i="1"/>
  <c r="A791" i="1"/>
  <c r="A790" i="1"/>
  <c r="A789" i="1"/>
  <c r="A788" i="1"/>
  <c r="A787" i="1"/>
  <c r="A786" i="1"/>
  <c r="A785" i="1"/>
  <c r="A784" i="1"/>
  <c r="A783" i="1"/>
  <c r="A782" i="1"/>
  <c r="A781" i="1"/>
  <c r="A780" i="1"/>
  <c r="A779" i="1"/>
  <c r="A778" i="1"/>
  <c r="A777" i="1"/>
  <c r="A776" i="1"/>
  <c r="A775" i="1"/>
  <c r="A774" i="1"/>
  <c r="A773" i="1"/>
  <c r="A772" i="1"/>
  <c r="A771" i="1"/>
  <c r="A770" i="1"/>
  <c r="A769" i="1"/>
  <c r="A768" i="1"/>
  <c r="A767" i="1"/>
  <c r="A766" i="1"/>
  <c r="A765" i="1"/>
  <c r="A764" i="1"/>
  <c r="A763" i="1"/>
  <c r="A762" i="1"/>
  <c r="A761" i="1"/>
  <c r="A760" i="1"/>
  <c r="A759" i="1"/>
  <c r="A758" i="1"/>
  <c r="A757" i="1"/>
  <c r="A756" i="1"/>
  <c r="A755" i="1"/>
  <c r="A754" i="1"/>
  <c r="A753" i="1"/>
  <c r="A752" i="1"/>
  <c r="A751" i="1"/>
  <c r="A750" i="1"/>
  <c r="A749" i="1"/>
  <c r="A748" i="1"/>
  <c r="A747" i="1"/>
  <c r="A746" i="1"/>
  <c r="A745" i="1"/>
  <c r="A744" i="1"/>
  <c r="A743" i="1"/>
  <c r="A742" i="1"/>
  <c r="A741" i="1"/>
  <c r="A740" i="1"/>
  <c r="A739" i="1"/>
  <c r="A738" i="1"/>
  <c r="A737" i="1"/>
  <c r="A736" i="1"/>
  <c r="A735" i="1"/>
  <c r="A734" i="1"/>
  <c r="A733" i="1"/>
  <c r="A732" i="1"/>
  <c r="A731" i="1"/>
  <c r="A730" i="1"/>
  <c r="A729" i="1"/>
  <c r="A728" i="1"/>
  <c r="A727" i="1"/>
  <c r="A726" i="1"/>
  <c r="A725" i="1"/>
  <c r="A724" i="1"/>
  <c r="A723" i="1"/>
  <c r="A722" i="1"/>
  <c r="A721" i="1"/>
  <c r="A720" i="1"/>
  <c r="A719" i="1"/>
  <c r="A718" i="1"/>
  <c r="A717" i="1"/>
  <c r="A716" i="1"/>
  <c r="A715" i="1"/>
  <c r="A714" i="1"/>
  <c r="A713" i="1"/>
  <c r="A712" i="1"/>
  <c r="A711" i="1"/>
  <c r="A710" i="1"/>
  <c r="A709" i="1"/>
  <c r="A708" i="1"/>
  <c r="A707" i="1"/>
  <c r="A706" i="1"/>
  <c r="A705" i="1"/>
  <c r="A704" i="1"/>
  <c r="A703" i="1"/>
  <c r="A702" i="1"/>
  <c r="A701" i="1"/>
  <c r="A700" i="1"/>
  <c r="A699" i="1"/>
  <c r="A698" i="1"/>
  <c r="A697" i="1"/>
  <c r="A696" i="1"/>
  <c r="A695" i="1"/>
  <c r="A694" i="1"/>
  <c r="A693" i="1"/>
  <c r="A692" i="1"/>
  <c r="A691" i="1"/>
  <c r="A690" i="1"/>
  <c r="A689" i="1"/>
  <c r="A688" i="1"/>
  <c r="A687" i="1"/>
  <c r="A686" i="1"/>
  <c r="A685" i="1"/>
  <c r="A684" i="1"/>
  <c r="A683" i="1"/>
  <c r="A682" i="1"/>
  <c r="A681" i="1"/>
  <c r="A680" i="1"/>
  <c r="A679" i="1"/>
  <c r="A678" i="1"/>
  <c r="A677" i="1"/>
  <c r="A676" i="1"/>
  <c r="A675" i="1"/>
  <c r="A674" i="1"/>
  <c r="A673" i="1"/>
  <c r="A672" i="1"/>
  <c r="A671" i="1"/>
  <c r="A670" i="1"/>
  <c r="A669" i="1"/>
  <c r="A668" i="1"/>
  <c r="A667" i="1"/>
  <c r="A666" i="1"/>
  <c r="A665" i="1"/>
  <c r="A664" i="1"/>
  <c r="A663" i="1"/>
  <c r="A662" i="1"/>
  <c r="A661" i="1"/>
  <c r="A660" i="1"/>
  <c r="A659" i="1"/>
  <c r="A658" i="1"/>
  <c r="A657" i="1"/>
  <c r="A656" i="1"/>
  <c r="A655" i="1"/>
  <c r="A654" i="1"/>
  <c r="A653" i="1"/>
  <c r="A652" i="1"/>
  <c r="A651" i="1"/>
  <c r="A650" i="1"/>
  <c r="A649" i="1"/>
  <c r="A648" i="1"/>
  <c r="A647" i="1"/>
  <c r="A646" i="1"/>
  <c r="A645" i="1"/>
  <c r="A644" i="1"/>
  <c r="A643" i="1"/>
  <c r="A642" i="1"/>
  <c r="A641" i="1"/>
  <c r="A640" i="1"/>
  <c r="A639" i="1"/>
  <c r="A638" i="1"/>
  <c r="A637" i="1"/>
  <c r="A636" i="1"/>
  <c r="A635" i="1"/>
  <c r="A634" i="1"/>
  <c r="A633" i="1"/>
  <c r="A632" i="1"/>
  <c r="A631" i="1"/>
  <c r="A630" i="1"/>
  <c r="A629" i="1"/>
  <c r="A628" i="1"/>
  <c r="A627" i="1"/>
  <c r="A626" i="1"/>
  <c r="A625" i="1"/>
  <c r="A624" i="1"/>
  <c r="A623" i="1"/>
  <c r="A622" i="1"/>
  <c r="A621" i="1"/>
  <c r="A620" i="1"/>
  <c r="A619" i="1"/>
  <c r="A618" i="1"/>
  <c r="A617" i="1"/>
  <c r="A616" i="1"/>
  <c r="A615" i="1"/>
  <c r="A614" i="1"/>
  <c r="A613" i="1"/>
  <c r="A612" i="1"/>
  <c r="A611" i="1"/>
  <c r="A610" i="1"/>
  <c r="A609" i="1"/>
  <c r="A608" i="1"/>
  <c r="A607" i="1"/>
  <c r="A606" i="1"/>
  <c r="A605" i="1"/>
  <c r="A604" i="1"/>
  <c r="A603" i="1"/>
  <c r="A602" i="1"/>
  <c r="A601" i="1"/>
  <c r="A600" i="1"/>
  <c r="A599" i="1"/>
  <c r="A598" i="1"/>
  <c r="A597" i="1"/>
  <c r="A596" i="1"/>
  <c r="A595" i="1"/>
  <c r="A594" i="1"/>
  <c r="A593" i="1"/>
  <c r="A592" i="1"/>
  <c r="A591" i="1"/>
  <c r="A590" i="1"/>
  <c r="A589" i="1"/>
  <c r="A588" i="1"/>
  <c r="A587" i="1"/>
  <c r="A586" i="1"/>
  <c r="A585" i="1"/>
  <c r="A584" i="1"/>
  <c r="A583" i="1"/>
  <c r="A582" i="1"/>
  <c r="A581" i="1"/>
  <c r="A580" i="1"/>
  <c r="A579" i="1"/>
  <c r="A578" i="1"/>
  <c r="A577" i="1"/>
  <c r="A576" i="1"/>
  <c r="A575" i="1"/>
  <c r="A574" i="1"/>
  <c r="A573" i="1"/>
  <c r="A572" i="1"/>
  <c r="A571" i="1"/>
  <c r="A570" i="1"/>
  <c r="A569" i="1"/>
  <c r="A568" i="1"/>
  <c r="A567" i="1"/>
  <c r="A566" i="1"/>
  <c r="A565" i="1"/>
  <c r="A564" i="1"/>
  <c r="A563" i="1"/>
  <c r="A562" i="1"/>
  <c r="A561" i="1"/>
  <c r="A560" i="1"/>
  <c r="A559" i="1"/>
  <c r="A558" i="1"/>
  <c r="A557" i="1"/>
  <c r="A556" i="1"/>
  <c r="A555" i="1"/>
  <c r="A554" i="1"/>
  <c r="A553" i="1"/>
  <c r="A552" i="1"/>
  <c r="A551" i="1"/>
  <c r="A550" i="1"/>
  <c r="A549" i="1"/>
  <c r="A548" i="1"/>
  <c r="A547" i="1"/>
  <c r="A546" i="1"/>
  <c r="A545" i="1"/>
  <c r="A544" i="1"/>
  <c r="A543" i="1"/>
  <c r="A542" i="1"/>
  <c r="A541" i="1"/>
  <c r="A540" i="1"/>
  <c r="A539" i="1"/>
  <c r="A538" i="1"/>
  <c r="A537" i="1"/>
  <c r="A536" i="1"/>
  <c r="A535" i="1"/>
  <c r="A534" i="1"/>
  <c r="A533" i="1"/>
  <c r="A532" i="1"/>
  <c r="A531" i="1"/>
  <c r="A530" i="1"/>
  <c r="A529" i="1"/>
  <c r="A528" i="1"/>
  <c r="A527" i="1"/>
  <c r="A526" i="1"/>
  <c r="A525" i="1"/>
  <c r="A524" i="1"/>
  <c r="A523" i="1"/>
  <c r="A522" i="1"/>
  <c r="A521" i="1"/>
  <c r="A520" i="1"/>
  <c r="A519" i="1"/>
  <c r="A518" i="1"/>
  <c r="A517" i="1"/>
  <c r="A516" i="1"/>
  <c r="A515" i="1"/>
  <c r="A514" i="1"/>
  <c r="A513" i="1"/>
  <c r="A512" i="1"/>
  <c r="A511" i="1"/>
  <c r="A510" i="1"/>
  <c r="A509" i="1"/>
  <c r="A508" i="1"/>
  <c r="A507" i="1"/>
  <c r="A506" i="1"/>
  <c r="A505" i="1"/>
  <c r="A504" i="1"/>
  <c r="A503" i="1"/>
  <c r="A502" i="1"/>
  <c r="A501" i="1"/>
  <c r="A500" i="1"/>
  <c r="A499" i="1"/>
  <c r="A498" i="1"/>
  <c r="A497" i="1"/>
  <c r="A496" i="1"/>
  <c r="A495" i="1"/>
  <c r="A494" i="1"/>
  <c r="A493" i="1"/>
  <c r="A492" i="1"/>
  <c r="A491" i="1"/>
  <c r="A490" i="1"/>
  <c r="A489" i="1"/>
  <c r="A488" i="1"/>
  <c r="A487" i="1"/>
  <c r="A486" i="1"/>
  <c r="A485" i="1"/>
  <c r="A484" i="1"/>
  <c r="A483" i="1"/>
  <c r="A482" i="1"/>
  <c r="A481" i="1"/>
  <c r="A480" i="1"/>
  <c r="A479" i="1"/>
  <c r="A478" i="1"/>
  <c r="A477" i="1"/>
  <c r="A476" i="1"/>
  <c r="A475" i="1"/>
  <c r="A474" i="1"/>
  <c r="A473" i="1"/>
  <c r="A472" i="1"/>
  <c r="A471" i="1"/>
  <c r="A470" i="1"/>
  <c r="A469" i="1"/>
  <c r="A468" i="1"/>
  <c r="A467" i="1"/>
  <c r="A466" i="1"/>
  <c r="A465" i="1"/>
  <c r="A464" i="1"/>
  <c r="A463" i="1"/>
  <c r="A462" i="1"/>
  <c r="A461" i="1"/>
  <c r="A460" i="1"/>
  <c r="A459" i="1"/>
  <c r="A458" i="1"/>
  <c r="A457" i="1"/>
  <c r="A456" i="1"/>
  <c r="A455" i="1"/>
  <c r="A454" i="1"/>
  <c r="A453" i="1"/>
  <c r="A452" i="1"/>
  <c r="A451" i="1"/>
  <c r="A450" i="1"/>
  <c r="A449" i="1"/>
  <c r="A448" i="1"/>
  <c r="A447" i="1"/>
  <c r="A446" i="1"/>
  <c r="A445" i="1"/>
  <c r="A444" i="1"/>
  <c r="A443" i="1"/>
  <c r="A442" i="1"/>
  <c r="A441" i="1"/>
  <c r="A440" i="1"/>
  <c r="A439" i="1"/>
  <c r="A438" i="1"/>
  <c r="A437" i="1"/>
  <c r="A436" i="1"/>
  <c r="A435" i="1"/>
  <c r="A434" i="1"/>
  <c r="A433" i="1"/>
  <c r="A432" i="1"/>
  <c r="A431" i="1"/>
  <c r="A430" i="1"/>
  <c r="A429" i="1"/>
  <c r="A428" i="1"/>
  <c r="A427" i="1"/>
  <c r="A426" i="1"/>
  <c r="A425" i="1"/>
  <c r="A424" i="1"/>
  <c r="A423" i="1"/>
  <c r="A422" i="1"/>
  <c r="A421" i="1"/>
  <c r="A420" i="1"/>
  <c r="A419" i="1"/>
  <c r="A418" i="1"/>
  <c r="A417" i="1"/>
  <c r="A416" i="1"/>
  <c r="A415" i="1"/>
  <c r="A414" i="1"/>
  <c r="A413" i="1"/>
  <c r="A412" i="1"/>
  <c r="A411" i="1"/>
  <c r="A410" i="1"/>
  <c r="A409" i="1"/>
  <c r="A408" i="1"/>
  <c r="A407" i="1"/>
  <c r="A406" i="1"/>
  <c r="A405" i="1"/>
  <c r="A404" i="1"/>
  <c r="A403" i="1"/>
  <c r="A402" i="1"/>
  <c r="A401" i="1"/>
  <c r="A400" i="1"/>
  <c r="A399" i="1"/>
  <c r="A398" i="1"/>
  <c r="A397" i="1"/>
  <c r="A396" i="1"/>
  <c r="A395" i="1"/>
  <c r="A394" i="1"/>
  <c r="A393" i="1"/>
  <c r="A392" i="1"/>
  <c r="A391" i="1"/>
  <c r="A390" i="1"/>
  <c r="A389" i="1"/>
  <c r="A388" i="1"/>
  <c r="A387" i="1"/>
  <c r="A386" i="1"/>
  <c r="A385" i="1"/>
  <c r="A384" i="1"/>
  <c r="A383" i="1"/>
  <c r="A382" i="1"/>
  <c r="A381" i="1"/>
  <c r="A380" i="1"/>
  <c r="A379" i="1"/>
  <c r="A378" i="1"/>
  <c r="A377" i="1"/>
  <c r="A376" i="1"/>
  <c r="A375" i="1"/>
  <c r="A374" i="1"/>
  <c r="A373" i="1"/>
  <c r="A372" i="1"/>
  <c r="A371" i="1"/>
  <c r="A370" i="1"/>
  <c r="A369" i="1"/>
  <c r="A368" i="1"/>
  <c r="A367" i="1"/>
  <c r="A366" i="1"/>
  <c r="A365" i="1"/>
  <c r="A364" i="1"/>
  <c r="A363" i="1"/>
  <c r="A362" i="1"/>
  <c r="A361" i="1"/>
  <c r="A360" i="1"/>
  <c r="A359" i="1"/>
  <c r="A358" i="1"/>
  <c r="A357" i="1"/>
  <c r="A356" i="1"/>
  <c r="A355" i="1"/>
  <c r="A354" i="1"/>
  <c r="A353" i="1"/>
  <c r="A352" i="1"/>
  <c r="A351" i="1"/>
  <c r="A350" i="1"/>
  <c r="A349" i="1"/>
  <c r="A348" i="1"/>
  <c r="A347" i="1"/>
  <c r="A346" i="1"/>
  <c r="A345" i="1"/>
  <c r="A344" i="1"/>
  <c r="A343" i="1"/>
  <c r="A342" i="1"/>
  <c r="A341" i="1"/>
  <c r="A340" i="1"/>
  <c r="A339" i="1"/>
  <c r="A338" i="1"/>
  <c r="A337" i="1"/>
  <c r="A336" i="1"/>
  <c r="A335" i="1"/>
  <c r="A334" i="1"/>
  <c r="A333" i="1"/>
  <c r="A332" i="1"/>
  <c r="A331" i="1"/>
  <c r="A330" i="1"/>
  <c r="A329" i="1"/>
  <c r="A328" i="1"/>
  <c r="A327" i="1"/>
  <c r="A326" i="1"/>
  <c r="A325" i="1"/>
  <c r="A324" i="1"/>
  <c r="A323" i="1"/>
  <c r="A322" i="1"/>
  <c r="A321" i="1"/>
  <c r="A320" i="1"/>
  <c r="A319" i="1"/>
  <c r="A318" i="1"/>
  <c r="A317" i="1"/>
  <c r="A316" i="1"/>
  <c r="A315" i="1"/>
  <c r="A314" i="1"/>
  <c r="A313" i="1"/>
  <c r="A312" i="1"/>
  <c r="A311" i="1"/>
  <c r="A310" i="1"/>
  <c r="A309" i="1"/>
  <c r="A308" i="1"/>
  <c r="A307" i="1"/>
  <c r="A306" i="1"/>
  <c r="A305" i="1"/>
  <c r="A304" i="1"/>
  <c r="A303" i="1"/>
  <c r="A302" i="1"/>
  <c r="A301" i="1"/>
  <c r="A300" i="1"/>
  <c r="A299" i="1"/>
  <c r="A298" i="1"/>
  <c r="A297" i="1"/>
  <c r="A296" i="1"/>
  <c r="A295" i="1"/>
  <c r="A294" i="1"/>
  <c r="A293" i="1"/>
  <c r="A292" i="1"/>
  <c r="A291" i="1"/>
  <c r="A290" i="1"/>
  <c r="A289" i="1"/>
  <c r="A288" i="1"/>
  <c r="A287" i="1"/>
  <c r="A286" i="1"/>
  <c r="A285" i="1"/>
  <c r="A284" i="1"/>
  <c r="A283" i="1"/>
  <c r="A282" i="1"/>
  <c r="A281" i="1"/>
  <c r="A280" i="1"/>
  <c r="A279" i="1"/>
  <c r="A278" i="1"/>
  <c r="A277" i="1"/>
  <c r="A276" i="1"/>
  <c r="A275" i="1"/>
  <c r="A274" i="1"/>
  <c r="A273" i="1"/>
  <c r="A272" i="1"/>
  <c r="A271" i="1"/>
  <c r="A270" i="1"/>
  <c r="A269" i="1"/>
  <c r="A268" i="1"/>
  <c r="A267" i="1"/>
  <c r="A266" i="1"/>
  <c r="A265" i="1"/>
  <c r="A264" i="1"/>
  <c r="A263" i="1"/>
  <c r="A262" i="1"/>
  <c r="A261" i="1"/>
  <c r="A260" i="1"/>
  <c r="A259" i="1"/>
  <c r="A258" i="1"/>
  <c r="A257" i="1"/>
  <c r="A256" i="1"/>
  <c r="A255" i="1"/>
  <c r="A254" i="1"/>
  <c r="A253" i="1"/>
  <c r="A252" i="1"/>
  <c r="A251" i="1"/>
  <c r="A250" i="1"/>
  <c r="A249" i="1"/>
  <c r="A248" i="1"/>
  <c r="A247" i="1"/>
  <c r="A246" i="1"/>
  <c r="A245" i="1"/>
  <c r="A244" i="1"/>
  <c r="A243" i="1"/>
  <c r="A242" i="1"/>
  <c r="A241" i="1"/>
  <c r="A240" i="1"/>
  <c r="A239" i="1"/>
  <c r="A238" i="1"/>
  <c r="A237" i="1"/>
  <c r="A236" i="1"/>
  <c r="A235" i="1"/>
  <c r="A234" i="1"/>
  <c r="A233" i="1"/>
  <c r="A232" i="1"/>
  <c r="A231" i="1"/>
  <c r="A230" i="1"/>
  <c r="A229" i="1"/>
  <c r="A228" i="1"/>
  <c r="A227" i="1"/>
  <c r="A226" i="1"/>
  <c r="A225" i="1"/>
  <c r="A224" i="1"/>
  <c r="A223" i="1"/>
  <c r="A222" i="1"/>
  <c r="A221" i="1"/>
  <c r="A220" i="1"/>
  <c r="A219" i="1"/>
  <c r="A218" i="1"/>
  <c r="A217" i="1"/>
  <c r="A216" i="1"/>
  <c r="A215" i="1"/>
  <c r="A214" i="1"/>
  <c r="A213" i="1"/>
  <c r="A212" i="1"/>
  <c r="A211" i="1"/>
  <c r="A210" i="1"/>
  <c r="A209" i="1"/>
  <c r="A208" i="1"/>
  <c r="A207" i="1"/>
  <c r="A206" i="1"/>
  <c r="A205" i="1"/>
  <c r="A204" i="1"/>
  <c r="A203" i="1"/>
  <c r="A202" i="1"/>
  <c r="A201" i="1"/>
  <c r="A200" i="1"/>
  <c r="A199" i="1"/>
  <c r="A198" i="1"/>
  <c r="A197" i="1"/>
  <c r="A196" i="1"/>
  <c r="A195" i="1"/>
  <c r="A194" i="1"/>
  <c r="A193" i="1"/>
  <c r="A192" i="1"/>
  <c r="A191" i="1"/>
  <c r="A190" i="1"/>
  <c r="A189" i="1"/>
  <c r="A188" i="1"/>
  <c r="A187" i="1"/>
  <c r="A186" i="1"/>
  <c r="A185" i="1"/>
  <c r="A184" i="1"/>
  <c r="A183" i="1"/>
  <c r="A182" i="1"/>
  <c r="A181" i="1"/>
  <c r="A180" i="1"/>
  <c r="A179" i="1"/>
  <c r="A178" i="1"/>
  <c r="A177" i="1"/>
  <c r="A176" i="1"/>
  <c r="A175" i="1"/>
  <c r="A174" i="1"/>
  <c r="A173" i="1"/>
  <c r="A172" i="1"/>
  <c r="A171" i="1"/>
  <c r="A170" i="1"/>
  <c r="A169" i="1"/>
  <c r="A168" i="1"/>
  <c r="A167" i="1"/>
  <c r="A166" i="1"/>
  <c r="A165" i="1"/>
  <c r="A164" i="1"/>
  <c r="A163" i="1"/>
  <c r="A162" i="1"/>
  <c r="A161" i="1"/>
  <c r="A160" i="1"/>
  <c r="A159" i="1"/>
  <c r="A158" i="1"/>
  <c r="A157" i="1"/>
  <c r="A156" i="1"/>
  <c r="A155" i="1"/>
  <c r="A154" i="1"/>
  <c r="A153" i="1"/>
  <c r="A152" i="1"/>
  <c r="A151" i="1"/>
  <c r="A150" i="1"/>
  <c r="A149" i="1"/>
  <c r="A148" i="1"/>
  <c r="A147" i="1"/>
  <c r="A146" i="1"/>
  <c r="A145" i="1"/>
  <c r="A144" i="1"/>
  <c r="A143" i="1"/>
  <c r="A142" i="1"/>
  <c r="A141" i="1"/>
  <c r="A140" i="1"/>
  <c r="A139" i="1"/>
  <c r="A138" i="1"/>
  <c r="A137" i="1"/>
  <c r="A136" i="1"/>
  <c r="A135" i="1"/>
  <c r="A134" i="1"/>
  <c r="A133" i="1"/>
  <c r="A132" i="1"/>
  <c r="A131" i="1"/>
  <c r="A130" i="1"/>
  <c r="A129" i="1"/>
  <c r="A128" i="1"/>
  <c r="A127" i="1"/>
  <c r="A126" i="1"/>
  <c r="A125" i="1"/>
  <c r="A124" i="1"/>
  <c r="A123" i="1"/>
  <c r="A122" i="1"/>
  <c r="A121" i="1"/>
  <c r="A120" i="1"/>
  <c r="A119" i="1"/>
  <c r="A118" i="1"/>
  <c r="A117" i="1"/>
  <c r="A116" i="1"/>
  <c r="A115" i="1"/>
  <c r="A114" i="1"/>
  <c r="A113" i="1"/>
  <c r="A112" i="1"/>
  <c r="A111" i="1"/>
  <c r="A110" i="1"/>
  <c r="A109" i="1"/>
  <c r="A108" i="1"/>
  <c r="A107" i="1"/>
  <c r="A106" i="1"/>
  <c r="A105" i="1"/>
  <c r="A104" i="1"/>
  <c r="A103" i="1"/>
  <c r="A102" i="1"/>
  <c r="A101" i="1"/>
  <c r="A100" i="1"/>
  <c r="A99" i="1"/>
  <c r="A98" i="1"/>
  <c r="A97" i="1"/>
  <c r="A96" i="1"/>
  <c r="A95" i="1"/>
  <c r="A94" i="1"/>
  <c r="A93" i="1"/>
  <c r="A92" i="1"/>
  <c r="A91" i="1"/>
  <c r="A90" i="1"/>
  <c r="A89" i="1"/>
  <c r="A88" i="1"/>
  <c r="A87" i="1"/>
  <c r="A86" i="1"/>
  <c r="A85" i="1"/>
  <c r="A84" i="1"/>
  <c r="A83" i="1"/>
  <c r="A82" i="1"/>
  <c r="A81" i="1"/>
  <c r="A80" i="1"/>
  <c r="A79" i="1"/>
  <c r="A78" i="1"/>
  <c r="A77" i="1"/>
  <c r="A76" i="1"/>
  <c r="A75" i="1"/>
  <c r="A74" i="1"/>
  <c r="A73" i="1"/>
  <c r="A72" i="1"/>
  <c r="A71" i="1"/>
  <c r="A70" i="1"/>
  <c r="A69" i="1"/>
  <c r="A68" i="1"/>
  <c r="A67" i="1"/>
  <c r="A66" i="1"/>
  <c r="A65" i="1"/>
  <c r="A64" i="1"/>
  <c r="A63" i="1"/>
  <c r="A62" i="1"/>
  <c r="A61" i="1"/>
  <c r="A60" i="1"/>
  <c r="A59" i="1"/>
  <c r="A58" i="1"/>
  <c r="A57" i="1"/>
  <c r="A56" i="1"/>
  <c r="A55" i="1"/>
  <c r="A54" i="1"/>
  <c r="A53" i="1"/>
  <c r="A52" i="1"/>
  <c r="A51" i="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 r="A13" i="1"/>
  <c r="A12" i="1"/>
  <c r="A11" i="1"/>
  <c r="A10" i="1"/>
  <c r="A9" i="1"/>
  <c r="A8" i="1"/>
  <c r="A7" i="1"/>
  <c r="A6" i="1"/>
  <c r="A5" i="1"/>
  <c r="A4" i="1"/>
  <c r="A3" i="1"/>
  <c r="C265" i="7"/>
  <c r="E34" i="6"/>
  <c r="C89" i="8"/>
  <c r="A264" i="7"/>
  <c r="A263" i="7"/>
  <c r="A262" i="7"/>
  <c r="A261" i="7"/>
  <c r="A260" i="7"/>
  <c r="A259" i="7"/>
  <c r="A258" i="7"/>
  <c r="A257" i="7"/>
  <c r="A256" i="7"/>
  <c r="A255" i="7"/>
  <c r="A254" i="7"/>
  <c r="A253" i="7"/>
  <c r="A252" i="7"/>
  <c r="A251" i="7"/>
  <c r="A250" i="7"/>
  <c r="A249" i="7"/>
  <c r="A248" i="7"/>
  <c r="A247" i="7"/>
  <c r="A246" i="7"/>
  <c r="A245" i="7"/>
  <c r="A244" i="7"/>
  <c r="A243" i="7"/>
  <c r="A242" i="7"/>
  <c r="A241" i="7"/>
  <c r="A240" i="7"/>
  <c r="A239" i="7"/>
  <c r="A238" i="7"/>
  <c r="A237" i="7"/>
  <c r="A236" i="7"/>
  <c r="A235" i="7"/>
  <c r="A234" i="7"/>
  <c r="A233" i="7"/>
  <c r="A232" i="7"/>
  <c r="A231" i="7"/>
  <c r="A230" i="7"/>
  <c r="A229" i="7"/>
  <c r="A228" i="7"/>
  <c r="A227" i="7"/>
  <c r="A226" i="7"/>
  <c r="A225" i="7"/>
  <c r="A224" i="7"/>
  <c r="A223" i="7"/>
  <c r="A222" i="7"/>
  <c r="A221" i="7"/>
  <c r="A220" i="7"/>
  <c r="A219" i="7"/>
  <c r="A218" i="7"/>
  <c r="A217" i="7"/>
  <c r="A216" i="7"/>
  <c r="A215" i="7"/>
  <c r="A214" i="7"/>
  <c r="A213" i="7"/>
  <c r="A212" i="7"/>
  <c r="A211" i="7"/>
  <c r="A210" i="7"/>
  <c r="A209" i="7"/>
  <c r="A208" i="7"/>
  <c r="A207" i="7"/>
  <c r="A206" i="7"/>
  <c r="A205" i="7"/>
  <c r="A204" i="7"/>
  <c r="A203" i="7"/>
  <c r="A202" i="7"/>
  <c r="A201" i="7"/>
  <c r="A200" i="7"/>
  <c r="A199" i="7"/>
  <c r="A198" i="7"/>
  <c r="A197" i="7"/>
  <c r="A196" i="7"/>
  <c r="A195" i="7"/>
  <c r="A194" i="7"/>
  <c r="A193" i="7"/>
  <c r="A192" i="7"/>
  <c r="A191" i="7"/>
  <c r="A190" i="7"/>
  <c r="A189" i="7"/>
  <c r="A188" i="7"/>
  <c r="A187" i="7"/>
  <c r="A186" i="7"/>
  <c r="A185" i="7"/>
  <c r="A184" i="7"/>
  <c r="A183" i="7"/>
  <c r="A182" i="7"/>
  <c r="A181" i="7"/>
  <c r="A180" i="7"/>
  <c r="A179" i="7"/>
  <c r="A178" i="7"/>
  <c r="A177" i="7"/>
  <c r="A176" i="7"/>
  <c r="A175" i="7"/>
  <c r="A174" i="7"/>
  <c r="A173" i="7"/>
  <c r="A172" i="7"/>
  <c r="A171" i="7"/>
  <c r="A170" i="7"/>
  <c r="A169" i="7"/>
  <c r="A168" i="7"/>
  <c r="A167" i="7"/>
  <c r="A166" i="7"/>
  <c r="A165" i="7"/>
  <c r="A164" i="7"/>
  <c r="A163" i="7"/>
  <c r="A162" i="7"/>
  <c r="A161" i="7"/>
  <c r="A160" i="7"/>
  <c r="A159" i="7"/>
  <c r="A158" i="7"/>
  <c r="A157" i="7"/>
  <c r="A156" i="7"/>
  <c r="A155" i="7"/>
  <c r="A154" i="7"/>
  <c r="A153" i="7"/>
  <c r="A152" i="7"/>
  <c r="A151" i="7"/>
  <c r="A150" i="7"/>
  <c r="A149" i="7"/>
  <c r="A148" i="7"/>
  <c r="A147" i="7"/>
  <c r="A146" i="7"/>
  <c r="A145" i="7"/>
  <c r="A144" i="7"/>
  <c r="A143" i="7"/>
  <c r="A142" i="7"/>
  <c r="A141" i="7"/>
  <c r="A140" i="7"/>
  <c r="A139" i="7"/>
  <c r="A138" i="7"/>
  <c r="A137" i="7"/>
  <c r="A136" i="7"/>
  <c r="A135" i="7"/>
  <c r="A134" i="7"/>
  <c r="A133" i="7"/>
  <c r="A132" i="7"/>
  <c r="A131" i="7"/>
  <c r="A130" i="7"/>
  <c r="A129" i="7"/>
  <c r="A128" i="7"/>
  <c r="A127" i="7"/>
  <c r="A126" i="7"/>
  <c r="A125" i="7"/>
  <c r="A124" i="7"/>
  <c r="A123" i="7"/>
  <c r="A122" i="7"/>
  <c r="A121" i="7"/>
  <c r="A120" i="7"/>
  <c r="A119" i="7"/>
  <c r="A118" i="7"/>
  <c r="A117" i="7"/>
  <c r="A116" i="7"/>
  <c r="A115" i="7"/>
  <c r="A114" i="7"/>
  <c r="A113" i="7"/>
  <c r="A112" i="7"/>
  <c r="A111" i="7"/>
  <c r="A110" i="7"/>
  <c r="A109" i="7"/>
  <c r="A108" i="7"/>
  <c r="A107" i="7"/>
  <c r="A106" i="7"/>
  <c r="A105" i="7"/>
  <c r="A104" i="7"/>
  <c r="A103" i="7"/>
  <c r="A102" i="7"/>
  <c r="A101" i="7"/>
  <c r="A100" i="7"/>
  <c r="A99" i="7"/>
  <c r="A98" i="7"/>
  <c r="A97" i="7"/>
  <c r="A96" i="7"/>
  <c r="A95" i="7"/>
  <c r="A94" i="7"/>
  <c r="A93" i="7"/>
  <c r="A92" i="7"/>
  <c r="A91" i="7"/>
  <c r="A90" i="7"/>
  <c r="A89" i="7"/>
  <c r="A88" i="7"/>
  <c r="A87" i="7"/>
  <c r="A86" i="7"/>
  <c r="A85" i="7"/>
  <c r="A84" i="7"/>
  <c r="A83" i="7"/>
  <c r="A82" i="7"/>
  <c r="A81" i="7"/>
  <c r="A80" i="7"/>
  <c r="A79" i="7"/>
  <c r="A78" i="7"/>
  <c r="A77" i="7"/>
  <c r="A76" i="7"/>
  <c r="A75" i="7"/>
  <c r="A74" i="7"/>
  <c r="A73" i="7"/>
  <c r="A72" i="7"/>
  <c r="A71" i="7"/>
  <c r="A70" i="7"/>
  <c r="A69" i="7"/>
  <c r="A68" i="7"/>
  <c r="A67" i="7"/>
  <c r="A66" i="7"/>
  <c r="A65" i="7"/>
  <c r="A64" i="7"/>
  <c r="A63" i="7"/>
  <c r="A62" i="7"/>
  <c r="A61" i="7"/>
  <c r="A60" i="7"/>
  <c r="A59" i="7"/>
  <c r="A58" i="7"/>
  <c r="A57" i="7"/>
  <c r="A56" i="7"/>
  <c r="A55" i="7"/>
  <c r="A54" i="7"/>
  <c r="A53" i="7"/>
  <c r="A52" i="7"/>
  <c r="A51" i="7"/>
  <c r="A50" i="7"/>
  <c r="A49" i="7"/>
  <c r="A48" i="7"/>
  <c r="A47" i="7"/>
  <c r="A46" i="7"/>
  <c r="A45" i="7"/>
  <c r="A44" i="7"/>
  <c r="A43" i="7"/>
  <c r="A42" i="7"/>
  <c r="A41" i="7"/>
  <c r="A40" i="7"/>
  <c r="A39" i="7"/>
  <c r="A38" i="7"/>
  <c r="A37" i="7"/>
  <c r="A36" i="7"/>
  <c r="A35" i="7"/>
  <c r="A34" i="7"/>
  <c r="A33" i="7"/>
  <c r="A32" i="7"/>
  <c r="A31" i="7"/>
  <c r="A30" i="7"/>
  <c r="A29" i="7"/>
  <c r="A28" i="7"/>
  <c r="A27" i="7"/>
  <c r="A26" i="7"/>
  <c r="A25" i="7"/>
  <c r="A24" i="7"/>
  <c r="A23" i="7"/>
  <c r="A22" i="7"/>
  <c r="A21" i="7"/>
  <c r="A20" i="7"/>
  <c r="A19" i="7"/>
  <c r="A18" i="7"/>
  <c r="A17" i="7"/>
  <c r="A16" i="7"/>
  <c r="A15" i="7"/>
  <c r="A14" i="7"/>
  <c r="A13" i="7"/>
  <c r="A12" i="7"/>
  <c r="A11" i="7"/>
  <c r="A10" i="7"/>
  <c r="A9" i="7"/>
  <c r="A8" i="7"/>
  <c r="A7" i="7"/>
  <c r="A6" i="7"/>
  <c r="A5" i="7"/>
  <c r="A4" i="7"/>
  <c r="A3" i="7"/>
  <c r="A88" i="8"/>
  <c r="A87" i="8"/>
  <c r="A86" i="8"/>
  <c r="A85" i="8"/>
  <c r="A84" i="8"/>
  <c r="A83" i="8"/>
  <c r="A82" i="8"/>
  <c r="A81" i="8"/>
  <c r="A80" i="8"/>
  <c r="A79" i="8"/>
  <c r="A78" i="8"/>
  <c r="A77" i="8"/>
  <c r="A76" i="8"/>
  <c r="A75" i="8"/>
  <c r="A74" i="8"/>
  <c r="A73" i="8"/>
  <c r="A72" i="8"/>
  <c r="A71" i="8"/>
  <c r="A70" i="8"/>
  <c r="A69" i="8"/>
  <c r="A68" i="8"/>
  <c r="A67" i="8"/>
  <c r="A66" i="8"/>
  <c r="A65" i="8"/>
  <c r="A64" i="8"/>
  <c r="A63" i="8"/>
  <c r="A62" i="8"/>
  <c r="A61" i="8"/>
  <c r="A60" i="8"/>
  <c r="A59" i="8"/>
  <c r="A58" i="8"/>
  <c r="A57" i="8"/>
  <c r="A56" i="8"/>
  <c r="A55" i="8"/>
  <c r="A54" i="8"/>
  <c r="A53" i="8"/>
  <c r="A52" i="8"/>
  <c r="A51" i="8"/>
  <c r="A50" i="8"/>
  <c r="A49" i="8"/>
  <c r="A48" i="8"/>
  <c r="A47" i="8"/>
  <c r="A46" i="8"/>
  <c r="A45" i="8"/>
  <c r="A44" i="8"/>
  <c r="A43" i="8"/>
  <c r="A42" i="8"/>
  <c r="A41" i="8"/>
  <c r="A40" i="8"/>
  <c r="A39" i="8"/>
  <c r="A38" i="8"/>
  <c r="A37" i="8"/>
  <c r="A36" i="8"/>
  <c r="A35" i="8"/>
  <c r="A34" i="8"/>
  <c r="A33" i="8"/>
  <c r="A32" i="8"/>
  <c r="A31" i="8"/>
  <c r="A30" i="8"/>
  <c r="A29" i="8"/>
  <c r="A28" i="8"/>
  <c r="A27" i="8"/>
  <c r="A26" i="8"/>
  <c r="A25" i="8"/>
  <c r="A24" i="8"/>
  <c r="A23" i="8"/>
  <c r="A22" i="8"/>
  <c r="A21" i="8"/>
  <c r="A20" i="8"/>
  <c r="A19" i="8"/>
  <c r="A18" i="8"/>
  <c r="A17" i="8"/>
  <c r="A16" i="8"/>
  <c r="A15" i="8"/>
  <c r="A14" i="8"/>
  <c r="A13" i="8"/>
  <c r="A12" i="8"/>
  <c r="A11" i="8"/>
  <c r="A10" i="8"/>
  <c r="A9" i="8"/>
  <c r="A8" i="8"/>
  <c r="A7" i="8"/>
  <c r="A6" i="8"/>
  <c r="A5" i="8"/>
  <c r="A4" i="8"/>
  <c r="A3" i="8"/>
  <c r="C2" i="11" l="1"/>
  <c r="D2" i="11" s="1"/>
  <c r="D6" i="11"/>
  <c r="D35" i="11"/>
  <c r="G35" i="10"/>
  <c r="D35" i="10"/>
  <c r="F34" i="6" l="1"/>
  <c r="C34" i="6"/>
  <c r="B34" i="6"/>
  <c r="D33" i="6"/>
  <c r="G33" i="6" s="1"/>
  <c r="D32" i="6"/>
  <c r="G32" i="6" s="1"/>
  <c r="D31" i="6"/>
  <c r="G31" i="6" s="1"/>
  <c r="D30" i="6"/>
  <c r="G30" i="6" s="1"/>
  <c r="D29" i="6"/>
  <c r="G29" i="6" s="1"/>
  <c r="D28" i="6"/>
  <c r="G28" i="6" s="1"/>
  <c r="D27" i="6"/>
  <c r="G27" i="6" s="1"/>
  <c r="D26" i="6"/>
  <c r="G26" i="6" s="1"/>
  <c r="D25" i="6"/>
  <c r="G25" i="6" s="1"/>
  <c r="D24" i="6"/>
  <c r="G24" i="6" s="1"/>
  <c r="D23" i="6"/>
  <c r="G23" i="6" s="1"/>
  <c r="D22" i="6"/>
  <c r="G22" i="6" s="1"/>
  <c r="D21" i="6"/>
  <c r="G21" i="6" s="1"/>
  <c r="D20" i="6"/>
  <c r="G20" i="6" s="1"/>
  <c r="D19" i="6"/>
  <c r="G19" i="6" s="1"/>
  <c r="D18" i="6"/>
  <c r="G18" i="6" s="1"/>
  <c r="D17" i="6"/>
  <c r="G17" i="6" s="1"/>
  <c r="D16" i="6"/>
  <c r="G16" i="6" s="1"/>
  <c r="D15" i="6"/>
  <c r="G15" i="6" s="1"/>
  <c r="D14" i="6"/>
  <c r="G14" i="6" s="1"/>
  <c r="D13" i="6"/>
  <c r="G13" i="6" s="1"/>
  <c r="D12" i="6"/>
  <c r="G12" i="6" s="1"/>
  <c r="D11" i="6"/>
  <c r="G11" i="6" s="1"/>
  <c r="D10" i="6"/>
  <c r="G10" i="6" s="1"/>
  <c r="D9" i="6"/>
  <c r="G9" i="6" s="1"/>
  <c r="D8" i="6"/>
  <c r="G8" i="6" s="1"/>
  <c r="D7" i="6"/>
  <c r="G7" i="6" s="1"/>
  <c r="D6" i="6"/>
  <c r="G6" i="6" s="1"/>
  <c r="D5" i="6"/>
  <c r="G5" i="6" s="1"/>
  <c r="D4" i="6"/>
  <c r="G4" i="6" s="1"/>
  <c r="D3" i="6"/>
  <c r="C38" i="5"/>
  <c r="B38" i="5"/>
  <c r="C37" i="5"/>
  <c r="B37" i="5"/>
  <c r="F35" i="5"/>
  <c r="E35" i="5"/>
  <c r="C35" i="5"/>
  <c r="B35" i="5"/>
  <c r="D34" i="5"/>
  <c r="G34" i="5" s="1"/>
  <c r="D33" i="5"/>
  <c r="G33" i="5" s="1"/>
  <c r="D32" i="5"/>
  <c r="G32" i="5" s="1"/>
  <c r="G31" i="5"/>
  <c r="D31" i="5"/>
  <c r="D30" i="5"/>
  <c r="G30" i="5" s="1"/>
  <c r="D29" i="5"/>
  <c r="G29" i="5" s="1"/>
  <c r="D28" i="5"/>
  <c r="G28" i="5" s="1"/>
  <c r="D27" i="5"/>
  <c r="G27" i="5" s="1"/>
  <c r="D26" i="5"/>
  <c r="G26" i="5" s="1"/>
  <c r="D25" i="5"/>
  <c r="G25" i="5" s="1"/>
  <c r="D24" i="5"/>
  <c r="G24" i="5" s="1"/>
  <c r="D23" i="5"/>
  <c r="G23" i="5" s="1"/>
  <c r="D22" i="5"/>
  <c r="G22" i="5" s="1"/>
  <c r="D21" i="5"/>
  <c r="G21" i="5" s="1"/>
  <c r="D20" i="5"/>
  <c r="G20" i="5" s="1"/>
  <c r="D19" i="5"/>
  <c r="G19" i="5" s="1"/>
  <c r="D18" i="5"/>
  <c r="G18" i="5" s="1"/>
  <c r="D17" i="5"/>
  <c r="G17" i="5" s="1"/>
  <c r="D16" i="5"/>
  <c r="G16" i="5" s="1"/>
  <c r="D15" i="5"/>
  <c r="G15" i="5" s="1"/>
  <c r="D14" i="5"/>
  <c r="G14" i="5" s="1"/>
  <c r="D13" i="5"/>
  <c r="G13" i="5" s="1"/>
  <c r="D12" i="5"/>
  <c r="G12" i="5" s="1"/>
  <c r="D11" i="5"/>
  <c r="G11" i="5" s="1"/>
  <c r="D10" i="5"/>
  <c r="G10" i="5" s="1"/>
  <c r="D9" i="5"/>
  <c r="G9" i="5" s="1"/>
  <c r="D8" i="5"/>
  <c r="G8" i="5" s="1"/>
  <c r="D7" i="5"/>
  <c r="G7" i="5" s="1"/>
  <c r="D6" i="5"/>
  <c r="G6" i="5" s="1"/>
  <c r="D5" i="5"/>
  <c r="G5" i="5" s="1"/>
  <c r="D4" i="5"/>
  <c r="D3" i="5"/>
  <c r="G3" i="5" s="1"/>
  <c r="D12" i="4"/>
  <c r="D10" i="4" s="1"/>
  <c r="D34" i="6" l="1"/>
  <c r="G34" i="6" s="1"/>
  <c r="G3" i="6"/>
  <c r="D35" i="5"/>
  <c r="G4" i="5"/>
  <c r="G35" i="5" s="1"/>
  <c r="E40" i="4"/>
  <c r="E37" i="4"/>
  <c r="E36" i="4"/>
  <c r="C36" i="4"/>
  <c r="C35" i="4" s="1"/>
  <c r="D35" i="4"/>
  <c r="E35" i="4" s="1"/>
  <c r="E32" i="4"/>
  <c r="E31" i="4"/>
  <c r="E30" i="4"/>
  <c r="E29" i="4"/>
  <c r="E28" i="4"/>
  <c r="E27" i="4"/>
  <c r="E26" i="4"/>
  <c r="E25" i="4"/>
  <c r="D24" i="4"/>
  <c r="C24" i="4"/>
  <c r="E21" i="4"/>
  <c r="E12" i="4" s="1"/>
  <c r="E20" i="4"/>
  <c r="D19" i="4"/>
  <c r="C19" i="4"/>
  <c r="E18" i="4"/>
  <c r="E16" i="4" s="1"/>
  <c r="E17" i="4"/>
  <c r="D16" i="4"/>
  <c r="C16" i="4"/>
  <c r="E15" i="4"/>
  <c r="E14" i="4"/>
  <c r="E11" i="4" s="1"/>
  <c r="D13" i="4"/>
  <c r="C13" i="4"/>
  <c r="C12" i="4"/>
  <c r="D11" i="4"/>
  <c r="C11" i="4"/>
  <c r="C10" i="4" s="1"/>
  <c r="E8" i="4"/>
  <c r="E7" i="4"/>
  <c r="E6" i="4"/>
  <c r="E5" i="4"/>
  <c r="D4" i="4"/>
  <c r="C4" i="4"/>
  <c r="E24" i="4" l="1"/>
  <c r="E4" i="4"/>
  <c r="E10" i="4"/>
  <c r="C22" i="4"/>
  <c r="C33" i="4" s="1"/>
  <c r="C39" i="4" s="1"/>
  <c r="D22" i="4"/>
  <c r="E13" i="4"/>
  <c r="C42" i="4"/>
  <c r="E19" i="4"/>
  <c r="C43" i="4" l="1"/>
  <c r="C45" i="4"/>
  <c r="E22" i="4"/>
  <c r="E33" i="4" s="1"/>
  <c r="E39" i="4" s="1"/>
  <c r="E43" i="4" s="1"/>
  <c r="D33" i="4"/>
  <c r="D39" i="4" s="1"/>
  <c r="D43" i="4" s="1"/>
  <c r="D45" i="4" l="1"/>
</calcChain>
</file>

<file path=xl/comments1.xml><?xml version="1.0" encoding="utf-8"?>
<comments xmlns="http://schemas.openxmlformats.org/spreadsheetml/2006/main">
  <authors>
    <author>Ülle Allik</author>
  </authors>
  <commentList>
    <comment ref="F7" authorId="0" shapeId="0">
      <text>
        <r>
          <rPr>
            <b/>
            <sz val="9"/>
            <color indexed="81"/>
            <rFont val="Segoe UI"/>
            <charset val="1"/>
          </rPr>
          <t>Ülle Allik:</t>
        </r>
        <r>
          <rPr>
            <sz val="9"/>
            <color indexed="81"/>
            <rFont val="Segoe UI"/>
            <charset val="1"/>
          </rPr>
          <t xml:space="preserve">
Erasmus
</t>
        </r>
      </text>
    </comment>
    <comment ref="F10" authorId="0" shapeId="0">
      <text>
        <r>
          <rPr>
            <b/>
            <sz val="9"/>
            <color indexed="81"/>
            <rFont val="Segoe UI"/>
            <charset val="1"/>
          </rPr>
          <t>Ülle Allik:</t>
        </r>
        <r>
          <rPr>
            <sz val="9"/>
            <color indexed="81"/>
            <rFont val="Segoe UI"/>
            <charset val="1"/>
          </rPr>
          <t xml:space="preserve">
Ürituste ja näituste korraldamine
</t>
        </r>
      </text>
    </comment>
    <comment ref="F14" authorId="0" shapeId="0">
      <text>
        <r>
          <rPr>
            <b/>
            <sz val="9"/>
            <color indexed="81"/>
            <rFont val="Segoe UI"/>
            <family val="2"/>
            <charset val="186"/>
          </rPr>
          <t>Ülle Allik:</t>
        </r>
        <r>
          <rPr>
            <sz val="9"/>
            <color indexed="81"/>
            <rFont val="Segoe UI"/>
            <family val="2"/>
            <charset val="186"/>
          </rPr>
          <t xml:space="preserve">
SR imeliste aastate projekt, mobiilne perepeasa</t>
        </r>
      </text>
    </comment>
  </commentList>
</comments>
</file>

<file path=xl/sharedStrings.xml><?xml version="1.0" encoding="utf-8"?>
<sst xmlns="http://schemas.openxmlformats.org/spreadsheetml/2006/main" count="60399" uniqueCount="2350">
  <si>
    <t>Uus eelarve peale I lisaeelarvet mais</t>
  </si>
  <si>
    <t>Kirje</t>
  </si>
  <si>
    <t>Summa</t>
  </si>
  <si>
    <t>Kontoplaan</t>
  </si>
  <si>
    <t>Kontoplaan nimetus</t>
  </si>
  <si>
    <t>Osakonnad</t>
  </si>
  <si>
    <t>Osakonnad nimetus</t>
  </si>
  <si>
    <t>Tegevusalad</t>
  </si>
  <si>
    <t>Tegevusalad nimetus</t>
  </si>
  <si>
    <t>Kuluobjektid</t>
  </si>
  <si>
    <t>Kuluobjektid nimetus</t>
  </si>
  <si>
    <t>Projekt</t>
  </si>
  <si>
    <t>Projekt nimetus</t>
  </si>
  <si>
    <t>Tegevussuunad</t>
  </si>
  <si>
    <t>Tegevussuunad nimetus</t>
  </si>
  <si>
    <t>Subjektid</t>
  </si>
  <si>
    <t>Subjektid nimetus</t>
  </si>
  <si>
    <t>Arvelduskontod pankades</t>
  </si>
  <si>
    <t>L1210</t>
  </si>
  <si>
    <t>Rahandusamet</t>
  </si>
  <si>
    <t>01112</t>
  </si>
  <si>
    <t>Viljandi Linnavalitsus</t>
  </si>
  <si>
    <t>arvestatud II poolaastaks laenuintress 2,848%</t>
  </si>
  <si>
    <t>Intressi-, viivise- ja kohustistasu kulu võetud laenudelt</t>
  </si>
  <si>
    <t>01700</t>
  </si>
  <si>
    <t>Valitsussektori võla teenindamine</t>
  </si>
  <si>
    <t>korrigeerimine vastavalt I lisaeelarvele</t>
  </si>
  <si>
    <t>Kohustiste võtmine</t>
  </si>
  <si>
    <t>Koolituse sõidukulude reale</t>
  </si>
  <si>
    <t>Sõidukulud</t>
  </si>
  <si>
    <t>48</t>
  </si>
  <si>
    <t>Viljandi Kesklinna Kool</t>
  </si>
  <si>
    <t>09212</t>
  </si>
  <si>
    <t>Põhi- ja üldkeskharidus</t>
  </si>
  <si>
    <t>TF02-04</t>
  </si>
  <si>
    <t>Õpetajate, direktorite ja õppealajuhatajate täienduskoolituseks</t>
  </si>
  <si>
    <t>Koolituse sõidukulude  reale</t>
  </si>
  <si>
    <t>Koolitusteenused</t>
  </si>
  <si>
    <t>Lõpualbumite kulud</t>
  </si>
  <si>
    <t>Muud kommunikatsiooni-, kultuuri- ja vaba aja sisustamise kulud</t>
  </si>
  <si>
    <t>Lõpualbumite tulud</t>
  </si>
  <si>
    <t>Muud tulud haridusalasest tegevusest</t>
  </si>
  <si>
    <t xml:space="preserve">Volikogu mööbi tarbeks </t>
  </si>
  <si>
    <t>Muud rajatiste majandamisega seotud kulud</t>
  </si>
  <si>
    <t>L1192</t>
  </si>
  <si>
    <t>Haldusamet</t>
  </si>
  <si>
    <t>04900</t>
  </si>
  <si>
    <t>Muu majandus (sh majanduse haldus)</t>
  </si>
  <si>
    <t>9640</t>
  </si>
  <si>
    <t>KVHA  Üldkulud</t>
  </si>
  <si>
    <t>KU241</t>
  </si>
  <si>
    <t>Ettenägemata tööd</t>
  </si>
  <si>
    <t xml:space="preserve">Volikogu mööbel </t>
  </si>
  <si>
    <t>Inventar ja selle tarvikud</t>
  </si>
  <si>
    <t>Kululiigi täpsutamine</t>
  </si>
  <si>
    <t>Lõpetamata ehitused ja etapiviisilised soetused</t>
  </si>
  <si>
    <t>05100</t>
  </si>
  <si>
    <t>Jäätmekäitlus</t>
  </si>
  <si>
    <t>KU257</t>
  </si>
  <si>
    <t>Jäätmejaama kaasajastamine, Jäätmehoolduse korraldamine</t>
  </si>
  <si>
    <t>Kululiigi täpsustamine</t>
  </si>
  <si>
    <t>Hooned (v.a eluhooned) soetusmaksumuses</t>
  </si>
  <si>
    <t>Tennisekeskuse poolt  lauatenniseklubile kahjude hüvitamine (edasiantav tulu)</t>
  </si>
  <si>
    <t>Muud (ebatavalised) tulud</t>
  </si>
  <si>
    <t>06605</t>
  </si>
  <si>
    <t>Muud elamu- ja kommunaalmajanduse tegevus</t>
  </si>
  <si>
    <t>Alampalga tõus 946 euroni, eelarves oli 930 eurot, 0,5 ametikohta</t>
  </si>
  <si>
    <t>Töötuskindlustusmakse</t>
  </si>
  <si>
    <t>15</t>
  </si>
  <si>
    <t>Viljandi Lasteaed Männimäe</t>
  </si>
  <si>
    <t>09110</t>
  </si>
  <si>
    <t>Alusharidus</t>
  </si>
  <si>
    <t>Sotsiaalmaks töötasudelt ja toetustelt</t>
  </si>
  <si>
    <t>Alampalga tõus 946 euroni,  eelarves oli 930 eurot, 0,5 ametikohta</t>
  </si>
  <si>
    <t>Töötajate töötasu</t>
  </si>
  <si>
    <t xml:space="preserve">Kunstikoolile 3000 eurot kooli juubeli sündmuste läbiviimiseks </t>
  </si>
  <si>
    <t>Ürituste ja näituste korraldamise kulud</t>
  </si>
  <si>
    <t>L1150</t>
  </si>
  <si>
    <t>Haridus- ja kultuuriamet</t>
  </si>
  <si>
    <t>08109</t>
  </si>
  <si>
    <t>Vaba aja tegevused</t>
  </si>
  <si>
    <t>KU482</t>
  </si>
  <si>
    <t>Kultuurivaldkonna  kulu</t>
  </si>
  <si>
    <t>Posti tänava eskiis</t>
  </si>
  <si>
    <t>04510</t>
  </si>
  <si>
    <t>Maanteetransport</t>
  </si>
  <si>
    <t>KU166</t>
  </si>
  <si>
    <t>Posti tänava projekteerimine ja rekonstrueerimine</t>
  </si>
  <si>
    <t xml:space="preserve">Lisataotluste katteks mis ei saanud rahuldatud aga kate tuli leida </t>
  </si>
  <si>
    <t>Paala tee kõnnitee</t>
  </si>
  <si>
    <t>Teed soetusmaksumuses</t>
  </si>
  <si>
    <t>KU19T</t>
  </si>
  <si>
    <t>Kõnniteede rekonstrueerimine</t>
  </si>
  <si>
    <t xml:space="preserve">Itaalia tänava projekteerimine </t>
  </si>
  <si>
    <t>KU167</t>
  </si>
  <si>
    <t>Itaalia tänava projekteerimine ja rekonstrueerimine</t>
  </si>
  <si>
    <t>Männimäe lasteaia parkla liikluskorraldus</t>
  </si>
  <si>
    <t>Muud rajatised soetusmaksumuses</t>
  </si>
  <si>
    <t>KU191</t>
  </si>
  <si>
    <t>Teede investeeringud</t>
  </si>
  <si>
    <t>Posti tänava projekt-  2026 tellitakse  ainult eskiis, kulud eraldi  tegevussuunale KU166</t>
  </si>
  <si>
    <t>Järve tn kergliiklustee omaosaluse viimine projekti tunnustega reale (projekt 0017)</t>
  </si>
  <si>
    <t>0017</t>
  </si>
  <si>
    <t>Järve tänava kergliiklustee</t>
  </si>
  <si>
    <t xml:space="preserve">Järve tn kergliiklustee omaosaluse  viimine projekti tunnustega reale (projekt 0017) </t>
  </si>
  <si>
    <t xml:space="preserve">Volikogu saali remonttööd </t>
  </si>
  <si>
    <t>Remont, restaureerimine, lammutamine</t>
  </si>
  <si>
    <t>9611</t>
  </si>
  <si>
    <t>KVHA  Linnu 2 LV Raekoda</t>
  </si>
  <si>
    <t>Haridus- ja kultuuriameti eelarvest kunstikooli 20. juubeli kulud</t>
  </si>
  <si>
    <t>27</t>
  </si>
  <si>
    <t>Viljandi Kunstikool</t>
  </si>
  <si>
    <t>09510</t>
  </si>
  <si>
    <t>Noorte huviharidus ja huvitegevus</t>
  </si>
  <si>
    <t>Praktika juhendamise tasu</t>
  </si>
  <si>
    <t>16</t>
  </si>
  <si>
    <t>Viljandi Kesklinna Lasteaed</t>
  </si>
  <si>
    <t>Õpetajate töötasu</t>
  </si>
  <si>
    <t>Alampalga tõus 946 euroni 2,5 ametikohta (eelarves 930 eurot)</t>
  </si>
  <si>
    <t>Roo tänava parkla ja tehnovõrkude projekteerimine ja ehitamine (SPA arendus) (meede 16.12), investeeringute reserviist parkla reale</t>
  </si>
  <si>
    <t>KU902</t>
  </si>
  <si>
    <t>Viljandi järveäärse piirkonna taristu arendamine  2026-2027 (Roo tn  parkla)</t>
  </si>
  <si>
    <t xml:space="preserve"> Roo tänava parkla ja tehnovõrkude projekteerimine ja ehitamine (SPA arendus) (meede 16.12), investeeringute reservist  parkla reale</t>
  </si>
  <si>
    <t>KU233</t>
  </si>
  <si>
    <t>Investeeringute reserv</t>
  </si>
  <si>
    <t>Tegevustoetuse konto muutmine</t>
  </si>
  <si>
    <t>Saadud tegevustoetused</t>
  </si>
  <si>
    <t>53</t>
  </si>
  <si>
    <t>Viljandi Linnaraamatukogu</t>
  </si>
  <si>
    <t>08201</t>
  </si>
  <si>
    <t>Raamatukogud</t>
  </si>
  <si>
    <t>Kultuuriministeerium</t>
  </si>
  <si>
    <t xml:space="preserve"> Ümberklassifitseerimine põhitegevuse kuludeks tulenevalt maksumuse piirmäärast</t>
  </si>
  <si>
    <t>0016</t>
  </si>
  <si>
    <t>Ühistranspordi ligipääsetavuse parandamiseks KOV-dele</t>
  </si>
  <si>
    <t xml:space="preserve"> Ümberklassifitseerimine põhitegevuse tuludeks tulenevalt maksumuse piirmäärast</t>
  </si>
  <si>
    <t>Kodumaine sihtfinantseerimine tegevuskuludeks</t>
  </si>
  <si>
    <t>Ümberklassifitseerimine põhitegevuse kuludeks tulenevalt maksumuse piirmäärast</t>
  </si>
  <si>
    <t>Ümberklassifitseerimine põhitegevuse tuludeks tulenevalt  maksumuse piirmäärast</t>
  </si>
  <si>
    <t>Kodumaine sihtfinantseerimine põhivara soetuseks</t>
  </si>
  <si>
    <t>Lauatennisklubile kahjustatud laudade hüvitamine</t>
  </si>
  <si>
    <t>Kahjutasud, viivised (v.a maksuintressid ja finantskulud)</t>
  </si>
  <si>
    <t>Miinimumpalga tõusu vahe</t>
  </si>
  <si>
    <t>20</t>
  </si>
  <si>
    <t>Viljandi Kaare Kool</t>
  </si>
  <si>
    <t>Miinimumpalgalise tõusu vahe</t>
  </si>
  <si>
    <t>42</t>
  </si>
  <si>
    <t>Viljandi Päevakeskus</t>
  </si>
  <si>
    <t>10201</t>
  </si>
  <si>
    <t>Muu eakate sotsiaalne kaitse</t>
  </si>
  <si>
    <t>Viljandi Jakobsoni Koolile  õpetajate inspiratsioonipäeva kulude katteks 200 eurot</t>
  </si>
  <si>
    <t>Muud koolituse kulud</t>
  </si>
  <si>
    <t>09800</t>
  </si>
  <si>
    <t>Muu haridus</t>
  </si>
  <si>
    <t>KU614</t>
  </si>
  <si>
    <t>Üldhariduse valdkonna kulud</t>
  </si>
  <si>
    <t>konto muutmine</t>
  </si>
  <si>
    <t>Antud tegevustoetused</t>
  </si>
  <si>
    <t>08102</t>
  </si>
  <si>
    <t>Sporditegevus</t>
  </si>
  <si>
    <t>KU376</t>
  </si>
  <si>
    <t>Viljandi Jäähall SA</t>
  </si>
  <si>
    <t xml:space="preserve"> Koondamine pidi olema Linnahooldusel, mitte haldusametil</t>
  </si>
  <si>
    <t>KU049</t>
  </si>
  <si>
    <t>Teenistujate tasud ja maksud</t>
  </si>
  <si>
    <t xml:space="preserve">Koondamine pidi olema Linnahooldusel,  mitte haldusametil </t>
  </si>
  <si>
    <t>ATS teenistujate töötasu</t>
  </si>
  <si>
    <t>44</t>
  </si>
  <si>
    <t>Viljandi Hoolekandekeskus</t>
  </si>
  <si>
    <t>10200</t>
  </si>
  <si>
    <t>Väljaspool kodu osutatav üldhooldusteenus</t>
  </si>
  <si>
    <t>Töötasud võlaõiguslike lepingute alusel</t>
  </si>
  <si>
    <t>Üldhooldekodude tulud</t>
  </si>
  <si>
    <t>Ümbertõstmine seoses 1-õpetaja süsteemile üleminekuga</t>
  </si>
  <si>
    <t>14</t>
  </si>
  <si>
    <t>Viljandi Lasteaed Karlsson</t>
  </si>
  <si>
    <t xml:space="preserve">Ümbertõstmine seoses 1-õpetaja süsteemile üleminekuga </t>
  </si>
  <si>
    <t>Tulude prognoosi korrigeerimine tegelikkusele vastavaks</t>
  </si>
  <si>
    <t>Koolieelsete lasteasutuste kohatasu</t>
  </si>
  <si>
    <t>2025. aastaks  arvestatud tulu laekumine</t>
  </si>
  <si>
    <t>Välismaine sihtfinantseerimine tegevuskuludeks</t>
  </si>
  <si>
    <t>L1170</t>
  </si>
  <si>
    <t>Kantselei</t>
  </si>
  <si>
    <t>04730</t>
  </si>
  <si>
    <t>Turism</t>
  </si>
  <si>
    <t>0005</t>
  </si>
  <si>
    <t>CRV programme</t>
  </si>
  <si>
    <t>Haridusele Kauri asenduseks mais Linnapea eelarvest</t>
  </si>
  <si>
    <t>Haridusele Kauri asenduseks mais</t>
  </si>
  <si>
    <t>L1100</t>
  </si>
  <si>
    <t>Linnapea</t>
  </si>
  <si>
    <t xml:space="preserve"> Ugalale suveetenduse tribüünide paigaldamiseks</t>
  </si>
  <si>
    <t>Ugalale suveetenduse  tribüünide paigaldamiseks</t>
  </si>
  <si>
    <t>Ameerika Teabepunkti Canva litsents</t>
  </si>
  <si>
    <t>Autoriõiguse- ja litsentsitasud</t>
  </si>
  <si>
    <t>53001</t>
  </si>
  <si>
    <t>Ameerika teabepunkt</t>
  </si>
  <si>
    <t>Hoonestusõiguste müük</t>
  </si>
  <si>
    <t>Hoonestusõiguse seadmise tasu</t>
  </si>
  <si>
    <t>koondamine</t>
  </si>
  <si>
    <t>82</t>
  </si>
  <si>
    <t>Viljandi Linnahooldus</t>
  </si>
  <si>
    <t>05101</t>
  </si>
  <si>
    <t>Avalike alade puhastus</t>
  </si>
  <si>
    <t>Tõstan koolitusmaterjalidelt 550401 koolitusteenusteks</t>
  </si>
  <si>
    <t>L1220</t>
  </si>
  <si>
    <t>Sotsiaalamet</t>
  </si>
  <si>
    <t>10900</t>
  </si>
  <si>
    <t>Muu sotsiaalne kaitse, sh sotsiaalse kaitse haldus</t>
  </si>
  <si>
    <t>10003</t>
  </si>
  <si>
    <t>Sotsiaalteenuste kvaliteedi ja kättesaadavuse parandamine Viljandi linnas</t>
  </si>
  <si>
    <t>KU692</t>
  </si>
  <si>
    <t>Sotsiaalvaldkonna sündmused</t>
  </si>
  <si>
    <t>Tõstan koolitusteenuste peale  550400</t>
  </si>
  <si>
    <t>Koolitusmaterjalid</t>
  </si>
  <si>
    <t>29</t>
  </si>
  <si>
    <t>Viljandi Huvikool</t>
  </si>
  <si>
    <t>Töötervishoiuarsti teenus</t>
  </si>
  <si>
    <t>Tervishoiuteenused</t>
  </si>
  <si>
    <t>26</t>
  </si>
  <si>
    <t>Viljandi Spordikool</t>
  </si>
  <si>
    <t>Jakobsoni koolile võistluste korraldamiseks</t>
  </si>
  <si>
    <t>Üür ja rent</t>
  </si>
  <si>
    <t>Muud inventari majandamiskulud</t>
  </si>
  <si>
    <t>10700</t>
  </si>
  <si>
    <t>Varjupaigateenus</t>
  </si>
  <si>
    <t>10202</t>
  </si>
  <si>
    <t>Eakate koduteenus</t>
  </si>
  <si>
    <t>KULKA projektid. S-Stuudio kontsert/ laulustuudio-kitarriringi kontsert</t>
  </si>
  <si>
    <t>Toetused valitsussektorisse kuuluvatelt avalik-õiguslikelt juriidilistelt isikutelt (KULKA)</t>
  </si>
  <si>
    <t>Muud lähetuste kulud</t>
  </si>
  <si>
    <t>Imeliste aastate projekti lisarahastus</t>
  </si>
  <si>
    <t>43</t>
  </si>
  <si>
    <t>Viljandi Laste ja Perede Tugikeskus</t>
  </si>
  <si>
    <t>10402</t>
  </si>
  <si>
    <t>Muu perekondade ja laste sotsiaalne kaitse</t>
  </si>
  <si>
    <t>PR4202</t>
  </si>
  <si>
    <t>Vanemlusprogramm Imelised aastad</t>
  </si>
  <si>
    <t>Kõik linnaruumis tehtavad tööd ja teenused mis ei ole eelarve ridadel planeeritud</t>
  </si>
  <si>
    <t xml:space="preserve">Reinu tee liikluse avamine, Tartu Lossi ristmik ja tasuilise parkimise lõpetamine </t>
  </si>
  <si>
    <t>KU203</t>
  </si>
  <si>
    <t>Liikluskorralduse muud kulud</t>
  </si>
  <si>
    <t xml:space="preserve">Summa Reinu-Hariduse alt viia Liikluskorralduse muude kulude alla </t>
  </si>
  <si>
    <t>Suurendan kontot 552490 summas 5000 eurot ja vähendan vastavalt kontot 413900</t>
  </si>
  <si>
    <t>KU553</t>
  </si>
  <si>
    <t>Aasta Õpetaja</t>
  </si>
  <si>
    <t>Preemiad, stipendiumid</t>
  </si>
  <si>
    <t>Suurendan kontot 413410 summas 5000 eurot ja vähendan vastavalt kontot 413900</t>
  </si>
  <si>
    <t>Stipendiumid</t>
  </si>
  <si>
    <t xml:space="preserve">Muudan kontot </t>
  </si>
  <si>
    <t>KU618</t>
  </si>
  <si>
    <t>Õpilasstipendium</t>
  </si>
  <si>
    <t>Muudan kontot</t>
  </si>
  <si>
    <t>Eritoetused</t>
  </si>
  <si>
    <t>IKT riist-ja tarkvara rent ja majutusteenus</t>
  </si>
  <si>
    <t>Vähendan kontot 552490 ja´suurendan 3700 euro võtta kontot 551480</t>
  </si>
  <si>
    <t>Korrashoiuteenused (Lossivaremete konserveerimine Kultuuriministeeriumilt)</t>
  </si>
  <si>
    <t>Korrashoiuteenused</t>
  </si>
  <si>
    <t>L1200</t>
  </si>
  <si>
    <t>Arhitektuuriamet</t>
  </si>
  <si>
    <t>04740</t>
  </si>
  <si>
    <t>Üldmajanduslikud arendusprojektid</t>
  </si>
  <si>
    <t>KU206</t>
  </si>
  <si>
    <t>Lossivaremete ja teiste mälestiste konserveerimine</t>
  </si>
  <si>
    <t>Korrashoiuteenused (Vana kalmistu jaoks Kultuuriministeeriumilt)</t>
  </si>
  <si>
    <t>Suurendan kontot 413900 KU493 ja vähendan vastavalt kontot 552520 KU482</t>
  </si>
  <si>
    <t>08600</t>
  </si>
  <si>
    <t>Muu vaba aeg, kultuur, religioon</t>
  </si>
  <si>
    <t>Kultuuriministeerium (Lossivaremete konserveerimine)</t>
  </si>
  <si>
    <t>Suurendan kontot 413900 ja vähendan vastavalt kontot 552520 KU482</t>
  </si>
  <si>
    <t>KU493</t>
  </si>
  <si>
    <t>Loomestipendium</t>
  </si>
  <si>
    <t>Korrashoiu- ja remondimaterjalid, lisaseadmed ja -tarvikud</t>
  </si>
  <si>
    <t>59</t>
  </si>
  <si>
    <t>Sakala Keskus - Lauluväljak</t>
  </si>
  <si>
    <t>08202</t>
  </si>
  <si>
    <t>Rahvakultuur</t>
  </si>
  <si>
    <t>9502</t>
  </si>
  <si>
    <t>KVHA  Talli 2 Lauluväljak</t>
  </si>
  <si>
    <t>Valveteenused</t>
  </si>
  <si>
    <t>Kultuuriministeerium (Vana kalmistu hauatähised)</t>
  </si>
  <si>
    <t>Muud autasud</t>
  </si>
  <si>
    <t>KU492</t>
  </si>
  <si>
    <t>Aasta noore preemia</t>
  </si>
  <si>
    <t>KU491</t>
  </si>
  <si>
    <t>Teatripreemia</t>
  </si>
  <si>
    <t>KU490</t>
  </si>
  <si>
    <t>Aastapreemia</t>
  </si>
  <si>
    <t>9660</t>
  </si>
  <si>
    <t>KVHA  Lastekodu 6 Viiratsi</t>
  </si>
  <si>
    <t>Tehnohooldus</t>
  </si>
  <si>
    <t>KU488</t>
  </si>
  <si>
    <t>Elutöö preemia</t>
  </si>
  <si>
    <t>Koristusteenus</t>
  </si>
  <si>
    <t>9602</t>
  </si>
  <si>
    <t>KVHA  Jakobsoni 42/42A  Kesklinna Kool</t>
  </si>
  <si>
    <t>muudan kontot</t>
  </si>
  <si>
    <t>KU487</t>
  </si>
  <si>
    <t>Kultuuri- ja spordipreemia</t>
  </si>
  <si>
    <t>49</t>
  </si>
  <si>
    <t>Viljandi Paalalinna Kool</t>
  </si>
  <si>
    <t>9615</t>
  </si>
  <si>
    <t>KVHA  Paala46 Paalalinna Kool</t>
  </si>
  <si>
    <t>KOV-ide teavikute SF</t>
  </si>
  <si>
    <t xml:space="preserve">KOV-ide teavikute SF </t>
  </si>
  <si>
    <t>Kodumaine sihtfinantseerimise vahendamine tegevuskuludeks</t>
  </si>
  <si>
    <t>58</t>
  </si>
  <si>
    <t>Viljandi Spordikeskus</t>
  </si>
  <si>
    <t>9625</t>
  </si>
  <si>
    <t>KVHA  Suur-Kaare 33A Spordihall</t>
  </si>
  <si>
    <t>9623</t>
  </si>
  <si>
    <t>KVHA  Riia 93 Lasteaed Männimäe</t>
  </si>
  <si>
    <t>13</t>
  </si>
  <si>
    <t>Viljandi Lasteaed Krõllipesa</t>
  </si>
  <si>
    <t>9621</t>
  </si>
  <si>
    <t>KVHA  Riia 30 Lasteaed Krõllipesa</t>
  </si>
  <si>
    <t>KU49P</t>
  </si>
  <si>
    <t>Kultuurivaldkonna projektitoetused</t>
  </si>
  <si>
    <t>9606</t>
  </si>
  <si>
    <t>KVHA  Kagu 9 Lasteaed Krõllipesa</t>
  </si>
  <si>
    <t>KU494</t>
  </si>
  <si>
    <t>Kultuurivaldkonna tegevustoetused</t>
  </si>
  <si>
    <t>9608</t>
  </si>
  <si>
    <t>KVHA  Kesk-Kaare 19 Lasteaed Karlsson</t>
  </si>
  <si>
    <t>Suurendan kontot 552520 ja vähendan vastavalt kontot 552490</t>
  </si>
  <si>
    <t>9628</t>
  </si>
  <si>
    <t>KVHA  Tehnika 12 Kesklinna Lasteaed</t>
  </si>
  <si>
    <t xml:space="preserve"> Maramaa lepingud suurendan kontot 5064 ja vähendan vastavalt ku584 kontot552490</t>
  </si>
  <si>
    <t>KU584</t>
  </si>
  <si>
    <t>Maramaa olümpiaad</t>
  </si>
  <si>
    <t>9616</t>
  </si>
  <si>
    <t>KVHA  Posti 20a Kesklinna Lasteaed</t>
  </si>
  <si>
    <t>Maramaa lepingud suurendan kontot 5064 ja vähendan vastavalt ku584 kontot552490</t>
  </si>
  <si>
    <t>Maramaa lepingud suurendan kontot 5063 ja vähendan vastavalt ku584 kontot552490</t>
  </si>
  <si>
    <t>9605</t>
  </si>
  <si>
    <t>KVHA  Jakobsoni 51  Kesklinna Kool</t>
  </si>
  <si>
    <t>Maramaa lepingud suurendan kontot 500500 ja vähendan vastavalt ku584 kontot552490</t>
  </si>
  <si>
    <t xml:space="preserve">Tööatasu võlaõiguslike lepingute alusel </t>
  </si>
  <si>
    <t>Maramaa lepingud suurendan 500500 ja vähendan vastavalt konto 5005</t>
  </si>
  <si>
    <t>Maramaa lepingud  vähendan konto 5005 ja suurendan konto 500500</t>
  </si>
  <si>
    <t>47</t>
  </si>
  <si>
    <t>Viljandi Jakobsoni Kool</t>
  </si>
  <si>
    <t>9622</t>
  </si>
  <si>
    <t>KVHA  Riia 91 Jakobsoni Kool</t>
  </si>
  <si>
    <t>KU622</t>
  </si>
  <si>
    <t>Haridusvaldkonna tegevustoetused</t>
  </si>
  <si>
    <t>KU621</t>
  </si>
  <si>
    <t>Haridusvaldkonna projektitoetused</t>
  </si>
  <si>
    <t>08107</t>
  </si>
  <si>
    <t>Noorsootöö ja noortekeskused</t>
  </si>
  <si>
    <t>KU43P</t>
  </si>
  <si>
    <t>Noorsootöö projektitoetused</t>
  </si>
  <si>
    <t>KU39P</t>
  </si>
  <si>
    <t>Spordivaldkonna projektitoetused</t>
  </si>
  <si>
    <t>KU396</t>
  </si>
  <si>
    <t>Spordivaldkonna tegevustoetused</t>
  </si>
  <si>
    <t>9604</t>
  </si>
  <si>
    <t>KVHA  Jakobsoni 47C  Huvikool</t>
  </si>
  <si>
    <t>Konto muutmine</t>
  </si>
  <si>
    <t>Remondi- ja hooldusteenused</t>
  </si>
  <si>
    <t>Katan tööjõukulu seoses Gaide liikumisega</t>
  </si>
  <si>
    <t>Puudega lapse toetus</t>
  </si>
  <si>
    <t>10121</t>
  </si>
  <si>
    <t>Muu puuetega inimeste sotsiaalne kaitse</t>
  </si>
  <si>
    <t>KU639</t>
  </si>
  <si>
    <t>Puuetega laste hooldajatoetus</t>
  </si>
  <si>
    <t>Gaide Mikkori töösuhe lõppeb hiljemalt 16.06.2026  ja uue töötaja palgavahe on 1 kuus  (bruto) 167 eurot. Lahkudes saab Gaide  hüvitist ühe kuu keskmise töötasu ulatuses  (Gaide 1 kuu brutopalk 1753 eurot)</t>
  </si>
  <si>
    <t>Koodimasin OÜ  ja Urania 2026 II p/a  kulud  IKT vastutusalast kooli vastutusalasse</t>
  </si>
  <si>
    <t>Gennet Laboratories AS  2026 II p/a  kulud  IKT vastutusalast asutuse vastutusalasse</t>
  </si>
  <si>
    <t>Rehasoft OÜ 2026 II p/a  kulud  IKT vastutusalast asutuse vastutusalasse</t>
  </si>
  <si>
    <t>Koodimasin OÜ 2026 II p/a  kulud  IKT vastutusalast kooli vastutusalasse</t>
  </si>
  <si>
    <t>Koodimasin OÜ   2026 II p/a  kulud  IKT vastutusalast kooli vastutusalasse</t>
  </si>
  <si>
    <t>Koodimasin OÜ 2026 II p/a  kulud  IKT vastutusalast lasteaia vastutusalasse</t>
  </si>
  <si>
    <t>Koodimasin OÜ aastane tasu 620€</t>
  </si>
  <si>
    <t>Erasmus+</t>
  </si>
  <si>
    <t>Esindus- ja vastuvõtukulud (va kingitused ja auhinnad)</t>
  </si>
  <si>
    <t>PR203</t>
  </si>
  <si>
    <t>Kaare Kooli Erasmus+ KA-210A</t>
  </si>
  <si>
    <t>Ringijuhi töötasu</t>
  </si>
  <si>
    <t>PR211</t>
  </si>
  <si>
    <t>Kaare Kooli laulu- ja tantsupeo kollektiivide palgatoetus</t>
  </si>
  <si>
    <t>projekti koordineerimise tasu Erasmus+</t>
  </si>
  <si>
    <t>Päevarahad</t>
  </si>
  <si>
    <t>Majutuskulud</t>
  </si>
  <si>
    <t>Erasmus+ teistele osapooltele  edasiandmiseks</t>
  </si>
  <si>
    <t>Välismaise sihtfinantseerimise vahendamine tegevuskuludeks</t>
  </si>
  <si>
    <t>Ringijuhi palgatoetus</t>
  </si>
  <si>
    <t>Muud õppevahendid</t>
  </si>
  <si>
    <t>Laekumine Ü. Saviste, ZEN-klubi</t>
  </si>
  <si>
    <t>Rent</t>
  </si>
  <si>
    <t>28</t>
  </si>
  <si>
    <t>Viljandi Muusikakool</t>
  </si>
  <si>
    <t>Viljandi Paalalinna Koolile 400 eurot festivali korraldamiseks (taotlus lisatud)</t>
  </si>
  <si>
    <t>Viljandi Jakobsoni koolile, õpetaja töötasu</t>
  </si>
  <si>
    <t>TF02-01</t>
  </si>
  <si>
    <t>Põhikooli õpetajate tööjõukuludeks</t>
  </si>
  <si>
    <t>Viljandi Jakobsoni koolile, õpetaja tasu</t>
  </si>
  <si>
    <t>Viljandi Jakobsoni koolile taotluse alusel (lisatud)</t>
  </si>
  <si>
    <t>Urania COM OÜ raamatukogusüsteem (6 kuu kulu)</t>
  </si>
  <si>
    <t>Cleveroni raamatukapp (6 kuu kulu)</t>
  </si>
  <si>
    <t>IKT remondi- ja hooldusteenused</t>
  </si>
  <si>
    <t>Kultuuriministeeriumi koolitustoetus (taotlus 7-8 23.02.2026)</t>
  </si>
  <si>
    <t>KULKA projektid M14-26/0009, M14-26/0020, M14-26/0018</t>
  </si>
  <si>
    <t>Koodimasin OÜ   II p/a  kulud  IKT vastutusalast kooli vastutusalasse</t>
  </si>
  <si>
    <t>Lähetused</t>
  </si>
  <si>
    <t>õige kululiik 550420</t>
  </si>
  <si>
    <t>Päevarahad tõsta kululiiki 550304</t>
  </si>
  <si>
    <t>Pangateenused</t>
  </si>
  <si>
    <t>pangateenuste kulu tõsta kululiiki 550012</t>
  </si>
  <si>
    <t>Muud administreerimiskulud</t>
  </si>
  <si>
    <t>Isikliku sõiduauto kulu hüvitamine</t>
  </si>
  <si>
    <t>tõsta õigesse kululiiki 551308</t>
  </si>
  <si>
    <t>Sõidukite kütus</t>
  </si>
  <si>
    <t>Jäätmekava  omaosalus</t>
  </si>
  <si>
    <t>Uurimis- ja arendustööd</t>
  </si>
  <si>
    <t>05600</t>
  </si>
  <si>
    <t>Muu keskkonnakaitse</t>
  </si>
  <si>
    <t>PR004</t>
  </si>
  <si>
    <t xml:space="preserve">Viljandi linna jäätmekava koostamine </t>
  </si>
  <si>
    <t>Kliimakava omaosalus</t>
  </si>
  <si>
    <t>10006</t>
  </si>
  <si>
    <t>Viljandi linna energia- ja kliimakava koostamine  2021-2027.2.03.24-0075</t>
  </si>
  <si>
    <t>Urania COM OÜ aastane kulu 1562€</t>
  </si>
  <si>
    <t>3000</t>
  </si>
  <si>
    <t>IKT kulud</t>
  </si>
  <si>
    <t>Cleveron AS prognooskulu aastaks 888€</t>
  </si>
  <si>
    <t>Koodimasin ja Urania aastane kulu 2331€</t>
  </si>
  <si>
    <t>Koodimasin ja Urania aastane kulu 2765€</t>
  </si>
  <si>
    <t>Gennet Laboratories AS aastane kulu 4390€</t>
  </si>
  <si>
    <t>Rehasoft OÜ aastane kulu 1488€</t>
  </si>
  <si>
    <t>Koodimasin OÜ aastane tasu 1240€</t>
  </si>
  <si>
    <t>Koodimasin OÜ aastane tasu 1414€</t>
  </si>
  <si>
    <t>Koodimasin OÜ aastane tasu 2170€</t>
  </si>
  <si>
    <t>Koodimasin ja Urania aastane kulu 1215€</t>
  </si>
  <si>
    <t xml:space="preserve">KIK toetus jäätmekava koostamiseks </t>
  </si>
  <si>
    <t>KIK toetus jäätmekava koostamiseks</t>
  </si>
  <si>
    <t>Miinimumpalga kasv</t>
  </si>
  <si>
    <t>Ühtekuuluvusfondist kliimakava koostamiseks</t>
  </si>
  <si>
    <t xml:space="preserve"> Jakobsoni tänava rekonstrueerimise teostab Viljandi Veevärk, finantseerimine Veevärgi aktsiakapitali suurendamise kaudu</t>
  </si>
  <si>
    <t>Tütarettevõtjate aktsiad ja muud omakapitaliinstrumendid</t>
  </si>
  <si>
    <t>KU909</t>
  </si>
  <si>
    <t>Jakobsoni tänava rekonstrueerimine</t>
  </si>
  <si>
    <t>Jakobsoni tänava rekonstrueerimise teostab Viljandi  Veevärk,  finantseerimine Veevärgi  aktsiakapitali  suurendamise kaudu</t>
  </si>
  <si>
    <t>Õpetajate reale ümber</t>
  </si>
  <si>
    <t>Koolijazz osalustasud</t>
  </si>
  <si>
    <t>Fienta piletid - Tonio Tamra mälestuskontsert</t>
  </si>
  <si>
    <t>Lisataotlus Haridus- ja kultuuriametile. Õpilase 1:1 õppe rahastamiseks.</t>
  </si>
  <si>
    <t>Üüritulud on kajastatud real 322090</t>
  </si>
  <si>
    <t>Üüritulud on kajastatud real 322090, mitte  real 323320</t>
  </si>
  <si>
    <t>Mitteeluruumidelt</t>
  </si>
  <si>
    <t xml:space="preserve"> Linnuste tee ehitamiseks toetust ei saadud</t>
  </si>
  <si>
    <t>PR555</t>
  </si>
  <si>
    <t>Viljandimaa linnuste külastuskeskus</t>
  </si>
  <si>
    <t>Linnuste tee ehitamiseks  toetust ei saadud</t>
  </si>
  <si>
    <t>Regionaal- ja Põllumajandusministeerium</t>
  </si>
  <si>
    <t>Tõstetud kontolt</t>
  </si>
  <si>
    <t>Tõstame kontole</t>
  </si>
  <si>
    <t>Personaliteenused</t>
  </si>
  <si>
    <t>Meditsiini- ja hügieenitarbed</t>
  </si>
  <si>
    <t>Teater maale</t>
  </si>
  <si>
    <t>Õpilasesindus</t>
  </si>
  <si>
    <t>Üüritulu</t>
  </si>
  <si>
    <t>Liikmemaksud</t>
  </si>
  <si>
    <t>Õppevahendid</t>
  </si>
  <si>
    <t>Praktika juhendamine</t>
  </si>
  <si>
    <t>Üüriraha  reale  322090</t>
  </si>
  <si>
    <t>Annetus pildikomapnii</t>
  </si>
  <si>
    <t>Annetus pildikompanii</t>
  </si>
  <si>
    <t>Annetused</t>
  </si>
  <si>
    <t>Ringijuhendamine</t>
  </si>
  <si>
    <t>Rahvariided</t>
  </si>
  <si>
    <t xml:space="preserve">Lisavahendid  seoses töötasu alammäära kasvuga  946 euroni kuus </t>
  </si>
  <si>
    <t>Töötuskindlustusmakse - 5% palgakasv jagatud õigetele tegevusaladele</t>
  </si>
  <si>
    <t>09609</t>
  </si>
  <si>
    <t>Muud hariduse abiteenused</t>
  </si>
  <si>
    <t>SM - 5% palgakasv jagatud õigetele tegevusaladele</t>
  </si>
  <si>
    <t>Töötasu - 5% palgakasv jagatud õigetele tegevusaladele</t>
  </si>
  <si>
    <t>Keeleõppetoetus</t>
  </si>
  <si>
    <t>10002</t>
  </si>
  <si>
    <t>Muukeelsete laste eesti keele õpe</t>
  </si>
  <si>
    <t>Keeleõppe toetus</t>
  </si>
  <si>
    <t>Õpetajate tantsufestivali korralduskulud haridusametilt</t>
  </si>
  <si>
    <t xml:space="preserve">Spordikooli võrkpallivõistluse korraldamise tööraha. Spordikooli eelarvest. </t>
  </si>
  <si>
    <t>Keeleõppe toetus Haridus- ja Teadusministeeriumilt</t>
  </si>
  <si>
    <t>tõstan sobivamale reale, kontole (tõstetud kontolt 413899, KU680)</t>
  </si>
  <si>
    <t>Eespool nimetamata sotsiaalabitoetused ja hüvitised</t>
  </si>
  <si>
    <t>KU728</t>
  </si>
  <si>
    <t>Laste ja perede teenused</t>
  </si>
  <si>
    <t>Toetused teistele sotsiaalabi vajavatele isikutele</t>
  </si>
  <si>
    <t>10702</t>
  </si>
  <si>
    <t>Muu sotsiaalsete riskirühmade kaitse</t>
  </si>
  <si>
    <t>KU680</t>
  </si>
  <si>
    <t>Sotsiaaltoetus abivajajatele</t>
  </si>
  <si>
    <t>tõstan sobivamale kontole, siia jääb vaid 100 aastaste ja vanemate sünnipäevatoetus= 10 eakat hetkel</t>
  </si>
  <si>
    <t>LISATAOTLUS. 1 249 148,41 (2025 aasta kulu ) + 206 400 (hoolduskomponendi kulu tõus, kui arvestada keskmiselt 215 kliendiga)= 1 455 548. Eelarves arvestatud 1 209 000, seega puudu on</t>
  </si>
  <si>
    <t>Sissetulekust sõltumatud sotsiaalhoolekande toetused ja hüvitised</t>
  </si>
  <si>
    <t>PR901</t>
  </si>
  <si>
    <t>Hoolduskulude komponent</t>
  </si>
  <si>
    <t xml:space="preserve"> 5% lisatöötasult töötuskindlustusmaks (9 kuud)</t>
  </si>
  <si>
    <t>07400</t>
  </si>
  <si>
    <t>Avalikud tervishoiuteenused</t>
  </si>
  <si>
    <t xml:space="preserve"> 5% lisatöötasult sots. maks (9 kuud)</t>
  </si>
  <si>
    <t xml:space="preserve"> 5% lisatöötasu (9 kuud)</t>
  </si>
  <si>
    <t>5% lisatöötasu (9 kuud)</t>
  </si>
  <si>
    <t>Projektile Mobiilne Perepesa töötuskindl. maks</t>
  </si>
  <si>
    <t>PR4302</t>
  </si>
  <si>
    <t>Mobiilne Perepesa</t>
  </si>
  <si>
    <t>Projektile Mobiilne Perepesa sots. maks</t>
  </si>
  <si>
    <t xml:space="preserve"> Projektile Mobiilne Perepesa töötajate töötasu</t>
  </si>
  <si>
    <t>Projektile Mobiilne Perepesa koolitusteenused</t>
  </si>
  <si>
    <t>Juhi töötasult töötuskindlustusmaks 110€/ kuus EA- sse arvestamata</t>
  </si>
  <si>
    <t>Juhi töötasult sots. maks 110€/ kuus EA- sse arvestamata</t>
  </si>
  <si>
    <t>Juhi töötasu 110€/ kuus x 9 EA- sse arvestamata</t>
  </si>
  <si>
    <t>Projektile Imelised aastad koolitusteenusteks</t>
  </si>
  <si>
    <t>Täiendav laekumine projektile Imelised aastad</t>
  </si>
  <si>
    <t>Projektile Imelised aastad tunnuse lisamine</t>
  </si>
  <si>
    <t>Haridus- ja kultuuriameti eelarvest. Linnaülese õpetajate inspiratsioonipäeva korraldamiseks.</t>
  </si>
  <si>
    <t>Haridusameti ridadelt koolide eelarvetesse vastavalt 2026 aasta jaotusele</t>
  </si>
  <si>
    <t xml:space="preserve">Haridusameti ridadelt koolide eelarvetesse  vastavalt 2026 aasta jaotusele </t>
  </si>
  <si>
    <t xml:space="preserve">Ordulinnuse külastuskeskkonna ja teenuste arendamine projekti viimine investeeringute reservi </t>
  </si>
  <si>
    <t>reserfondi muutus II lugemiseks</t>
  </si>
  <si>
    <t>Muud kulud (ebatavalised kulud)</t>
  </si>
  <si>
    <t>01114</t>
  </si>
  <si>
    <t>Kohaliku omavalitsuse üksuse reservfond</t>
  </si>
  <si>
    <t>RRE</t>
  </si>
  <si>
    <t>Reservfondi eelarve</t>
  </si>
  <si>
    <t>37</t>
  </si>
  <si>
    <t>Sakala Keskus - Viljandi Nukuteater</t>
  </si>
  <si>
    <t>08234</t>
  </si>
  <si>
    <t>Teatrid</t>
  </si>
  <si>
    <t>54</t>
  </si>
  <si>
    <t>Sakala Keskus - Kultuuritöö</t>
  </si>
  <si>
    <t>5% palgatõus</t>
  </si>
  <si>
    <t>94</t>
  </si>
  <si>
    <t>Sakala Keskus - Vana Veetorn</t>
  </si>
  <si>
    <t>08203</t>
  </si>
  <si>
    <t>Muuseumid</t>
  </si>
  <si>
    <t>55</t>
  </si>
  <si>
    <t>Sakala Keskus - Kondase Keskus</t>
  </si>
  <si>
    <t>56</t>
  </si>
  <si>
    <t>Sakala Keskus - Noorsootöö</t>
  </si>
  <si>
    <t xml:space="preserve"> 5% palgatõus</t>
  </si>
  <si>
    <t>9212\tPõhi- ja üldkeskharidus</t>
  </si>
  <si>
    <t xml:space="preserve"> Palgatõus 5%</t>
  </si>
  <si>
    <t>Palgatõus 5%</t>
  </si>
  <si>
    <t>Maadluse osakonna ruumide rent Maadlusklubile</t>
  </si>
  <si>
    <t>Tulu Aasa tänava  kinnistu müügist</t>
  </si>
  <si>
    <t>Tulu maa müügist</t>
  </si>
  <si>
    <t xml:space="preserve"> Ordulinnuse külastuskeskkonna ja teenuste arendamine projketi tulude ja kulude eemaldamine, kuna omaosalus viidi investeeringute reservi</t>
  </si>
  <si>
    <t>Roo tänava parkla ja tehnovõrkude projekteerimine ja ehitamine (SPA arendus) (meede 16.12), investeeringute reservi</t>
  </si>
  <si>
    <t>Ordulinnuse külastuskeskkonna ja teenuste arendamine (omaosalus) investeeringute reservi</t>
  </si>
  <si>
    <t>Ümbertõstmine Jakobsoni tänava rekonstrueerimise reale</t>
  </si>
  <si>
    <t>KU174</t>
  </si>
  <si>
    <t>Tänavate rekonstrueerimine</t>
  </si>
  <si>
    <t>Seoses erakordselt külmade ilmadega on vaja varjupaika lahti hoida ka päeval. Töötaja põhipalk 976 eur, st tunnitasu 6,1 eur.  Prognoos  50 päevax8 tundix6,10 eur</t>
  </si>
  <si>
    <t>7001</t>
  </si>
  <si>
    <t>Ühekordsed kulud eelarves</t>
  </si>
  <si>
    <t>Projekti summa täpsustamine, tunnuste lisamine</t>
  </si>
  <si>
    <t>VANT teenusstandardi projekti 2025. kasutamata osa (HTM ei klassifitseeri seda toetusena)</t>
  </si>
  <si>
    <t>54024</t>
  </si>
  <si>
    <t>VANT teenusstandard</t>
  </si>
  <si>
    <t>Muud kultuuri- ja kunstiasutuste tulud</t>
  </si>
  <si>
    <t>0 Bussiliini nr 7 sõidumarsruudi pikendamine</t>
  </si>
  <si>
    <t>04512</t>
  </si>
  <si>
    <t>Ühistranspordi korraldus</t>
  </si>
  <si>
    <t>KU17B</t>
  </si>
  <si>
    <t>Bussitranspordikulud</t>
  </si>
  <si>
    <t>Laulu- ja tantsupeo kollektiivide juhtide tööjõukulude toetus</t>
  </si>
  <si>
    <t>CR53</t>
  </si>
  <si>
    <t>Laulu- ja tantsupeo juhendajate tööjõukulu</t>
  </si>
  <si>
    <t>Laulu- ja tantsupeo kollektiivide juhtide  tööjõukulude toetus</t>
  </si>
  <si>
    <t>Raamaturiiul Story, 28 tk, projekti omaosalus</t>
  </si>
  <si>
    <t>Attune Lib RFID iseteeninduse töökoht, projekti omaosalus</t>
  </si>
  <si>
    <t>Muu amortiseeruv põhivara soetusmaksumuses</t>
  </si>
  <si>
    <t>Raamatukogu  valgustuse parandamine, projekti omaosalus</t>
  </si>
  <si>
    <t>9627</t>
  </si>
  <si>
    <t>KVHA  Tallinna 7-11/1 Linnaraamatukogu</t>
  </si>
  <si>
    <t>Spordihoone vana osa audit</t>
  </si>
  <si>
    <t>9645</t>
  </si>
  <si>
    <t>KVHA Vaksali 4 Spordihoone vana osa</t>
  </si>
  <si>
    <t>58002</t>
  </si>
  <si>
    <t>Vaksali 4 SH vana osa rekonstrueerimine</t>
  </si>
  <si>
    <t>0 Valveteenused</t>
  </si>
  <si>
    <t>9635</t>
  </si>
  <si>
    <t>KVHA  Hariduse 12a Lennukitehas</t>
  </si>
  <si>
    <t>00 Vesi ja kanalisatsioon</t>
  </si>
  <si>
    <t>Vesi ja kanalisatsioon</t>
  </si>
  <si>
    <t>9636</t>
  </si>
  <si>
    <t>KVHA  Kaalu 9 Saun</t>
  </si>
  <si>
    <t>0 Vesi ja kanalisatsioon</t>
  </si>
  <si>
    <t>00 Eelkooli õpetaja palgatõusu sotsiaalmaks</t>
  </si>
  <si>
    <t>00 Elekter</t>
  </si>
  <si>
    <t>Elekter</t>
  </si>
  <si>
    <t>0 Tehnohooldus</t>
  </si>
  <si>
    <t>00 Eelkooli õpetaja</t>
  </si>
  <si>
    <t>00 Lisakoristus lahtioleku pikendamisest</t>
  </si>
  <si>
    <t>00 Taotlus 4. Õppevahendid</t>
  </si>
  <si>
    <t>00 Taotlus 4. Mänguvahendid</t>
  </si>
  <si>
    <t>Mängud ja mänguasjad</t>
  </si>
  <si>
    <t>00 kulueelarve suurendamine seoses valvelepingu kallinemisega</t>
  </si>
  <si>
    <t>0 Korrashoiuteenused</t>
  </si>
  <si>
    <t>00 Viljandi Huvikool 80. Saali rent koos helinduse ja valgusega 3000,00 (Ait)  ning muud kulud töötajate tunnustamisega + tort 250,00</t>
  </si>
  <si>
    <t>00 Johann Köleri originaalmaalide näituse korraldamine</t>
  </si>
  <si>
    <t>00 Reinu-Hariduse variant 2: Betoonkivi asendamine asfaltkattega, kõnniteede piiritlemine postide või piiretega, liiklusmärgid, teekattemärgistus</t>
  </si>
  <si>
    <t>0 Elekter</t>
  </si>
  <si>
    <t>00 Keldris niiskuskahjustuste likvideerimine - seotud puuduliku drenaažiga</t>
  </si>
  <si>
    <t>9211</t>
  </si>
  <si>
    <t>KVHA  Leola 12A  Sotsiaalmaja</t>
  </si>
  <si>
    <t>0 Koristusteenus</t>
  </si>
  <si>
    <t>00 Spordikool 80 aastapäev ruumid, esinejad, tunnustusmärgid, -medalid...</t>
  </si>
  <si>
    <t>0 Küte ja soojusenergia</t>
  </si>
  <si>
    <t>Küte ja soojusenergia</t>
  </si>
  <si>
    <t>00 Taotlus 5. Päikest peegeldavad rulood</t>
  </si>
  <si>
    <t>0 Üür ja rent</t>
  </si>
  <si>
    <t>00 Drenaaži ehitamine( vesi tundib varjupaika) mitmel korral on vesi suures koguses põrandal olnud mis on rikkunud siseviimistust ja ei ole võimalik varjupaika kasutuses olnud</t>
  </si>
  <si>
    <t>00 Laidoneri ratsamonumendi tänavakatte sillutise ja valgustus  projektijärgne väljaehitamine</t>
  </si>
  <si>
    <t>00 Posti tänav- Põhiprojekt</t>
  </si>
  <si>
    <t>00 Lastepargi  projektijärgne lahenduse rekonstrueerumine</t>
  </si>
  <si>
    <t>Maamaksu prognoos +10% vrs 2025 täitmisega</t>
  </si>
  <si>
    <t>Maamaks</t>
  </si>
  <si>
    <t xml:space="preserve"> Toetusfondi eraldis on suurem</t>
  </si>
  <si>
    <t>TF01-03</t>
  </si>
  <si>
    <t>Koolieelsete lasteasutuste õpetajate tööjõukulude toetus</t>
  </si>
  <si>
    <t>Toetusfondi osa on suurem</t>
  </si>
  <si>
    <t>Toetusfondi eraldis on suurem</t>
  </si>
  <si>
    <t>Kohaliku omavalitsuse toetusfond</t>
  </si>
  <si>
    <t>TF01-01</t>
  </si>
  <si>
    <t>Rahvastikutoimingute kulude hüvitis</t>
  </si>
  <si>
    <t>013</t>
  </si>
  <si>
    <t>Linnasekretär</t>
  </si>
  <si>
    <t>Toetusfondi eraldis on väiksem</t>
  </si>
  <si>
    <t>Nõustamisteenused</t>
  </si>
  <si>
    <t>TF01-07</t>
  </si>
  <si>
    <t>Vaimse tervise edendamise toetus</t>
  </si>
  <si>
    <t>Toimetulekutoetus</t>
  </si>
  <si>
    <t>10701</t>
  </si>
  <si>
    <t>Riiklik toimetulekutoetus</t>
  </si>
  <si>
    <t>TF01-06</t>
  </si>
  <si>
    <t>Toimetulekutoetuse maksmise hüvitis</t>
  </si>
  <si>
    <t>KU675</t>
  </si>
  <si>
    <t>10126</t>
  </si>
  <si>
    <t>Puudega lapse lapsehoiuteenus</t>
  </si>
  <si>
    <t>TF01-05</t>
  </si>
  <si>
    <t>Suure hooldus- ja abivajadusega lapsele abi osutamise toetus</t>
  </si>
  <si>
    <t>KU670</t>
  </si>
  <si>
    <t>Lapsehoiuteenus puuetega lastele</t>
  </si>
  <si>
    <t>TF01-04</t>
  </si>
  <si>
    <t>Huvihariduse ja -tegevuse toetus</t>
  </si>
  <si>
    <t>TF01-02</t>
  </si>
  <si>
    <t>Kohalike teede hoiu toetus</t>
  </si>
  <si>
    <t>KU171</t>
  </si>
  <si>
    <t>Tänavate hooldus</t>
  </si>
  <si>
    <t>Toetusfondi osa oli suurem, linna osa väiksem</t>
  </si>
  <si>
    <t>01800</t>
  </si>
  <si>
    <t>Üldiseloomuga ülekanded valitsussektoris</t>
  </si>
  <si>
    <t>Tasandusfondi summad on väiksemad</t>
  </si>
  <si>
    <t>Kohaliku omavalitsuse tasandusfond</t>
  </si>
  <si>
    <t xml:space="preserve"> Õpetaja tasuga võrdsustatud õpetajate tasu: ujumisõpetaja ,eelkooli õpetaja</t>
  </si>
  <si>
    <t>Õpetaja tasuga võrdsustatud õpetajate tasu: ujumisõpetaja ,eelkooli õpetaja</t>
  </si>
  <si>
    <t>Tugispetsialistide töötasu kasv seoses õpetaja palga kasvuga 1970 euroni</t>
  </si>
  <si>
    <t>Hariduse tugispetsialistide töötasu</t>
  </si>
  <si>
    <t>Osa projekti kulusid tehti juba 2025</t>
  </si>
  <si>
    <t>43001</t>
  </si>
  <si>
    <t>Kogemusest õpime</t>
  </si>
  <si>
    <t>Osa projekti kulusid  tehti juba 2025</t>
  </si>
  <si>
    <t>Tululiigi täpsustamine</t>
  </si>
  <si>
    <t>Harrastuskalapüügi projekti toetus poidele</t>
  </si>
  <si>
    <t>05400</t>
  </si>
  <si>
    <t>Bioloogilise mitmekesisuse ja maastiku kaitse</t>
  </si>
  <si>
    <t>0014</t>
  </si>
  <si>
    <t>Keskkonnasäästlikku harrastuskalapüüki toetava taristu arendamine Viljandi järvel</t>
  </si>
  <si>
    <t>Harrastuskalapüügi projekti toetus  poidele</t>
  </si>
  <si>
    <t>Harrastuskalapüügi projekti toetus paadisildadele</t>
  </si>
  <si>
    <t>Saunateenindaja 0,4 koha tasu 0,4*976 eurot*12kuud</t>
  </si>
  <si>
    <t>Toimetulekutoetuse 2025 aasta kasutamata jääk</t>
  </si>
  <si>
    <t>Kululiigi muutmine 5- kohaliseks</t>
  </si>
  <si>
    <t>Valitavate ametnike töötasud</t>
  </si>
  <si>
    <t>KU054</t>
  </si>
  <si>
    <t>Linnapea ja LV liikmete töötasu</t>
  </si>
  <si>
    <t>Ametipalk ja kokkulepitud tasud</t>
  </si>
  <si>
    <t>Maakonna raamatukogu töötaja kulude toetus on suurem</t>
  </si>
  <si>
    <t>Kõrgharidusega kultuuritöötajate töötasu</t>
  </si>
  <si>
    <t xml:space="preserve">Maakonna raamatukogu töötaja kulude toetus on suurem </t>
  </si>
  <si>
    <t>Teavikute eraldis teistele KOV-dele peab olema real 450010</t>
  </si>
  <si>
    <t xml:space="preserve"> Teavikute eraldis teistele KOV-dele peab olema real 450010</t>
  </si>
  <si>
    <t>Teavikud ja kunstiesemed</t>
  </si>
  <si>
    <t>Riigi raha teavikutele on vähem</t>
  </si>
  <si>
    <t>Erisoodususte osa personalikuludesse</t>
  </si>
  <si>
    <t>Sotsiaalmaks erisoodustustelt</t>
  </si>
  <si>
    <t>014</t>
  </si>
  <si>
    <t>Asjaajamisteenistuse juht</t>
  </si>
  <si>
    <t>Tulumaks erisoodustustelt</t>
  </si>
  <si>
    <t>Muud erisoodustused</t>
  </si>
  <si>
    <t>Õpetaja töötasu kasv 1970 euroni</t>
  </si>
  <si>
    <t>7002</t>
  </si>
  <si>
    <t>Lisandunud kehtestatud kulud, mis pole kontrollnumbris</t>
  </si>
  <si>
    <t>Õpetaja töötasu kasv 1970 euroni, TUKO</t>
  </si>
  <si>
    <t>Mulgi  valla, Põhja-Sakala valla ja Viljandi valla  2025. kasutamata jäänud ettemaksed teavikute transpordiks, koolituskuludeks ja reklaamiks</t>
  </si>
  <si>
    <t>Muud mitmesugused majanduskulud</t>
  </si>
  <si>
    <t>Ahrensburger Burgerverein von 1874 E. V.\ttoetus laste ja noortesündmusteks, kasutatakse 2026</t>
  </si>
  <si>
    <t>53008</t>
  </si>
  <si>
    <t>Laste- ja noortesündmuste korraldamine</t>
  </si>
  <si>
    <t>Timbermanni projekti 2026. aasta osa, tulud pidid kajastama aastas 2025</t>
  </si>
  <si>
    <t>54023</t>
  </si>
  <si>
    <t>KULKA Timbermann</t>
  </si>
  <si>
    <t>Laulu- ja Tantsupeo SA  kollektiivide tegevustoetus 2025/2026 õa 4 rühma</t>
  </si>
  <si>
    <t>Ameerika Teabepunkti 2026. aasta toetus</t>
  </si>
  <si>
    <t>Ameerika  Teabepunkti  2026. aasta toetus</t>
  </si>
  <si>
    <t xml:space="preserve"> KULKA toetus M14-25/0196, laekus 19.12.2025, kasutatakse 2026</t>
  </si>
  <si>
    <t>53004</t>
  </si>
  <si>
    <t>Vabariikliku 3.-4. klasside kirjandusmängu maakonna eelvoor</t>
  </si>
  <si>
    <t xml:space="preserve"> KULKA toetus M14-25/0186, laekus 19.12.2025, kasutatakse 2026</t>
  </si>
  <si>
    <t>53002</t>
  </si>
  <si>
    <t>Põhikoolide mälumäng "Pähklipureja"</t>
  </si>
  <si>
    <t>Erasmus + Uued võimalused õpetajatele ja õpilastele üleviidava jäägi täpsustamine</t>
  </si>
  <si>
    <t>Lähetatute kindlustus</t>
  </si>
  <si>
    <t>20002</t>
  </si>
  <si>
    <t>Kaare Kool Erasmus+ KA122SCH-000341507 Uued võimalused õpilastele ja õpetajatele</t>
  </si>
  <si>
    <t>Erasmus + Music In Nature üleviidava jäägi täpsustamine</t>
  </si>
  <si>
    <t>20001</t>
  </si>
  <si>
    <t>Kaare Kool Erasmus+</t>
  </si>
  <si>
    <t>Erasmus + Music In Nature  üleviidava jäägi täpsustamine</t>
  </si>
  <si>
    <t>Toetusfondi summade täpsustamine</t>
  </si>
  <si>
    <t>Toitlustusteenused</t>
  </si>
  <si>
    <t>09601</t>
  </si>
  <si>
    <t>Koolitoit</t>
  </si>
  <si>
    <t>TF02-06</t>
  </si>
  <si>
    <t>Koolilõunaks</t>
  </si>
  <si>
    <t>Laulu- ja tantsupeoliikumises osalevate kollektiivide tegevus toetus 2025/2026, laekus 3.12.2025</t>
  </si>
  <si>
    <t>Laulu- ja tantsupeoliikumises osalevate kollektiivide tegevustoetus 2025/2026 õppeaastaks,  laekus 02.12.2025</t>
  </si>
  <si>
    <t>Ilmastikuolude tõttu ei saa Treulop OÜ raietöid lõpetada 2025, kulud tehakse 2026</t>
  </si>
  <si>
    <t>KU279</t>
  </si>
  <si>
    <t>Puude kujunduslõikus</t>
  </si>
  <si>
    <t>Erasmus+ projekti 2024-1-EE01-KA122-SCH-000212333 2026 aastale vastavad kulud</t>
  </si>
  <si>
    <t>CR61</t>
  </si>
  <si>
    <t>Erasmus+ õpilaste õpiränne</t>
  </si>
  <si>
    <t>Erasmus+ projekti 2024-1-EE01-KA122-SCH-000212333 2026 aastale vastavad tulud</t>
  </si>
  <si>
    <t>Laste arengust tulenevalt polnud võimalik lastega ujuma minna, tunnid toimuvad 2026</t>
  </si>
  <si>
    <t>Koolitusteenused õppekava täitmiseks</t>
  </si>
  <si>
    <t>TF02-07</t>
  </si>
  <si>
    <t>Tõhustatud ja eritoe tegevuskuludeks</t>
  </si>
  <si>
    <t>TF02-08</t>
  </si>
  <si>
    <t>Kultuuriranits</t>
  </si>
  <si>
    <t>TF02-05</t>
  </si>
  <si>
    <t>Õppekirjanduseks</t>
  </si>
  <si>
    <t>Juhtide palk koolides (toetusfondist)</t>
  </si>
  <si>
    <t>Õpikud, tööraamatud ja -vihikud, töölehed</t>
  </si>
  <si>
    <t>Toetusfondi summade täpsustamine (VTG-lt saadud osa eemaldamine)</t>
  </si>
  <si>
    <t>TF02-03</t>
  </si>
  <si>
    <t>Direktorite ja õppealajuhatajate tööjõukuludeks</t>
  </si>
  <si>
    <t xml:space="preserve"> Haridusspetsialisti töötasu suurendamine 250/kuus</t>
  </si>
  <si>
    <t xml:space="preserve">Haridusspetsialisti töötasu suurendamine 250/kuus </t>
  </si>
  <si>
    <t>Tööjõukulude katteks ümbertõstmine</t>
  </si>
  <si>
    <t>7003</t>
  </si>
  <si>
    <t>Palgatõus  katteallikate arvelt</t>
  </si>
  <si>
    <t>10403</t>
  </si>
  <si>
    <t>Lapse tugiisikuteenus</t>
  </si>
  <si>
    <t>KU667</t>
  </si>
  <si>
    <t>Tugipered, tugiisikud</t>
  </si>
  <si>
    <t>Ravitoetused</t>
  </si>
  <si>
    <t>10110</t>
  </si>
  <si>
    <t>Haigete sotsiaalne kaitse</t>
  </si>
  <si>
    <t>KU685</t>
  </si>
  <si>
    <t>Ravimid ja muud kulud (sh linna arst)</t>
  </si>
  <si>
    <t>Tööjõukulude katteks ümbertõstmine, subjektilt 015</t>
  </si>
  <si>
    <t>KU21T</t>
  </si>
  <si>
    <t>Linna turundus</t>
  </si>
  <si>
    <t>Tööjõukulude katteks ümbertõstmine, subjektilt 014</t>
  </si>
  <si>
    <t>Trükised ja muud teavikud</t>
  </si>
  <si>
    <t>Tööjõukulude katteks ümbertõstmine, subjektilt 016</t>
  </si>
  <si>
    <t>Tervise edendamise kulud</t>
  </si>
  <si>
    <t>Tööjõukulude katteks ümbertõstmine, rahandus</t>
  </si>
  <si>
    <t>Tööjõukulude katteks ümbertõstmine, Kantslelei</t>
  </si>
  <si>
    <t>Tööjõukulude katteks ümbertõstmine, HA</t>
  </si>
  <si>
    <t>Info- ja PR teenused</t>
  </si>
  <si>
    <t>KU226</t>
  </si>
  <si>
    <t>Detailplaneeringute koostamine</t>
  </si>
  <si>
    <t>Muud kinnistute, hoonete, ruumide kulud</t>
  </si>
  <si>
    <t>Koolijuhtide palgatõusuks</t>
  </si>
  <si>
    <t>KU221</t>
  </si>
  <si>
    <t>Projektide kaasfinantseerimine</t>
  </si>
  <si>
    <t>KU053</t>
  </si>
  <si>
    <t>Ajutiste lepinguliste töötajate kulud</t>
  </si>
  <si>
    <t xml:space="preserve"> KOV turvalisuse arenguprogramm</t>
  </si>
  <si>
    <t>PR566</t>
  </si>
  <si>
    <t>Kohaliku omavalitsuse turvalisuse arenguprogramm</t>
  </si>
  <si>
    <t>KOV turvalisuse arenguprogramm</t>
  </si>
  <si>
    <t>Avant 760i liisingu intressid</t>
  </si>
  <si>
    <t>Intressi-, viivise- ja kohustistasu kulu kapitalirendilt</t>
  </si>
  <si>
    <t xml:space="preserve">Avant 760i  liisingukohustise tasumine </t>
  </si>
  <si>
    <t>Kohustiste tasumine</t>
  </si>
  <si>
    <t>VÕS</t>
  </si>
  <si>
    <t>Rahandusele finantsisti TK</t>
  </si>
  <si>
    <t>Rahandusele finantsisti SM</t>
  </si>
  <si>
    <t>Rahandusele finantsisti TT</t>
  </si>
  <si>
    <t>Teenistujate tasud Haridus- ja kultuuriametis</t>
  </si>
  <si>
    <t>2 kult.min. palgatoetust</t>
  </si>
  <si>
    <t>Eri- ja vormiriietus</t>
  </si>
  <si>
    <t>Kindlustus</t>
  </si>
  <si>
    <t xml:space="preserve"> omaosalus tegevusjuhendaja</t>
  </si>
  <si>
    <t>omaosalus tegevusjuhendaja</t>
  </si>
  <si>
    <t>omaosalus tegevusjuhendaja töötasu</t>
  </si>
  <si>
    <t>Transporditeenused</t>
  </si>
  <si>
    <t>kokk, kokaabi ja koristaja</t>
  </si>
  <si>
    <t xml:space="preserve">tooraine </t>
  </si>
  <si>
    <t>Toiduained</t>
  </si>
  <si>
    <t>Patsiendikindlustus</t>
  </si>
  <si>
    <t>Muud eri- ja vormiriietusega seotud kulud</t>
  </si>
  <si>
    <t>Ravikulud</t>
  </si>
  <si>
    <t>Mähkmed</t>
  </si>
  <si>
    <t>Kingitused ja auhinnad (va oma töötajatele)</t>
  </si>
  <si>
    <t>Sideteenused</t>
  </si>
  <si>
    <t>Bürootarbed</t>
  </si>
  <si>
    <t>Tasu vee erikasutustasu</t>
  </si>
  <si>
    <t>Tasu vee erikasutusest</t>
  </si>
  <si>
    <t>Õpetajate töötasu (reserv) Kaare kooli kulude katteks vahendite ümberjaotamiseni 2026 toetusfondi alusel</t>
  </si>
  <si>
    <t>KU625</t>
  </si>
  <si>
    <t>Haridusvaldkonna kulu</t>
  </si>
  <si>
    <t>Intressikulu liisingult</t>
  </si>
  <si>
    <t>Bussi liising</t>
  </si>
  <si>
    <t>laenuintressid</t>
  </si>
  <si>
    <t>Kollektiivijuhtide palgatoetus</t>
  </si>
  <si>
    <t>Omaosalus projektile Sotsiaalteenuste kvaliteedi ja kättesaadavuse parandamine Viljandi linnas</t>
  </si>
  <si>
    <t>Õpetajate töötasu (reserv)</t>
  </si>
  <si>
    <t>Õpetajate töötasu  (reserv)</t>
  </si>
  <si>
    <t>Lasteaia õpetajate tööjõukulu toetus  eralasteaedadele</t>
  </si>
  <si>
    <t>SF - Triinu töötasu riigilt 57€ (töötus)</t>
  </si>
  <si>
    <t>02500</t>
  </si>
  <si>
    <t>Muu riigikaitse</t>
  </si>
  <si>
    <t>0015</t>
  </si>
  <si>
    <t>Viljandi linna kriisivalmiduse suurendamine</t>
  </si>
  <si>
    <t>SF - Triinu töötasu riigilt 2 341€ (sotsmaks)</t>
  </si>
  <si>
    <t>SF - Triinu töötasu riigilt 7 095€ (põhipalk)</t>
  </si>
  <si>
    <t>Triinu töötasu riigilt kokku 9493€ aastas.</t>
  </si>
  <si>
    <t>Siseministeerium</t>
  </si>
  <si>
    <t>44002</t>
  </si>
  <si>
    <t>Õendusteenus hooldekodus</t>
  </si>
  <si>
    <t>Kohalike teede hoiu toetus 2025 I lisaeelarve summa</t>
  </si>
  <si>
    <t>Lusitaania tigude tõrje</t>
  </si>
  <si>
    <t>0013</t>
  </si>
  <si>
    <t>Võõrliigi lusitaania teetigu tõrjumine Viljandi linnas 2025. ja 2026. aastal.</t>
  </si>
  <si>
    <t xml:space="preserve">Lusitaania tigude tõrje </t>
  </si>
  <si>
    <t xml:space="preserve">0012 Võõrliigi verev lemmmalts tõrjemeetmed Viljandi linnas </t>
  </si>
  <si>
    <t>0012</t>
  </si>
  <si>
    <t xml:space="preserve">Võõrliigi verev lemmmalts tõrjemeetmed Viljandi linnas 2025. aastal. </t>
  </si>
  <si>
    <t>0012 Võõrliigi verev lemmmalts tõrjemeetmed Viljandi linnas</t>
  </si>
  <si>
    <t xml:space="preserve"> Viljandi Spordihoone vana osa energiatõhusustööd (meede 33.2)</t>
  </si>
  <si>
    <t>Viljandi jäätmejaama rekonstrueerimine (meede 12.2)</t>
  </si>
  <si>
    <t>Toetus kohalikele omavalitsustele ühistranspordi ligipääsetavuse parandamiseks</t>
  </si>
  <si>
    <t>Järve tänava kergliiklustee (meede16.7)</t>
  </si>
  <si>
    <t>Ordulinnuse külastuskeskkonna ja teenuste arendamine (riiklik toetus Regionaal- ja Põllumajandusministeerium)</t>
  </si>
  <si>
    <t>Taksoload u 1000€</t>
  </si>
  <si>
    <t>Muud riigilõivud</t>
  </si>
  <si>
    <t>018</t>
  </si>
  <si>
    <t>Õigusteenistuse juht</t>
  </si>
  <si>
    <t>JP</t>
  </si>
  <si>
    <t>KU21K</t>
  </si>
  <si>
    <t>Vastuvõttude kulud</t>
  </si>
  <si>
    <t>015</t>
  </si>
  <si>
    <t>Kommunikatsioon</t>
  </si>
  <si>
    <t>E-ITS 40 000€</t>
  </si>
  <si>
    <t>Nõustamisteenused (ÜP nõustamiseks aastane leping Projektikoda Olav)</t>
  </si>
  <si>
    <t>KU225</t>
  </si>
  <si>
    <t>Üldplaneeringu koostamine</t>
  </si>
  <si>
    <t>Korrashoiuteenused (Vana kalmistu Kultuuriministeeriumilt)</t>
  </si>
  <si>
    <t>Antud tegevustoetused (Restaureerimistoetused)</t>
  </si>
  <si>
    <t>KU342</t>
  </si>
  <si>
    <t>Restaureerimistoetused ja -preemiad</t>
  </si>
  <si>
    <t>Korrashoiu- ja remondimaterjalid, lisaseadmed ja -tarvikud (Kaunis Viljandi konkurss)</t>
  </si>
  <si>
    <t>KU331</t>
  </si>
  <si>
    <t>Kaunis Viljandi konkurss</t>
  </si>
  <si>
    <t>Preemiad, stipendiumid (Kaunis Viljandi konkurss)</t>
  </si>
  <si>
    <t>Korrashoiu- ja remondimaterjalid, lisaseadmed ja -tarvikud (Väikevormid)</t>
  </si>
  <si>
    <t>KU338</t>
  </si>
  <si>
    <t>Linnakujundus Väikevormid</t>
  </si>
  <si>
    <t>Muud inventari majandamiskulud (Jõulukaunistused)</t>
  </si>
  <si>
    <t>KU341</t>
  </si>
  <si>
    <t>Jõulukaunistused</t>
  </si>
  <si>
    <t>Korrashoiuteenused (Jõulukaunistused)</t>
  </si>
  <si>
    <t>Ürituste ja näituste korraldamise kulud (ÜP)</t>
  </si>
  <si>
    <t>IKT riist- ja tarkvara rent ja majutusteenus (Geodata, Evald, ArcGIS)</t>
  </si>
  <si>
    <t>Muud kinnistute, hoonete, ruumide kulud (maakorraldus, mõõdistamine)</t>
  </si>
  <si>
    <t>Uurimis- ja arendustööd (DP koostamine)</t>
  </si>
  <si>
    <t>Info- ja PR teenused (DP)</t>
  </si>
  <si>
    <t>Info- ja PR teenused (ÜP)</t>
  </si>
  <si>
    <t>Paljundus- ja printimiskulud</t>
  </si>
  <si>
    <t xml:space="preserve">Uurimis- ja arendustööd (Artes Terrae, ÜP koostamine) </t>
  </si>
  <si>
    <t>Isikliku sõiduauto kasutamise kulud</t>
  </si>
  <si>
    <t>Korrashoiuteenused (muud mälestised)</t>
  </si>
  <si>
    <t>Korrashoiuteenused (Vana kalmistu omaosalus)</t>
  </si>
  <si>
    <t>Korrashoiuteenused (Lossivaremete konserveerimine omaosalus)</t>
  </si>
  <si>
    <t>Põhipalk ja kokkulepitud tasud (TLS töötajate töötasud)</t>
  </si>
  <si>
    <t>Põhipalk ja kokkulepitud tasud (ATS teenistujate töötasud)</t>
  </si>
  <si>
    <t>Muud riigilõivud (projekteerimistingimused)</t>
  </si>
  <si>
    <t>Tulu muudelt majandusaladelt (Sakala teated)</t>
  </si>
  <si>
    <t>Tulu muudelt majandusaladelt</t>
  </si>
  <si>
    <t>Ehitusloa väljastamise eest</t>
  </si>
  <si>
    <t>Kasutusloa väljastamise eest</t>
  </si>
  <si>
    <t>Uueveski, Peetrimõisa, kesklinna piirkonna lasteaiahoone ehitamine omaosalus (DP ja arhitektuurivõistlus)</t>
  </si>
  <si>
    <t>Ordulinnuse külastuskeskkonna ja teenuste arendamine (omaosalus)</t>
  </si>
  <si>
    <t>Mobiilse noorsootöötaja kontrollnumbris mittesisalduv osa</t>
  </si>
  <si>
    <t>Mobiilse noorsootöötaja kontrollnumbris puuduv palgaosa</t>
  </si>
  <si>
    <t>MALEV - linna hooduses töötavate malevlaste TK</t>
  </si>
  <si>
    <t>54001</t>
  </si>
  <si>
    <t>Malev</t>
  </si>
  <si>
    <t>MALEV - linna hoolduses töötavate malevlaste SM</t>
  </si>
  <si>
    <t>MALEV - linna hoolduses töötavate noorte töötasu</t>
  </si>
  <si>
    <t>MS - Triinu LV töötasu 135€ (töötus)</t>
  </si>
  <si>
    <t>MS - Triinu LV töötasu 5 579€ (sotsmaks)</t>
  </si>
  <si>
    <t>MS - Triinu LV töötasu 16 905€ (põhipalk)</t>
  </si>
  <si>
    <t>Kevini töötasu 79€ (töötus)</t>
  </si>
  <si>
    <t>Kevini töötasu 3267€ (sotsmaks)</t>
  </si>
  <si>
    <t>Kevini töötasu 9900€ (põhipalk)</t>
  </si>
  <si>
    <t xml:space="preserve">Sotsiaalmaks </t>
  </si>
  <si>
    <t>Juhtide töötasu</t>
  </si>
  <si>
    <t>kultuuuritanits</t>
  </si>
  <si>
    <t>Muuseumide ja näituste tasulised teenused</t>
  </si>
  <si>
    <t>Põhipalk ja kokkulepitud tasud</t>
  </si>
  <si>
    <t>Töötuskindl. - VÕS lepingud</t>
  </si>
  <si>
    <t>Töötuskindl. - kontrollnumbrile lisanduv aug 2025 uuest struktuurist lähtuv vajalik lisavajadus</t>
  </si>
  <si>
    <t>Sotsiaalmaks - 2025 juulini kehtinud struktuuri järgi olemasolev summa</t>
  </si>
  <si>
    <t>Brutopalk - kontrollnumbrile lisanduv aug 2025 kinnitatud uue struktuuriga kaasnev lisavajadus</t>
  </si>
  <si>
    <t>Info- ja PR kulud</t>
  </si>
  <si>
    <t>Muud info- ja kommunikatsioonitehnoloogilised kulud</t>
  </si>
  <si>
    <t>Muud maismaasõidukite majandamiskulud</t>
  </si>
  <si>
    <t>Remont ja hooldus</t>
  </si>
  <si>
    <t>Postiteenused</t>
  </si>
  <si>
    <t>Renditulu</t>
  </si>
  <si>
    <t>Piletid, teenused, inventari rent jmt</t>
  </si>
  <si>
    <t>Rahva-ja kultuurimajade tasulised teenused</t>
  </si>
  <si>
    <t>Boonused (TLS tippspetsialisti palgaosa)</t>
  </si>
  <si>
    <t>Isikliku sõiduvahendi kasutamise hüvitis</t>
  </si>
  <si>
    <t>Sunniraha</t>
  </si>
  <si>
    <t>Sunniraha ja tulud asendustäitmisest</t>
  </si>
  <si>
    <t>Töötuskindlustusmakse, va Kevin ja Triinu</t>
  </si>
  <si>
    <t>Sotsiaalmaks töötasudelt ja toetustelt, va Kevin ja Triinu</t>
  </si>
  <si>
    <t>Töötajate töötasu, va Triinu</t>
  </si>
  <si>
    <t>ATS teenistujate töötasu, va Kevin</t>
  </si>
  <si>
    <t>Projekt Sotsiaalteenuste kvaliteedi ja kättesaadavuse parandamine Viljandi linnas</t>
  </si>
  <si>
    <t>Varjupaikade tulud</t>
  </si>
  <si>
    <t>Päevakeskuste tulud</t>
  </si>
  <si>
    <t>1in esmaabi koolitus</t>
  </si>
  <si>
    <t>3 in tervisekontroll</t>
  </si>
  <si>
    <t>Töötuskindl. - 2025 juulini kehtinud struktuuri järgi olemasolev summa (kontrollnumbris sees)</t>
  </si>
  <si>
    <t>Sotsiaalmaks - kontrollnumbrile lisanduv aug 2025 uuest struktuurist lähtuv lisavajadus</t>
  </si>
  <si>
    <t>Sotsiaalmaks - VÕS lepingud</t>
  </si>
  <si>
    <t>Brutopalk - kontrollnumbris sisalduv vana struktuuriga arvestatud summa</t>
  </si>
  <si>
    <t>Etendus- ja kontserdiasutuste tasulised teenused</t>
  </si>
  <si>
    <t>Liikmemaksud: ENK 90; Eesti ANK 250</t>
  </si>
  <si>
    <t>MALEV - tegevuste ja vahendite kulud</t>
  </si>
  <si>
    <t>VANT telefonide arved</t>
  </si>
  <si>
    <t>Töötuskindlustusmakse (mobiilne noorsootööataj osaline)</t>
  </si>
  <si>
    <t>MALEVa rühmajuhtide töötuskindlustus</t>
  </si>
  <si>
    <t>MALEV - rühmajuhtide sots maks</t>
  </si>
  <si>
    <t>Sotsiaalmaks töötasudelt ja toetustelt (mobiilse noorsootöötaja osaline)</t>
  </si>
  <si>
    <t xml:space="preserve">MALEV - rühmajuhtide töötasudeks </t>
  </si>
  <si>
    <t>Huvitegevuse ja sünnipäevade läbiviimine jmt</t>
  </si>
  <si>
    <t>Töötajate töötasu (mobiilne noorsootöötaja osaline)</t>
  </si>
  <si>
    <t>Töötuskindlustusmakse LH</t>
  </si>
  <si>
    <t>Kulka tegevustoetus</t>
  </si>
  <si>
    <t>Materjalikulu</t>
  </si>
  <si>
    <t>Kodulehe domeeni haldamine</t>
  </si>
  <si>
    <t>IKT tarkvara ostmine</t>
  </si>
  <si>
    <t>Kasum varude müügist</t>
  </si>
  <si>
    <t>Müügi eesmärgil soetatud kaupade müük</t>
  </si>
  <si>
    <t>Kondase enda kauba müük</t>
  </si>
  <si>
    <t>Piletid, õpitubades osalemine, giiditeenus jmt</t>
  </si>
  <si>
    <t>KU23R</t>
  </si>
  <si>
    <t>Haldusameti kulude reserv</t>
  </si>
  <si>
    <t>Kulutused töötajate tervise edendamiseks</t>
  </si>
  <si>
    <t>9639</t>
  </si>
  <si>
    <t>KVHA kulu liik 5511 kulude reserv</t>
  </si>
  <si>
    <t>Arvestus- ja auditeerimisteenused</t>
  </si>
  <si>
    <t>Mänguväljaku ja muude väliõppekeskkonna toetavad elemendid</t>
  </si>
  <si>
    <t xml:space="preserve">Remont </t>
  </si>
  <si>
    <t>9631</t>
  </si>
  <si>
    <t>KVHA  Vaksali 4 Spordihoone uus osa</t>
  </si>
  <si>
    <t>Lasteaedade ja koolide mänguväljakute arengukava elluviimine</t>
  </si>
  <si>
    <t>Intressitulud deposiitidelt</t>
  </si>
  <si>
    <t>Sotsiaalmaks</t>
  </si>
  <si>
    <t>Istungi edastamise kulude kallinemine</t>
  </si>
  <si>
    <t>L1180</t>
  </si>
  <si>
    <t>Viljandi Linnavolikogu</t>
  </si>
  <si>
    <t>01111</t>
  </si>
  <si>
    <t>KU022</t>
  </si>
  <si>
    <t>Volikogu poolt ostetud teenused</t>
  </si>
  <si>
    <t>Volikogu esimehe  tasult sotsiaalmaks</t>
  </si>
  <si>
    <t>KU010</t>
  </si>
  <si>
    <t>Volikogu tasu</t>
  </si>
  <si>
    <t>Volikogu esimehe tasu 12 kuud * 1200 eurot kuu</t>
  </si>
  <si>
    <t>Tööajaarvestuseta tasud</t>
  </si>
  <si>
    <t>Tugiteenuste koordinaatori töötasu</t>
  </si>
  <si>
    <t>KU009</t>
  </si>
  <si>
    <t>Volikogu komisjonide kulud</t>
  </si>
  <si>
    <t>Muud koolitusega seotud kulud</t>
  </si>
  <si>
    <t>KU026</t>
  </si>
  <si>
    <t>Volikogu personalikoolitus</t>
  </si>
  <si>
    <t>Volikogu istungi kulud</t>
  </si>
  <si>
    <t>KU015</t>
  </si>
  <si>
    <t>Volikogu liikmete toitlustamine jm erisoodustused</t>
  </si>
  <si>
    <t>Hüvitised ja toetused</t>
  </si>
  <si>
    <t>KU008</t>
  </si>
  <si>
    <t>Eesti Konservatiivne Rahvaerakond</t>
  </si>
  <si>
    <t>KU004</t>
  </si>
  <si>
    <t>Eesti Reformierakond</t>
  </si>
  <si>
    <t>KU003</t>
  </si>
  <si>
    <t>ISAMAA Erakond</t>
  </si>
  <si>
    <t>KU002</t>
  </si>
  <si>
    <t>Valimisliit Südamega Viljandis</t>
  </si>
  <si>
    <t>KU001</t>
  </si>
  <si>
    <t>Noortevolikogu kulud</t>
  </si>
  <si>
    <t>USR-projekti kutsevaliku-, ettevõtlus- ja keeleõpe</t>
  </si>
  <si>
    <t>53007</t>
  </si>
  <si>
    <t>Pererändega saabunud uussisserändajate ja rahvusvahelise kaitse saajate tööle saamise ja tööl püsimise toetamine Viljandi linnas</t>
  </si>
  <si>
    <t>USR-projekt kutsevaliku-, ettevõtlus- ja keeleõpe</t>
  </si>
  <si>
    <t>muusikakooli 80 juubeli kingitus, tagasi eelarvesse</t>
  </si>
  <si>
    <t>Loovettevõtluse inkubatsioon (TÜ VKA)</t>
  </si>
  <si>
    <t>KU49L</t>
  </si>
  <si>
    <t>Loovettevõtluse inkubatsiooniprogramm (TÜVKA)</t>
  </si>
  <si>
    <t>Kutsehaiguste ja tööõnnetustega seotud kahjuhüvitised kannatanutele</t>
  </si>
  <si>
    <t>Sateliittelefoni rent, kate tuleb haldusametilt</t>
  </si>
  <si>
    <t>Tugiteenuste koordinaator, töötuskindlustusmakse</t>
  </si>
  <si>
    <t>Tugiteenuste koordinaatori sotsiaalmaks</t>
  </si>
  <si>
    <t>Tugiteenuste koordinaator, ametikoht loodud 01.09.2025</t>
  </si>
  <si>
    <t>Töötuskindlustus, Pereterapeudi 0,5 ametikoha töötasu, üle tõstetud kontolt 10402, summalt 12900€</t>
  </si>
  <si>
    <t>SM, Pereterapeudi 0,5 ametikoha töötasu, üle tõstetud kontolt 10402, summalt 12900</t>
  </si>
  <si>
    <t>Pereterapeudi 0,5 ametikoha töötasu, üle tõstetud kontolt 10402, summas 1075€x12</t>
  </si>
  <si>
    <t>Töötuskindlustusmaks (haridusameti teenistujad)</t>
  </si>
  <si>
    <t>Sotsiaalmaks (haridusameti teenistujad)</t>
  </si>
  <si>
    <t>Parkimisautomaadi rent, hooldus ja tehniline tugi</t>
  </si>
  <si>
    <t>Parkimistasu</t>
  </si>
  <si>
    <t>Hoiatustrahvid, viivistasud</t>
  </si>
  <si>
    <t>Muud trahvid ja varalised karistused</t>
  </si>
  <si>
    <t>Riigilõivud</t>
  </si>
  <si>
    <t>Juriidilised teenused</t>
  </si>
  <si>
    <t>Korrashoiuteenused+Sisekoristus koos</t>
  </si>
  <si>
    <t>Kindlustusmaksed</t>
  </si>
  <si>
    <t>Infotehnoloogiline riistvara ja tarvikute ostmine</t>
  </si>
  <si>
    <t>Kommunikatsioonitehnoloogilise riistvara ja tarvikute ostmine</t>
  </si>
  <si>
    <t>KU056</t>
  </si>
  <si>
    <t>Linnapea ja LV liikmete hüvitused</t>
  </si>
  <si>
    <t>Kütus</t>
  </si>
  <si>
    <t>viivised</t>
  </si>
  <si>
    <t>Raamatukogude tasulised teenused</t>
  </si>
  <si>
    <t>ISTE ametniku ja Põhiteenuseosutaja töötuskindlustusmakse</t>
  </si>
  <si>
    <t>10120</t>
  </si>
  <si>
    <t>Puudega inimese erihoolekandeteenus</t>
  </si>
  <si>
    <t>0004</t>
  </si>
  <si>
    <t xml:space="preserve">Isikukeskse erihoolekande teenusmudeli rakendamine </t>
  </si>
  <si>
    <t>KU743</t>
  </si>
  <si>
    <t>Isikukeskse erihoolekande teenusmudeli rakendamine</t>
  </si>
  <si>
    <t>ISTE ametniku ja Põhiteenuseosutaja sotsmaks</t>
  </si>
  <si>
    <t>ISTE Põhiteenuseosutaja</t>
  </si>
  <si>
    <t>ISTE</t>
  </si>
  <si>
    <t>Tugiteenuste koordineerija</t>
  </si>
  <si>
    <t xml:space="preserve">Tugiteenuste koordineerija </t>
  </si>
  <si>
    <t>Sotsiaalministeerium</t>
  </si>
  <si>
    <t>Tugiteenuste koordineerija töötasu</t>
  </si>
  <si>
    <t>Õpetajate, direktorite ja õppejuhtide täiendkoolituseks</t>
  </si>
  <si>
    <t>KU211</t>
  </si>
  <si>
    <t>Linnaleht</t>
  </si>
  <si>
    <t>Direktorite ja õppejuhtide tööjõukulude toetus</t>
  </si>
  <si>
    <t>Muusikakooli teenus teistelt KOVidelt</t>
  </si>
  <si>
    <t>TU070</t>
  </si>
  <si>
    <t>Huvikooli teenus teistelt KOVidelt</t>
  </si>
  <si>
    <t>TU079</t>
  </si>
  <si>
    <t>Tasu toitlustamiskuludeks</t>
  </si>
  <si>
    <t>KU915</t>
  </si>
  <si>
    <t>Reklaam (ajaleheartiklid, meediaväljaanded)</t>
  </si>
  <si>
    <t>Kunstikooli teenus teistelt KOVidelt</t>
  </si>
  <si>
    <t>Laste spordi-, tehnika-, loodus-, loome- ja huvialakoolide tulud</t>
  </si>
  <si>
    <t>TU064</t>
  </si>
  <si>
    <t>Haridusteenus teiselt KOVilt</t>
  </si>
  <si>
    <t>Tulu koolitusteenuse osutamisest</t>
  </si>
  <si>
    <t>TU020</t>
  </si>
  <si>
    <t>Haridusteenus teistelt KOVidelt</t>
  </si>
  <si>
    <t>Spordikoolide teenus teistelt KOVidelt</t>
  </si>
  <si>
    <t>Õppemaks Spordikool</t>
  </si>
  <si>
    <t>KU244</t>
  </si>
  <si>
    <t>Ettevõtlusega seotud üritused</t>
  </si>
  <si>
    <t>Lasteaia õpetajate tööjõukulu  toetus</t>
  </si>
  <si>
    <t xml:space="preserve">(Meened) </t>
  </si>
  <si>
    <t>KU220</t>
  </si>
  <si>
    <t>Turism trükised, sümboolika</t>
  </si>
  <si>
    <t>KU219</t>
  </si>
  <si>
    <t>Turismimess</t>
  </si>
  <si>
    <t>Muud maksud</t>
  </si>
  <si>
    <t>KU216</t>
  </si>
  <si>
    <t>Mulgi mees – reklaamimaks</t>
  </si>
  <si>
    <t>KU214</t>
  </si>
  <si>
    <t>Giidituur</t>
  </si>
  <si>
    <t>Lasteaia teenuse eest tasumine</t>
  </si>
  <si>
    <t>KU213</t>
  </si>
  <si>
    <t>Rahvusvahelised Hansapäevad</t>
  </si>
  <si>
    <t>KU212</t>
  </si>
  <si>
    <t>Suhted sõpruslinnadega</t>
  </si>
  <si>
    <t>KU210</t>
  </si>
  <si>
    <t>Linna Raadiosaated</t>
  </si>
  <si>
    <t>KU208</t>
  </si>
  <si>
    <t>Linna veebileht</t>
  </si>
  <si>
    <t>KU209</t>
  </si>
  <si>
    <t>Foto-video ja muud kulud</t>
  </si>
  <si>
    <t xml:space="preserve">Muusikakooli ruumide rent </t>
  </si>
  <si>
    <t>USR-projekti töötasud</t>
  </si>
  <si>
    <t>Riigi teavikute ostmise toetus maakonnale (seotud elanike arvuga)</t>
  </si>
  <si>
    <t>4 riigitöötaja palgatoetus</t>
  </si>
  <si>
    <t xml:space="preserve"> Haridusvaldkonna projektitoetused</t>
  </si>
  <si>
    <t>Üldhariduse valdkonna kulu (s.h. veebipõhine tarkvara  ARNO kulu ca10 000 )</t>
  </si>
  <si>
    <t>korrashoiukulud, mis ei kuulu koristusteenuse hankesse, transpordikulud, pakiautomaat jne</t>
  </si>
  <si>
    <t>KULKA projektitoetused</t>
  </si>
  <si>
    <t>Kultuuriministeeriumi toetused kollektiividele ning dirigentidele</t>
  </si>
  <si>
    <t>Maramaa võistluse korraldamine ja vastuvõtt</t>
  </si>
  <si>
    <t>Töötuskindlustus (Maramaa võistlus)</t>
  </si>
  <si>
    <t>Sotsiaalmaks (Maramaa võistlus)</t>
  </si>
  <si>
    <t>Töötasud (Maramaa võistlus)</t>
  </si>
  <si>
    <t>Aasta Õpetajatele preemia</t>
  </si>
  <si>
    <t>Parimate lõpetajate tunnustamine</t>
  </si>
  <si>
    <t>KU552</t>
  </si>
  <si>
    <t>Parimate õpilaste tunnustamine</t>
  </si>
  <si>
    <t>10404</t>
  </si>
  <si>
    <t>Turvakoduteenus</t>
  </si>
  <si>
    <t>Alushariduse valdkonna kulud</t>
  </si>
  <si>
    <t>KU559</t>
  </si>
  <si>
    <t>Alushariduse kulud</t>
  </si>
  <si>
    <t>Lasteaiateenused</t>
  </si>
  <si>
    <t>KU556</t>
  </si>
  <si>
    <t>Lapsehoiuteenus</t>
  </si>
  <si>
    <t>KU554</t>
  </si>
  <si>
    <t>Aasta Noore preemia</t>
  </si>
  <si>
    <t>Linna poolt antav Teatripreemia</t>
  </si>
  <si>
    <t>Aasta preemia</t>
  </si>
  <si>
    <t>Linna Kultuuri- ja spordipreemia</t>
  </si>
  <si>
    <t>Kultuuri valdkonna kulu</t>
  </si>
  <si>
    <t>Laulu- ja tantsupeol osalemine</t>
  </si>
  <si>
    <t>KU433</t>
  </si>
  <si>
    <t>töötuskindlustus</t>
  </si>
  <si>
    <t xml:space="preserve">Palgafond </t>
  </si>
  <si>
    <t>Hüvitised ja toetused (LV liikmed)</t>
  </si>
  <si>
    <t>Hüvitised ja toetused (lahkumishüvitused)</t>
  </si>
  <si>
    <t>Projekti raames koolitused koduhooldustöötajatele ja sotsiaalameti spetsialistidele , kes koduhooldusega kokku puutuvad</t>
  </si>
  <si>
    <t>Reklaamimaks</t>
  </si>
  <si>
    <t>Kultuuri tegevustoetused</t>
  </si>
  <si>
    <t>Tulumaks füüsilise isiku tulult</t>
  </si>
  <si>
    <t>Kadunukeste vedu, matused- linna korraldatavad, omasteta matused</t>
  </si>
  <si>
    <t>Matusetoetused</t>
  </si>
  <si>
    <t>KU693</t>
  </si>
  <si>
    <t>Kadunukeste vedu, matused</t>
  </si>
  <si>
    <t>KU141</t>
  </si>
  <si>
    <t>Viljandimaa Omavalitsuste Liidu liikmemaks</t>
  </si>
  <si>
    <t>UNESCO (koostöös TÜ VKA-ga)</t>
  </si>
  <si>
    <t>KU49U</t>
  </si>
  <si>
    <t>UNESCO võrgustiku arendus(TÜVKA)</t>
  </si>
  <si>
    <t>KU142</t>
  </si>
  <si>
    <t>Eesti Linnade ja Valdade Liidu liikmemaks</t>
  </si>
  <si>
    <t>KU145</t>
  </si>
  <si>
    <t>Viljandimaa Omavalitsuste Liidu ühisüritused</t>
  </si>
  <si>
    <t>Kultuurivaldkonna kulud</t>
  </si>
  <si>
    <t>Tuludest 0,75%</t>
  </si>
  <si>
    <t>Riigi poolt antav huvihariduse toetus</t>
  </si>
  <si>
    <t>Täiskasvanute ja laste hooldajatoetuse sotsiaalmaks (laste osas on harv)</t>
  </si>
  <si>
    <t>Erijuhtudel riigi poolt makstav sotsiaalmaks</t>
  </si>
  <si>
    <t>10124</t>
  </si>
  <si>
    <t>Puudega täisealise isiku hooldus</t>
  </si>
  <si>
    <t>Huvihariduse teenuse eest tasumine</t>
  </si>
  <si>
    <t>KU415</t>
  </si>
  <si>
    <t>Huviharidusteenuse eest tasumine</t>
  </si>
  <si>
    <t>Kooliteenuse eest tasumine</t>
  </si>
  <si>
    <t>KU557</t>
  </si>
  <si>
    <t>Linna poolne kooliminekutoetus</t>
  </si>
  <si>
    <t>Lapse koolitoetus</t>
  </si>
  <si>
    <t>KU550</t>
  </si>
  <si>
    <t>Kooliminekutoetus</t>
  </si>
  <si>
    <t>Linna stipendium kõrghariduse õppuritele</t>
  </si>
  <si>
    <t>09400</t>
  </si>
  <si>
    <t>Kolmanda taseme haridus</t>
  </si>
  <si>
    <t>KU564</t>
  </si>
  <si>
    <t>Linna stipendium kõrgkoolis õppimiseks</t>
  </si>
  <si>
    <t>Linna stipendium kutseõppeks</t>
  </si>
  <si>
    <t>KU563</t>
  </si>
  <si>
    <t>Spordivaldkonna kulud</t>
  </si>
  <si>
    <t>KU384</t>
  </si>
  <si>
    <t>SA Jäähallile linna toetus</t>
  </si>
  <si>
    <t>Saavutussportlaste tunnustamine</t>
  </si>
  <si>
    <t>KU39S</t>
  </si>
  <si>
    <t>Spordistipendiumid</t>
  </si>
  <si>
    <t>KU352</t>
  </si>
  <si>
    <t>Linna Spordivaldkonna aastapreemia</t>
  </si>
  <si>
    <t>Infotehnoloogiline riistvara ja tarvikud</t>
  </si>
  <si>
    <t>Muud koolituse kulud (kolmandate isikute koolitamine)</t>
  </si>
  <si>
    <t>Põhipalk ja kokkulepitud tasud (JUHID)</t>
  </si>
  <si>
    <t>Toitlustuskulud ja toiduraha hüvitised</t>
  </si>
  <si>
    <t>Personaliteenused (TÖÖVÕTULEPINGUD)</t>
  </si>
  <si>
    <t>Kodumaised lähetused</t>
  </si>
  <si>
    <t>Remondi- ja hooldusteenused (Inventar)</t>
  </si>
  <si>
    <t>Paljundus- ja printimiskulud (sh tahmakassetid)</t>
  </si>
  <si>
    <t>Töötasu (juhid)</t>
  </si>
  <si>
    <t>Õpikud, tööraamatud ja -vihikud, töölehed SF</t>
  </si>
  <si>
    <t>Koolitusteenused SF Õpetajate koolituskulu</t>
  </si>
  <si>
    <t>Täiskasvanute tugiisikuteenus</t>
  </si>
  <si>
    <t>10123</t>
  </si>
  <si>
    <t>Puudega inimese tugiisikuteenus</t>
  </si>
  <si>
    <t>KU64H</t>
  </si>
  <si>
    <t>Meie lapsed mujal turvakodus teenusel</t>
  </si>
  <si>
    <t>KU660</t>
  </si>
  <si>
    <t>Lasteturvakodu</t>
  </si>
  <si>
    <t>24 töötaja tervise edendamise kulud sh USR projekti töötajad</t>
  </si>
  <si>
    <t>kirjandust ja lugemist propageerivate sündmuste kulud</t>
  </si>
  <si>
    <t>KOV teavikute rahastus</t>
  </si>
  <si>
    <t>13 töötaja tervisekontroll+ prillitoetus</t>
  </si>
  <si>
    <t>Print In City kaughaldus ja baashooldustasu</t>
  </si>
  <si>
    <t>katkise mööbli väljavahetamine</t>
  </si>
  <si>
    <t>isikliku sõiduauto kasutamise kulud</t>
  </si>
  <si>
    <t>kutse taotlemine jms</t>
  </si>
  <si>
    <t>sotsiaalameti enesehoid, supervisioonid jms+ lilled sündmuste tarbeks</t>
  </si>
  <si>
    <t>koolituskulud, sh koolituslähetuse kulud</t>
  </si>
  <si>
    <t>välismaised lähetused sh päevarahad</t>
  </si>
  <si>
    <t>Isikliku sõiduauto kasutamise hüvitis</t>
  </si>
  <si>
    <t>KU093</t>
  </si>
  <si>
    <t>Isikliku sõiduauto kasutamise hüvitised</t>
  </si>
  <si>
    <t>kaastundeavaldused jms kulud</t>
  </si>
  <si>
    <t>KU075</t>
  </si>
  <si>
    <t>Linna muud adminkulud</t>
  </si>
  <si>
    <t>kodumaised lähetused sh töörühmade koosolekud seoses Rahvaraamatukogu seaduse muutmisega</t>
  </si>
  <si>
    <t>Sakala, 1Leht, Infoweb.ee</t>
  </si>
  <si>
    <t>ERÜ aastamaks, kaardimaksete tasu</t>
  </si>
  <si>
    <t>Tõhustatud toe toetus</t>
  </si>
  <si>
    <t>postiteenused sh rändnäituste transpordikulud</t>
  </si>
  <si>
    <t>paljundus- ja printimiskulud</t>
  </si>
  <si>
    <t>bürootarbed sh raamatute kiletamise kiled</t>
  </si>
  <si>
    <t>Imelised Aastad projekt</t>
  </si>
  <si>
    <t>Tõhustatud toe toetus, TK</t>
  </si>
  <si>
    <t>Tõhustatud toe toetus, SM</t>
  </si>
  <si>
    <t>tugiteenuste koordinaator</t>
  </si>
  <si>
    <t>Mänguteraapia, loovteraapia</t>
  </si>
  <si>
    <t>Pereterapeudi töötasu TK 50%</t>
  </si>
  <si>
    <t>Pereterapeudi töötasu SM 50%</t>
  </si>
  <si>
    <t>Pereterapeudi töötasu 50%</t>
  </si>
  <si>
    <t>Erasmus+ projekt</t>
  </si>
  <si>
    <t>Perepesa töötajate töötasu</t>
  </si>
  <si>
    <t>Hariduse tugispetsialistide töötasu, septembris 2025 lisandunud 1 ametikoht töötasuga 1820€</t>
  </si>
  <si>
    <t>9303</t>
  </si>
  <si>
    <t>KVHA  Tüma loomade varjupaik</t>
  </si>
  <si>
    <t>9652</t>
  </si>
  <si>
    <t>KVHA Vaksali 2 pangamaja</t>
  </si>
  <si>
    <t>9658</t>
  </si>
  <si>
    <t>KVHA Tallinna 2 - Perepesa</t>
  </si>
  <si>
    <t>9651</t>
  </si>
  <si>
    <t>KVHA Posti 11 Kunstikool</t>
  </si>
  <si>
    <t>9614</t>
  </si>
  <si>
    <t>KVHA  Lossi 31 Nukuteater</t>
  </si>
  <si>
    <t>9217</t>
  </si>
  <si>
    <t>KVHA  Leola 18 garaazid</t>
  </si>
  <si>
    <t>9624</t>
  </si>
  <si>
    <t>KVHA  Aerubaasi 1</t>
  </si>
  <si>
    <t>Turvakodu töötajate töötasu</t>
  </si>
  <si>
    <t>Bürootarbed, päevakeskuse eelarvest</t>
  </si>
  <si>
    <t>Muud õppevahendid, päevakesksuse eelarvest</t>
  </si>
  <si>
    <t>Põhipalk ja kokkulepitud tasud, 2025.a. suurendatud brutopalka 2300€-ni, 2025.a. EA-s arvestatud 2200€-se palgaga</t>
  </si>
  <si>
    <t>Koolitusruumide ja -inventari rent</t>
  </si>
  <si>
    <t>Muud tulud spordi- ja puhkealasest tegevusest</t>
  </si>
  <si>
    <t>Õppekavavälisest tegevusest saadud tulud</t>
  </si>
  <si>
    <t>Võistluste- ja laagrikulud</t>
  </si>
  <si>
    <t>Treenerite toetuse töötuskindlustus</t>
  </si>
  <si>
    <t>Töötasu toetuse sots.maks</t>
  </si>
  <si>
    <t>Inventar ja selle tarvikud/õuesõppemaja sisustus</t>
  </si>
  <si>
    <t>Treenerite töötasu toetus</t>
  </si>
  <si>
    <t>ajalehed ja e- ajalehed, reklaam</t>
  </si>
  <si>
    <t>Esindus- ja vastuvõtukulud (va kingitused ja auhinnad)huvikooli juubel80</t>
  </si>
  <si>
    <t>Üldhooldusteenuse kulu katmine läbi määratud toetuse, kui puuduvad vahendid omaosaluse katmiseks.- LV tabelis ei ole MS hulgas, samas võime nt. koduh. ja selle arendamiseks kulutada+linn paneb juurde</t>
  </si>
  <si>
    <t>Muud sissetulekust sõltuvad sotsiaalhoolekande toetused ja hüvitised</t>
  </si>
  <si>
    <t>PR903</t>
  </si>
  <si>
    <t>Viljandi linna poolt makstav hoolduskulude toetus toetusena</t>
  </si>
  <si>
    <t>KU651</t>
  </si>
  <si>
    <t>Tasuline hooldus</t>
  </si>
  <si>
    <t>Üldhooldusteenus, väiksema sissetuleku hüvitis- LV tabelis ei ole MS hulgas, samas riik annab mingi osa ja seda osa võime ka nt. koduhoolduseks ja selle arendamiseks kulutada+linn paneb juurde</t>
  </si>
  <si>
    <t>PR902</t>
  </si>
  <si>
    <t>Väiksema sissetuleku hüvitis</t>
  </si>
  <si>
    <t>Üldhooldusteenuse kulu linnavalitsuse kehtestatud piirmäära ulatuses hoolduskomponendi toetus.- LV tabelis ei ole MS hulgas, riik annab osa ja seda osa võime ka nt. koduhoolduseks ja selle arendamiseks kulutada+linn paneb juurde</t>
  </si>
  <si>
    <t>Võlanõustamisteenus</t>
  </si>
  <si>
    <t>10704</t>
  </si>
  <si>
    <t>KU68V</t>
  </si>
  <si>
    <t>Võlanõustamine</t>
  </si>
  <si>
    <t>Puudega lapse sotsiaaltransporditeenus</t>
  </si>
  <si>
    <t>10127</t>
  </si>
  <si>
    <t>Puudega inimese sotsiaaltransporditeenus</t>
  </si>
  <si>
    <t>Lastele osutatav tugiisikuteenus</t>
  </si>
  <si>
    <t>Sotsiaalhoolekande seaduse § 89.   Igapäevaelu toetamise teenuse osutamise ruumide kulude katmine- alusel</t>
  </si>
  <si>
    <t>KU63A</t>
  </si>
  <si>
    <t>Igapäevaelu toetamise teenuse ruumide kulud</t>
  </si>
  <si>
    <t>Suure hooldusvajadusega isiku koduteenus</t>
  </si>
  <si>
    <t>Suure hooldusvajadusega isiku koduteenus (klient valib endale sobiva isiku, kes teenust osutab, meie otsustame kui suure summa osas me kinni maksame, kui mitu tundi teenust määrame, isik saab ise juurde osta)</t>
  </si>
  <si>
    <t>Täisealise isiku hooldajatoetus</t>
  </si>
  <si>
    <t>KU642</t>
  </si>
  <si>
    <t>Hooldajatoetus</t>
  </si>
  <si>
    <t>Isikliku abistaja teenuse osutamine läbi FIE ja hetkel käsunduslepingu</t>
  </si>
  <si>
    <t>10125</t>
  </si>
  <si>
    <t>Puudega inimese isikliku abistaja teenus</t>
  </si>
  <si>
    <t>KU64I</t>
  </si>
  <si>
    <t>Isikliku abistaja teenus</t>
  </si>
  <si>
    <t>Isikliku abistaja teenuse osutamine läbi FIE ja hetkel käsunduslepingu (teenuse saaja otsib ise sobiva teenuse osutaja)</t>
  </si>
  <si>
    <t>Isikliku abistaja teenuse osutamine/ostmine läbi ettevõtte (kuigi hindame ka majanduslikku võimekust on esmatähtis sihtgruppi kuulumine)</t>
  </si>
  <si>
    <t>10400</t>
  </si>
  <si>
    <t>Asendus- ja järelhooldus</t>
  </si>
  <si>
    <t>KU66J</t>
  </si>
  <si>
    <t>Järelhooldusteenus</t>
  </si>
  <si>
    <t>KU66H</t>
  </si>
  <si>
    <t>Asendushooldusteenus</t>
  </si>
  <si>
    <t xml:space="preserve">Eestkoste määramisega seotud kulud, kui isikul endal ega lähedastel ei ole võimalik kulu katta </t>
  </si>
  <si>
    <t>KU686</t>
  </si>
  <si>
    <t>Sotsiaalameti riigilõivud</t>
  </si>
  <si>
    <t>Täiendav toetus LV ja sotsiaalkomisjoni otsusel (endine ühekordne toetus abivajajale)</t>
  </si>
  <si>
    <t>SOS meditsiinitarbed korra järgi juhtumipõhiselt kuni 50 eurot sotsiaalameti juhataja otsusel</t>
  </si>
  <si>
    <t>Raviteenused</t>
  </si>
  <si>
    <t xml:space="preserve"> kõrgharidusega töötajad töötuskindlustusmaks</t>
  </si>
  <si>
    <t xml:space="preserve"> kõrgharidusega töötajad sots.maks</t>
  </si>
  <si>
    <t>kõrgharidusega töötajad</t>
  </si>
  <si>
    <t>töötajate töötuskindlustusmaks</t>
  </si>
  <si>
    <t>töötajate sots.maks</t>
  </si>
  <si>
    <t>töötajate töötasu</t>
  </si>
  <si>
    <t>4 kult.min. palgatoetust</t>
  </si>
  <si>
    <t xml:space="preserve"> USR-projekt</t>
  </si>
  <si>
    <t xml:space="preserve"> US-projekt</t>
  </si>
  <si>
    <t>USR-projekt</t>
  </si>
  <si>
    <t xml:space="preserve"> 2025.a. kingitud Viljandi Muusikakoolile 80 eurot</t>
  </si>
  <si>
    <t>Treenerite tööjõukulude toetus</t>
  </si>
  <si>
    <t>Toetused valitsussektorisse kuuluvatelt sihtasutustelt (sh KIK)</t>
  </si>
  <si>
    <t>Võistluskulude taotlused</t>
  </si>
  <si>
    <t>Projektlaagrite toetus</t>
  </si>
  <si>
    <t>Haridus- ja Teadusministeerium</t>
  </si>
  <si>
    <t>Kodumaine sihtfinantseerimine tegevuskuludeks, sponsorlus eraisikult</t>
  </si>
  <si>
    <t>Koolitusteenused, sponsorlus eraisikult</t>
  </si>
  <si>
    <t>Kulud riist- ja tarkvara rendile (Spoku ja Amphora)</t>
  </si>
  <si>
    <t>016</t>
  </si>
  <si>
    <t>Personalispetsialist</t>
  </si>
  <si>
    <t>Tervisekontroll, ravimid, töökaitsevahendid</t>
  </si>
  <si>
    <t>Kulud riist- ja tarkvara rendile</t>
  </si>
  <si>
    <t>Koolituskulud (sh koolituslähetus)</t>
  </si>
  <si>
    <t>Kodumaised ja välismaised lähetused</t>
  </si>
  <si>
    <t>Info- ja PR teenused k.a. ajalehekuulutused</t>
  </si>
  <si>
    <t>Esindus- ja vastuvõtukulud</t>
  </si>
  <si>
    <t>08103</t>
  </si>
  <si>
    <t>Puhkepargid ja -baasid</t>
  </si>
  <si>
    <t>06300</t>
  </si>
  <si>
    <t>Veevarustus</t>
  </si>
  <si>
    <t>Lipud, vimplid, muu sümboolika</t>
  </si>
  <si>
    <t>Tervisekontroll</t>
  </si>
  <si>
    <t>Töömasinate ja seadmete tarvikud</t>
  </si>
  <si>
    <t>Spordikoolide tulud</t>
  </si>
  <si>
    <t>Veesõidukite kindlustus</t>
  </si>
  <si>
    <t>Veesõidukite kütus</t>
  </si>
  <si>
    <t>Veesõidukite remont ja hooldus</t>
  </si>
  <si>
    <t>Projekt Sotsiaalteenuste kättesaadavuse parandamine</t>
  </si>
  <si>
    <t>Õendusteenuse projekt</t>
  </si>
  <si>
    <t>Koduhoolduse toitlustamine</t>
  </si>
  <si>
    <t>Muud tulud sotsiaalabialasest tegevusest</t>
  </si>
  <si>
    <t>Liisingu tagasimaksed</t>
  </si>
  <si>
    <t>Liisingu intressid</t>
  </si>
  <si>
    <t>Sotsiaalmaks LH</t>
  </si>
  <si>
    <t>Tööliste töötasu LH</t>
  </si>
  <si>
    <t>Juhtide töötasu LH</t>
  </si>
  <si>
    <t>Ringitasu</t>
  </si>
  <si>
    <t>Teedehoolduse FIN raha</t>
  </si>
  <si>
    <t>Lähetuse päevaraha</t>
  </si>
  <si>
    <t>Inventari remont</t>
  </si>
  <si>
    <t>Ujula ja võimla tulu</t>
  </si>
  <si>
    <t>.ujula</t>
  </si>
  <si>
    <t>Ujula, võimla tulud-kulud</t>
  </si>
  <si>
    <t>Eesti Kunstikoolide Liit MTÜ</t>
  </si>
  <si>
    <t>Töötoad, laagrid, teenused, üür, materjal</t>
  </si>
  <si>
    <t>Tervisetõendid</t>
  </si>
  <si>
    <t xml:space="preserve">Õpikud, tööraamatud </t>
  </si>
  <si>
    <t>Mööbel, sisustuselemendid</t>
  </si>
  <si>
    <t xml:space="preserve">Töötoad, koolitused, majutus </t>
  </si>
  <si>
    <t>Lilled ja dekoratsioonid</t>
  </si>
  <si>
    <t>Kirjade- ja näitusetööde saatmine</t>
  </si>
  <si>
    <t>Reklaam</t>
  </si>
  <si>
    <t>Päevarahad (Erasmus+) Music in Nature</t>
  </si>
  <si>
    <t>Esinduskulu (Erasmus+) Music in Nature</t>
  </si>
  <si>
    <t>Erasmus+ (ületulev raha 2025. aastast) Music in Nature</t>
  </si>
  <si>
    <t>Lillede istutus ja hooldus</t>
  </si>
  <si>
    <t>KU271</t>
  </si>
  <si>
    <t>Avalike joogiveekraanide kulu</t>
  </si>
  <si>
    <t>KU301</t>
  </si>
  <si>
    <t>Veemajandusprojekt</t>
  </si>
  <si>
    <t>Viljandi maastikukaitseala Lemmmaltsa niitmine ja tigude tõrje</t>
  </si>
  <si>
    <t>Rajatiste majandamiskulud</t>
  </si>
  <si>
    <t>KU268</t>
  </si>
  <si>
    <t>Viljandi maastikukaitseala</t>
  </si>
  <si>
    <t>Linnaloomad</t>
  </si>
  <si>
    <t>KU26L</t>
  </si>
  <si>
    <t>MAAKLERTEENUS</t>
  </si>
  <si>
    <t>Kindlustusmaksed (Kindlsutsumaakleri tasu)</t>
  </si>
  <si>
    <t>Infotehnoloogiline riistvara ja tarvikud (telefonide soetus)</t>
  </si>
  <si>
    <t>Veebipõhine tarkvara ja infosüsteem</t>
  </si>
  <si>
    <t>Videovalve tehnohooldused</t>
  </si>
  <si>
    <t>KU250</t>
  </si>
  <si>
    <t>Videovalve linnas</t>
  </si>
  <si>
    <t>Videolvalve sidekulud</t>
  </si>
  <si>
    <t>Videovalve elekter</t>
  </si>
  <si>
    <t>Info- ja PR teenused (ajalehe kuulutused)</t>
  </si>
  <si>
    <t>Ordulinnuse külastuskeskkonna ja teenuste arendamine (strateegiast toetuste arvelt)</t>
  </si>
  <si>
    <t>Roo tänava parkla ja tehnovõrkude projekteerimine ja ehitamine (SPA arendus) (meede 16.12)</t>
  </si>
  <si>
    <t>Järve tänava kergliiklustee (meede 16.7)</t>
  </si>
  <si>
    <t>Bussitranspordikulud otsekulud ühistranspordikeskusele</t>
  </si>
  <si>
    <t>Ühistrtanspordi liikmemaks</t>
  </si>
  <si>
    <t>Rent (isikliku sõiduauto)</t>
  </si>
  <si>
    <t>KU23Y</t>
  </si>
  <si>
    <t>KVHA Üldkulud</t>
  </si>
  <si>
    <t>koolitusteenused Erasmus+ (Uued võimalused õpilastele ja õpetajatele)</t>
  </si>
  <si>
    <t>Päevarahad Erasmus+ (Uued võimalused õpilastele ja õpetajatele)</t>
  </si>
  <si>
    <t>Lähetatute kindlustus Erasmus+ (Uued võimalused õpilastele ja õpetajatele)</t>
  </si>
  <si>
    <t>Majutuskulud Erasmus+ (Uued võimalused õpilastele ja õpetajatele)</t>
  </si>
  <si>
    <t>Transpordikulud Erasmus+ (Uued võimalused õpilastele ja õpetajatele)</t>
  </si>
  <si>
    <t>Esinduskulud: Erasmus+ ((Uued võimalused õpetajatele ja õpilastele)</t>
  </si>
  <si>
    <t>Erasmus+ (ületulev raha 2025. aastast) Uued võimalused õpilastele ja õpetajatele</t>
  </si>
  <si>
    <t>Ühekordne toetus 100. sünnipäev ja vanemad</t>
  </si>
  <si>
    <t>Sotsiaalvaldkonna tegevustoetus</t>
  </si>
  <si>
    <t>KU63T</t>
  </si>
  <si>
    <t>Sotsiaalvaldkonna projektitoetused</t>
  </si>
  <si>
    <t>KU63P</t>
  </si>
  <si>
    <t>Eluruumi kohandamine erivajadusest tulenevalt</t>
  </si>
  <si>
    <t>10600</t>
  </si>
  <si>
    <t>Eluasemeteenused sotsiaalsetele riskirühmadele</t>
  </si>
  <si>
    <t>Üürikorteri sissemaks</t>
  </si>
  <si>
    <t>KU722</t>
  </si>
  <si>
    <t>Annetused abivajajatele</t>
  </si>
  <si>
    <t>KU66M</t>
  </si>
  <si>
    <t>Matusetoetus</t>
  </si>
  <si>
    <t>Sünnitoetus</t>
  </si>
  <si>
    <t>KU665</t>
  </si>
  <si>
    <t>Põhitoetused</t>
  </si>
  <si>
    <t>KU619</t>
  </si>
  <si>
    <t>Vähekindlustatud perede üliõpilaste toetus</t>
  </si>
  <si>
    <t>Spordibaaside ja spordikomplekside tulud</t>
  </si>
  <si>
    <t>Kohaliku omavalitsuse toetusfond- täpsustub, kui riik avalikustab info</t>
  </si>
  <si>
    <t xml:space="preserve">Toimetulekutoetus- LV dokumendis on see MS hulgas, kulu on mõeldud toimetulekutoetuse jaoks </t>
  </si>
  <si>
    <t>Toimetulekutoetus- eelduslik summa, ei leia vastet TU- LV dokumendis on see MS hulgas</t>
  </si>
  <si>
    <t>2025 jäime aasta alguses taotlusvoorust välja, tõstsime rea tühjaks (lisan selle KU68P, 10600 arvelt, mis 2025 I LE oli 5000 eurot, 2026 ei tule sel viisil sõjapõgenike toetust)-  Kodud Tuleohutuks ennustatav linna osalus</t>
  </si>
  <si>
    <t>0003</t>
  </si>
  <si>
    <t>Kodud Tuleohutuks</t>
  </si>
  <si>
    <t>KU690</t>
  </si>
  <si>
    <t>Riskirühmad</t>
  </si>
  <si>
    <t>2025 I LE tõstsime rea tühjaks, kuna aasta alguse  taotlustesse ei jõudnud. Uuel aastal tuleb uus voor, seega igaks juhuks siiski lisan -Kodud Tuleohutuks ennustatav kulu</t>
  </si>
  <si>
    <t>2025 I LE tõstsime rea tühjaks, kuna aasta alguse  taotlustesse ei jõudnud. Uuel aastal tuleb uus voor, seega igaks juhuks siiski lisan Siseministeerium- Kodud Tuleohutuks ennustatav tulu</t>
  </si>
  <si>
    <t>Töötuskindlustusmakse (juhid)</t>
  </si>
  <si>
    <t>Sotsiaalmaks töötasudelt ja toetustelt (juhid)</t>
  </si>
  <si>
    <t xml:space="preserve">Juhtide palk koolides </t>
  </si>
  <si>
    <t>Toetused valitsussektorisse kuuluvatelt sihtasutustelt (sh KIK)- NGTS</t>
  </si>
  <si>
    <t>PR548</t>
  </si>
  <si>
    <t>NGTS jätkusuutlikkuse arendamine. „Valga maakonna ja Viljandi maakonnas"</t>
  </si>
  <si>
    <t>KU66N</t>
  </si>
  <si>
    <t>Noortegarantii tugisüsteem</t>
  </si>
  <si>
    <t>Rent- NGTS isikliku sõiduauto kasutamise kulu (koolitus, infopäev jms)</t>
  </si>
  <si>
    <t>Töötuskindlustusmakse-NGTS</t>
  </si>
  <si>
    <t>Sotsiaalmaks töötasudelt ja toetustelt-NGTS</t>
  </si>
  <si>
    <t>ATS teenistujate töötasu-NGTS</t>
  </si>
  <si>
    <t>2025. a laagrite rahad ei lähe 2026. a eelarvesse</t>
  </si>
  <si>
    <t>Muusikakooli raamatute müügist saadud tulu ei lähe eelarvesse</t>
  </si>
  <si>
    <t xml:space="preserve">2025. a laagrite rahad ei lähe eelarvesse sisse </t>
  </si>
  <si>
    <t>Huvikoolile  tagasi (Muusikakooli 80. juubeliks kingitus)</t>
  </si>
  <si>
    <t>Krõllipesale tagasi (Muusikakooli 80. juubeliks kingitus)</t>
  </si>
  <si>
    <t>Kunstikoolile tagasi (Muusikakooli 80. juubeliks kingitus)</t>
  </si>
  <si>
    <t xml:space="preserve">2025. a juubelisündmuse korraldamise kulud ei lähe eelarvesse </t>
  </si>
  <si>
    <t xml:space="preserve">Sõidukulud </t>
  </si>
  <si>
    <t>Majutuskulud (koolitusel või konkursil ööbimine)</t>
  </si>
  <si>
    <t>Sõidukulud (ühistranspordiga koolitusele sõit)</t>
  </si>
  <si>
    <t>Töötuskindlustusmakse (töötajad)</t>
  </si>
  <si>
    <t>Sotsiaalmaks töötasudelt ja toetustelt (töötajad)</t>
  </si>
  <si>
    <t>Muud sõidukulud (ühistranspordiga tööle sõitvad õpetajad)</t>
  </si>
  <si>
    <t>Muud sõidukulud</t>
  </si>
  <si>
    <t>Direktor, õppealajuhataja ja sekretär/kantselei juhataja palk</t>
  </si>
  <si>
    <t xml:space="preserve">Töötajate töötasu </t>
  </si>
  <si>
    <t>Õpetajate töötuskindlustusmakse - puuduolev osa 754 eur.  Reservist Kaare kooli kulude katteks vahendite ümberjaotamiseni 2026 toetusfondi alusel</t>
  </si>
  <si>
    <t>Õpetajate Sotsiaalmaks- puuduolev osa 31 100 eur. Reservist Kaare kooli kulude katteks vahendite ümberjaotamiseni 2026 toetusfondi alusel</t>
  </si>
  <si>
    <t>Õpetajate töötasu (puuduolev osa)  94244 eur . Reservist Kaare kooli kulude katteks vahendite ümberjaotamiseni 2026 toetusfondi alusel</t>
  </si>
  <si>
    <t>Annetused muusikakooli juubeliks ei lähe 2026. a eelarvesse</t>
  </si>
  <si>
    <t>Koolitusteenused (TT ja ET tegevuskuludeks)</t>
  </si>
  <si>
    <t>Muusikakooli juubelisündmuse osalustasud ei lähe 2026. a eelarvesse</t>
  </si>
  <si>
    <t>Koolitusteenused (õpetajate, direktorite, õppealajuhatajate täienduskoolitus)</t>
  </si>
  <si>
    <t>Töötuskindlustusmakse (õpetajad)</t>
  </si>
  <si>
    <t>Sotsiaalmaks töötasudelt ja toetustelt (õpetajad)</t>
  </si>
  <si>
    <t xml:space="preserve">Õpetajate töötasu </t>
  </si>
  <si>
    <t>Juhtide palk koolides (toetusfondist) brutopalgad</t>
  </si>
  <si>
    <t>Viljandi Spordihoone vana osa energiatõhusustööd (meede 33.2)</t>
  </si>
  <si>
    <t>Tasulise WC tulu</t>
  </si>
  <si>
    <t>Pärimusmuusikafestivali täiendav jäätmemajandus</t>
  </si>
  <si>
    <t>KU289</t>
  </si>
  <si>
    <t>Kaasava eelarve menetluse tulemusel rajatav objekt (meede 8.5)</t>
  </si>
  <si>
    <t>KU790</t>
  </si>
  <si>
    <t>Kaasava eelarve menetluse tulemusel rajatav objekt</t>
  </si>
  <si>
    <t>Muu tulu elamu- ja kommunaaltegevusest (E ja Äri üür+kommunaalid+ muud tulu kokku)</t>
  </si>
  <si>
    <t>Muu tulu elamu- ja kommunaaltegevusest</t>
  </si>
  <si>
    <t>Maa kasutustasu (maa kasutusse andmised)</t>
  </si>
  <si>
    <t>Kasutamisõiguse tasu</t>
  </si>
  <si>
    <t>Hoonestusõiguse muu kinnisvara müügi tulu (HÕ müük, aastatasud ja täiendavad tasud)</t>
  </si>
  <si>
    <t>Mänguväljakud ja välijõusaalid</t>
  </si>
  <si>
    <t>KU336</t>
  </si>
  <si>
    <t>Muud kinnistute, hoonete, ruumide kulud  (elamuhaldus)</t>
  </si>
  <si>
    <t>KU310</t>
  </si>
  <si>
    <t>Linna üüripindade kulud</t>
  </si>
  <si>
    <t>Tehnohooldus  (elamuhaldus)</t>
  </si>
  <si>
    <t>Korrashoiuteenused ( (elamuhaldus)</t>
  </si>
  <si>
    <t>Elekter (elamuhaldus)</t>
  </si>
  <si>
    <t>Lemmikloomade varjupaiga teenus</t>
  </si>
  <si>
    <t>KU321</t>
  </si>
  <si>
    <t>Lemmikloomade varjupaik</t>
  </si>
  <si>
    <t>Korteriühistute toetamine - Õue ja haljasalad korda (meede 9.1)</t>
  </si>
  <si>
    <t>KU292</t>
  </si>
  <si>
    <t>Korteriühistute toetamine - Õue ja haljasalad korda</t>
  </si>
  <si>
    <t>Teede ja tänavate sulgemise maks</t>
  </si>
  <si>
    <t>Tänavate rekonstrueerimine (meede 16.1)</t>
  </si>
  <si>
    <t>Kõnniteede rekonstrueerimine (meede 16.5)</t>
  </si>
  <si>
    <t>Liikluskorralduse lepinguline hooldus</t>
  </si>
  <si>
    <t>KU201</t>
  </si>
  <si>
    <t>Tänavakatete taastusremont</t>
  </si>
  <si>
    <t>KU175</t>
  </si>
  <si>
    <t>Elekter foorid</t>
  </si>
  <si>
    <t>16.17 Sademevee trasside planeerimine ja rajamine (toetus AS-ile Viljandi Veevärk)</t>
  </si>
  <si>
    <t>05200</t>
  </si>
  <si>
    <t>Heitveekäitlus</t>
  </si>
  <si>
    <t>KU265</t>
  </si>
  <si>
    <t>Sadevete kanalisatsiooni hooldus</t>
  </si>
  <si>
    <t>KU265 Sadevete kanalisatsiooni hooldus</t>
  </si>
  <si>
    <t>KU264 Tuletõrje hüdrantide hooldus</t>
  </si>
  <si>
    <t>KU264</t>
  </si>
  <si>
    <t>Tuletõrje hüdrantide hooldus</t>
  </si>
  <si>
    <t>Tänavavalgustuse elekter</t>
  </si>
  <si>
    <t>06400</t>
  </si>
  <si>
    <t>Tänavavalgustus</t>
  </si>
  <si>
    <t>KU308</t>
  </si>
  <si>
    <t>Tänavavalgustuse korrashoid</t>
  </si>
  <si>
    <t>KU306</t>
  </si>
  <si>
    <t>Tänavavalgustuse rekonstrueerimine  (toetus AS-ile Viljandi Veevärk) (meede 16.14 )</t>
  </si>
  <si>
    <t>KU307</t>
  </si>
  <si>
    <t>Tänavavalgustuse rekonstrueerimine</t>
  </si>
  <si>
    <t>9800</t>
  </si>
  <si>
    <t>KVHA Männimäe jalgpallihall</t>
  </si>
  <si>
    <t>Koristusteenus- materjalid</t>
  </si>
  <si>
    <t>9653</t>
  </si>
  <si>
    <t>KVHA  Vikerkaare 2 Huvikool Motoring</t>
  </si>
  <si>
    <t>Õppeotstarbeline inventar</t>
  </si>
  <si>
    <t>Koolituskulud oma töötajatele va õpetajad(sh koolituslähetus)</t>
  </si>
  <si>
    <t>9647</t>
  </si>
  <si>
    <t>KVHA  Uueveski 1-1 Keeltemaja</t>
  </si>
  <si>
    <t>9644</t>
  </si>
  <si>
    <t>KVHA Viljandi järve ranna WC</t>
  </si>
  <si>
    <t>9638</t>
  </si>
  <si>
    <t>KVHA  Uueveski 1 Kesklinna Kooli võimla</t>
  </si>
  <si>
    <t>9634</t>
  </si>
  <si>
    <t>KVHA  Pikk 8 Kondase Keskus</t>
  </si>
  <si>
    <t>Koristusteenus (tarvikud)</t>
  </si>
  <si>
    <t>9630</t>
  </si>
  <si>
    <t>KVHA  Uus 26A Kesklinna Kool garaaž</t>
  </si>
  <si>
    <t>9629</t>
  </si>
  <si>
    <t>KVHA  Uueveski 1 Kesklinna Kool</t>
  </si>
  <si>
    <t>Telia rendib hoones serveriruumi ja Afeel oü-ga kaasomandis hoone osa</t>
  </si>
  <si>
    <t>Muu tulu üüri ja rendiga kaasnevast tegevusest</t>
  </si>
  <si>
    <t>9626</t>
  </si>
  <si>
    <t>KVHA  Tallinna 5 Sakala Keskus</t>
  </si>
  <si>
    <t>Väliheakord</t>
  </si>
  <si>
    <t>Objektil on HA murutraktor mida vaja hooldajda</t>
  </si>
  <si>
    <t>IKT kulud haldusameti eelarves</t>
  </si>
  <si>
    <t>Kulud korrashoiule</t>
  </si>
  <si>
    <t>9620</t>
  </si>
  <si>
    <t>KVHA  Ranna 13 Sõudeelling</t>
  </si>
  <si>
    <t>9618</t>
  </si>
  <si>
    <t>KVHA  Ranna 11 Vetelpääste</t>
  </si>
  <si>
    <t>9617</t>
  </si>
  <si>
    <t>KVHA  Ranna 1 Staadion</t>
  </si>
  <si>
    <t>9610</t>
  </si>
  <si>
    <t>KVHA  Laidoneri 5C Vana Veetorn</t>
  </si>
  <si>
    <t>9609</t>
  </si>
  <si>
    <t>KVHA  Laidoneri Plats 5/5A  LV</t>
  </si>
  <si>
    <t>9607</t>
  </si>
  <si>
    <t>KVHA  Kesk-Kaare 17 Kaare Kool</t>
  </si>
  <si>
    <t>Mänguväljakute hooldus</t>
  </si>
  <si>
    <t>9601</t>
  </si>
  <si>
    <t>KVHA  Jakobsoni 16 Muusikakool</t>
  </si>
  <si>
    <t>9324</t>
  </si>
  <si>
    <t>KVHA Musta tee 22 aiandihoone</t>
  </si>
  <si>
    <t>9322</t>
  </si>
  <si>
    <t>KVHA  Väiketuru 1 WC</t>
  </si>
  <si>
    <t>KU254</t>
  </si>
  <si>
    <t>Avalikud WC'd</t>
  </si>
  <si>
    <t>9259</t>
  </si>
  <si>
    <t>KVHA Jakobsoni 3a</t>
  </si>
  <si>
    <t>9232</t>
  </si>
  <si>
    <t>KVHA  Kolde 1</t>
  </si>
  <si>
    <t>9209</t>
  </si>
  <si>
    <t>KVHA  Musta tee 30 Linnahooldus</t>
  </si>
  <si>
    <t>itegevuse tulud</t>
  </si>
  <si>
    <t>VARAD</t>
  </si>
  <si>
    <t/>
  </si>
  <si>
    <t>1</t>
  </si>
  <si>
    <t>6</t>
  </si>
  <si>
    <t>Nõuete-kohustuste muutus</t>
  </si>
  <si>
    <t>TEGEVUSTULUD</t>
  </si>
  <si>
    <t>Põhitegevuse tulud</t>
  </si>
  <si>
    <t>ANTUD TOETUSED</t>
  </si>
  <si>
    <t>2</t>
  </si>
  <si>
    <t>Põhitegevuse kulud</t>
  </si>
  <si>
    <t>TÖÖJÕU- JA MAJANDAMISKULUD</t>
  </si>
  <si>
    <t>-1</t>
  </si>
  <si>
    <t>MUUD KULUD</t>
  </si>
  <si>
    <t>KÄIBEVARA</t>
  </si>
  <si>
    <t>PÕHIVARA</t>
  </si>
  <si>
    <t>4</t>
  </si>
  <si>
    <t>Investeerimistegevuse kulud</t>
  </si>
  <si>
    <t>MAKSUD JA SOTSIAALKINDLUSTUSMAKSED</t>
  </si>
  <si>
    <t>KAUPADE JA TEENUSTE MÜÜK</t>
  </si>
  <si>
    <t>SAADUD TOETUSED</t>
  </si>
  <si>
    <t>MUUD TULUD</t>
  </si>
  <si>
    <t>3</t>
  </si>
  <si>
    <t>Investeerimistegevuse tulud</t>
  </si>
  <si>
    <t>SOTSIAALTOETUSED</t>
  </si>
  <si>
    <t>MUUD TOETUSED</t>
  </si>
  <si>
    <t>TÖÖJÕUKULUD</t>
  </si>
  <si>
    <t>MAJANDAMISKULUD</t>
  </si>
  <si>
    <t>MUUD TEGEVUSKULUD</t>
  </si>
  <si>
    <t>FINANTSTULUD JA -KULUD</t>
  </si>
  <si>
    <t>RAHA JA PANGAKONTOD</t>
  </si>
  <si>
    <t>7</t>
  </si>
  <si>
    <t>Likviidsete vahendite muutus</t>
  </si>
  <si>
    <t>LÜHIAJALISED FINANTSINVESTEERINGUD</t>
  </si>
  <si>
    <t>OSALUSED AVALIKU SEKTORI JA SIDUSÜKSUSTES</t>
  </si>
  <si>
    <t>PIKAAJALISED FINANTSINVESTEERINGUD</t>
  </si>
  <si>
    <t>KINNISVARAINVESTEERINGUD</t>
  </si>
  <si>
    <t>MATERIAALNE PÕHIVARA</t>
  </si>
  <si>
    <t>IMMATERIAALNE PÕHIVARA</t>
  </si>
  <si>
    <t>BIOLOOGILISED VARAD</t>
  </si>
  <si>
    <t>TULUMAKS</t>
  </si>
  <si>
    <t>SOTSIAALMAKS JA SOTSIAALKINDLUSTUSMAKSED</t>
  </si>
  <si>
    <t>OMANDIMAKSUD</t>
  </si>
  <si>
    <t>MAKSUD KAUPADELT JA TEENUSTELT</t>
  </si>
  <si>
    <t>Maksud väliskaubanduselt ja tehingutelt</t>
  </si>
  <si>
    <t>TULUD MAJANDUSTEGEVUSEST</t>
  </si>
  <si>
    <t>TULUD MAJANDUSTEGEVUSEST (järg)</t>
  </si>
  <si>
    <t>SAADUD SIHTFINANTSEERIMINE</t>
  </si>
  <si>
    <t>SAADUD TEGEVUSTOETUSED</t>
  </si>
  <si>
    <t>Põhivara müük</t>
  </si>
  <si>
    <t>MUUD TULUD VARADELT</t>
  </si>
  <si>
    <t>Sotsiaalkindlustustoetused</t>
  </si>
  <si>
    <t>Sotsiaalabitoetused ja muud toetused füüsilistele isikutele</t>
  </si>
  <si>
    <t>ANTUD SIHTFINANTSEERIMINE</t>
  </si>
  <si>
    <t>ANTUD TEGEVUSTOETUSED</t>
  </si>
  <si>
    <t>Töötasu</t>
  </si>
  <si>
    <t>Erisoodustused</t>
  </si>
  <si>
    <t>Tööjõukuludega kaasnevad maksud ja sotsiaalkindlustusmaksed</t>
  </si>
  <si>
    <t>TÖÖJÕUKULUDE KAPITALISEERIMINE OMA VALMISTATUD PÕHIVARA MAKSUMUSSE</t>
  </si>
  <si>
    <t>Tööjõukulude eelarve liigi muutmine</t>
  </si>
  <si>
    <t>Riigisaladusega seotud kulud</t>
  </si>
  <si>
    <t>MAKSU-, LÕIVU-, TRAHVIKULUD</t>
  </si>
  <si>
    <t>Kulu ebatõenäoliselt laekuvatest nõuetest (v.a maksu-, lõivu-, trahvinõuded)</t>
  </si>
  <si>
    <t>Muud tegevuskulud</t>
  </si>
  <si>
    <t>INTRESSIKULU</t>
  </si>
  <si>
    <t>TULEM OSALUSTELT</t>
  </si>
  <si>
    <t>Tulu hoiustelt ja väärtpaberitelt</t>
  </si>
  <si>
    <t>MUUD FINANTSTULUD JA -KULUD</t>
  </si>
  <si>
    <t>5</t>
  </si>
  <si>
    <t>Finantseerimistegevus</t>
  </si>
  <si>
    <t>Sularaha</t>
  </si>
  <si>
    <t>Kauplemisportfelli väärtpaberid</t>
  </si>
  <si>
    <t>Tähtajani hoitavad väärtpaberid</t>
  </si>
  <si>
    <t>Muud lühiajalised finantsinvesteeringud</t>
  </si>
  <si>
    <t>Osalused sihtasutustes ja mittetulundusühingutes</t>
  </si>
  <si>
    <t>Osalused tütar- ja sidusettevõtjates</t>
  </si>
  <si>
    <t>Investeerimisportfelli väärtpaberid</t>
  </si>
  <si>
    <t>Tähtajani hoitavad võlakirjad</t>
  </si>
  <si>
    <t>Muud pikaajalised finantsinvesteeringud</t>
  </si>
  <si>
    <t>Hooned ja rajatised</t>
  </si>
  <si>
    <t>Masinad ja seadmed</t>
  </si>
  <si>
    <t>Info- ja kommunikatsioonitehnoloogia seadmed</t>
  </si>
  <si>
    <t>Muu amortiseeruv materiaalne põhivara</t>
  </si>
  <si>
    <t>Kasutusele võtmata varad ja ettemaksed</t>
  </si>
  <si>
    <t>Tarkvara</t>
  </si>
  <si>
    <t>Õigused ja litsentsid</t>
  </si>
  <si>
    <t>Arenguväljaminekud ( IFRS alusel )</t>
  </si>
  <si>
    <t>Firmaväärtus</t>
  </si>
  <si>
    <t>Muu immateriaalne põhivara</t>
  </si>
  <si>
    <t>Füüsilise isiku tulumaks</t>
  </si>
  <si>
    <t>Juriidilise isiku tulumaks</t>
  </si>
  <si>
    <t>Kogumispension</t>
  </si>
  <si>
    <t>Aktsiisimaks</t>
  </si>
  <si>
    <t>Hasartmängumaks</t>
  </si>
  <si>
    <t>Riigilõivud registritoimingutelt</t>
  </si>
  <si>
    <t>Muud riigilõivud A-E</t>
  </si>
  <si>
    <t>Muud riigilõivud F-J</t>
  </si>
  <si>
    <t>Muud riigilõivud K-L</t>
  </si>
  <si>
    <t>Muud riigilõivud M-P</t>
  </si>
  <si>
    <t>Muud riigilõivud R-S</t>
  </si>
  <si>
    <t>Muud riigilõivud T-U</t>
  </si>
  <si>
    <t>Muud riigilõivud V-Ü</t>
  </si>
  <si>
    <t>Tulud haridusalasest tegevusest</t>
  </si>
  <si>
    <t>Tulud kultuuri- ja kunstialasest tegevusest</t>
  </si>
  <si>
    <t>Tulud spordi- ja puhkealasest tegevusest</t>
  </si>
  <si>
    <t>Tulud tervishoiust</t>
  </si>
  <si>
    <t>Tulud sotsiaalabialasest tegevusest</t>
  </si>
  <si>
    <t>Elamu- ja kommunaaltegevuse tulud</t>
  </si>
  <si>
    <t>Keskkonnakaitsealase tegevuse tulud</t>
  </si>
  <si>
    <t>TULUD KORRAKAITSEST</t>
  </si>
  <si>
    <t>Laekumised üldvalitsemisasutuste majandustegevuses</t>
  </si>
  <si>
    <t>Tulud transpordi- ja sidealasest tegevusest</t>
  </si>
  <si>
    <t>TULUD PÕLLU-, METSAMAJANDUSEST, JAHINDUSEST, KALANDUSEST</t>
  </si>
  <si>
    <t>TULUD MUUDELT MAJANDUSALADELT</t>
  </si>
  <si>
    <t>ÕIGUSTE MÜÜK</t>
  </si>
  <si>
    <t>Muu toodete ja teenuste müük</t>
  </si>
  <si>
    <t>Saadud tegevuskulude sihtfinantseerimine</t>
  </si>
  <si>
    <t>Saadud sihtfinantseerimine põhivara soetuseks</t>
  </si>
  <si>
    <t>Kasum/kahjum kinnisvarainvesteeringute müügist</t>
  </si>
  <si>
    <t>Kasum/kahjum materiaalse põhivara müügist</t>
  </si>
  <si>
    <t>Kasum/kahjum immateriaalse põhivara müügist</t>
  </si>
  <si>
    <t>Kasum/kahjum bioloogiliste varade müügist</t>
  </si>
  <si>
    <t>Kasum/kahjum varude müügist</t>
  </si>
  <si>
    <t>Tulud loodusressursside kasutamisest</t>
  </si>
  <si>
    <t>Tulem bioloogiliste varadelt</t>
  </si>
  <si>
    <t>Tulud materiaalsete varade kasutamisest</t>
  </si>
  <si>
    <t>Trahvid ja muud varalised karistused</t>
  </si>
  <si>
    <t>Saastetasud ja keskkonnale tekitatud kahju hüvitis</t>
  </si>
  <si>
    <t>Eespool nimetamata muud tulud</t>
  </si>
  <si>
    <t>Pensionikindlustustoetused sotsiaalmaksutuludest</t>
  </si>
  <si>
    <t>Ravikindlustustoetused</t>
  </si>
  <si>
    <t>Töötuskindlustustoetused</t>
  </si>
  <si>
    <t>Peretoetused</t>
  </si>
  <si>
    <t>Sotsiaalhoolekande toetused ja hüvitised</t>
  </si>
  <si>
    <t>Toetused töötutele</t>
  </si>
  <si>
    <t>Toetused puudega inimestele ja nende hooldajatele</t>
  </si>
  <si>
    <t>Õppetoetused</t>
  </si>
  <si>
    <t>Töövõimetoetused</t>
  </si>
  <si>
    <t>Erijuhtudel riigi poolt makstavad maksud</t>
  </si>
  <si>
    <t>Muud sotsiaalabitoetused</t>
  </si>
  <si>
    <t>Preemiad ja stipendiumid (va haridusalased stipendiumid)</t>
  </si>
  <si>
    <t>Antud sihtfinantseerimine tegevuskuludeks</t>
  </si>
  <si>
    <t>Antud sihtfinantseerimine põhivara soetuseks</t>
  </si>
  <si>
    <t>Valitavate ametnike ja kõrgemate riigiteenijate töötasu</t>
  </si>
  <si>
    <t>Administreerimiskulud</t>
  </si>
  <si>
    <t>Lähetuskulud (v.a koolituslähetus)</t>
  </si>
  <si>
    <t>Kinnistute, hoonete ja ruumide majandamiskulud</t>
  </si>
  <si>
    <t>Sõidukite majandamiskulud</t>
  </si>
  <si>
    <t>Info- ja kommunikatsioonitehnoloogia kulud</t>
  </si>
  <si>
    <t>Inventari majandamiskulud</t>
  </si>
  <si>
    <t>Töömasinate ja seadmete majandamiskulud</t>
  </si>
  <si>
    <t>Toiduained ja toitlustusteenused</t>
  </si>
  <si>
    <t>Meditsiinikulud ja hügieenikulud</t>
  </si>
  <si>
    <t>Teavikute ja kunstiesemete kulud</t>
  </si>
  <si>
    <t>Õppevahendite ja koolituse kulud</t>
  </si>
  <si>
    <t>Kommunikatsiooni-, kultuuri- ja vaba aja sisustamise kulud</t>
  </si>
  <si>
    <t>Sotsiaalteenused</t>
  </si>
  <si>
    <t>Avaliku korra ja julgeoleku kulud</t>
  </si>
  <si>
    <t>Tootmiskulud</t>
  </si>
  <si>
    <t>Eri- ja vormiriietus (va kaitseotstarbelised kulud)</t>
  </si>
  <si>
    <t>Muu erivarustus ja materjalid</t>
  </si>
  <si>
    <t>Mitmesugused majanduskulud</t>
  </si>
  <si>
    <t>Maksud, lõivud, trahvid (tegevuskulud)</t>
  </si>
  <si>
    <t>Kulu ebatõenäoliselt laekuvaks hinnatud maksu-, lõivu- ja trahvinõuetest</t>
  </si>
  <si>
    <t>Edasiantud maksud, lõivud, trahvid, muud seadusejärgsed tasud</t>
  </si>
  <si>
    <t>Intressitulu</t>
  </si>
  <si>
    <t>Kasum/kahjum finantsinvesteeringute müügist</t>
  </si>
  <si>
    <t>Kasum/kahjum finantsinvesteeringute ümberhindamisest</t>
  </si>
  <si>
    <t>Valuutakursi kasumid/kahjumid</t>
  </si>
  <si>
    <t>Muu finantstulu ja -kulu</t>
  </si>
  <si>
    <t>Hooned ja rajatised soetusmaksumuses</t>
  </si>
  <si>
    <t>Sotsiaalmaks pensionikindlustuseks</t>
  </si>
  <si>
    <t>Sotsiaalmaks ravikindlustuseks</t>
  </si>
  <si>
    <t>Alkoholiaktsiis</t>
  </si>
  <si>
    <t>Tubakaaktsiis</t>
  </si>
  <si>
    <t>K��tuseaktsiis</t>
  </si>
  <si>
    <t>Kasum/kahjum maa müügist</t>
  </si>
  <si>
    <t>Kasum/kahjum hoonete müügist</t>
  </si>
  <si>
    <t>Kasum/kahjum rajatiste müügist</t>
  </si>
  <si>
    <t>Kasum/kahjum kaitseotstarbelise põhivara müügist</t>
  </si>
  <si>
    <t>Kasum/kahjum masinate ja seadmete müügist</t>
  </si>
  <si>
    <t>Kasum/kahjum info- ja kommunikatsioonitehnoloogia seadmete müügist</t>
  </si>
  <si>
    <t>Kasum/kahjum muu amortiseeruva materiaalse põhivara müügist</t>
  </si>
  <si>
    <t>Kasum/kahjum mitteamortiseeruvate põhivarade müügist</t>
  </si>
  <si>
    <t>Kasum/kahjum lõpetamata ehituse müügist</t>
  </si>
  <si>
    <t>Kasum/kahjum tarkvara müügist</t>
  </si>
  <si>
    <t>Kasum/kahjum õiguste ja litsentside müügist</t>
  </si>
  <si>
    <t>Kasum/kahjum muu immateriaalse põhivara müügist</t>
  </si>
  <si>
    <t>Lühiajalised lähetused</t>
  </si>
  <si>
    <t>Kinnistute, hoonete, ruumide majandamiskulud (va kinnisvarainvesteeringud)</t>
  </si>
  <si>
    <t>Kinnisvarainvesteeringute haldamiskulud</t>
  </si>
  <si>
    <t>Üürile ja rendile antud kinnistute, hoonete, ruumide majandamiskulud (va kinnisvarainvesteeringud)</t>
  </si>
  <si>
    <t>Maismaasõidukid</t>
  </si>
  <si>
    <t>Veesõidukid</t>
  </si>
  <si>
    <t>Kassa</t>
  </si>
  <si>
    <t>Raha teel</t>
  </si>
  <si>
    <t>Osalused investeerimisfondides</t>
  </si>
  <si>
    <t>Noteeritud aktsiad ja muud omakapitaliinstrumendid</t>
  </si>
  <si>
    <t>Lühiajalised võlakirjad</t>
  </si>
  <si>
    <t>Pikaajalised võlakirjad</t>
  </si>
  <si>
    <t>Lühiajalised laenud väärtpaberite tagatisel</t>
  </si>
  <si>
    <t>Lühiajalised tähtajani hoitavad võlakirjad nominaalväärtuses</t>
  </si>
  <si>
    <t>Pikaajalised võlakirjad nominaalväärtuses (tagasimakse tähtajaga kuni 1 aasta)</t>
  </si>
  <si>
    <t>Noteerimata aktsiad ja muud omakapitaliinstrumendid</t>
  </si>
  <si>
    <t>Sidusettevõtjate aktsiad ja muud omakapitaliinstrumendid</t>
  </si>
  <si>
    <t>Võlakirjad ja muud võlainstrumendid</t>
  </si>
  <si>
    <t>Võlakirjad nominaalväärtuses</t>
  </si>
  <si>
    <t>Osalused rahvusvahelistes organisatsioonides</t>
  </si>
  <si>
    <t>Kinnisvarainvesteeringud soetusmaksumuses</t>
  </si>
  <si>
    <t>Maa</t>
  </si>
  <si>
    <t>Eluhooned soetusmaksumuses</t>
  </si>
  <si>
    <t>Masinad ja seadmed soetusmaksumuses</t>
  </si>
  <si>
    <t>Transpordivahendid soetusmaksumuses</t>
  </si>
  <si>
    <t>Info- ja kommunikatsioonitehnoloogia seadmed soetusmaksumuses</t>
  </si>
  <si>
    <t>Mitteamortiseeruv materiaalne põhivara</t>
  </si>
  <si>
    <t>Üle andmata tsentraliseeritud korras soetatud varad</t>
  </si>
  <si>
    <t>Ettemaksed materiaalse põhivara eest</t>
  </si>
  <si>
    <t>Tarkvara soetusmaksumuses</t>
  </si>
  <si>
    <t>Õigused ja litsentsid soetusmaksumuses</t>
  </si>
  <si>
    <t>Arenguväljaminekud soetusmaksumuses (IFRS alusel)</t>
  </si>
  <si>
    <t>Firmaväärtus soetusmaksumuses</t>
  </si>
  <si>
    <t>Muu immateriaalne põhivara soetusmaksumuses</t>
  </si>
  <si>
    <t>Ettemaksed immateriaalse põhivara eest</t>
  </si>
  <si>
    <t>Taimed ja istandused</t>
  </si>
  <si>
    <t>Mets</t>
  </si>
  <si>
    <t>Loomad</t>
  </si>
  <si>
    <t>Ettemaksed bioloogiliste varade eest</t>
  </si>
  <si>
    <t>Juriidilise isiku tulumaks dividendidelt ja muudelt kasumieraldistelt</t>
  </si>
  <si>
    <t>Juriidilise isiku tulumaks erisoodustustelt</t>
  </si>
  <si>
    <t>Juriidilise isiku tulumaks kingitustelt, annetustelt ja vastuvõtukuludelt</t>
  </si>
  <si>
    <t>Juriidilise isiku tulumaks ettevõtlusega mitteseotud kuludelt ja väljamaksetelt</t>
  </si>
  <si>
    <t>Mitteresidendist juriidilise isiku tulult arvestatud tulumaks</t>
  </si>
  <si>
    <t>Tööandja sotsiaalmaks pensionikindlustuseks</t>
  </si>
  <si>
    <t>Füüsilisest isikust ettevõtja sotsiaalmaks pensionikindlustuseks</t>
  </si>
  <si>
    <t>Riigilt ja Eesti Töötukassalt erijuhtudel arvestatud sotsiaalmaks pensionikindlustuseks</t>
  </si>
  <si>
    <t>Tööandja sotsiaalmaks ravikindlustuseks</t>
  </si>
  <si>
    <t>Füüsilisest isikust ettevõtja sotsiaalmaks ravikindlustuseks</t>
  </si>
  <si>
    <t>Riigilt ja Eesti Töötukassalt erijuhtudel arvestatud sotsiaalmaks ravikindlustuseks</t>
  </si>
  <si>
    <t>Tööandja töötuskindlustusmakse</t>
  </si>
  <si>
    <t>Töövõtja töötuskindlustusmakse</t>
  </si>
  <si>
    <t>Raskeveokimaks</t>
  </si>
  <si>
    <t>Mootorsõidukimaks</t>
  </si>
  <si>
    <t>Paadimaks</t>
  </si>
  <si>
    <t>Loomapidamismaks</t>
  </si>
  <si>
    <t>Käibemaks</t>
  </si>
  <si>
    <t>Müügimaks</t>
  </si>
  <si>
    <t>Kütuseaktsiis</t>
  </si>
  <si>
    <t>Pakendiaktsiis</t>
  </si>
  <si>
    <t>Elektriaktsiis</t>
  </si>
  <si>
    <t>Muu aktsiis</t>
  </si>
  <si>
    <t>Lõbustusmaks</t>
  </si>
  <si>
    <t>Äriregistri toimingute riigilõiv</t>
  </si>
  <si>
    <t>Kinnistusraamatu ja laevakinnistusraamatu toimingute riigilõiv</t>
  </si>
  <si>
    <t>Liiklusregistri toimingute riigilõiv</t>
  </si>
  <si>
    <t>Ehitisregistri toimingute riigilõiv</t>
  </si>
  <si>
    <t>Maakatastri toimingute riigilõiv</t>
  </si>
  <si>
    <t>Mittetulundusühingute ja sihtasutuste registri toimingute riigilõiv</t>
  </si>
  <si>
    <t>Kommertspandiregistri toimingute riigilõiv</t>
  </si>
  <si>
    <t>Keskkonnaregistri toimingutelt</t>
  </si>
  <si>
    <t>Abieluvararegistri toimingute riigilõiv</t>
  </si>
  <si>
    <t>Karistusregistritoimingute riigilõiv</t>
  </si>
  <si>
    <t>Majandustegevuse registri toimingute riigilõiv</t>
  </si>
  <si>
    <t>Ametlikus väljaandes Ametlikud Teadaanded teadaannete avaldamise riigilõiv</t>
  </si>
  <si>
    <t>Arhiiviseaduse alusel teostatavate toimingute riigilõiv</t>
  </si>
  <si>
    <t>Bussiveo liiniloa väljastamise riigilõiv</t>
  </si>
  <si>
    <t>Dokumendi legaliseerimise riigilõiv</t>
  </si>
  <si>
    <t>Elektrituru-, maagaasi- ja kaugkütteseaduse alusel teostatavatelt toimingutelt</t>
  </si>
  <si>
    <t>Hasartmängu- ja loteriiseaduse alusel teostatavate toimingute riigilõiv</t>
  </si>
  <si>
    <t>Isikut tõendavate dokumentide seaduse ja kodakondsuse seaduse  alusel teostatavate toimingute riigilõiv</t>
  </si>
  <si>
    <t>Jäätmete riikidevahelise veoloa taotluse menetlemise riigilõiv</t>
  </si>
  <si>
    <t>Kohtuasjade toimingute riigilõiv</t>
  </si>
  <si>
    <t>Konkurentsiameti toimingutelt</t>
  </si>
  <si>
    <t>Kutsekvalifikatsiooni tunnustamise taotluse läbivaatamise riigilõiv</t>
  </si>
  <si>
    <t>Lennuameti toimingute riigilõiv</t>
  </si>
  <si>
    <t>Lõhkematerjaliseaduse alusel teostatavate toimingute riigilõiv</t>
  </si>
  <si>
    <t>Maaparandussüsteemi ehitusloa taotlemise eest</t>
  </si>
  <si>
    <t>Maapõueseaduse alusel teostatavate toimingute riigilõiv</t>
  </si>
  <si>
    <t>Mahepõllumajanduse seaduse alusel teostatavate toimingute riigilõiv</t>
  </si>
  <si>
    <t>Patendiameti toimingute riigilõiv</t>
  </si>
  <si>
    <t>Perekonnaseisuasutuse toimingute riigilõiv</t>
  </si>
  <si>
    <t>Raudteeseaduse alusel teostatavate toimingute riigilõiv</t>
  </si>
  <si>
    <t>Ravimiseaduse alusel teostatavate toimingute riigilõiv</t>
  </si>
  <si>
    <t>Relvaseaduse alusel teostatavate toimingute riigilõiv</t>
  </si>
  <si>
    <t>Riigihangete seaduse alusel teostatavate toimingute riigilõiv</t>
  </si>
  <si>
    <t>Riiklike tegevuslitsentside ja tegevuslubade väljastamise ja pikendamise riigilõiv</t>
  </si>
  <si>
    <t>Saastuse kompleksse vältimise ja kontrollimise seaduse alusel teostatavatelt toimingutelt</t>
  </si>
  <si>
    <t>Seemne ja taimse paljundusmaterjali seaduse ja sordikaitseseaduse alusel teostatavate toimingute riigilõiv</t>
  </si>
  <si>
    <t>Elektroonilise side seaduse alusel teostatavate toimingute riigilõiv</t>
  </si>
  <si>
    <t>Söödaseaduse alusel teostatavate toimingute riigilõiv</t>
  </si>
  <si>
    <t>Taimekaitseseaduse alusel teostatavate toimingute riigilõiv</t>
  </si>
  <si>
    <t>Tervishoiuteenuste korraldamise seaduse alusel teostatavatelt toimingutelt</t>
  </si>
  <si>
    <t>Toidu-, veterinaarkorralduse-, loomatauditõrje- ja loomakaitseseaduse alusel teostatavate toimingute riigilõiv</t>
  </si>
  <si>
    <t>Valla- ja linnasekretäri ning vangladirektori tõestamistoimingute riigilõiv</t>
  </si>
  <si>
    <t>Veeteede Ameti toimingute riigilõiv</t>
  </si>
  <si>
    <t>Väetiseseaduse alusel teostatavate toimingute riigilõiv</t>
  </si>
  <si>
    <t>Välisesinduses teostatavate  toimingute riigilõiv</t>
  </si>
  <si>
    <t>Välismaalaste seaduse ja selle täitmiseks antud õigustloovate aktide  alusel teostatavate toimingute riigilõiv</t>
  </si>
  <si>
    <t>Ringitasude vabastused Huvikoolis, Kunstikoolis ja Muusikakoolis</t>
  </si>
  <si>
    <t>Tulu teadus- ja arendustegevusest</t>
  </si>
  <si>
    <t>Lasteaia kohatasu 50% vabastusega</t>
  </si>
  <si>
    <t>Tasu töövihikute, õppematerjali ja muude õppekulude katteks</t>
  </si>
  <si>
    <t>Tulud kutseõppeasutuste toodetest ja teenustest</t>
  </si>
  <si>
    <t>Reklaami müügi tulud</t>
  </si>
  <si>
    <t>Ringitasu vabastused Spordikoolis</t>
  </si>
  <si>
    <t>Tulud puhkebaasidelt</t>
  </si>
  <si>
    <t>Muud tulud tervishoiust</t>
  </si>
  <si>
    <t>Lastekodude tulud</t>
  </si>
  <si>
    <t>Erihooldekodude tulud</t>
  </si>
  <si>
    <t>Tugikodude tulud</t>
  </si>
  <si>
    <t>Sotsiaalse rehabilitatsioonikeskuste tulud</t>
  </si>
  <si>
    <t>Kinnisvarainvesteeringute üür ja rent</t>
  </si>
  <si>
    <t>Muu elamute ja korterite üür ja rent</t>
  </si>
  <si>
    <t>Tulu elektrienergia müügist</t>
  </si>
  <si>
    <t>Tulu vee- ja kanalisatsiooniteenustest</t>
  </si>
  <si>
    <t>Tulu soojuse ja kütte müügist</t>
  </si>
  <si>
    <t>Politsei tulud</t>
  </si>
  <si>
    <t>Päästeteenistuste tulud</t>
  </si>
  <si>
    <t>Kinnipidamiskohtade tulud</t>
  </si>
  <si>
    <t>Muud tulud korrakaitsealasest tegevusest</t>
  </si>
  <si>
    <t>TULUD RIIGIKAITSEST</t>
  </si>
  <si>
    <t>TULUD ÜLDVALITSEMISEST</t>
  </si>
  <si>
    <t>Tulud transporditeenustelt</t>
  </si>
  <si>
    <t>Tulud sideteenustelt</t>
  </si>
  <si>
    <t>Tulud põllu-, metsamajandusest, jahindusest, kalandusest</t>
  </si>
  <si>
    <t>Tulu soojusenergia müügist</t>
  </si>
  <si>
    <t>Tulud kaevandamisest, töötlevast tööstusest ja ehitusest</t>
  </si>
  <si>
    <t>Tagatistasud, garantiipreemiad, lepingutasud</t>
  </si>
  <si>
    <t>Kindlustuspreemiad</t>
  </si>
  <si>
    <t>Põhitegevusena teenitud finantstulud</t>
  </si>
  <si>
    <t>Kinnisvarainvesteeringutelt</t>
  </si>
  <si>
    <t>Eluruumidelt</t>
  </si>
  <si>
    <t>Muu vara üür ja rent</t>
  </si>
  <si>
    <t>Hoonestusõigus</t>
  </si>
  <si>
    <t>Maa kasutustasu</t>
  </si>
  <si>
    <t>Tasu äritegevusõigusega tegelemise õiguse loa eest, va litsentsid</t>
  </si>
  <si>
    <t>Saastekvootide müük</t>
  </si>
  <si>
    <t>Veeteetasu</t>
  </si>
  <si>
    <t>Kantseleiteenuste tasu</t>
  </si>
  <si>
    <t>Tasu piimaanalüüside eest</t>
  </si>
  <si>
    <t>Tulu konfiskeeritud varade müügist</t>
  </si>
  <si>
    <t>Liitumistasude amortisatsioon</t>
  </si>
  <si>
    <t>Muud tulud kultuuri- ja kunstialasest tegevusest</t>
  </si>
  <si>
    <t>Toetused kohaliku omavalitsuse üksustelt ja omavalitsusasutustelt</t>
  </si>
  <si>
    <t>Kodumaise sihtfinantseerimise vahendamine tegevuskuludeks</t>
  </si>
  <si>
    <t>Tagasi nõutud kodumaine sihtfinantseerimine (miinusega)</t>
  </si>
  <si>
    <t>Tagasi nõutud välismaine sihtfinantseerimine (miinusega)</t>
  </si>
  <si>
    <t>Toetused valitsussektorisse kuuluvatelt avalik-õiguslikelt juriidilistelt isikutelt</t>
  </si>
  <si>
    <t>Toetused valitsussektorisse kuuluvatelt sihtasutustelt</t>
  </si>
  <si>
    <t>Kodumaise sihtfinantseerimise vahendamine põhivara soetuseks</t>
  </si>
  <si>
    <t>Välismaine sihtfinantseerimine põhivara soetuseks</t>
  </si>
  <si>
    <t>Välismaise sihtfinantseerimise vahendamine põhivara soetuseks</t>
  </si>
  <si>
    <t>Saadud liikmemaksud</t>
  </si>
  <si>
    <t>Tulu kinnisvarainvesteeringute müügist</t>
  </si>
  <si>
    <t>Kinnisvarainvesteeringute müügiga seotud kulud</t>
  </si>
  <si>
    <t>Kinnisvarainvesteeringute jääkväärtus</t>
  </si>
  <si>
    <t>Maa müügiga seotud kulud</t>
  </si>
  <si>
    <t>Müüdud maa soetusmaksumus</t>
  </si>
  <si>
    <t>Müüdud hoonete (v.a eluhooned) müügitulu</t>
  </si>
  <si>
    <t>Hoonete (v.a eluhooned) müügiga seotud kulud</t>
  </si>
  <si>
    <t>Müüdud hoonete (v.a eluhooned) jääkväärtus</t>
  </si>
  <si>
    <t>Müüdud eluhoonete müügitulu</t>
  </si>
  <si>
    <t>Eluhoonete müügiga seotud kulud</t>
  </si>
  <si>
    <t>Müüdud eluhoonete jääkväärtus</t>
  </si>
  <si>
    <t>Müüdud teede müügitulu</t>
  </si>
  <si>
    <t>Teede müügiga seotud kulud</t>
  </si>
  <si>
    <t>Müüdud teede jääkväärtus</t>
  </si>
  <si>
    <t>Müüdud muude rajatiste müügitulu</t>
  </si>
  <si>
    <t>Muude rajatiste müügiga seotud kulud</t>
  </si>
  <si>
    <t>Müüdud muude rajatiste jääkväärtus</t>
  </si>
  <si>
    <t>Müüdud kaitseotstarbelise põhivara müügitulu</t>
  </si>
  <si>
    <t>Kaitseotstarbelise põhivara müügiga seotud kulud</t>
  </si>
  <si>
    <t>Müüdud kaitseotstarbelise põhivara jääkväärtus</t>
  </si>
  <si>
    <t>Müüdud masinate ja seadmete müügitulu</t>
  </si>
  <si>
    <t>Masinate ja seadmete müügiga seotud kulud</t>
  </si>
  <si>
    <t>Müüdud masinate ja seadmete jääkväärtus</t>
  </si>
  <si>
    <t>Müüdud transpordivahendite müügitulu</t>
  </si>
  <si>
    <t>Transpordivahendite müügiga seotud kulud</t>
  </si>
  <si>
    <t>Müüdud transpordivahendite jääkväärtus</t>
  </si>
  <si>
    <t>Müüdud info- ja kommunikatsioonitehnoloogia seadmete müügitulu</t>
  </si>
  <si>
    <t>Info- ja kommunikatsioonitehnoloogia seadmete müügiga seotud kulud</t>
  </si>
  <si>
    <t>Müüdud info- ja kommunikatsioonitehnoloogia seadmete jääkväärtus</t>
  </si>
  <si>
    <t>Müüdud muu amortiseeruva materiaalse põhivara müügitulu</t>
  </si>
  <si>
    <t>Muu amortiseeruva materiaalse põhivara müügiga seotud kulud</t>
  </si>
  <si>
    <t>Müüdud muu amortiseeruva materiaalse põhivara jääkväärtus</t>
  </si>
  <si>
    <t>Mitteamortiseeruvate põhivarade müügitulu</t>
  </si>
  <si>
    <t>Mitteamortiseeruvate põhivarade müügiga seotud kulud</t>
  </si>
  <si>
    <t>Mitteamortiseeruvate põhivarade jääkväärtus</t>
  </si>
  <si>
    <t>Lõpetamata ehituste müügitulu</t>
  </si>
  <si>
    <t>Lõpetamata ehituste müügiga seotud kulud</t>
  </si>
  <si>
    <t>Lõpetamata ehituse jääkväärtus</t>
  </si>
  <si>
    <t>Tarkvara müügitulu</t>
  </si>
  <si>
    <t>Tarkvara müügiga seotud kulud</t>
  </si>
  <si>
    <t>Müüdud tarkvara jääkväärtus</t>
  </si>
  <si>
    <t>Õiguste ja litsentside müügitulu</t>
  </si>
  <si>
    <t>Õiguste ja litsentside müügiga seotud kulud</t>
  </si>
  <si>
    <t>Müüdud õiguste ja litsentside jääkväärtus</t>
  </si>
  <si>
    <t>Muu immateriaalse põhivara müügitulu</t>
  </si>
  <si>
    <t>Muu immateriaalse põhivara müügiga seotud kulud</t>
  </si>
  <si>
    <t>Müüdud muu immateriaalse põhivara jääkväärtus</t>
  </si>
  <si>
    <t>Tulu taimede ja istanduste müügist</t>
  </si>
  <si>
    <t>Taimede ja istanduste müügiga seotud kulud</t>
  </si>
  <si>
    <t>Müüdud taimede ja istanduste jääkväärtus</t>
  </si>
  <si>
    <t>Tulu metsa müügist</t>
  </si>
  <si>
    <t>Metsa müügiga seotud kulud</t>
  </si>
  <si>
    <t>Müüdud metsa jääkväärtus</t>
  </si>
  <si>
    <t>Tulu loomade müügist</t>
  </si>
  <si>
    <t>Loomade müügiga seotud kulud</t>
  </si>
  <si>
    <t>Müüdud loomade jääkväärtus</t>
  </si>
  <si>
    <t>Strateegiliste varude müügi tulu</t>
  </si>
  <si>
    <t>Strateegiliste varude müügiga seotud kulud</t>
  </si>
  <si>
    <t>Müüdud strateegiliste varude bilansiline maksumus</t>
  </si>
  <si>
    <t>Tooraine ja materjalide müügi tulu</t>
  </si>
  <si>
    <t>Tooraine ja materjalide müügiga seotud kulud</t>
  </si>
  <si>
    <t>Müüdud tooraine ja materjalide bilansiline maksumus</t>
  </si>
  <si>
    <t>Müügi eesmärgil soetatud kaupade müügiga seotud kulud</t>
  </si>
  <si>
    <t>Müüdud müügi eesmärgil soetatud kaupade bilansiline maksumus</t>
  </si>
  <si>
    <t>Kasutatud varude müük</t>
  </si>
  <si>
    <t>Kasutatud varude müügiga seotud kulud</t>
  </si>
  <si>
    <t>Maardlate kaevandamisõiguse tasu</t>
  </si>
  <si>
    <t>Kohaliku tähtsusega maardlate kaevandamisõiguse tasu</t>
  </si>
  <si>
    <t>Tasu üleriigilise tähtsusega maardlates väljapumbatud vee erikasutusest</t>
  </si>
  <si>
    <t>Jahipiirkonna kasutusõiguse tasu</t>
  </si>
  <si>
    <t>Kalapüügiõiguse tasu</t>
  </si>
  <si>
    <t>Teekasutustasu</t>
  </si>
  <si>
    <t>Väärteomenetluse seadustiku alusel määratud trahvid</t>
  </si>
  <si>
    <t>Karistusseadustiku alusel määratud karistused</t>
  </si>
  <si>
    <t>Maksukorralduse seaduse alusel määratud trahvid</t>
  </si>
  <si>
    <t>Tolliseadustiku alusel määratud trahvid</t>
  </si>
  <si>
    <t>Äriseadustiku alusel määratud trahvid</t>
  </si>
  <si>
    <t>Saastetasu saasteainete viimisel veekogudesse, põhjavette või pinnasesse</t>
  </si>
  <si>
    <t>Saastetasu saasteainete viimisel välisõhku</t>
  </si>
  <si>
    <t>Saastetasu jäätmete viimisel keskkonda</t>
  </si>
  <si>
    <t>Keskkonnale tekitatud kahju hüvitus</t>
  </si>
  <si>
    <t>Edasiantud saastetasu ja keskkonnale tekitatud kahju hüvitis</t>
  </si>
  <si>
    <t>Kindlustushüvitised</t>
  </si>
  <si>
    <t>Universaalse postiteenuse maksed</t>
  </si>
  <si>
    <t>Pensionikindlustuse vahendid EL pensioniskeemi alusel</t>
  </si>
  <si>
    <t>Regressinõuded</t>
  </si>
  <si>
    <t>Oportuniteeditasud</t>
  </si>
  <si>
    <t>Menetluskulude hüvitised</t>
  </si>
  <si>
    <t>Konfiskeeritud ja konfiskeerimise asendamisel saadud varad</t>
  </si>
  <si>
    <t>Väljanõudmata deposiidid ja tagatistasud</t>
  </si>
  <si>
    <t>Ajutise töövõimetuse hüvitised</t>
  </si>
  <si>
    <t>Ravimite hüvitamine</t>
  </si>
  <si>
    <t>Meditsiiniliste abivahendite hüvitamine</t>
  </si>
  <si>
    <t>Muud ravikindlustustoetused</t>
  </si>
  <si>
    <t>Töötuskindlustushüvitised</t>
  </si>
  <si>
    <t>Hüvitised töölepingute kollektiivse ülesütlemise korral</t>
  </si>
  <si>
    <t>Hüvitised tööandja maksejõuetuse korral</t>
  </si>
  <si>
    <t>Töötuskindlustushüvitistelt arvestatud sotsiaalmaks</t>
  </si>
  <si>
    <t>Lapsetoetus</t>
  </si>
  <si>
    <t>Lapsehooldustasu</t>
  </si>
  <si>
    <t>Vanemahüvitis</t>
  </si>
  <si>
    <t>Üksikvanema toetus</t>
  </si>
  <si>
    <t>Ajateenija lapse toetus</t>
  </si>
  <si>
    <t>Eestkostel või peres hooldusel oleva lapse toetus</t>
  </si>
  <si>
    <t>Elluastumistoetus</t>
  </si>
  <si>
    <t>Paljulapselise pere toetus</t>
  </si>
  <si>
    <t>Täiendav puhkusetasu</t>
  </si>
  <si>
    <t>Muud peretoetused</t>
  </si>
  <si>
    <t>Töötutoetus</t>
  </si>
  <si>
    <t>Stipendiumid töötutele</t>
  </si>
  <si>
    <t>Ettevõtluse alustamise toetus</t>
  </si>
  <si>
    <t>Muud toetused töötutele</t>
  </si>
  <si>
    <t>16-aastase ja vanema puudega isiku toetus</t>
  </si>
  <si>
    <t>Puudega inimese hooldaja toetus</t>
  </si>
  <si>
    <t>Puudega vanema toetus</t>
  </si>
  <si>
    <t>Õppetoetus puuetega inimestele</t>
  </si>
  <si>
    <t>Täienduskoolitustoetus puuetega inimestele</t>
  </si>
  <si>
    <t>Rehabilitatsioonitoetus</t>
  </si>
  <si>
    <t>Abivahendi ostmisel või üürimisel tasu maksmine</t>
  </si>
  <si>
    <t>Muud toetused puuetega inimestele ja nende hooldajatele</t>
  </si>
  <si>
    <t>Täiendavad toetused</t>
  </si>
  <si>
    <t>Sõidusoodustused</t>
  </si>
  <si>
    <t>Eluasemekompensatsioonid</t>
  </si>
  <si>
    <t>Toitlustustoetused</t>
  </si>
  <si>
    <t>Muud toetused</t>
  </si>
  <si>
    <t>Töövõimetoetused puuduva töövõime korral</t>
  </si>
  <si>
    <t>Töövõimetoetused osalise töövõime korral</t>
  </si>
  <si>
    <t>Täiendavad kogumispensionimaksed</t>
  </si>
  <si>
    <t>Toetused eakatele</t>
  </si>
  <si>
    <t>Toetused kinnipidamiskohast vabanenutele</t>
  </si>
  <si>
    <t>Taskuraha sotsiaalhooldusasutuste, lastekodude jt. kasvandikele</t>
  </si>
  <si>
    <t>Toetused hooldajatele (v.a puuetega isikud)</t>
  </si>
  <si>
    <t>Ajateenijate tasud</t>
  </si>
  <si>
    <t>Hüvitised vägivalla ohvritele</t>
  </si>
  <si>
    <t>Õigusabi</t>
  </si>
  <si>
    <t>Toetused represseeritutele</t>
  </si>
  <si>
    <t>Välismaise sihtfinantseerimise kaasfinantseerimine tegevuskuludeks</t>
  </si>
  <si>
    <t>Välismaise sihtfinantseerimise kaasfinantseerimise vahendamine tegevuskuludeks</t>
  </si>
  <si>
    <t>Välismaise sihtfinantseerimise kaasfinantseerimine põhivara soetuseks</t>
  </si>
  <si>
    <t>Välismaise sihtfinantseerimise kaasfinantseerimise vahendamine põhivara soetuseks</t>
  </si>
  <si>
    <t>Muutuvpalk  (valitavad isikud)</t>
  </si>
  <si>
    <t>Kindlustusmaksete tasumine</t>
  </si>
  <si>
    <t>Lähetuskulude hüvitamine</t>
  </si>
  <si>
    <t>Õppelaenu kustutamine</t>
  </si>
  <si>
    <t>Muu laenu andmine</t>
  </si>
  <si>
    <t>Vara või teenuse üleandmine madalama hinnaga</t>
  </si>
  <si>
    <t>Loobumine rahalise nõude sissenõudmisest</t>
  </si>
  <si>
    <t>Taseme- ja vabahariduslik koolitus</t>
  </si>
  <si>
    <t>Esindus ja vastuvõtukulud</t>
  </si>
  <si>
    <t>Tööjõukulu kapitaliseerimine (miinus)</t>
  </si>
  <si>
    <t>Sotsiaalmaksu kapitaliseerimine (miinus)</t>
  </si>
  <si>
    <t>Töötuskindlustusmaksu kapitaliseerimine (miinus)</t>
  </si>
  <si>
    <t>Tõlketeenused</t>
  </si>
  <si>
    <t>Majandusvedude teenused</t>
  </si>
  <si>
    <t>Varude ja registrite haldamisteenused</t>
  </si>
  <si>
    <t>Muud kinnisvarainvesteeringutega seotud kulud</t>
  </si>
  <si>
    <t>Üür, rent, kasutusõiguse tasu</t>
  </si>
  <si>
    <t>Trükiseadmed ja tarvikud</t>
  </si>
  <si>
    <t>Trükiseadmete kasutuskulud</t>
  </si>
  <si>
    <t>Trükiseadmete rendikulud</t>
  </si>
  <si>
    <t>Kulud andmesidele</t>
  </si>
  <si>
    <t>IKT  arendustöö</t>
  </si>
  <si>
    <t>Muud töömasinate ja seadmete majandamiskulud</t>
  </si>
  <si>
    <t>Kohtupsühhiaatriline, joobe-, narko- ja muud ekspertiis</t>
  </si>
  <si>
    <t>Hooldus-, restaureerimis- ja remondimaterjalid</t>
  </si>
  <si>
    <t>Remondi-, restaureerimis- ja hooldusteenused</t>
  </si>
  <si>
    <t>Muud teavikute ja kunstiesemetega seotud kulud</t>
  </si>
  <si>
    <t>Tugispetsialisti teenused</t>
  </si>
  <si>
    <t>Õppevahendite rent</t>
  </si>
  <si>
    <t>Etendus- ja kontserttegevuse kulud</t>
  </si>
  <si>
    <t>Hankekulud</t>
  </si>
  <si>
    <t>Tootmis-tehnilised ja salvestuskulud</t>
  </si>
  <si>
    <t>Reklaamikulud</t>
  </si>
  <si>
    <t>Telekommunikatsioonikulud</t>
  </si>
  <si>
    <t>Tehniliste vahendite andmine</t>
  </si>
  <si>
    <t>Hooldamine, rehabilitatsioon, taastusravi</t>
  </si>
  <si>
    <t>Muud sotsiaalteenused</t>
  </si>
  <si>
    <t>Vabatahtliku tegevuse püsikulud</t>
  </si>
  <si>
    <t>Vabatahtliku tegevuse varustuse, tehnika ja seadmete kulud</t>
  </si>
  <si>
    <t>Vabatahtliku tegevuse otsekulud</t>
  </si>
  <si>
    <t>Muud vabatahtliku tegevusega seotud kulud</t>
  </si>
  <si>
    <t>Toodangu valmistamiseks kasutatud tooraine, kütus, materjal</t>
  </si>
  <si>
    <t>Toodangu valmistamiseks kasutatud alltöövõtutööd</t>
  </si>
  <si>
    <t>Lõpetamata toodangu varude muutus</t>
  </si>
  <si>
    <t>Valmistoodangu varude muutus</t>
  </si>
  <si>
    <t>Kemikaalid</t>
  </si>
  <si>
    <t>Kaardid</t>
  </si>
  <si>
    <t>Fototarbed, fotod</t>
  </si>
  <si>
    <t>Muud erivahendid ja materjalid</t>
  </si>
  <si>
    <t>Spordikulud</t>
  </si>
  <si>
    <t>Kolmandatele isikutele hüvitatud kulud</t>
  </si>
  <si>
    <t>Akrediteerimiskulud</t>
  </si>
  <si>
    <t>Tagatis- ja garantiikahjud, tehniliste eraldiste muutus</t>
  </si>
  <si>
    <t>Kindlustuspreemiate eraldise muutus</t>
  </si>
  <si>
    <t>Majanduskulude eelarve liigi muutmine</t>
  </si>
  <si>
    <t>Edasiantavate kulude käibemaks</t>
  </si>
  <si>
    <t>Käibemaks põhivara soetuselt</t>
  </si>
  <si>
    <t>Käibemaks finantseerimistehingutelt</t>
  </si>
  <si>
    <t>Ettevõtte tulumaks</t>
  </si>
  <si>
    <t>Tollimaks</t>
  </si>
  <si>
    <t>Loodusressursside kasutamise ja saastetasud</t>
  </si>
  <si>
    <t>Trahvid</t>
  </si>
  <si>
    <t>Kohtuotsuse alusel välja mõistetud nõuded</t>
  </si>
  <si>
    <t>Maksuvõlalt arvestatud intressid</t>
  </si>
  <si>
    <t>Ebatõenäoliselt laekuv käibemaks</t>
  </si>
  <si>
    <t>Ebatõenäoliselt laekuv sotsiaalmaks</t>
  </si>
  <si>
    <t>Ebatõenäoliselt laekuv üksikisiku tulumaks</t>
  </si>
  <si>
    <t>Ebatõenäoliselt laekuvad töötuskindlustusmaksed</t>
  </si>
  <si>
    <t>Ebatõenäoliselt laekuv kogumispension</t>
  </si>
  <si>
    <t>Ebatõenäoliselt laekuv erisoodustuste ja ettevõtja tulumaks</t>
  </si>
  <si>
    <t>Ebatõenäoliselt laekuv maamaks</t>
  </si>
  <si>
    <t>Ebatõenäoliselt laekuvad aktsiisid</t>
  </si>
  <si>
    <t>Ebatõenäoliselt laekuv tollimaks</t>
  </si>
  <si>
    <t>Ebatõenäoliselt laekuvad muud maksud</t>
  </si>
  <si>
    <t>Ebatõenäoliselt laekuvad lõivunõuded</t>
  </si>
  <si>
    <t>Ebatõenäoliselt laekuvad loodusressursside kasutamise ja saastetasud</t>
  </si>
  <si>
    <t>Ebatõenäoliselt laekuvad muud maksulaadsed tasud</t>
  </si>
  <si>
    <t>Ebatõenäoliselt laekuvad trahvinõuded</t>
  </si>
  <si>
    <t>Ebatõenäoliselt laekuvad kohtuotsuse alusel välja mõistetud nõuded</t>
  </si>
  <si>
    <t>Ebatõenäoliselt laekuvad intressinõuded</t>
  </si>
  <si>
    <t>Üksikisiku tulumaks</t>
  </si>
  <si>
    <t>Töötuskindlustusmaksed</t>
  </si>
  <si>
    <t>Edasiantud kogumispension</t>
  </si>
  <si>
    <t>Aktsiisid</t>
  </si>
  <si>
    <t>Edasiantud muud maksud</t>
  </si>
  <si>
    <t>Edasiantud lõivud</t>
  </si>
  <si>
    <t>Edasiantud saastetasud ja -hüvitised</t>
  </si>
  <si>
    <t>Edasiantud maavarade kaevandamisega seotud tasud</t>
  </si>
  <si>
    <t>Edasiantud vee erikasutuse tasud</t>
  </si>
  <si>
    <t>Edasiantud jahi ja kalapüügiga seotud tasud</t>
  </si>
  <si>
    <t>Edasiantud intressitulu tähtajaks tasumata maksunõuetelt</t>
  </si>
  <si>
    <t>Kulu ebatõenäoliselt laekuvatest laenunõuetest</t>
  </si>
  <si>
    <t>Kulu ebatõenäoliselt laekuvatest õppelaenunõuetest</t>
  </si>
  <si>
    <t>Kulu ebatõenäoliselt laekuvatest järelmaksunõuetest</t>
  </si>
  <si>
    <t>Kulu ebatõenäoliselt laekuvatest nõuetest müüdud toodete ja teenuste eest</t>
  </si>
  <si>
    <t>Kulu ebatõenäoliselt laekuvatest muudest nõuetest</t>
  </si>
  <si>
    <t>Valuuta kursivahed (v.a finantstulud ja -kulud)</t>
  </si>
  <si>
    <t>Varude allahindlus</t>
  </si>
  <si>
    <t>Intressi- ja viivisekulud võlakirjadelt ja muudelt võlainstrumentidelt</t>
  </si>
  <si>
    <t>Intressikulu riskimaandamise eesmärgil soetatud tuletisinstrumentidelt</t>
  </si>
  <si>
    <t>Intressi-, viivise-ja kohustistasu kulu faktooringutelt</t>
  </si>
  <si>
    <t>Intressi-, viivise-ja kohustistasu kulu teenuste kontsessioonikokkulepete alusel</t>
  </si>
  <si>
    <t>Intressikulu muudelt kohustistelt</t>
  </si>
  <si>
    <t>Intressikulu diskonteeritud pikaajalistelt kohustistelt</t>
  </si>
  <si>
    <t>Muud intressikulud</t>
  </si>
  <si>
    <t>Kapitaliseeritud laenukasutuse kulutused (miinus)</t>
  </si>
  <si>
    <t>Tulem kapitaliosaluse meetodil</t>
  </si>
  <si>
    <t>Dividenditulu</t>
  </si>
  <si>
    <t>Kasum/kahjum osaluste müügist</t>
  </si>
  <si>
    <t>Kasum/kahjum osaluste ümberhindamisest</t>
  </si>
  <si>
    <t>Intressitulud võlakirjadelt</t>
  </si>
  <si>
    <t>Kasum/kahjum aktsiate ja muude omakapitaliinstrumentide müügist</t>
  </si>
  <si>
    <t>Kasum/kahjum kauplemisportfelli võlakirjade ja muude võlainstrumentide müügist</t>
  </si>
  <si>
    <t>Kasum/kahjum aktsiate ja muude omakapitaliinstrumentide ümberhindamisest</t>
  </si>
  <si>
    <t>Kasum/kahjum kauplemisportfelli võlakirjade ja muude võlainstrumentide ümberhindamisest</t>
  </si>
  <si>
    <t>Intressi-, viivise- ja kohustistasu tulu laenudelt</t>
  </si>
  <si>
    <t>Ebatõenäoliselt laekuv intressi-, viivise- ja kohustistasu laenudelt</t>
  </si>
  <si>
    <t>Intressitulu järelmaksunõuetelt</t>
  </si>
  <si>
    <t>Ebatõenäoliselt laekuv intressitulu järelmaksunõuetelt</t>
  </si>
  <si>
    <t>Intressitulu kapitalirendilt</t>
  </si>
  <si>
    <t>Intressitulu õppelaenudelt</t>
  </si>
  <si>
    <t>Ebatõenäoliselt laekuv intressitulu õppelaenudelt</t>
  </si>
  <si>
    <t>Intressitulu teenuste kontsessioonikokkulepete alusel</t>
  </si>
  <si>
    <t>Intressitulu diskonteeritud pikaajalistelt nõuetelt</t>
  </si>
  <si>
    <t>Intressitulu muudelt nõuetelt (va viivisintressid)</t>
  </si>
  <si>
    <t>Muud finantstulud</t>
  </si>
  <si>
    <t>Muud finantskulud</t>
  </si>
  <si>
    <t>Lasteaia kohatasu vabastused</t>
  </si>
  <si>
    <t>Lasteaia kohatasu 50% vabastused</t>
  </si>
  <si>
    <t>Lasteaialaste toiduraha vabastused (2025)</t>
  </si>
  <si>
    <t>Põhiseaduslikud institutsioonid</t>
  </si>
  <si>
    <t>Kaitseministeerium</t>
  </si>
  <si>
    <t>Kliimaministeerium</t>
  </si>
  <si>
    <t>Majandus- ja Kommunikatsiooniministeerium</t>
  </si>
  <si>
    <t>Rahandusministeerium</t>
  </si>
  <si>
    <t>EA osa</t>
  </si>
  <si>
    <t>Üldkokkuvõte</t>
  </si>
  <si>
    <t>Summa kogusummast Summa</t>
  </si>
  <si>
    <t>Kokku</t>
  </si>
  <si>
    <r>
      <t xml:space="preserve"> Linnavolikogu poolt kinnitatavas struktuuris eelarvetabel</t>
    </r>
    <r>
      <rPr>
        <sz val="10"/>
        <color rgb="FF000000"/>
        <rFont val="Times New Roman"/>
        <family val="1"/>
      </rPr>
      <t>, eurodes:</t>
    </r>
  </si>
  <si>
    <t>2026 aasta algne eelarve</t>
  </si>
  <si>
    <t>I lisaeelarve</t>
  </si>
  <si>
    <t>lugemiste vaheline muutus</t>
  </si>
  <si>
    <t>Valdkonnad ja kontogrupid</t>
  </si>
  <si>
    <t>Kirje nimetus</t>
  </si>
  <si>
    <t>Eelarve täiseurodes</t>
  </si>
  <si>
    <r>
      <t> </t>
    </r>
    <r>
      <rPr>
        <b/>
        <sz val="9"/>
        <color rgb="FF000000"/>
        <rFont val="Times New Roman"/>
        <family val="1"/>
      </rPr>
      <t>PÕHITEGEVUSE TULUD KOKKU</t>
    </r>
  </si>
  <si>
    <t>Maksutulud</t>
  </si>
  <si>
    <t>Tulud kaupade ja teenuste müügist</t>
  </si>
  <si>
    <t>3500, 352</t>
  </si>
  <si>
    <t>Saadavad toetused tegevuskuludeks</t>
  </si>
  <si>
    <t>3825, 388</t>
  </si>
  <si>
    <t xml:space="preserve">Muud tegevustulud </t>
  </si>
  <si>
    <r>
      <t> </t>
    </r>
    <r>
      <rPr>
        <b/>
        <sz val="9"/>
        <color rgb="FF000000"/>
        <rFont val="Times New Roman"/>
        <family val="1"/>
      </rPr>
      <t>PÕHITEGEVUSE KULUD KOKKU</t>
    </r>
  </si>
  <si>
    <t>sh  antavad toetused</t>
  </si>
  <si>
    <t>sh  muud tegevuskulud</t>
  </si>
  <si>
    <t>01-02</t>
  </si>
  <si>
    <t>Valitsemine</t>
  </si>
  <si>
    <t>40,41,4500,452</t>
  </si>
  <si>
    <t>Antavad toetused tegevuskuludeks</t>
  </si>
  <si>
    <t>50,55,60</t>
  </si>
  <si>
    <t>03-06</t>
  </si>
  <si>
    <t>Majandusvaldkond</t>
  </si>
  <si>
    <t>07-10</t>
  </si>
  <si>
    <t>Kultuuri-, haridus- ja sotsiaalvaldkond</t>
  </si>
  <si>
    <t>PÕHITEGEVUSE TULEM</t>
  </si>
  <si>
    <t> INVESTEERIMISTEGEVUS KOKKU</t>
  </si>
  <si>
    <t xml:space="preserve">Põhivara soetus </t>
  </si>
  <si>
    <t>Põhivara soetuseks saadav sihtfinantseerimine</t>
  </si>
  <si>
    <t>Põhivara soetuseks antav sihtfinantseerimine</t>
  </si>
  <si>
    <t>Osaluste soetamine</t>
  </si>
  <si>
    <t>Osaluste müük</t>
  </si>
  <si>
    <t>Finantstulud</t>
  </si>
  <si>
    <t>Finantskulud</t>
  </si>
  <si>
    <t>EELARVE TULEM</t>
  </si>
  <si>
    <t>FINANTSEERIMISTEGEVUS</t>
  </si>
  <si>
    <t>Kohustuste võtmine</t>
  </si>
  <si>
    <t>Kohustuste tasumine</t>
  </si>
  <si>
    <t>Likviidsete varade muutus</t>
  </si>
  <si>
    <t>Nõuete ja kohustuste saldo muutus</t>
  </si>
  <si>
    <t xml:space="preserve">Eelarve tulude maht kokku </t>
  </si>
  <si>
    <t>Eelarve kulude maht kokku</t>
  </si>
  <si>
    <t>raha jääk</t>
  </si>
  <si>
    <t>Osakonna nimetus</t>
  </si>
  <si>
    <t>eelarve 2026</t>
  </si>
  <si>
    <t>muudatus</t>
  </si>
  <si>
    <t>MS</t>
  </si>
  <si>
    <t>SR</t>
  </si>
  <si>
    <t>kontroll</t>
  </si>
  <si>
    <t>13 Viljandi Lasteaed Krõllipesa</t>
  </si>
  <si>
    <t>14 Viljandi Lasteaed Karlsson</t>
  </si>
  <si>
    <t>15 Viljandi Lasteaed Männimäe</t>
  </si>
  <si>
    <t>16 Viljandi Kesklinna Lasteaed</t>
  </si>
  <si>
    <t>20 Viljandi Kaare Kool</t>
  </si>
  <si>
    <t>26 Viljandi Spordikool</t>
  </si>
  <si>
    <t>27 Viljandi Kunstikool</t>
  </si>
  <si>
    <t>28 Viljandi Muusikakool</t>
  </si>
  <si>
    <t>29 Viljandi Huvikool</t>
  </si>
  <si>
    <t>37 Sakala Keskus - Viljandi Nukuteater</t>
  </si>
  <si>
    <t>42 Viljandi Päevakeskus</t>
  </si>
  <si>
    <t>43 Viljandi Laste ja Perede Tugikeskus</t>
  </si>
  <si>
    <t>44 Viljandi Hoolekandekeskus</t>
  </si>
  <si>
    <t>47 Viljandi Jakobsoni Kool</t>
  </si>
  <si>
    <t>48 Viljandi Kesklinna Kool</t>
  </si>
  <si>
    <t>49 Viljandi Paalalinna Kool</t>
  </si>
  <si>
    <t>53 Viljandi Linnaraamatukogu</t>
  </si>
  <si>
    <t>54 Sakala Keskus - Kultuuritöö</t>
  </si>
  <si>
    <t>55 Sakala Keskus - Kondase Keskus</t>
  </si>
  <si>
    <t>56 Sakala Keskus - Noorsootöö</t>
  </si>
  <si>
    <t>58 Viljandi Spordikeskus</t>
  </si>
  <si>
    <t>59 Sakala Keskus - Lauluväljak</t>
  </si>
  <si>
    <t>82 Viljandi Linnahooldus</t>
  </si>
  <si>
    <t>94 Sakala Keskus - Vana Veetorn</t>
  </si>
  <si>
    <t>L1100 Linnapea</t>
  </si>
  <si>
    <t>L1150 Haridus- ja kultuuriamet</t>
  </si>
  <si>
    <t>L1170 Kantselei</t>
  </si>
  <si>
    <t>L1180 Viljandi Linnavolikogu</t>
  </si>
  <si>
    <t>L1192 Haldusamet</t>
  </si>
  <si>
    <t>L1200 Arhitektuuriamet</t>
  </si>
  <si>
    <t>L1210 Rahandusamet</t>
  </si>
  <si>
    <t>L1220 Sotsiaalamet</t>
  </si>
  <si>
    <t>2026 I lisaeelarve SF muutmine (kuni 19.04)</t>
  </si>
  <si>
    <t>2026 I lisaeelarve  MS muutmine (kuni 19.04)</t>
  </si>
  <si>
    <t>Investeerimistegevuse objektid - koondnimekiri</t>
  </si>
  <si>
    <t>Kokku investeerimistegevuse kulud</t>
  </si>
  <si>
    <t>01 Üldised valitsussektori teenused</t>
  </si>
  <si>
    <t>650100 Intressi-, viivise- ja kohustistasu kulu võetud laenudelt</t>
  </si>
  <si>
    <t>650200 Intressi-, viivise- ja kohustistasu kulu kapitalirendilt</t>
  </si>
  <si>
    <t>04 Majandus</t>
  </si>
  <si>
    <t>KU174 Tänavate rekonstrueerimine</t>
  </si>
  <si>
    <t>KU191 Teede investeeringud</t>
  </si>
  <si>
    <t xml:space="preserve">KU167 Itaalia tänava projekteerimine ja rekonstrueerimine </t>
  </si>
  <si>
    <t>KU19T Kõnniteede rekonstrueerimine, muud rajatised soetusmaksumuses</t>
  </si>
  <si>
    <t>KU19T Kõnniteede rekonstrueerimine, lõpetamata ehitused ja etapiviisilised soetused</t>
  </si>
  <si>
    <t>KU902 Viljandi järveäärse piirkonna taristu arendamine  2026-2027 (Roo tn  parkla)</t>
  </si>
  <si>
    <t xml:space="preserve">KU166 Posti tänava projekteerimine ja rekonstrueerimine </t>
  </si>
  <si>
    <t>KU233 Investeeringute reserv, muud rajatised soetusmaksumuses</t>
  </si>
  <si>
    <t>KU233 Investeeringute reserv, lõpetamata ehitused ja etapiviisilised soetused</t>
  </si>
  <si>
    <t>155910 Ordulinnuse külastuskeskkonna ja teenuse arendamine</t>
  </si>
  <si>
    <t xml:space="preserve">155910 Uueveski, Peetrimõisa, kesklinna piirkonda lasteaia ehitamine </t>
  </si>
  <si>
    <t>05 Keskkonnakaitse</t>
  </si>
  <si>
    <t>KU257 Jäätmejaama kaasajastamine, Jäätmehoolduse korraldamine</t>
  </si>
  <si>
    <t>KU265 Sadevete kanalisatsiooni hooldus</t>
  </si>
  <si>
    <t>155109 Muud rajatised soetusmaksumuses</t>
  </si>
  <si>
    <t>06 Elamu- ja kommunaalmajandus</t>
  </si>
  <si>
    <t>KU307 Tänavavalgustuse rekonstrueerimine</t>
  </si>
  <si>
    <t>KU292 Korteriühistute toetamine - Õue ja haljasalad korda</t>
  </si>
  <si>
    <t>08 Vaba aeg, kultuur, religioon</t>
  </si>
  <si>
    <t>KU790 Kaasava eelarve menetluse tulemusel rajatav objekt</t>
  </si>
  <si>
    <t>155600 Raamatukogu iseteeninduse töökoht, omaosalus</t>
  </si>
  <si>
    <t>155910 Raamatukogu valgustus, omaosalus</t>
  </si>
  <si>
    <t>155910 Viljandi Spordihoone vana osa energiatõhusustööd (meede 33.2)</t>
  </si>
  <si>
    <t>155910 Viljandi järve ääre tervisesporditaristu arendamine 2023-2026</t>
  </si>
  <si>
    <t>10 Sotsiaalne kaitse</t>
  </si>
  <si>
    <t>155910 Viljandi Päevakeskus, drenaaži ehitamine</t>
  </si>
  <si>
    <t>KU19T Kõnniteede rekonstrueerimine</t>
  </si>
  <si>
    <t>155910 Järve tänava kergliiklustee (meede 16.7)</t>
  </si>
  <si>
    <t xml:space="preserve">KU909 Jakobsoni tänava rekonstrueerimine, 150200 Tütarettevõtjate aktsiad </t>
  </si>
  <si>
    <t>650100</t>
  </si>
  <si>
    <t>155910</t>
  </si>
  <si>
    <t>155100</t>
  </si>
  <si>
    <t>155106</t>
  </si>
  <si>
    <t>155109</t>
  </si>
  <si>
    <t>150200</t>
  </si>
  <si>
    <t>155600</t>
  </si>
  <si>
    <t>650200</t>
  </si>
  <si>
    <t>450200</t>
  </si>
  <si>
    <t>(tühi)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</si>
</sst>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family val="2"/>
      <charset val="186"/>
      <scheme val="minor"/>
    </font>
    <font>
      <sz val="11"/>
      <name val="Arial"/>
      <family val="1"/>
    </font>
    <font>
      <b/>
      <sz val="10"/>
      <color rgb="FF000000"/>
      <name val="Times New Roman"/>
      <family val="1"/>
    </font>
    <font>
      <sz val="10"/>
      <color rgb="FF000000"/>
      <name val="Times New Roman"/>
      <family val="1"/>
    </font>
    <font>
      <b/>
      <sz val="9"/>
      <color rgb="FF000000"/>
      <name val="Times New Roman"/>
      <family val="1"/>
    </font>
    <font>
      <b/>
      <sz val="9"/>
      <name val="Times New Roman"/>
      <family val="1"/>
    </font>
    <font>
      <sz val="9"/>
      <color rgb="FF000000"/>
      <name val="Times New Roman"/>
      <family val="1"/>
    </font>
    <font>
      <sz val="9"/>
      <name val="Times New Roman"/>
      <family val="1"/>
    </font>
    <font>
      <sz val="9"/>
      <color theme="1"/>
      <name val="Times New Roman"/>
      <family val="1"/>
      <charset val="186"/>
    </font>
    <font>
      <sz val="11"/>
      <color theme="1"/>
      <name val="Calibri"/>
      <family val="2"/>
      <scheme val="minor"/>
    </font>
    <font>
      <b/>
      <sz val="9"/>
      <color rgb="FF000000"/>
      <name val="Times New Roman"/>
      <family val="1"/>
      <charset val="186"/>
    </font>
    <font>
      <b/>
      <sz val="9"/>
      <name val="Times New Roman"/>
      <family val="1"/>
      <charset val="186"/>
    </font>
    <font>
      <sz val="9"/>
      <color rgb="FF000000"/>
      <name val="Times New Roman"/>
      <family val="1"/>
      <charset val="186"/>
    </font>
    <font>
      <sz val="9"/>
      <name val="Times New Roman"/>
      <family val="1"/>
      <charset val="186"/>
    </font>
    <font>
      <sz val="11"/>
      <name val="Calibri"/>
      <family val="2"/>
      <scheme val="minor"/>
    </font>
    <font>
      <sz val="11"/>
      <name val="Calibri"/>
      <family val="2"/>
      <charset val="186"/>
      <scheme val="minor"/>
    </font>
    <font>
      <b/>
      <sz val="9"/>
      <color indexed="81"/>
      <name val="Segoe UI"/>
      <charset val="1"/>
    </font>
    <font>
      <sz val="9"/>
      <color indexed="81"/>
      <name val="Segoe UI"/>
      <charset val="1"/>
    </font>
    <font>
      <sz val="9"/>
      <color indexed="81"/>
      <name val="Segoe UI"/>
      <family val="2"/>
      <charset val="186"/>
    </font>
    <font>
      <b/>
      <sz val="9"/>
      <color indexed="81"/>
      <name val="Segoe UI"/>
      <family val="2"/>
      <charset val="186"/>
    </font>
    <font>
      <b/>
      <sz val="9"/>
      <color theme="1"/>
      <name val="Times New Roman"/>
      <family val="1"/>
      <charset val="186"/>
    </font>
    <font>
      <sz val="12"/>
      <color theme="1"/>
      <name val="Times New Roman"/>
      <family val="1"/>
      <charset val="186"/>
    </font>
    <font>
      <sz val="9"/>
      <color theme="1"/>
      <name val="Calibri"/>
      <family val="2"/>
      <scheme val="minor"/>
    </font>
    <font>
      <sz val="9"/>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rgb="FFC0E6F5"/>
        <bgColor indexed="64"/>
      </patternFill>
    </fill>
  </fills>
  <borders count="10">
    <border>
      <left/>
      <right/>
      <top/>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indexed="64"/>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indexed="64"/>
      </left>
      <right style="thin">
        <color indexed="64"/>
      </right>
      <top style="thin">
        <color indexed="64"/>
      </top>
      <bottom style="thin">
        <color indexed="64"/>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top/>
      <bottom/>
      <diagonal/>
    </border>
  </borders>
  <cellStyleXfs count="3">
    <xf numFmtId="0" fontId="0" fillId="0" borderId="0"/>
    <xf numFmtId="0" fontId="1" fillId="0" borderId="0"/>
    <xf numFmtId="0" fontId="9" fillId="0" borderId="0"/>
  </cellStyleXfs>
  <cellXfs count="71">
    <xf numFmtId="0" fontId="0" fillId="0" borderId="0" xfId="0"/>
    <xf numFmtId="0" fontId="0" fillId="0" borderId="0" xfId="0" applyNumberFormat="1"/>
    <xf numFmtId="0" fontId="0" fillId="0" borderId="0" xfId="0" pivotButton="1"/>
    <xf numFmtId="0" fontId="2" fillId="0" borderId="0" xfId="1" applyFont="1" applyAlignment="1">
      <alignment horizontal="left" vertical="center"/>
    </xf>
    <xf numFmtId="0" fontId="1" fillId="0" borderId="0" xfId="1"/>
    <xf numFmtId="0" fontId="4" fillId="2" borderId="1"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4" fillId="2" borderId="5" xfId="1" applyFont="1" applyFill="1" applyBorder="1" applyAlignment="1">
      <alignment vertical="center" wrapText="1"/>
    </xf>
    <xf numFmtId="0" fontId="4" fillId="2" borderId="2" xfId="1" applyFont="1" applyFill="1" applyBorder="1" applyAlignment="1">
      <alignment vertical="center"/>
    </xf>
    <xf numFmtId="0" fontId="5" fillId="2" borderId="6" xfId="1" applyFont="1" applyFill="1" applyBorder="1" applyAlignment="1">
      <alignment horizontal="center" vertical="center" wrapText="1"/>
    </xf>
    <xf numFmtId="0" fontId="6" fillId="2" borderId="3" xfId="1" applyFont="1" applyFill="1" applyBorder="1" applyAlignment="1">
      <alignment vertical="center"/>
    </xf>
    <xf numFmtId="3" fontId="5" fillId="2" borderId="3" xfId="1" applyNumberFormat="1" applyFont="1" applyFill="1" applyBorder="1" applyAlignment="1">
      <alignment horizontal="right" vertical="center"/>
    </xf>
    <xf numFmtId="0" fontId="6" fillId="0" borderId="3" xfId="1" applyFont="1" applyBorder="1" applyAlignment="1">
      <alignment horizontal="right" vertical="center"/>
    </xf>
    <xf numFmtId="0" fontId="6" fillId="0" borderId="3" xfId="1" applyFont="1" applyBorder="1" applyAlignment="1">
      <alignment vertical="center"/>
    </xf>
    <xf numFmtId="3" fontId="7" fillId="0" borderId="7" xfId="0" applyNumberFormat="1" applyFont="1" applyBorder="1" applyAlignment="1">
      <alignment horizontal="right" vertical="center"/>
    </xf>
    <xf numFmtId="3" fontId="7" fillId="0" borderId="3" xfId="1" applyNumberFormat="1" applyFont="1" applyBorder="1" applyAlignment="1">
      <alignment horizontal="right" vertical="center"/>
    </xf>
    <xf numFmtId="0" fontId="7" fillId="0" borderId="3" xfId="1" applyFont="1" applyBorder="1" applyAlignment="1">
      <alignment horizontal="right" vertical="center"/>
    </xf>
    <xf numFmtId="0" fontId="4" fillId="0" borderId="3" xfId="1" applyFont="1" applyBorder="1" applyAlignment="1">
      <alignment vertical="center"/>
    </xf>
    <xf numFmtId="3" fontId="5" fillId="0" borderId="3" xfId="1" applyNumberFormat="1" applyFont="1" applyBorder="1" applyAlignment="1">
      <alignment horizontal="right" vertical="center"/>
    </xf>
    <xf numFmtId="16" fontId="4" fillId="2" borderId="3" xfId="1" quotePrefix="1" applyNumberFormat="1" applyFont="1" applyFill="1" applyBorder="1" applyAlignment="1">
      <alignment horizontal="right" vertical="center"/>
    </xf>
    <xf numFmtId="0" fontId="4" fillId="2" borderId="3" xfId="1" applyFont="1" applyFill="1" applyBorder="1" applyAlignment="1">
      <alignment vertical="center"/>
    </xf>
    <xf numFmtId="3" fontId="8" fillId="0" borderId="7" xfId="0" applyNumberFormat="1" applyFont="1" applyBorder="1" applyAlignment="1">
      <alignment horizontal="right" vertical="center"/>
    </xf>
    <xf numFmtId="0" fontId="4" fillId="2" borderId="3" xfId="1" applyFont="1" applyFill="1" applyBorder="1" applyAlignment="1">
      <alignment horizontal="right" vertical="center"/>
    </xf>
    <xf numFmtId="0" fontId="4" fillId="2" borderId="3" xfId="1" applyFont="1" applyFill="1" applyBorder="1" applyAlignment="1">
      <alignment vertical="center" wrapText="1"/>
    </xf>
    <xf numFmtId="0" fontId="6" fillId="2" borderId="3" xfId="1" applyFont="1" applyFill="1" applyBorder="1" applyAlignment="1">
      <alignment horizontal="right" vertical="center"/>
    </xf>
    <xf numFmtId="3" fontId="7" fillId="0" borderId="3" xfId="1" applyNumberFormat="1" applyFont="1" applyBorder="1" applyAlignment="1">
      <alignment vertical="center"/>
    </xf>
    <xf numFmtId="3" fontId="0" fillId="0" borderId="0" xfId="0" applyNumberFormat="1"/>
    <xf numFmtId="0" fontId="9" fillId="0" borderId="0" xfId="2"/>
    <xf numFmtId="0" fontId="10" fillId="2" borderId="7" xfId="1" applyFont="1" applyFill="1" applyBorder="1" applyAlignment="1">
      <alignment horizontal="left" vertical="center"/>
    </xf>
    <xf numFmtId="3" fontId="11" fillId="2" borderId="7" xfId="1" applyNumberFormat="1" applyFont="1" applyFill="1" applyBorder="1" applyAlignment="1">
      <alignment horizontal="right" vertical="center"/>
    </xf>
    <xf numFmtId="0" fontId="12" fillId="0" borderId="8" xfId="1" applyFont="1" applyBorder="1" applyAlignment="1">
      <alignment horizontal="left" vertical="center"/>
    </xf>
    <xf numFmtId="3" fontId="12" fillId="0" borderId="8" xfId="1" applyNumberFormat="1" applyFont="1" applyBorder="1" applyAlignment="1">
      <alignment vertical="center"/>
    </xf>
    <xf numFmtId="3" fontId="13" fillId="0" borderId="8" xfId="1" applyNumberFormat="1" applyFont="1" applyBorder="1" applyAlignment="1">
      <alignment horizontal="right" vertical="center"/>
    </xf>
    <xf numFmtId="0" fontId="10" fillId="2" borderId="8" xfId="1" applyFont="1" applyFill="1" applyBorder="1" applyAlignment="1">
      <alignment horizontal="left" vertical="center"/>
    </xf>
    <xf numFmtId="3" fontId="11" fillId="2" borderId="8" xfId="1" applyNumberFormat="1" applyFont="1" applyFill="1" applyBorder="1" applyAlignment="1">
      <alignment horizontal="right" vertical="center"/>
    </xf>
    <xf numFmtId="0" fontId="12" fillId="0" borderId="0" xfId="1" applyFont="1" applyFill="1" applyBorder="1" applyAlignment="1">
      <alignment horizontal="left" vertical="center"/>
    </xf>
    <xf numFmtId="0" fontId="12" fillId="0" borderId="7" xfId="1" applyFont="1" applyBorder="1" applyAlignment="1">
      <alignment horizontal="left" vertical="center"/>
    </xf>
    <xf numFmtId="3" fontId="13" fillId="0" borderId="7" xfId="1" applyNumberFormat="1" applyFont="1" applyBorder="1" applyAlignment="1">
      <alignment horizontal="right" vertical="center"/>
    </xf>
    <xf numFmtId="0" fontId="13" fillId="0" borderId="7" xfId="1" applyFont="1" applyBorder="1" applyAlignment="1">
      <alignment horizontal="left" vertical="center"/>
    </xf>
    <xf numFmtId="0" fontId="14" fillId="0" borderId="0" xfId="2" applyFont="1"/>
    <xf numFmtId="0" fontId="15" fillId="0" borderId="0" xfId="0" applyFont="1"/>
    <xf numFmtId="0" fontId="8" fillId="0" borderId="0" xfId="2" applyFont="1"/>
    <xf numFmtId="0" fontId="8" fillId="0" borderId="0" xfId="0" applyFont="1"/>
    <xf numFmtId="3" fontId="13" fillId="0" borderId="9" xfId="1" applyNumberFormat="1" applyFont="1" applyFill="1" applyBorder="1" applyAlignment="1">
      <alignment horizontal="right" vertical="center"/>
    </xf>
    <xf numFmtId="3" fontId="8" fillId="0" borderId="0" xfId="2" applyNumberFormat="1" applyFont="1"/>
    <xf numFmtId="3" fontId="13" fillId="0" borderId="0" xfId="1" applyNumberFormat="1" applyFont="1" applyFill="1" applyBorder="1" applyAlignment="1">
      <alignment horizontal="right" vertical="center"/>
    </xf>
    <xf numFmtId="4" fontId="8" fillId="0" borderId="0" xfId="0" applyNumberFormat="1" applyFont="1"/>
    <xf numFmtId="0" fontId="13" fillId="0" borderId="0" xfId="1" applyFont="1"/>
    <xf numFmtId="0" fontId="20" fillId="3" borderId="7" xfId="0" applyFont="1" applyFill="1" applyBorder="1" applyAlignment="1">
      <alignment horizontal="left" vertical="center" wrapText="1"/>
    </xf>
    <xf numFmtId="0" fontId="20" fillId="3" borderId="7" xfId="0" applyFont="1" applyFill="1" applyBorder="1" applyAlignment="1">
      <alignment horizontal="left" vertical="center"/>
    </xf>
    <xf numFmtId="3" fontId="20" fillId="3" borderId="7" xfId="0" applyNumberFormat="1" applyFont="1" applyFill="1" applyBorder="1" applyAlignment="1">
      <alignment horizontal="right" vertical="center"/>
    </xf>
    <xf numFmtId="3" fontId="21" fillId="0" borderId="0" xfId="2" applyNumberFormat="1" applyFont="1"/>
    <xf numFmtId="0" fontId="8" fillId="0" borderId="7" xfId="0" applyFont="1" applyBorder="1"/>
    <xf numFmtId="3" fontId="8" fillId="0" borderId="7" xfId="0" applyNumberFormat="1" applyFont="1" applyBorder="1"/>
    <xf numFmtId="3" fontId="8" fillId="0" borderId="7" xfId="2" applyNumberFormat="1" applyFont="1" applyBorder="1"/>
    <xf numFmtId="0" fontId="8" fillId="0" borderId="7" xfId="0" applyFont="1" applyBorder="1" applyAlignment="1">
      <alignment horizontal="left" vertical="center"/>
    </xf>
    <xf numFmtId="0" fontId="8" fillId="0" borderId="7" xfId="2" applyFont="1" applyBorder="1"/>
    <xf numFmtId="0" fontId="13" fillId="0" borderId="7" xfId="0" applyFont="1" applyBorder="1" applyAlignment="1">
      <alignment horizontal="left" vertical="center"/>
    </xf>
    <xf numFmtId="0" fontId="8" fillId="0" borderId="7" xfId="0" applyFont="1" applyBorder="1" applyAlignment="1">
      <alignment horizontal="left" vertical="center" wrapText="1"/>
    </xf>
    <xf numFmtId="3" fontId="13" fillId="0" borderId="7" xfId="2" applyNumberFormat="1" applyFont="1" applyBorder="1"/>
    <xf numFmtId="0" fontId="13" fillId="0" borderId="7" xfId="2" applyFont="1" applyBorder="1"/>
    <xf numFmtId="0" fontId="8" fillId="0" borderId="0" xfId="0" applyFont="1" applyAlignment="1">
      <alignment horizontal="right"/>
    </xf>
    <xf numFmtId="14" fontId="8" fillId="0" borderId="0" xfId="0" applyNumberFormat="1" applyFont="1"/>
    <xf numFmtId="3" fontId="13" fillId="0" borderId="0" xfId="1" applyNumberFormat="1" applyFont="1"/>
    <xf numFmtId="0" fontId="22" fillId="0" borderId="0" xfId="2" applyFont="1"/>
    <xf numFmtId="3" fontId="22" fillId="0" borderId="0" xfId="2" applyNumberFormat="1" applyFont="1"/>
    <xf numFmtId="0" fontId="23" fillId="0" borderId="0" xfId="2" applyFont="1"/>
    <xf numFmtId="3" fontId="23" fillId="0" borderId="0" xfId="2" applyNumberFormat="1" applyFont="1"/>
    <xf numFmtId="3" fontId="5" fillId="0" borderId="0" xfId="1" applyNumberFormat="1" applyFont="1" applyFill="1" applyBorder="1" applyAlignment="1">
      <alignment horizontal="right" vertical="center"/>
    </xf>
  </cellXfs>
  <cellStyles count="3">
    <cellStyle name="Normaallaad" xfId="0" builtinId="0"/>
    <cellStyle name="Normaallaad 2" xfId="1"/>
    <cellStyle name="Normaallaad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07/relationships/slicerCache" Target="slicerCaches/slicerCach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1.xml"/></Relationships>
</file>

<file path=xl/drawings/drawing1.xml><?xml version="1.0" encoding="utf-8"?>
<xdr:wsDr xmlns:xdr="http://schemas.openxmlformats.org/drawingml/2006/spreadsheetDrawing" xmlns:a="http://schemas.openxmlformats.org/drawingml/2006/main">
  <xdr:twoCellAnchor editAs="oneCell">
    <xdr:from>
      <xdr:col>18</xdr:col>
      <xdr:colOff>419100</xdr:colOff>
      <xdr:row>1</xdr:row>
      <xdr:rowOff>60325</xdr:rowOff>
    </xdr:from>
    <xdr:to>
      <xdr:col>21</xdr:col>
      <xdr:colOff>444500</xdr:colOff>
      <xdr:row>52</xdr:row>
      <xdr:rowOff>139700</xdr:rowOff>
    </xdr:to>
    <mc:AlternateContent xmlns:mc="http://schemas.openxmlformats.org/markup-compatibility/2006">
      <mc:Choice xmlns:a14="http://schemas.microsoft.com/office/drawing/2010/main" Requires="a14">
        <xdr:graphicFrame macro="">
          <xdr:nvGraphicFramePr>
            <xdr:cNvPr id="2" name="Osakonnad nimetus"/>
            <xdr:cNvGraphicFramePr/>
          </xdr:nvGraphicFramePr>
          <xdr:xfrm>
            <a:off x="0" y="0"/>
            <a:ext cx="0" cy="0"/>
          </xdr:xfrm>
          <a:graphic>
            <a:graphicData uri="http://schemas.microsoft.com/office/drawing/2010/slicer">
              <sle:slicer xmlns:sle="http://schemas.microsoft.com/office/drawing/2010/slicer" name="Osakonnad nimetus"/>
            </a:graphicData>
          </a:graphic>
        </xdr:graphicFrame>
      </mc:Choice>
      <mc:Fallback>
        <xdr:sp macro="" textlink="">
          <xdr:nvSpPr>
            <xdr:cNvPr id="0" name=""/>
            <xdr:cNvSpPr>
              <a:spLocks noTextEdit="1"/>
            </xdr:cNvSpPr>
          </xdr:nvSpPr>
          <xdr:spPr>
            <a:xfrm>
              <a:off x="41078150" y="244475"/>
              <a:ext cx="1854200" cy="9471025"/>
            </a:xfrm>
            <a:prstGeom prst="rect">
              <a:avLst/>
            </a:prstGeom>
            <a:solidFill>
              <a:prstClr val="white"/>
            </a:solidFill>
            <a:ln w="1">
              <a:solidFill>
                <a:prstClr val="green"/>
              </a:solidFill>
            </a:ln>
          </xdr:spPr>
          <xdr:txBody>
            <a:bodyPr vertOverflow="clip" horzOverflow="clip"/>
            <a:lstStyle/>
            <a:p>
              <a:r>
                <a:rPr lang="et-EE" sz="1100"/>
                <a:t>See kujund tähistab tükeldajat. Tükeldajaid toetatakse versioonis Excel 2010 ja uuemates versioonides.
Kui kujundit on muudetud mõnes Exceli varasemas versioonis või kui töövihik on salvestatud Excel 2003 või varasemas versioonis, ei saa tükeldajat kasutada.</a:t>
              </a:r>
            </a:p>
          </xdr:txBody>
        </xdr:sp>
      </mc:Fallback>
    </mc:AlternateContent>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20Lisaeelarve%20tabelid,%20t&#246;&#246;fai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20lisaeelarve%20muudatus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Eelarve volikogu määruses"/>
      <sheetName val="Antavad toet muudat (osakonnad)"/>
      <sheetName val="Tööjõukulude muudat (osakonnad)"/>
      <sheetName val="Leht7"/>
      <sheetName val=" Maj k muudat (osakonnad)"/>
      <sheetName val=" investeeringud"/>
      <sheetName val="seletuskiri"/>
      <sheetName val="andmed 30.04"/>
      <sheetName val="Leht4"/>
      <sheetName val="Leht2"/>
      <sheetName val="Leht1"/>
      <sheetName val="Leht5"/>
      <sheetName val="algandmed 30.04.26 kell 14.10"/>
      <sheetName val="Leht3"/>
      <sheetName val="algandmed 2026, 21.04 hommik"/>
      <sheetName val="EA osa"/>
      <sheetName val="06.05"/>
      <sheetName val="06.05.26 salvest andmed (lõplik"/>
      <sheetName val="Leht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2">
          <cell r="A2">
            <v>3</v>
          </cell>
          <cell r="B2" t="str">
            <v>TEGEVUSTULUD</v>
          </cell>
          <cell r="C2" t="str">
            <v/>
          </cell>
          <cell r="D2" t="str">
            <v>1</v>
          </cell>
          <cell r="E2" t="str">
            <v>1</v>
          </cell>
          <cell r="F2" t="str">
            <v>Põhitegevuse tulud</v>
          </cell>
        </row>
        <row r="3">
          <cell r="A3">
            <v>4</v>
          </cell>
          <cell r="B3" t="str">
            <v>ANTUD TOETUSED</v>
          </cell>
          <cell r="C3" t="str">
            <v/>
          </cell>
          <cell r="D3" t="str">
            <v>1</v>
          </cell>
          <cell r="E3" t="str">
            <v>2</v>
          </cell>
          <cell r="F3" t="str">
            <v>Põhitegevuse kulud</v>
          </cell>
        </row>
        <row r="4">
          <cell r="A4">
            <v>5</v>
          </cell>
          <cell r="B4" t="str">
            <v>TÖÖJÕU- JA MAJANDAMISKULUD</v>
          </cell>
          <cell r="C4" t="str">
            <v/>
          </cell>
          <cell r="D4" t="str">
            <v>-1</v>
          </cell>
          <cell r="E4" t="str">
            <v>2</v>
          </cell>
          <cell r="F4" t="str">
            <v>Põhitegevuse kulud</v>
          </cell>
        </row>
        <row r="5">
          <cell r="A5">
            <v>6</v>
          </cell>
          <cell r="B5" t="str">
            <v>MUUD KULUD</v>
          </cell>
          <cell r="C5" t="str">
            <v/>
          </cell>
          <cell r="D5" t="str">
            <v>-1</v>
          </cell>
          <cell r="E5" t="str">
            <v>2</v>
          </cell>
          <cell r="F5" t="str">
            <v>Põhitegevuse kulud</v>
          </cell>
        </row>
        <row r="6">
          <cell r="A6">
            <v>10</v>
          </cell>
          <cell r="B6" t="str">
            <v>KÄIBEVARA</v>
          </cell>
          <cell r="C6" t="str">
            <v/>
          </cell>
          <cell r="D6" t="str">
            <v>1</v>
          </cell>
          <cell r="E6" t="str">
            <v>6</v>
          </cell>
          <cell r="F6" t="str">
            <v>Nõuete-kohustuste muutus</v>
          </cell>
        </row>
        <row r="7">
          <cell r="A7">
            <v>15</v>
          </cell>
          <cell r="B7" t="str">
            <v>PÕHIVARA</v>
          </cell>
          <cell r="C7" t="str">
            <v/>
          </cell>
          <cell r="D7" t="str">
            <v>1</v>
          </cell>
          <cell r="E7" t="str">
            <v>4</v>
          </cell>
          <cell r="F7" t="str">
            <v>Investeerimistegevuse kulud</v>
          </cell>
        </row>
        <row r="8">
          <cell r="A8">
            <v>30</v>
          </cell>
          <cell r="B8" t="str">
            <v>MAKSUD JA SOTSIAALKINDLUSTUSMAKSED</v>
          </cell>
          <cell r="C8" t="str">
            <v/>
          </cell>
          <cell r="D8" t="str">
            <v>1</v>
          </cell>
          <cell r="E8" t="str">
            <v>1</v>
          </cell>
          <cell r="F8" t="str">
            <v>Põhitegevuse tulud</v>
          </cell>
        </row>
        <row r="9">
          <cell r="A9">
            <v>32</v>
          </cell>
          <cell r="B9" t="str">
            <v>KAUPADE JA TEENUSTE MÜÜK</v>
          </cell>
          <cell r="C9" t="str">
            <v/>
          </cell>
          <cell r="D9" t="str">
            <v>1</v>
          </cell>
          <cell r="E9" t="str">
            <v>1</v>
          </cell>
          <cell r="F9" t="str">
            <v>Põhitegevuse tulud</v>
          </cell>
        </row>
        <row r="10">
          <cell r="A10">
            <v>35</v>
          </cell>
          <cell r="B10" t="str">
            <v>SAADUD TOETUSED</v>
          </cell>
          <cell r="C10" t="str">
            <v/>
          </cell>
          <cell r="D10" t="str">
            <v>1</v>
          </cell>
          <cell r="E10" t="str">
            <v>1</v>
          </cell>
          <cell r="F10" t="str">
            <v>Põhitegevuse tulud</v>
          </cell>
        </row>
        <row r="11">
          <cell r="A11">
            <v>38</v>
          </cell>
          <cell r="B11" t="str">
            <v>MUUD TULUD</v>
          </cell>
          <cell r="C11" t="str">
            <v/>
          </cell>
          <cell r="D11" t="str">
            <v>1</v>
          </cell>
          <cell r="E11" t="str">
            <v>3</v>
          </cell>
          <cell r="F11" t="str">
            <v>Investeerimistegevuse tulud</v>
          </cell>
        </row>
        <row r="12">
          <cell r="A12">
            <v>41</v>
          </cell>
          <cell r="B12" t="str">
            <v>SOTSIAALTOETUSED</v>
          </cell>
          <cell r="C12" t="str">
            <v/>
          </cell>
          <cell r="D12" t="str">
            <v>1</v>
          </cell>
          <cell r="E12" t="str">
            <v>2</v>
          </cell>
          <cell r="F12" t="str">
            <v>Põhitegevuse kulud</v>
          </cell>
        </row>
        <row r="13">
          <cell r="A13">
            <v>45</v>
          </cell>
          <cell r="B13" t="str">
            <v>MUUD TOETUSED</v>
          </cell>
          <cell r="C13" t="str">
            <v/>
          </cell>
          <cell r="D13" t="str">
            <v>-1</v>
          </cell>
          <cell r="E13" t="str">
            <v>2</v>
          </cell>
          <cell r="F13" t="str">
            <v>Põhitegevuse kulud</v>
          </cell>
        </row>
        <row r="14">
          <cell r="A14">
            <v>50</v>
          </cell>
          <cell r="B14" t="str">
            <v>TÖÖJÕUKULUD</v>
          </cell>
          <cell r="C14" t="str">
            <v/>
          </cell>
          <cell r="D14" t="str">
            <v>-1</v>
          </cell>
          <cell r="E14" t="str">
            <v>2</v>
          </cell>
          <cell r="F14" t="str">
            <v>Põhitegevuse kulud</v>
          </cell>
        </row>
        <row r="15">
          <cell r="A15">
            <v>55</v>
          </cell>
          <cell r="B15" t="str">
            <v>MAJANDAMISKULUD</v>
          </cell>
          <cell r="C15" t="str">
            <v/>
          </cell>
          <cell r="D15" t="str">
            <v>1</v>
          </cell>
          <cell r="E15" t="str">
            <v>2</v>
          </cell>
          <cell r="F15" t="str">
            <v>Põhitegevuse kulud</v>
          </cell>
        </row>
        <row r="16">
          <cell r="A16">
            <v>60</v>
          </cell>
          <cell r="B16" t="str">
            <v>MUUD TEGEVUSKULUD</v>
          </cell>
          <cell r="C16" t="str">
            <v/>
          </cell>
          <cell r="D16" t="str">
            <v>1</v>
          </cell>
          <cell r="E16" t="str">
            <v>2</v>
          </cell>
          <cell r="F16" t="str">
            <v>Põhitegevuse kulud</v>
          </cell>
        </row>
        <row r="17">
          <cell r="A17">
            <v>65</v>
          </cell>
          <cell r="B17" t="str">
            <v>FINANTSTULUD JA -KULUD</v>
          </cell>
          <cell r="C17" t="str">
            <v/>
          </cell>
          <cell r="D17" t="str">
            <v>1</v>
          </cell>
          <cell r="E17" t="str">
            <v>4</v>
          </cell>
          <cell r="F17" t="str">
            <v>Investeerimistegevuse kulud</v>
          </cell>
        </row>
        <row r="18">
          <cell r="A18">
            <v>100</v>
          </cell>
          <cell r="B18" t="str">
            <v>RAHA JA PANGAKONTOD</v>
          </cell>
          <cell r="C18" t="str">
            <v/>
          </cell>
          <cell r="D18" t="str">
            <v>1</v>
          </cell>
          <cell r="E18" t="str">
            <v>7</v>
          </cell>
          <cell r="F18" t="str">
            <v>Likviidsete vahendite muutus</v>
          </cell>
        </row>
        <row r="19">
          <cell r="A19">
            <v>101</v>
          </cell>
          <cell r="B19" t="str">
            <v>LÜHIAJALISED FINANTSINVESTEERINGUD</v>
          </cell>
          <cell r="C19" t="str">
            <v/>
          </cell>
          <cell r="D19" t="str">
            <v>1</v>
          </cell>
          <cell r="E19" t="str">
            <v>7</v>
          </cell>
          <cell r="F19" t="str">
            <v>Likviidsete vahendite muutus</v>
          </cell>
        </row>
        <row r="20">
          <cell r="A20">
            <v>150</v>
          </cell>
          <cell r="B20" t="str">
            <v>OSALUSED AVALIKU SEKTORI JA SIDUSÜKSUSTES</v>
          </cell>
          <cell r="C20" t="str">
            <v/>
          </cell>
          <cell r="D20" t="str">
            <v>1</v>
          </cell>
          <cell r="E20" t="str">
            <v>4</v>
          </cell>
          <cell r="F20" t="str">
            <v>Investeerimistegevuse kulud</v>
          </cell>
        </row>
        <row r="21">
          <cell r="A21">
            <v>151</v>
          </cell>
          <cell r="B21" t="str">
            <v>PIKAAJALISED FINANTSINVESTEERINGUD</v>
          </cell>
          <cell r="C21" t="str">
            <v/>
          </cell>
          <cell r="D21" t="str">
            <v>1</v>
          </cell>
          <cell r="E21" t="str">
            <v>4</v>
          </cell>
          <cell r="F21" t="str">
            <v>Investeerimistegevuse kulud</v>
          </cell>
        </row>
        <row r="22">
          <cell r="A22">
            <v>154</v>
          </cell>
          <cell r="B22" t="str">
            <v>KINNISVARAINVESTEERINGUD</v>
          </cell>
          <cell r="C22" t="str">
            <v/>
          </cell>
          <cell r="D22" t="str">
            <v>1</v>
          </cell>
          <cell r="E22" t="str">
            <v>4</v>
          </cell>
          <cell r="F22" t="str">
            <v>Investeerimistegevuse kulud</v>
          </cell>
        </row>
        <row r="23">
          <cell r="A23">
            <v>155</v>
          </cell>
          <cell r="B23" t="str">
            <v>MATERIAALNE PÕHIVARA</v>
          </cell>
          <cell r="C23" t="str">
            <v/>
          </cell>
          <cell r="D23" t="str">
            <v>1</v>
          </cell>
          <cell r="E23" t="str">
            <v>4</v>
          </cell>
          <cell r="F23" t="str">
            <v>Investeerimistegevuse kulud</v>
          </cell>
        </row>
        <row r="24">
          <cell r="A24">
            <v>156</v>
          </cell>
          <cell r="B24" t="str">
            <v>IMMATERIAALNE PÕHIVARA</v>
          </cell>
          <cell r="C24" t="str">
            <v/>
          </cell>
          <cell r="D24" t="str">
            <v>1</v>
          </cell>
          <cell r="E24" t="str">
            <v>4</v>
          </cell>
          <cell r="F24" t="str">
            <v>Investeerimistegevuse kulud</v>
          </cell>
        </row>
        <row r="25">
          <cell r="A25">
            <v>157</v>
          </cell>
          <cell r="B25" t="str">
            <v>BIOLOOGILISED VARAD</v>
          </cell>
          <cell r="C25" t="str">
            <v/>
          </cell>
          <cell r="D25" t="str">
            <v>1</v>
          </cell>
          <cell r="E25" t="str">
            <v>4</v>
          </cell>
          <cell r="F25" t="str">
            <v>Investeerimistegevuse kulud</v>
          </cell>
        </row>
        <row r="26">
          <cell r="A26">
            <v>300</v>
          </cell>
          <cell r="B26" t="str">
            <v>TULUMAKS</v>
          </cell>
          <cell r="C26" t="str">
            <v/>
          </cell>
          <cell r="D26" t="str">
            <v>1</v>
          </cell>
          <cell r="E26" t="str">
            <v>1</v>
          </cell>
          <cell r="F26" t="str">
            <v>Põhitegevuse tulud</v>
          </cell>
        </row>
        <row r="27">
          <cell r="A27">
            <v>302</v>
          </cell>
          <cell r="B27" t="str">
            <v>SOTSIAALMAKS JA SOTSIAALKINDLUSTUSMAKSED</v>
          </cell>
          <cell r="C27" t="str">
            <v/>
          </cell>
          <cell r="D27" t="str">
            <v>1</v>
          </cell>
          <cell r="E27" t="str">
            <v>1</v>
          </cell>
          <cell r="F27" t="str">
            <v>Põhitegevuse tulud</v>
          </cell>
        </row>
        <row r="28">
          <cell r="A28">
            <v>303</v>
          </cell>
          <cell r="B28" t="str">
            <v>OMANDIMAKSUD</v>
          </cell>
          <cell r="C28" t="str">
            <v/>
          </cell>
          <cell r="D28" t="str">
            <v>1</v>
          </cell>
          <cell r="E28" t="str">
            <v>1</v>
          </cell>
          <cell r="F28" t="str">
            <v>Põhitegevuse tulud</v>
          </cell>
        </row>
        <row r="29">
          <cell r="A29">
            <v>304</v>
          </cell>
          <cell r="B29" t="str">
            <v>MAKSUD KAUPADELT JA TEENUSTELT</v>
          </cell>
          <cell r="C29" t="str">
            <v/>
          </cell>
          <cell r="D29" t="str">
            <v>1</v>
          </cell>
          <cell r="E29" t="str">
            <v>1</v>
          </cell>
          <cell r="F29" t="str">
            <v>Põhitegevuse tulud</v>
          </cell>
        </row>
        <row r="30">
          <cell r="A30">
            <v>305</v>
          </cell>
          <cell r="B30" t="str">
            <v>Maksud väliskaubanduselt ja tehingutelt</v>
          </cell>
          <cell r="C30" t="str">
            <v/>
          </cell>
          <cell r="D30" t="str">
            <v>1</v>
          </cell>
          <cell r="E30" t="str">
            <v>1</v>
          </cell>
          <cell r="F30" t="str">
            <v>Põhitegevuse tulud</v>
          </cell>
        </row>
        <row r="31">
          <cell r="A31">
            <v>320</v>
          </cell>
          <cell r="B31" t="str">
            <v>Riigilõivud</v>
          </cell>
          <cell r="C31" t="str">
            <v/>
          </cell>
          <cell r="D31" t="str">
            <v>1</v>
          </cell>
          <cell r="E31" t="str">
            <v>1</v>
          </cell>
          <cell r="F31" t="str">
            <v>Põhitegevuse tulud</v>
          </cell>
        </row>
        <row r="32">
          <cell r="A32">
            <v>322</v>
          </cell>
          <cell r="B32" t="str">
            <v>TULUD MAJANDUSTEGEVUSEST</v>
          </cell>
          <cell r="C32" t="str">
            <v/>
          </cell>
          <cell r="D32" t="str">
            <v>1</v>
          </cell>
          <cell r="E32" t="str">
            <v>1</v>
          </cell>
          <cell r="F32" t="str">
            <v>Põhitegevuse tulud</v>
          </cell>
        </row>
        <row r="33">
          <cell r="A33">
            <v>323</v>
          </cell>
          <cell r="B33" t="str">
            <v>TULUD MAJANDUSTEGEVUSEST (järg)</v>
          </cell>
          <cell r="C33" t="str">
            <v/>
          </cell>
          <cell r="D33" t="str">
            <v>1</v>
          </cell>
          <cell r="E33" t="str">
            <v>1</v>
          </cell>
          <cell r="F33" t="str">
            <v>Põhitegevuse tulud</v>
          </cell>
        </row>
        <row r="34">
          <cell r="A34">
            <v>350</v>
          </cell>
          <cell r="B34" t="str">
            <v>SAADUD SIHTFINANTSEERIMINE</v>
          </cell>
          <cell r="C34" t="str">
            <v/>
          </cell>
          <cell r="D34" t="str">
            <v>1</v>
          </cell>
          <cell r="E34" t="str">
            <v>1</v>
          </cell>
          <cell r="F34" t="str">
            <v>Põhitegevuse tulud</v>
          </cell>
        </row>
        <row r="35">
          <cell r="A35">
            <v>352</v>
          </cell>
          <cell r="B35" t="str">
            <v>SAADUD TEGEVUSTOETUSED</v>
          </cell>
          <cell r="C35" t="str">
            <v/>
          </cell>
          <cell r="D35" t="str">
            <v>1</v>
          </cell>
          <cell r="E35" t="str">
            <v>1</v>
          </cell>
          <cell r="F35" t="str">
            <v>Põhitegevuse tulud</v>
          </cell>
        </row>
        <row r="36">
          <cell r="A36">
            <v>381</v>
          </cell>
          <cell r="B36" t="str">
            <v>Põhivara müük</v>
          </cell>
          <cell r="C36" t="str">
            <v/>
          </cell>
          <cell r="D36" t="str">
            <v>1</v>
          </cell>
          <cell r="E36" t="str">
            <v>3</v>
          </cell>
          <cell r="F36" t="str">
            <v>Investeerimistegevuse tulud</v>
          </cell>
        </row>
        <row r="37">
          <cell r="A37">
            <v>382</v>
          </cell>
          <cell r="B37" t="str">
            <v>MUUD TULUD VARADELT</v>
          </cell>
          <cell r="C37" t="str">
            <v/>
          </cell>
          <cell r="D37" t="str">
            <v>1</v>
          </cell>
          <cell r="E37" t="str">
            <v>1</v>
          </cell>
          <cell r="F37" t="str">
            <v>Põhitegevuse tulud</v>
          </cell>
        </row>
        <row r="38">
          <cell r="A38">
            <v>388</v>
          </cell>
          <cell r="B38" t="str">
            <v>MUUD TULUD</v>
          </cell>
          <cell r="C38" t="str">
            <v/>
          </cell>
          <cell r="D38" t="str">
            <v>1</v>
          </cell>
          <cell r="E38" t="str">
            <v>1</v>
          </cell>
          <cell r="F38" t="str">
            <v>Põhitegevuse tulud</v>
          </cell>
        </row>
        <row r="39">
          <cell r="A39">
            <v>410</v>
          </cell>
          <cell r="B39" t="str">
            <v>Sotsiaalkindlustustoetused</v>
          </cell>
          <cell r="C39" t="str">
            <v/>
          </cell>
          <cell r="D39" t="str">
            <v>1</v>
          </cell>
          <cell r="E39" t="str">
            <v>2</v>
          </cell>
          <cell r="F39" t="str">
            <v>Põhitegevuse kulud</v>
          </cell>
        </row>
        <row r="40">
          <cell r="A40">
            <v>413</v>
          </cell>
          <cell r="B40" t="str">
            <v>Sotsiaalabitoetused ja muud toetused füüsilistele isikutele</v>
          </cell>
          <cell r="C40" t="str">
            <v/>
          </cell>
          <cell r="D40" t="str">
            <v>1</v>
          </cell>
          <cell r="E40" t="str">
            <v>2</v>
          </cell>
          <cell r="F40" t="str">
            <v>Põhitegevuse kulud</v>
          </cell>
        </row>
        <row r="41">
          <cell r="A41">
            <v>450</v>
          </cell>
          <cell r="B41" t="str">
            <v>ANTUD SIHTFINANTSEERIMINE</v>
          </cell>
          <cell r="C41" t="str">
            <v/>
          </cell>
          <cell r="D41" t="str">
            <v>1</v>
          </cell>
          <cell r="E41" t="str">
            <v>2</v>
          </cell>
          <cell r="F41" t="str">
            <v>Põhitegevuse kulud</v>
          </cell>
        </row>
        <row r="42">
          <cell r="A42">
            <v>452</v>
          </cell>
          <cell r="B42" t="str">
            <v>ANTUD TEGEVUSTOETUSED</v>
          </cell>
          <cell r="C42" t="str">
            <v/>
          </cell>
          <cell r="D42" t="str">
            <v>1</v>
          </cell>
          <cell r="E42" t="str">
            <v>2</v>
          </cell>
          <cell r="F42" t="str">
            <v>Põhitegevuse kulud</v>
          </cell>
        </row>
        <row r="43">
          <cell r="A43">
            <v>500</v>
          </cell>
          <cell r="B43" t="str">
            <v>Töötasu</v>
          </cell>
          <cell r="C43" t="str">
            <v/>
          </cell>
          <cell r="D43" t="str">
            <v>1</v>
          </cell>
          <cell r="E43" t="str">
            <v>2</v>
          </cell>
          <cell r="F43" t="str">
            <v>Põhitegevuse kulud</v>
          </cell>
        </row>
        <row r="44">
          <cell r="A44">
            <v>505</v>
          </cell>
          <cell r="B44" t="str">
            <v>Erisoodustused</v>
          </cell>
          <cell r="C44" t="str">
            <v/>
          </cell>
          <cell r="D44" t="str">
            <v>1</v>
          </cell>
          <cell r="E44" t="str">
            <v>2</v>
          </cell>
          <cell r="F44" t="str">
            <v>Põhitegevuse kulud</v>
          </cell>
        </row>
        <row r="45">
          <cell r="A45">
            <v>506</v>
          </cell>
          <cell r="B45" t="str">
            <v>Tööjõukuludega kaasnevad maksud ja sotsiaalkindlustusmaksed</v>
          </cell>
          <cell r="C45" t="str">
            <v/>
          </cell>
          <cell r="D45" t="str">
            <v>1</v>
          </cell>
          <cell r="E45" t="str">
            <v>2</v>
          </cell>
          <cell r="F45" t="str">
            <v>Põhitegevuse kulud</v>
          </cell>
        </row>
        <row r="46">
          <cell r="A46">
            <v>507</v>
          </cell>
          <cell r="B46" t="str">
            <v>TÖÖJÕUKULUDE KAPITALISEERIMINE OMA VALMISTATUD PÕHIVARA MAKSUMUSSE</v>
          </cell>
          <cell r="C46" t="str">
            <v/>
          </cell>
          <cell r="D46" t="str">
            <v>-1</v>
          </cell>
          <cell r="E46" t="str">
            <v>2</v>
          </cell>
          <cell r="F46" t="str">
            <v>Põhitegevuse kulud</v>
          </cell>
        </row>
        <row r="47">
          <cell r="A47">
            <v>508</v>
          </cell>
          <cell r="B47" t="str">
            <v>Tööjõukulude eelarve liigi muutmine</v>
          </cell>
          <cell r="C47" t="str">
            <v/>
          </cell>
          <cell r="D47" t="str">
            <v>-1</v>
          </cell>
          <cell r="E47" t="str">
            <v>2</v>
          </cell>
          <cell r="F47" t="str">
            <v>Põhitegevuse kulud</v>
          </cell>
        </row>
        <row r="48">
          <cell r="A48">
            <v>600</v>
          </cell>
          <cell r="B48" t="str">
            <v>Riigisaladusega seotud kulud</v>
          </cell>
          <cell r="C48" t="str">
            <v/>
          </cell>
          <cell r="D48" t="str">
            <v>1</v>
          </cell>
          <cell r="E48" t="str">
            <v>2</v>
          </cell>
          <cell r="F48" t="str">
            <v>Põhitegevuse kulud</v>
          </cell>
        </row>
        <row r="49">
          <cell r="A49">
            <v>601</v>
          </cell>
          <cell r="B49" t="str">
            <v>MAKSU-, LÕIVU-, TRAHVIKULUD</v>
          </cell>
          <cell r="C49" t="str">
            <v/>
          </cell>
          <cell r="D49" t="str">
            <v>1</v>
          </cell>
          <cell r="E49" t="str">
            <v>2</v>
          </cell>
          <cell r="F49" t="str">
            <v>Põhitegevuse kulud</v>
          </cell>
        </row>
        <row r="50">
          <cell r="A50">
            <v>605</v>
          </cell>
          <cell r="B50" t="str">
            <v>Kulu ebatõenäoliselt laekuvatest nõuetest (v.a maksu-, lõivu-, trahvinõuded)</v>
          </cell>
          <cell r="C50" t="str">
            <v/>
          </cell>
          <cell r="D50" t="str">
            <v>1</v>
          </cell>
          <cell r="E50" t="str">
            <v>2</v>
          </cell>
          <cell r="F50" t="str">
            <v>Põhitegevuse kulud</v>
          </cell>
        </row>
        <row r="51">
          <cell r="A51">
            <v>608</v>
          </cell>
          <cell r="B51" t="str">
            <v>Muud tegevuskulud</v>
          </cell>
          <cell r="C51" t="str">
            <v/>
          </cell>
          <cell r="D51" t="str">
            <v>-1</v>
          </cell>
          <cell r="E51" t="str">
            <v>2</v>
          </cell>
          <cell r="F51" t="str">
            <v>Põhitegevuse kulud</v>
          </cell>
        </row>
        <row r="52">
          <cell r="A52">
            <v>650</v>
          </cell>
          <cell r="B52" t="str">
            <v>INTRESSIKULU</v>
          </cell>
          <cell r="C52" t="str">
            <v/>
          </cell>
          <cell r="D52" t="str">
            <v>1</v>
          </cell>
          <cell r="E52" t="str">
            <v>4</v>
          </cell>
          <cell r="F52" t="str">
            <v>Investeerimistegevuse kulud</v>
          </cell>
        </row>
        <row r="53">
          <cell r="A53">
            <v>652</v>
          </cell>
          <cell r="B53" t="str">
            <v>TULEM OSALUSTELT</v>
          </cell>
          <cell r="C53" t="str">
            <v/>
          </cell>
          <cell r="D53" t="str">
            <v>1</v>
          </cell>
          <cell r="E53" t="str">
            <v>4</v>
          </cell>
          <cell r="F53" t="str">
            <v>Investeerimistegevuse kulud</v>
          </cell>
        </row>
        <row r="54">
          <cell r="A54">
            <v>655</v>
          </cell>
          <cell r="B54" t="str">
            <v>Tulu hoiustelt ja väärtpaberitelt</v>
          </cell>
          <cell r="C54" t="str">
            <v/>
          </cell>
          <cell r="D54" t="str">
            <v>1</v>
          </cell>
          <cell r="E54" t="str">
            <v>3</v>
          </cell>
          <cell r="F54" t="str">
            <v>Investeerimistegevuse tulud</v>
          </cell>
        </row>
        <row r="55">
          <cell r="A55">
            <v>658</v>
          </cell>
          <cell r="B55" t="str">
            <v>MUUD FINANTSTULUD JA -KULUD</v>
          </cell>
          <cell r="C55" t="str">
            <v/>
          </cell>
          <cell r="D55" t="str">
            <v>1</v>
          </cell>
          <cell r="E55" t="str">
            <v>5</v>
          </cell>
          <cell r="F55" t="str">
            <v>Finantseerimistegevus</v>
          </cell>
        </row>
        <row r="56">
          <cell r="A56">
            <v>1000</v>
          </cell>
          <cell r="B56" t="str">
            <v>Sularaha</v>
          </cell>
          <cell r="C56" t="str">
            <v/>
          </cell>
          <cell r="D56" t="str">
            <v>1</v>
          </cell>
          <cell r="E56" t="str">
            <v>7</v>
          </cell>
          <cell r="F56" t="str">
            <v>Likviidsete vahendite muutus</v>
          </cell>
        </row>
        <row r="57">
          <cell r="A57">
            <v>1001</v>
          </cell>
          <cell r="B57" t="str">
            <v>Arvelduskontod pankades</v>
          </cell>
          <cell r="C57" t="str">
            <v/>
          </cell>
          <cell r="D57" t="str">
            <v>1</v>
          </cell>
          <cell r="E57" t="str">
            <v>7</v>
          </cell>
          <cell r="F57" t="str">
            <v>Likviidsete vahendite muutus</v>
          </cell>
        </row>
        <row r="58">
          <cell r="A58">
            <v>1011</v>
          </cell>
          <cell r="B58" t="str">
            <v>Kauplemisportfelli väärtpaberid</v>
          </cell>
          <cell r="C58" t="str">
            <v/>
          </cell>
          <cell r="D58" t="str">
            <v>1</v>
          </cell>
          <cell r="E58" t="str">
            <v>7</v>
          </cell>
          <cell r="F58" t="str">
            <v>Likviidsete vahendite muutus</v>
          </cell>
        </row>
        <row r="59">
          <cell r="A59">
            <v>1012</v>
          </cell>
          <cell r="B59" t="str">
            <v>Tähtajani hoitavad väärtpaberid</v>
          </cell>
          <cell r="C59" t="str">
            <v/>
          </cell>
          <cell r="D59" t="str">
            <v>1</v>
          </cell>
          <cell r="E59" t="str">
            <v>7</v>
          </cell>
          <cell r="F59" t="str">
            <v>Likviidsete vahendite muutus</v>
          </cell>
        </row>
        <row r="60">
          <cell r="A60">
            <v>1019</v>
          </cell>
          <cell r="B60" t="str">
            <v>Muud lühiajalised finantsinvesteeringud</v>
          </cell>
          <cell r="C60" t="str">
            <v/>
          </cell>
          <cell r="D60" t="str">
            <v>1</v>
          </cell>
          <cell r="E60" t="str">
            <v>7</v>
          </cell>
          <cell r="F60" t="str">
            <v>Likviidsete vahendite muutus</v>
          </cell>
        </row>
        <row r="61">
          <cell r="A61">
            <v>1500</v>
          </cell>
          <cell r="B61" t="str">
            <v>Osalused sihtasutustes ja mittetulundusühingutes</v>
          </cell>
          <cell r="C61" t="str">
            <v/>
          </cell>
          <cell r="D61" t="str">
            <v>1</v>
          </cell>
          <cell r="E61" t="str">
            <v>4</v>
          </cell>
          <cell r="F61" t="str">
            <v>Investeerimistegevuse kulud</v>
          </cell>
        </row>
        <row r="62">
          <cell r="A62">
            <v>1502</v>
          </cell>
          <cell r="B62" t="str">
            <v>Osalused tütar- ja sidusettevõtjates</v>
          </cell>
          <cell r="C62" t="str">
            <v/>
          </cell>
          <cell r="D62" t="str">
            <v>1</v>
          </cell>
          <cell r="E62" t="str">
            <v>4</v>
          </cell>
          <cell r="F62" t="str">
            <v>Investeerimistegevuse kulud</v>
          </cell>
        </row>
        <row r="63">
          <cell r="A63">
            <v>1511</v>
          </cell>
          <cell r="B63" t="str">
            <v>Investeerimisportfelli väärtpaberid</v>
          </cell>
          <cell r="C63" t="str">
            <v/>
          </cell>
          <cell r="D63" t="str">
            <v>1</v>
          </cell>
          <cell r="E63" t="str">
            <v>4</v>
          </cell>
          <cell r="F63" t="str">
            <v>Investeerimistegevuse kulud</v>
          </cell>
        </row>
        <row r="64">
          <cell r="A64">
            <v>1512</v>
          </cell>
          <cell r="B64" t="str">
            <v>Tähtajani hoitavad võlakirjad</v>
          </cell>
          <cell r="C64" t="str">
            <v/>
          </cell>
          <cell r="D64" t="str">
            <v>1</v>
          </cell>
          <cell r="E64" t="str">
            <v>4</v>
          </cell>
          <cell r="F64" t="str">
            <v>Investeerimistegevuse kulud</v>
          </cell>
        </row>
        <row r="65">
          <cell r="A65">
            <v>1519</v>
          </cell>
          <cell r="B65" t="str">
            <v>Muud pikaajalised finantsinvesteeringud</v>
          </cell>
          <cell r="C65" t="str">
            <v/>
          </cell>
          <cell r="D65" t="str">
            <v>1</v>
          </cell>
          <cell r="E65" t="str">
            <v>4</v>
          </cell>
          <cell r="F65" t="str">
            <v>Investeerimistegevuse kulud</v>
          </cell>
        </row>
        <row r="66">
          <cell r="A66">
            <v>1551</v>
          </cell>
          <cell r="B66" t="str">
            <v>Hooned ja rajatised</v>
          </cell>
          <cell r="C66" t="str">
            <v/>
          </cell>
          <cell r="D66" t="str">
            <v>1</v>
          </cell>
          <cell r="E66" t="str">
            <v>4</v>
          </cell>
          <cell r="F66" t="str">
            <v>Investeerimistegevuse kulud</v>
          </cell>
        </row>
        <row r="67">
          <cell r="A67">
            <v>1554</v>
          </cell>
          <cell r="B67" t="str">
            <v>Masinad ja seadmed</v>
          </cell>
          <cell r="C67" t="str">
            <v/>
          </cell>
          <cell r="D67" t="str">
            <v>1</v>
          </cell>
          <cell r="E67" t="str">
            <v>4</v>
          </cell>
          <cell r="F67" t="str">
            <v>Investeerimistegevuse kulud</v>
          </cell>
        </row>
        <row r="68">
          <cell r="A68">
            <v>1555</v>
          </cell>
          <cell r="B68" t="str">
            <v>Info- ja kommunikatsioonitehnoloogia seadmed</v>
          </cell>
          <cell r="C68" t="str">
            <v/>
          </cell>
          <cell r="D68" t="str">
            <v>1</v>
          </cell>
          <cell r="E68" t="str">
            <v>4</v>
          </cell>
          <cell r="F68" t="str">
            <v>Investeerimistegevuse kulud</v>
          </cell>
        </row>
        <row r="69">
          <cell r="A69">
            <v>1556</v>
          </cell>
          <cell r="B69" t="str">
            <v>Muu amortiseeruv materiaalne põhivara</v>
          </cell>
          <cell r="C69" t="str">
            <v/>
          </cell>
          <cell r="D69" t="str">
            <v>1</v>
          </cell>
          <cell r="E69" t="str">
            <v>4</v>
          </cell>
          <cell r="F69" t="str">
            <v>Investeerimistegevuse kulud</v>
          </cell>
        </row>
        <row r="70">
          <cell r="A70">
            <v>1559</v>
          </cell>
          <cell r="B70" t="str">
            <v>Kasutusele võtmata varad ja ettemaksed</v>
          </cell>
          <cell r="C70" t="str">
            <v/>
          </cell>
          <cell r="D70" t="str">
            <v>1</v>
          </cell>
          <cell r="E70" t="str">
            <v>4</v>
          </cell>
          <cell r="F70" t="str">
            <v>Investeerimistegevuse kulud</v>
          </cell>
        </row>
        <row r="71">
          <cell r="A71">
            <v>1560</v>
          </cell>
          <cell r="B71" t="str">
            <v>Tarkvara</v>
          </cell>
          <cell r="C71" t="str">
            <v/>
          </cell>
          <cell r="D71" t="str">
            <v>1</v>
          </cell>
          <cell r="E71" t="str">
            <v>4</v>
          </cell>
          <cell r="F71" t="str">
            <v>Investeerimistegevuse kulud</v>
          </cell>
        </row>
        <row r="72">
          <cell r="A72">
            <v>1562</v>
          </cell>
          <cell r="B72" t="str">
            <v>Õigused ja litsentsid</v>
          </cell>
          <cell r="C72" t="str">
            <v/>
          </cell>
          <cell r="D72" t="str">
            <v>1</v>
          </cell>
          <cell r="E72" t="str">
            <v>4</v>
          </cell>
          <cell r="F72" t="str">
            <v>Investeerimistegevuse kulud</v>
          </cell>
        </row>
        <row r="73">
          <cell r="A73">
            <v>1564</v>
          </cell>
          <cell r="B73" t="str">
            <v>Arenguväljaminekud ( IFRS alusel )</v>
          </cell>
          <cell r="C73" t="str">
            <v/>
          </cell>
          <cell r="D73" t="str">
            <v>1</v>
          </cell>
          <cell r="E73" t="str">
            <v>4</v>
          </cell>
          <cell r="F73" t="str">
            <v>Investeerimistegevuse kulud</v>
          </cell>
        </row>
        <row r="74">
          <cell r="A74">
            <v>1565</v>
          </cell>
          <cell r="B74" t="str">
            <v>Firmaväärtus</v>
          </cell>
          <cell r="C74" t="str">
            <v/>
          </cell>
          <cell r="D74" t="str">
            <v>1</v>
          </cell>
          <cell r="E74" t="str">
            <v>4</v>
          </cell>
          <cell r="F74" t="str">
            <v>Investeerimistegevuse kulud</v>
          </cell>
        </row>
        <row r="75">
          <cell r="A75">
            <v>1566</v>
          </cell>
          <cell r="B75" t="str">
            <v>Muu immateriaalne põhivara</v>
          </cell>
          <cell r="C75" t="str">
            <v/>
          </cell>
          <cell r="D75" t="str">
            <v>1</v>
          </cell>
          <cell r="E75" t="str">
            <v>4</v>
          </cell>
          <cell r="F75" t="str">
            <v>Investeerimistegevuse kulud</v>
          </cell>
        </row>
        <row r="76">
          <cell r="A76">
            <v>1569</v>
          </cell>
          <cell r="B76" t="str">
            <v>Kasutusele võtmata varad ja ettemaksed</v>
          </cell>
          <cell r="C76" t="str">
            <v/>
          </cell>
          <cell r="D76" t="str">
            <v>1</v>
          </cell>
          <cell r="E76" t="str">
            <v>4</v>
          </cell>
          <cell r="F76" t="str">
            <v>Investeerimistegevuse kulud</v>
          </cell>
        </row>
        <row r="77">
          <cell r="A77">
            <v>2585</v>
          </cell>
          <cell r="B77" t="str">
            <v>Kohustiste võtmine</v>
          </cell>
          <cell r="C77" t="str">
            <v/>
          </cell>
          <cell r="D77" t="str">
            <v>-1</v>
          </cell>
          <cell r="E77" t="str">
            <v>5</v>
          </cell>
          <cell r="F77" t="str">
            <v>Finantseerimistegevus</v>
          </cell>
        </row>
        <row r="78">
          <cell r="A78">
            <v>2586</v>
          </cell>
          <cell r="B78" t="str">
            <v>Kohustiste tasumine</v>
          </cell>
          <cell r="C78" t="str">
            <v/>
          </cell>
          <cell r="D78" t="str">
            <v>-1</v>
          </cell>
          <cell r="E78" t="str">
            <v>5</v>
          </cell>
          <cell r="F78" t="str">
            <v>Finantseerimistegevus</v>
          </cell>
        </row>
        <row r="79">
          <cell r="A79">
            <v>3000</v>
          </cell>
          <cell r="B79" t="str">
            <v>Füüsilise isiku tulumaks</v>
          </cell>
          <cell r="C79" t="str">
            <v/>
          </cell>
          <cell r="D79" t="str">
            <v>1</v>
          </cell>
          <cell r="E79" t="str">
            <v>1</v>
          </cell>
          <cell r="F79" t="str">
            <v>Põhitegevuse tulud</v>
          </cell>
        </row>
        <row r="80">
          <cell r="A80">
            <v>3001</v>
          </cell>
          <cell r="B80" t="str">
            <v>Juriidilise isiku tulumaks</v>
          </cell>
          <cell r="C80" t="str">
            <v/>
          </cell>
          <cell r="D80" t="str">
            <v>1</v>
          </cell>
          <cell r="E80" t="str">
            <v>1</v>
          </cell>
          <cell r="F80" t="str">
            <v>Põhitegevuse tulud</v>
          </cell>
        </row>
        <row r="81">
          <cell r="A81">
            <v>3020</v>
          </cell>
          <cell r="B81" t="str">
            <v>Sotsiaalmaks</v>
          </cell>
          <cell r="C81" t="str">
            <v/>
          </cell>
          <cell r="D81" t="str">
            <v>1</v>
          </cell>
          <cell r="E81" t="str">
            <v>1</v>
          </cell>
          <cell r="F81" t="str">
            <v>Põhitegevuse tulud</v>
          </cell>
        </row>
        <row r="82">
          <cell r="A82">
            <v>3025</v>
          </cell>
          <cell r="B82" t="str">
            <v>Töötuskindlustusmakse</v>
          </cell>
          <cell r="C82" t="str">
            <v/>
          </cell>
          <cell r="D82" t="str">
            <v>1</v>
          </cell>
          <cell r="E82" t="str">
            <v>1</v>
          </cell>
          <cell r="F82" t="str">
            <v>Põhitegevuse tulud</v>
          </cell>
        </row>
        <row r="83">
          <cell r="A83">
            <v>3026</v>
          </cell>
          <cell r="B83" t="str">
            <v>Kogumispension</v>
          </cell>
          <cell r="C83" t="str">
            <v/>
          </cell>
          <cell r="D83" t="str">
            <v>1</v>
          </cell>
          <cell r="E83" t="str">
            <v>1</v>
          </cell>
          <cell r="F83" t="str">
            <v>Põhitegevuse tulud</v>
          </cell>
        </row>
        <row r="84">
          <cell r="A84">
            <v>3030</v>
          </cell>
          <cell r="B84" t="str">
            <v>Maamaks</v>
          </cell>
          <cell r="C84" t="str">
            <v/>
          </cell>
          <cell r="D84" t="str">
            <v>1</v>
          </cell>
          <cell r="E84" t="str">
            <v>1</v>
          </cell>
          <cell r="F84" t="str">
            <v>Põhitegevuse tulud</v>
          </cell>
        </row>
        <row r="85">
          <cell r="A85">
            <v>3042</v>
          </cell>
          <cell r="B85" t="str">
            <v>Aktsiisimaks</v>
          </cell>
          <cell r="C85" t="str">
            <v/>
          </cell>
          <cell r="D85" t="str">
            <v>1</v>
          </cell>
          <cell r="E85" t="str">
            <v>1</v>
          </cell>
          <cell r="F85" t="str">
            <v>Põhitegevuse tulud</v>
          </cell>
        </row>
        <row r="86">
          <cell r="A86">
            <v>3043</v>
          </cell>
          <cell r="B86" t="str">
            <v>Hasartmängumaks</v>
          </cell>
          <cell r="C86" t="str">
            <v/>
          </cell>
          <cell r="D86" t="str">
            <v>1</v>
          </cell>
          <cell r="E86" t="str">
            <v>1</v>
          </cell>
          <cell r="F86" t="str">
            <v>Põhitegevuse tulud</v>
          </cell>
        </row>
        <row r="87">
          <cell r="A87">
            <v>3200</v>
          </cell>
          <cell r="B87" t="str">
            <v>Riigilõivud registritoimingutelt</v>
          </cell>
          <cell r="C87" t="str">
            <v/>
          </cell>
          <cell r="D87" t="str">
            <v>1</v>
          </cell>
          <cell r="E87" t="str">
            <v>1</v>
          </cell>
          <cell r="F87" t="str">
            <v>Põhitegevuse tulud</v>
          </cell>
        </row>
        <row r="88">
          <cell r="A88">
            <v>3201</v>
          </cell>
          <cell r="B88" t="str">
            <v>Muud riigilõivud A-E</v>
          </cell>
          <cell r="C88" t="str">
            <v/>
          </cell>
          <cell r="D88" t="str">
            <v>1</v>
          </cell>
          <cell r="E88" t="str">
            <v>1</v>
          </cell>
          <cell r="F88" t="str">
            <v>Põhitegevuse tulud</v>
          </cell>
        </row>
        <row r="89">
          <cell r="A89">
            <v>3202</v>
          </cell>
          <cell r="B89" t="str">
            <v>Muud riigilõivud F-J</v>
          </cell>
          <cell r="C89" t="str">
            <v/>
          </cell>
          <cell r="D89" t="str">
            <v>1</v>
          </cell>
          <cell r="E89" t="str">
            <v>1</v>
          </cell>
          <cell r="F89" t="str">
            <v>Põhitegevuse tulud</v>
          </cell>
        </row>
        <row r="90">
          <cell r="A90">
            <v>3203</v>
          </cell>
          <cell r="B90" t="str">
            <v>Muud riigilõivud K-L</v>
          </cell>
          <cell r="C90" t="str">
            <v/>
          </cell>
          <cell r="D90" t="str">
            <v>1</v>
          </cell>
          <cell r="E90" t="str">
            <v>1</v>
          </cell>
          <cell r="F90" t="str">
            <v>Põhitegevuse tulud</v>
          </cell>
        </row>
        <row r="91">
          <cell r="A91">
            <v>3204</v>
          </cell>
          <cell r="B91" t="str">
            <v>Muud riigilõivud M-P</v>
          </cell>
          <cell r="C91" t="str">
            <v/>
          </cell>
          <cell r="D91" t="str">
            <v>1</v>
          </cell>
          <cell r="E91" t="str">
            <v>1</v>
          </cell>
          <cell r="F91" t="str">
            <v>Põhitegevuse tulud</v>
          </cell>
        </row>
        <row r="92">
          <cell r="A92">
            <v>3205</v>
          </cell>
          <cell r="B92" t="str">
            <v>Muud riigilõivud R-S</v>
          </cell>
          <cell r="C92" t="str">
            <v/>
          </cell>
          <cell r="D92" t="str">
            <v>1</v>
          </cell>
          <cell r="E92" t="str">
            <v>1</v>
          </cell>
          <cell r="F92" t="str">
            <v>Põhitegevuse tulud</v>
          </cell>
        </row>
        <row r="93">
          <cell r="A93">
            <v>3206</v>
          </cell>
          <cell r="B93" t="str">
            <v>Muud riigilõivud T-U</v>
          </cell>
          <cell r="C93" t="str">
            <v/>
          </cell>
          <cell r="D93" t="str">
            <v>1</v>
          </cell>
          <cell r="E93" t="str">
            <v>1</v>
          </cell>
          <cell r="F93" t="str">
            <v>Põhitegevuse tulud</v>
          </cell>
        </row>
        <row r="94">
          <cell r="A94">
            <v>3207</v>
          </cell>
          <cell r="B94" t="str">
            <v>Muud riigilõivud V-Ü</v>
          </cell>
          <cell r="C94" t="str">
            <v/>
          </cell>
          <cell r="D94" t="str">
            <v>1</v>
          </cell>
          <cell r="E94" t="str">
            <v>1</v>
          </cell>
          <cell r="F94" t="str">
            <v>Põhitegevuse tulud</v>
          </cell>
        </row>
        <row r="95">
          <cell r="A95">
            <v>3220</v>
          </cell>
          <cell r="B95" t="str">
            <v>Tulud haridusalasest tegevusest</v>
          </cell>
          <cell r="C95" t="str">
            <v/>
          </cell>
          <cell r="D95" t="str">
            <v>1</v>
          </cell>
          <cell r="E95" t="str">
            <v>1</v>
          </cell>
          <cell r="F95" t="str">
            <v>Põhitegevuse tulud</v>
          </cell>
        </row>
        <row r="96">
          <cell r="A96">
            <v>3221</v>
          </cell>
          <cell r="B96" t="str">
            <v>Tulud kultuuri- ja kunstialasest tegevusest</v>
          </cell>
          <cell r="C96" t="str">
            <v/>
          </cell>
          <cell r="D96" t="str">
            <v>1</v>
          </cell>
          <cell r="E96" t="str">
            <v>1</v>
          </cell>
          <cell r="F96" t="str">
            <v>Põhitegevuse tulud</v>
          </cell>
        </row>
        <row r="97">
          <cell r="A97">
            <v>3222</v>
          </cell>
          <cell r="B97" t="str">
            <v>Tulud spordi- ja puhkealasest tegevusest</v>
          </cell>
          <cell r="C97" t="str">
            <v/>
          </cell>
          <cell r="D97" t="str">
            <v>1</v>
          </cell>
          <cell r="E97" t="str">
            <v>1</v>
          </cell>
          <cell r="F97" t="str">
            <v>Põhitegevuse tulud</v>
          </cell>
        </row>
        <row r="98">
          <cell r="A98">
            <v>3223</v>
          </cell>
          <cell r="B98" t="str">
            <v>Tulud tervishoiust</v>
          </cell>
          <cell r="C98" t="str">
            <v/>
          </cell>
          <cell r="D98" t="str">
            <v>1</v>
          </cell>
          <cell r="E98" t="str">
            <v>1</v>
          </cell>
          <cell r="F98" t="str">
            <v>Põhitegevuse tulud</v>
          </cell>
        </row>
        <row r="99">
          <cell r="A99">
            <v>3224</v>
          </cell>
          <cell r="B99" t="str">
            <v>Tulud sotsiaalabialasest tegevusest</v>
          </cell>
          <cell r="C99" t="str">
            <v/>
          </cell>
          <cell r="D99" t="str">
            <v>1</v>
          </cell>
          <cell r="E99" t="str">
            <v>1</v>
          </cell>
          <cell r="F99" t="str">
            <v>Põhitegevuse tulud</v>
          </cell>
        </row>
        <row r="100">
          <cell r="A100">
            <v>3225</v>
          </cell>
          <cell r="B100" t="str">
            <v>Elamu- ja kommunaaltegevuse tulud</v>
          </cell>
          <cell r="C100" t="str">
            <v/>
          </cell>
          <cell r="D100" t="str">
            <v>1</v>
          </cell>
          <cell r="E100" t="str">
            <v>1</v>
          </cell>
          <cell r="F100" t="str">
            <v>Põhitegevuse tulud</v>
          </cell>
        </row>
        <row r="101">
          <cell r="A101">
            <v>3226</v>
          </cell>
          <cell r="B101" t="str">
            <v>Keskkonnakaitsealase tegevuse tulud</v>
          </cell>
          <cell r="C101" t="str">
            <v/>
          </cell>
          <cell r="D101" t="str">
            <v>1</v>
          </cell>
          <cell r="E101" t="str">
            <v>1</v>
          </cell>
          <cell r="F101" t="str">
            <v>Põhitegevuse tulud</v>
          </cell>
        </row>
        <row r="102">
          <cell r="A102">
            <v>3227</v>
          </cell>
          <cell r="B102" t="str">
            <v>TULUD KORRAKAITSEST</v>
          </cell>
          <cell r="C102" t="str">
            <v/>
          </cell>
          <cell r="D102" t="str">
            <v>1</v>
          </cell>
          <cell r="E102" t="str">
            <v>1</v>
          </cell>
          <cell r="F102" t="str">
            <v>Põhitegevuse tulud</v>
          </cell>
        </row>
        <row r="103">
          <cell r="A103">
            <v>3229</v>
          </cell>
          <cell r="B103" t="str">
            <v>Laekumised üldvalitsemisasutuste majandustegevuses</v>
          </cell>
          <cell r="C103" t="str">
            <v/>
          </cell>
          <cell r="D103" t="str">
            <v>1</v>
          </cell>
          <cell r="E103" t="str">
            <v>1</v>
          </cell>
          <cell r="F103" t="str">
            <v>Põhitegevuse tulud</v>
          </cell>
        </row>
        <row r="104">
          <cell r="A104">
            <v>3230</v>
          </cell>
          <cell r="B104" t="str">
            <v>Tulud transpordi- ja sidealasest tegevusest</v>
          </cell>
          <cell r="C104" t="str">
            <v/>
          </cell>
          <cell r="D104" t="str">
            <v>1</v>
          </cell>
          <cell r="E104" t="str">
            <v>1</v>
          </cell>
          <cell r="F104" t="str">
            <v>Põhitegevuse tulud</v>
          </cell>
        </row>
        <row r="105">
          <cell r="A105">
            <v>3231</v>
          </cell>
          <cell r="B105" t="str">
            <v>TULUD PÕLLU-, METSAMAJANDUSEST, JAHINDUSEST, KALANDUSEST</v>
          </cell>
          <cell r="C105" t="str">
            <v/>
          </cell>
          <cell r="D105" t="str">
            <v>1</v>
          </cell>
          <cell r="E105" t="str">
            <v>1</v>
          </cell>
          <cell r="F105" t="str">
            <v>Põhitegevuse tulud</v>
          </cell>
        </row>
        <row r="106">
          <cell r="A106">
            <v>3232</v>
          </cell>
          <cell r="B106" t="str">
            <v>TULUD MUUDELT MAJANDUSALADELT</v>
          </cell>
          <cell r="C106" t="str">
            <v/>
          </cell>
          <cell r="D106" t="str">
            <v>1</v>
          </cell>
          <cell r="E106" t="str">
            <v>1</v>
          </cell>
          <cell r="F106" t="str">
            <v>Põhitegevuse tulud</v>
          </cell>
        </row>
        <row r="107">
          <cell r="A107">
            <v>3233</v>
          </cell>
          <cell r="B107" t="str">
            <v>Üür ja rent</v>
          </cell>
          <cell r="C107" t="str">
            <v/>
          </cell>
          <cell r="D107" t="str">
            <v>1</v>
          </cell>
          <cell r="E107" t="str">
            <v>1</v>
          </cell>
          <cell r="F107" t="str">
            <v>Põhitegevuse tulud</v>
          </cell>
        </row>
        <row r="108">
          <cell r="A108">
            <v>3237</v>
          </cell>
          <cell r="B108" t="str">
            <v>ÕIGUSTE MÜÜK</v>
          </cell>
          <cell r="C108" t="str">
            <v/>
          </cell>
          <cell r="D108" t="str">
            <v>1</v>
          </cell>
          <cell r="E108" t="str">
            <v>1</v>
          </cell>
          <cell r="F108" t="str">
            <v>Põhitegevuse tulud</v>
          </cell>
        </row>
        <row r="109">
          <cell r="A109">
            <v>3238</v>
          </cell>
          <cell r="B109" t="str">
            <v>Muu toodete ja teenuste müük</v>
          </cell>
          <cell r="C109" t="str">
            <v/>
          </cell>
          <cell r="D109" t="str">
            <v>1</v>
          </cell>
          <cell r="E109" t="str">
            <v>1</v>
          </cell>
          <cell r="F109" t="str">
            <v>Põhitegevuse tulud</v>
          </cell>
        </row>
        <row r="110">
          <cell r="A110">
            <v>3500</v>
          </cell>
          <cell r="B110" t="str">
            <v>Saadud tegevuskulude sihtfinantseerimine</v>
          </cell>
          <cell r="C110" t="str">
            <v/>
          </cell>
          <cell r="D110" t="str">
            <v>1</v>
          </cell>
          <cell r="E110" t="str">
            <v>1</v>
          </cell>
          <cell r="F110" t="str">
            <v>Põhitegevuse tulud</v>
          </cell>
        </row>
        <row r="111">
          <cell r="A111">
            <v>3502</v>
          </cell>
          <cell r="B111" t="str">
            <v>Saadud sihtfinantseerimine põhivara soetuseks</v>
          </cell>
          <cell r="C111" t="str">
            <v/>
          </cell>
          <cell r="D111" t="str">
            <v>1</v>
          </cell>
          <cell r="E111" t="str">
            <v>3</v>
          </cell>
          <cell r="F111" t="str">
            <v>Investeerimistegevuse tulud</v>
          </cell>
        </row>
        <row r="112">
          <cell r="A112">
            <v>3520</v>
          </cell>
          <cell r="B112" t="str">
            <v>Saadud tegevustoetused</v>
          </cell>
          <cell r="C112" t="str">
            <v/>
          </cell>
          <cell r="D112" t="str">
            <v>1</v>
          </cell>
          <cell r="E112" t="str">
            <v>1</v>
          </cell>
          <cell r="F112" t="str">
            <v>Põhitegevuse tulud</v>
          </cell>
        </row>
        <row r="113">
          <cell r="A113">
            <v>3810</v>
          </cell>
          <cell r="B113" t="str">
            <v>Kasum/kahjum kinnisvarainvesteeringute müügist</v>
          </cell>
          <cell r="C113" t="str">
            <v/>
          </cell>
          <cell r="D113" t="str">
            <v>1</v>
          </cell>
          <cell r="E113" t="str">
            <v>3</v>
          </cell>
          <cell r="F113" t="str">
            <v>Investeerimistegevuse tulud</v>
          </cell>
        </row>
        <row r="114">
          <cell r="A114">
            <v>3811</v>
          </cell>
          <cell r="B114" t="str">
            <v>Kasum/kahjum materiaalse põhivara müügist</v>
          </cell>
          <cell r="C114" t="str">
            <v/>
          </cell>
          <cell r="D114" t="str">
            <v>1</v>
          </cell>
          <cell r="E114" t="str">
            <v>3</v>
          </cell>
          <cell r="F114" t="str">
            <v>Investeerimistegevuse tulud</v>
          </cell>
        </row>
        <row r="115">
          <cell r="A115">
            <v>3813</v>
          </cell>
          <cell r="B115" t="str">
            <v>Kasum/kahjum immateriaalse põhivara müügist</v>
          </cell>
          <cell r="C115" t="str">
            <v/>
          </cell>
          <cell r="D115" t="str">
            <v>1</v>
          </cell>
          <cell r="E115" t="str">
            <v>3</v>
          </cell>
          <cell r="F115" t="str">
            <v>Investeerimistegevuse tulud</v>
          </cell>
        </row>
        <row r="116">
          <cell r="A116">
            <v>3814</v>
          </cell>
          <cell r="B116" t="str">
            <v>Kasum/kahjum bioloogiliste varade müügist</v>
          </cell>
          <cell r="C116" t="str">
            <v/>
          </cell>
          <cell r="D116" t="str">
            <v>1</v>
          </cell>
          <cell r="E116" t="str">
            <v>3</v>
          </cell>
          <cell r="F116" t="str">
            <v>Investeerimistegevuse tulud</v>
          </cell>
        </row>
        <row r="117">
          <cell r="A117">
            <v>3818</v>
          </cell>
          <cell r="B117" t="str">
            <v>Kasum/kahjum varude müügist</v>
          </cell>
          <cell r="C117" t="str">
            <v/>
          </cell>
          <cell r="D117" t="str">
            <v>1</v>
          </cell>
          <cell r="E117" t="str">
            <v>1</v>
          </cell>
          <cell r="F117" t="str">
            <v>Põhitegevuse tulud</v>
          </cell>
        </row>
        <row r="118">
          <cell r="A118">
            <v>3825</v>
          </cell>
          <cell r="B118" t="str">
            <v>Tulud loodusressursside kasutamisest</v>
          </cell>
          <cell r="C118" t="str">
            <v/>
          </cell>
          <cell r="D118" t="str">
            <v>1</v>
          </cell>
          <cell r="E118" t="str">
            <v>1</v>
          </cell>
          <cell r="F118" t="str">
            <v>Põhitegevuse tulud</v>
          </cell>
        </row>
        <row r="119">
          <cell r="A119">
            <v>3826</v>
          </cell>
          <cell r="B119" t="str">
            <v>Tulem bioloogiliste varadelt</v>
          </cell>
          <cell r="C119" t="str">
            <v/>
          </cell>
          <cell r="D119" t="str">
            <v>1</v>
          </cell>
          <cell r="E119" t="str">
            <v>1</v>
          </cell>
          <cell r="F119" t="str">
            <v>Põhitegevuse tulud</v>
          </cell>
        </row>
        <row r="120">
          <cell r="A120">
            <v>3827</v>
          </cell>
          <cell r="B120" t="str">
            <v>Tulud materiaalsete varade kasutamisest</v>
          </cell>
          <cell r="C120" t="str">
            <v/>
          </cell>
          <cell r="D120" t="str">
            <v>1</v>
          </cell>
          <cell r="E120" t="str">
            <v>1</v>
          </cell>
          <cell r="F120" t="str">
            <v>Põhitegevuse tulud</v>
          </cell>
        </row>
        <row r="121">
          <cell r="A121">
            <v>3880</v>
          </cell>
          <cell r="B121" t="str">
            <v>Trahvid ja muud varalised karistused</v>
          </cell>
          <cell r="C121" t="str">
            <v/>
          </cell>
          <cell r="D121" t="str">
            <v>1</v>
          </cell>
          <cell r="E121" t="str">
            <v>1</v>
          </cell>
          <cell r="F121" t="str">
            <v>Põhitegevuse tulud</v>
          </cell>
        </row>
        <row r="122">
          <cell r="A122">
            <v>3882</v>
          </cell>
          <cell r="B122" t="str">
            <v>Saastetasud ja keskkonnale tekitatud kahju hüvitis</v>
          </cell>
          <cell r="C122" t="str">
            <v/>
          </cell>
          <cell r="D122" t="str">
            <v>1</v>
          </cell>
          <cell r="E122" t="str">
            <v>1</v>
          </cell>
          <cell r="F122" t="str">
            <v>Põhitegevuse tulud</v>
          </cell>
        </row>
        <row r="123">
          <cell r="A123">
            <v>3888</v>
          </cell>
          <cell r="B123" t="str">
            <v>Eespool nimetamata muud tulud</v>
          </cell>
          <cell r="C123" t="str">
            <v/>
          </cell>
          <cell r="D123" t="str">
            <v>1</v>
          </cell>
          <cell r="E123" t="str">
            <v>1</v>
          </cell>
          <cell r="F123" t="str">
            <v>Põhitegevuse tulud</v>
          </cell>
        </row>
        <row r="124">
          <cell r="A124">
            <v>4100</v>
          </cell>
          <cell r="B124" t="str">
            <v>Pensionikindlustustoetused sotsiaalmaksutuludest</v>
          </cell>
          <cell r="C124" t="str">
            <v/>
          </cell>
          <cell r="D124" t="str">
            <v>1</v>
          </cell>
          <cell r="E124" t="str">
            <v>2</v>
          </cell>
          <cell r="F124" t="str">
            <v>Põhitegevuse kulud</v>
          </cell>
        </row>
        <row r="125">
          <cell r="A125">
            <v>4105</v>
          </cell>
          <cell r="B125" t="str">
            <v>Ravikindlustustoetused</v>
          </cell>
          <cell r="C125" t="str">
            <v/>
          </cell>
          <cell r="D125" t="str">
            <v>1</v>
          </cell>
          <cell r="E125" t="str">
            <v>2</v>
          </cell>
          <cell r="F125" t="str">
            <v>Põhitegevuse kulud</v>
          </cell>
        </row>
        <row r="126">
          <cell r="A126">
            <v>4108</v>
          </cell>
          <cell r="B126" t="str">
            <v>Töötuskindlustustoetused</v>
          </cell>
          <cell r="C126" t="str">
            <v/>
          </cell>
          <cell r="D126" t="str">
            <v>1</v>
          </cell>
          <cell r="E126" t="str">
            <v>2</v>
          </cell>
          <cell r="F126" t="str">
            <v>Põhitegevuse kulud</v>
          </cell>
        </row>
        <row r="127">
          <cell r="A127">
            <v>4130</v>
          </cell>
          <cell r="B127" t="str">
            <v>Peretoetused</v>
          </cell>
          <cell r="C127" t="str">
            <v/>
          </cell>
          <cell r="D127" t="str">
            <v>1</v>
          </cell>
          <cell r="E127" t="str">
            <v>2</v>
          </cell>
          <cell r="F127" t="str">
            <v>Põhitegevuse kulud</v>
          </cell>
        </row>
        <row r="128">
          <cell r="A128">
            <v>4131</v>
          </cell>
          <cell r="B128" t="str">
            <v>Sotsiaalhoolekande toetused ja hüvitised</v>
          </cell>
          <cell r="C128" t="str">
            <v/>
          </cell>
          <cell r="D128" t="str">
            <v>1</v>
          </cell>
          <cell r="E128" t="str">
            <v>2</v>
          </cell>
          <cell r="F128" t="str">
            <v>Põhitegevuse kulud</v>
          </cell>
        </row>
        <row r="129">
          <cell r="A129">
            <v>4132</v>
          </cell>
          <cell r="B129" t="str">
            <v>Toetused töötutele</v>
          </cell>
          <cell r="C129" t="str">
            <v/>
          </cell>
          <cell r="D129" t="str">
            <v>1</v>
          </cell>
          <cell r="E129" t="str">
            <v>2</v>
          </cell>
          <cell r="F129" t="str">
            <v>Põhitegevuse kulud</v>
          </cell>
        </row>
        <row r="130">
          <cell r="A130">
            <v>4133</v>
          </cell>
          <cell r="B130" t="str">
            <v>Toetused puudega inimestele ja nende hooldajatele</v>
          </cell>
          <cell r="C130" t="str">
            <v/>
          </cell>
          <cell r="D130" t="str">
            <v>1</v>
          </cell>
          <cell r="E130" t="str">
            <v>2</v>
          </cell>
          <cell r="F130" t="str">
            <v>Põhitegevuse kulud</v>
          </cell>
        </row>
        <row r="131">
          <cell r="A131">
            <v>4134</v>
          </cell>
          <cell r="B131" t="str">
            <v>Õppetoetused</v>
          </cell>
          <cell r="C131" t="str">
            <v/>
          </cell>
          <cell r="D131" t="str">
            <v>1</v>
          </cell>
          <cell r="E131" t="str">
            <v>2</v>
          </cell>
          <cell r="F131" t="str">
            <v>Põhitegevuse kulud</v>
          </cell>
        </row>
        <row r="132">
          <cell r="A132">
            <v>4136</v>
          </cell>
          <cell r="B132" t="str">
            <v>Töövõimetoetused</v>
          </cell>
          <cell r="C132" t="str">
            <v/>
          </cell>
          <cell r="D132" t="str">
            <v>1</v>
          </cell>
          <cell r="E132" t="str">
            <v>2</v>
          </cell>
          <cell r="F132" t="str">
            <v>Põhitegevuse kulud</v>
          </cell>
        </row>
        <row r="133">
          <cell r="A133">
            <v>4137</v>
          </cell>
          <cell r="B133" t="str">
            <v>Erijuhtudel riigi poolt makstavad maksud</v>
          </cell>
          <cell r="C133" t="str">
            <v/>
          </cell>
          <cell r="D133" t="str">
            <v>1</v>
          </cell>
          <cell r="E133" t="str">
            <v>2</v>
          </cell>
          <cell r="F133" t="str">
            <v>Põhitegevuse kulud</v>
          </cell>
        </row>
        <row r="134">
          <cell r="A134">
            <v>4138</v>
          </cell>
          <cell r="B134" t="str">
            <v>Muud sotsiaalabitoetused</v>
          </cell>
          <cell r="C134" t="str">
            <v/>
          </cell>
          <cell r="D134" t="str">
            <v>1</v>
          </cell>
          <cell r="E134" t="str">
            <v>2</v>
          </cell>
          <cell r="F134" t="str">
            <v>Põhitegevuse kulud</v>
          </cell>
        </row>
        <row r="135">
          <cell r="A135">
            <v>4139</v>
          </cell>
          <cell r="B135" t="str">
            <v>Preemiad ja stipendiumid (va haridusalased stipendiumid)</v>
          </cell>
          <cell r="C135" t="str">
            <v/>
          </cell>
          <cell r="D135" t="str">
            <v>1</v>
          </cell>
          <cell r="E135" t="str">
            <v>2</v>
          </cell>
          <cell r="F135" t="str">
            <v>Põhitegevuse kulud</v>
          </cell>
        </row>
        <row r="136">
          <cell r="A136">
            <v>4500</v>
          </cell>
          <cell r="B136" t="str">
            <v>Antud sihtfinantseerimine tegevuskuludeks</v>
          </cell>
          <cell r="C136" t="str">
            <v/>
          </cell>
          <cell r="D136" t="str">
            <v>1</v>
          </cell>
          <cell r="E136" t="str">
            <v>2</v>
          </cell>
          <cell r="F136" t="str">
            <v>Põhitegevuse kulud</v>
          </cell>
        </row>
        <row r="137">
          <cell r="A137">
            <v>4502</v>
          </cell>
          <cell r="B137" t="str">
            <v>Antud sihtfinantseerimine põhivara soetuseks</v>
          </cell>
          <cell r="C137" t="str">
            <v/>
          </cell>
          <cell r="D137" t="str">
            <v>1</v>
          </cell>
          <cell r="E137" t="str">
            <v>4</v>
          </cell>
          <cell r="F137" t="str">
            <v>Investeerimistegevuse kulud</v>
          </cell>
        </row>
        <row r="138">
          <cell r="A138">
            <v>4520</v>
          </cell>
          <cell r="B138" t="str">
            <v>Antud tegevustoetused</v>
          </cell>
          <cell r="C138" t="str">
            <v/>
          </cell>
          <cell r="D138" t="str">
            <v>1</v>
          </cell>
          <cell r="E138" t="str">
            <v>1</v>
          </cell>
          <cell r="F138" t="str">
            <v>Põhitegevuse tulud</v>
          </cell>
        </row>
        <row r="139">
          <cell r="A139">
            <v>4521</v>
          </cell>
          <cell r="B139" t="str">
            <v>Antud tegevustoetused</v>
          </cell>
          <cell r="C139" t="str">
            <v/>
          </cell>
          <cell r="D139" t="str">
            <v>1</v>
          </cell>
          <cell r="E139" t="str">
            <v>1</v>
          </cell>
          <cell r="F139" t="str">
            <v>Põhitegevuse tulud</v>
          </cell>
        </row>
        <row r="140">
          <cell r="A140">
            <v>4528</v>
          </cell>
          <cell r="B140" t="str">
            <v>Liikmemaksud</v>
          </cell>
          <cell r="C140" t="str">
            <v/>
          </cell>
          <cell r="D140" t="str">
            <v>1</v>
          </cell>
          <cell r="E140" t="str">
            <v>1</v>
          </cell>
          <cell r="F140" t="str">
            <v>Põhitegevuse tulud</v>
          </cell>
        </row>
        <row r="141">
          <cell r="A141">
            <v>5000</v>
          </cell>
          <cell r="B141" t="str">
            <v>Valitavate ametnike ja kõrgemate riigiteenijate töötasu</v>
          </cell>
          <cell r="C141" t="str">
            <v/>
          </cell>
          <cell r="D141" t="str">
            <v>1</v>
          </cell>
          <cell r="E141" t="str">
            <v>2</v>
          </cell>
          <cell r="F141" t="str">
            <v>Põhitegevuse kulud</v>
          </cell>
        </row>
        <row r="142">
          <cell r="A142">
            <v>5005</v>
          </cell>
          <cell r="B142" t="str">
            <v>Töötasud võlaõiguslike lepingute alusel</v>
          </cell>
          <cell r="D142" t="str">
            <v>-1</v>
          </cell>
          <cell r="E142" t="str">
            <v>2</v>
          </cell>
          <cell r="F142" t="str">
            <v>Põhitegevuse kulud</v>
          </cell>
        </row>
        <row r="143">
          <cell r="A143">
            <v>5050</v>
          </cell>
          <cell r="B143" t="str">
            <v>Erisoodustused</v>
          </cell>
          <cell r="C143" t="str">
            <v/>
          </cell>
          <cell r="D143" t="str">
            <v>1</v>
          </cell>
          <cell r="E143" t="str">
            <v>2</v>
          </cell>
          <cell r="F143" t="str">
            <v>Põhitegevuse kulud</v>
          </cell>
        </row>
        <row r="144">
          <cell r="A144">
            <v>5063</v>
          </cell>
          <cell r="B144" t="str">
            <v>Sotsiaalmaks töötasudelt ja toetustelt</v>
          </cell>
          <cell r="C144" t="str">
            <v/>
          </cell>
          <cell r="D144" t="str">
            <v>-1</v>
          </cell>
          <cell r="E144" t="str">
            <v>2</v>
          </cell>
          <cell r="F144" t="str">
            <v>Põhitegevuse kulud</v>
          </cell>
        </row>
        <row r="145">
          <cell r="A145">
            <v>5064</v>
          </cell>
          <cell r="B145" t="str">
            <v>Töötuskindlustusmakse</v>
          </cell>
          <cell r="C145" t="str">
            <v/>
          </cell>
          <cell r="D145" t="str">
            <v>-1</v>
          </cell>
          <cell r="E145" t="str">
            <v>2</v>
          </cell>
          <cell r="F145" t="str">
            <v>Põhitegevuse kulud</v>
          </cell>
        </row>
        <row r="146">
          <cell r="A146">
            <v>5500</v>
          </cell>
          <cell r="B146" t="str">
            <v>Administreerimiskulud</v>
          </cell>
          <cell r="C146" t="str">
            <v/>
          </cell>
          <cell r="D146" t="str">
            <v>1</v>
          </cell>
          <cell r="E146" t="str">
            <v>2</v>
          </cell>
          <cell r="F146" t="str">
            <v>Põhitegevuse kulud</v>
          </cell>
        </row>
        <row r="147">
          <cell r="A147">
            <v>5503</v>
          </cell>
          <cell r="B147" t="str">
            <v>Lähetuskulud (v.a koolituslähetus)</v>
          </cell>
          <cell r="C147" t="str">
            <v/>
          </cell>
          <cell r="D147" t="str">
            <v>1</v>
          </cell>
          <cell r="E147" t="str">
            <v>2</v>
          </cell>
          <cell r="F147" t="str">
            <v>Põhitegevuse kulud</v>
          </cell>
        </row>
        <row r="148">
          <cell r="A148">
            <v>5504</v>
          </cell>
          <cell r="B148" t="str">
            <v>Koolituskulud (sh koolituslähetus)</v>
          </cell>
          <cell r="C148" t="str">
            <v/>
          </cell>
          <cell r="D148" t="str">
            <v>1</v>
          </cell>
          <cell r="E148" t="str">
            <v>2</v>
          </cell>
          <cell r="F148" t="str">
            <v>Põhitegevuse kulud</v>
          </cell>
        </row>
        <row r="149">
          <cell r="A149">
            <v>5511</v>
          </cell>
          <cell r="B149" t="str">
            <v>Kinnistute, hoonete ja ruumide majandamiskulud</v>
          </cell>
          <cell r="C149" t="str">
            <v/>
          </cell>
          <cell r="D149" t="str">
            <v>1</v>
          </cell>
          <cell r="E149" t="str">
            <v>2</v>
          </cell>
          <cell r="F149" t="str">
            <v>Põhitegevuse kulud</v>
          </cell>
        </row>
        <row r="150">
          <cell r="A150">
            <v>5512</v>
          </cell>
          <cell r="B150" t="str">
            <v>Rajatiste majandamiskulud</v>
          </cell>
          <cell r="C150" t="str">
            <v/>
          </cell>
          <cell r="D150" t="str">
            <v>1</v>
          </cell>
          <cell r="E150" t="str">
            <v>2</v>
          </cell>
          <cell r="F150" t="str">
            <v>Põhitegevuse kulud</v>
          </cell>
        </row>
        <row r="151">
          <cell r="A151">
            <v>5513</v>
          </cell>
          <cell r="B151" t="str">
            <v>Sõidukite majandamiskulud</v>
          </cell>
          <cell r="C151" t="str">
            <v/>
          </cell>
          <cell r="D151" t="str">
            <v>1</v>
          </cell>
          <cell r="E151" t="str">
            <v>2</v>
          </cell>
          <cell r="F151" t="str">
            <v>Põhitegevuse kulud</v>
          </cell>
        </row>
        <row r="152">
          <cell r="A152">
            <v>5514</v>
          </cell>
          <cell r="B152" t="str">
            <v>Info- ja kommunikatsioonitehnoloogia kulud</v>
          </cell>
          <cell r="C152" t="str">
            <v/>
          </cell>
          <cell r="D152" t="str">
            <v>1</v>
          </cell>
          <cell r="E152" t="str">
            <v>2</v>
          </cell>
          <cell r="F152" t="str">
            <v>Põhitegevuse kulud</v>
          </cell>
        </row>
        <row r="153">
          <cell r="A153">
            <v>5515</v>
          </cell>
          <cell r="B153" t="str">
            <v>Inventari majandamiskulud</v>
          </cell>
          <cell r="C153" t="str">
            <v/>
          </cell>
          <cell r="D153" t="str">
            <v>1</v>
          </cell>
          <cell r="E153" t="str">
            <v>2</v>
          </cell>
          <cell r="F153" t="str">
            <v>Põhitegevuse kulud</v>
          </cell>
        </row>
        <row r="154">
          <cell r="A154">
            <v>5516</v>
          </cell>
          <cell r="B154" t="str">
            <v>Töömasinate ja seadmete majandamiskulud</v>
          </cell>
          <cell r="C154" t="str">
            <v/>
          </cell>
          <cell r="D154" t="str">
            <v>-1</v>
          </cell>
          <cell r="E154" t="str">
            <v>2</v>
          </cell>
          <cell r="F154" t="str">
            <v>Põhitegevuse kulud</v>
          </cell>
        </row>
        <row r="155">
          <cell r="A155">
            <v>5521</v>
          </cell>
          <cell r="B155" t="str">
            <v>Toiduained ja toitlustusteenused</v>
          </cell>
          <cell r="C155" t="str">
            <v/>
          </cell>
          <cell r="D155" t="str">
            <v>1</v>
          </cell>
          <cell r="E155" t="str">
            <v>2</v>
          </cell>
          <cell r="F155" t="str">
            <v>Põhitegevuse kulud</v>
          </cell>
        </row>
        <row r="156">
          <cell r="A156">
            <v>5522</v>
          </cell>
          <cell r="B156" t="str">
            <v>Meditsiinikulud ja hügieenikulud</v>
          </cell>
          <cell r="C156" t="str">
            <v/>
          </cell>
          <cell r="D156" t="str">
            <v>1</v>
          </cell>
          <cell r="E156" t="str">
            <v>2</v>
          </cell>
          <cell r="F156" t="str">
            <v>Põhitegevuse kulud</v>
          </cell>
        </row>
        <row r="157">
          <cell r="A157">
            <v>5523</v>
          </cell>
          <cell r="B157" t="str">
            <v>Teavikute ja kunstiesemete kulud</v>
          </cell>
          <cell r="C157" t="str">
            <v/>
          </cell>
          <cell r="D157" t="str">
            <v>-1</v>
          </cell>
          <cell r="E157" t="str">
            <v>2</v>
          </cell>
          <cell r="F157" t="str">
            <v>Põhitegevuse kulud</v>
          </cell>
        </row>
        <row r="158">
          <cell r="A158">
            <v>5524</v>
          </cell>
          <cell r="B158" t="str">
            <v>Õppevahendite ja koolituse kulud</v>
          </cell>
          <cell r="C158" t="str">
            <v/>
          </cell>
          <cell r="D158" t="str">
            <v>1</v>
          </cell>
          <cell r="E158" t="str">
            <v>2</v>
          </cell>
          <cell r="F158" t="str">
            <v>Põhitegevuse kulud</v>
          </cell>
        </row>
        <row r="159">
          <cell r="A159">
            <v>5525</v>
          </cell>
          <cell r="B159" t="str">
            <v>Kommunikatsiooni-, kultuuri- ja vaba aja sisustamise kulud</v>
          </cell>
          <cell r="C159" t="str">
            <v/>
          </cell>
          <cell r="D159" t="str">
            <v>1</v>
          </cell>
          <cell r="E159" t="str">
            <v>2</v>
          </cell>
          <cell r="F159" t="str">
            <v>Põhitegevuse kulud</v>
          </cell>
        </row>
        <row r="160">
          <cell r="A160">
            <v>5526</v>
          </cell>
          <cell r="B160" t="str">
            <v>Sotsiaalteenused</v>
          </cell>
          <cell r="C160" t="str">
            <v/>
          </cell>
          <cell r="D160" t="str">
            <v>-1</v>
          </cell>
          <cell r="E160" t="str">
            <v>2</v>
          </cell>
          <cell r="F160" t="str">
            <v>Põhitegevuse kulud</v>
          </cell>
        </row>
        <row r="161">
          <cell r="A161">
            <v>5527</v>
          </cell>
          <cell r="B161" t="str">
            <v>Avaliku korra ja julgeoleku kulud</v>
          </cell>
          <cell r="C161" t="str">
            <v/>
          </cell>
          <cell r="D161" t="str">
            <v>1</v>
          </cell>
          <cell r="E161" t="str">
            <v>2</v>
          </cell>
          <cell r="F161" t="str">
            <v>Põhitegevuse kulud</v>
          </cell>
        </row>
        <row r="162">
          <cell r="A162">
            <v>5529</v>
          </cell>
          <cell r="B162" t="str">
            <v>Tootmiskulud</v>
          </cell>
          <cell r="C162" t="str">
            <v/>
          </cell>
          <cell r="D162" t="str">
            <v>1</v>
          </cell>
          <cell r="E162" t="str">
            <v>2</v>
          </cell>
          <cell r="F162" t="str">
            <v>Põhitegevuse kulud</v>
          </cell>
        </row>
        <row r="163">
          <cell r="A163">
            <v>5532</v>
          </cell>
          <cell r="B163" t="str">
            <v>Eri- ja vormiriietus (va kaitseotstarbelised kulud)</v>
          </cell>
          <cell r="C163" t="str">
            <v/>
          </cell>
          <cell r="D163" t="str">
            <v>1</v>
          </cell>
          <cell r="E163" t="str">
            <v>2</v>
          </cell>
          <cell r="F163" t="str">
            <v>Põhitegevuse kulud</v>
          </cell>
        </row>
        <row r="164">
          <cell r="A164">
            <v>5539</v>
          </cell>
          <cell r="B164" t="str">
            <v>Muu erivarustus ja materjalid</v>
          </cell>
          <cell r="C164" t="str">
            <v/>
          </cell>
          <cell r="D164" t="str">
            <v>1</v>
          </cell>
          <cell r="E164" t="str">
            <v>2</v>
          </cell>
          <cell r="F164" t="str">
            <v>Põhitegevuse kulud</v>
          </cell>
        </row>
        <row r="165">
          <cell r="A165">
            <v>5540</v>
          </cell>
          <cell r="B165" t="str">
            <v>Mitmesugused majanduskulud</v>
          </cell>
          <cell r="C165" t="str">
            <v/>
          </cell>
          <cell r="D165" t="str">
            <v>1</v>
          </cell>
          <cell r="E165" t="str">
            <v>2</v>
          </cell>
          <cell r="F165" t="str">
            <v>Põhitegevuse kulud</v>
          </cell>
        </row>
        <row r="166">
          <cell r="A166">
            <v>6010</v>
          </cell>
          <cell r="B166" t="str">
            <v>Maksud, lõivud, trahvid (tegevuskulud)</v>
          </cell>
          <cell r="C166" t="str">
            <v/>
          </cell>
          <cell r="D166" t="str">
            <v>1</v>
          </cell>
          <cell r="E166" t="str">
            <v>2</v>
          </cell>
          <cell r="F166" t="str">
            <v>Põhitegevuse kulud</v>
          </cell>
        </row>
        <row r="167">
          <cell r="A167">
            <v>6012</v>
          </cell>
          <cell r="B167" t="str">
            <v>Kulu ebatõenäoliselt laekuvaks hinnatud maksu-, lõivu- ja trahvinõuetest</v>
          </cell>
          <cell r="C167" t="str">
            <v/>
          </cell>
          <cell r="D167" t="str">
            <v>1</v>
          </cell>
          <cell r="E167" t="str">
            <v>2</v>
          </cell>
          <cell r="F167" t="str">
            <v>Põhitegevuse kulud</v>
          </cell>
        </row>
        <row r="168">
          <cell r="A168">
            <v>6015</v>
          </cell>
          <cell r="B168" t="str">
            <v>Edasiantud maksud, lõivud, trahvid, muud seadusejärgsed tasud</v>
          </cell>
          <cell r="C168" t="str">
            <v/>
          </cell>
          <cell r="D168" t="str">
            <v>1</v>
          </cell>
          <cell r="E168" t="str">
            <v>2</v>
          </cell>
          <cell r="F168" t="str">
            <v>Põhitegevuse kulud</v>
          </cell>
        </row>
        <row r="169">
          <cell r="A169">
            <v>6501</v>
          </cell>
          <cell r="B169" t="str">
            <v>Intressi-, viivise- ja kohustistasu kulu võetud laenudelt</v>
          </cell>
          <cell r="C169" t="str">
            <v/>
          </cell>
          <cell r="D169" t="str">
            <v>1</v>
          </cell>
          <cell r="E169" t="str">
            <v>4</v>
          </cell>
          <cell r="F169" t="str">
            <v>Investeerimistegevuse kulud</v>
          </cell>
        </row>
        <row r="170">
          <cell r="A170">
            <v>6550</v>
          </cell>
          <cell r="B170" t="str">
            <v>Intressitulu</v>
          </cell>
          <cell r="C170" t="str">
            <v/>
          </cell>
          <cell r="D170" t="str">
            <v>1</v>
          </cell>
          <cell r="E170" t="str">
            <v>3</v>
          </cell>
          <cell r="F170" t="str">
            <v>Investeerimistegevuse tulud</v>
          </cell>
        </row>
        <row r="171">
          <cell r="A171">
            <v>6552</v>
          </cell>
          <cell r="B171" t="str">
            <v>Kasum/kahjum finantsinvesteeringute müügist</v>
          </cell>
          <cell r="C171" t="str">
            <v/>
          </cell>
          <cell r="D171" t="str">
            <v>1</v>
          </cell>
          <cell r="E171" t="str">
            <v>3</v>
          </cell>
          <cell r="F171" t="str">
            <v>Investeerimistegevuse tulud</v>
          </cell>
        </row>
        <row r="172">
          <cell r="A172">
            <v>6554</v>
          </cell>
          <cell r="B172" t="str">
            <v>Kasum/kahjum finantsinvesteeringute ümberhindamisest</v>
          </cell>
          <cell r="C172" t="str">
            <v/>
          </cell>
          <cell r="D172" t="str">
            <v>1</v>
          </cell>
          <cell r="E172" t="str">
            <v>3</v>
          </cell>
          <cell r="F172" t="str">
            <v>Investeerimistegevuse tulud</v>
          </cell>
        </row>
        <row r="173">
          <cell r="A173">
            <v>6557</v>
          </cell>
          <cell r="B173" t="str">
            <v>Valuutakursi kasumid/kahjumid</v>
          </cell>
          <cell r="C173" t="str">
            <v/>
          </cell>
          <cell r="D173" t="str">
            <v>1</v>
          </cell>
          <cell r="E173" t="str">
            <v>3</v>
          </cell>
          <cell r="F173" t="str">
            <v>Investeerimistegevuse tulud</v>
          </cell>
        </row>
        <row r="174">
          <cell r="A174">
            <v>6580</v>
          </cell>
          <cell r="B174" t="str">
            <v>Intressitulu</v>
          </cell>
          <cell r="C174" t="str">
            <v/>
          </cell>
          <cell r="D174" t="str">
            <v>1</v>
          </cell>
          <cell r="E174" t="str">
            <v>5</v>
          </cell>
          <cell r="F174" t="str">
            <v>Finantseerimistegevus</v>
          </cell>
        </row>
        <row r="175">
          <cell r="A175">
            <v>6589</v>
          </cell>
          <cell r="B175" t="str">
            <v>Muu finantstulu ja -kulu</v>
          </cell>
          <cell r="C175" t="str">
            <v/>
          </cell>
          <cell r="D175" t="str">
            <v>1</v>
          </cell>
          <cell r="E175" t="str">
            <v>5</v>
          </cell>
          <cell r="F175" t="str">
            <v>Finantseerimistegevus</v>
          </cell>
        </row>
        <row r="176">
          <cell r="A176">
            <v>15510</v>
          </cell>
          <cell r="B176" t="str">
            <v>Hooned ja rajatised soetusmaksumuses</v>
          </cell>
          <cell r="C176" t="str">
            <v/>
          </cell>
          <cell r="D176" t="str">
            <v>1</v>
          </cell>
          <cell r="E176" t="str">
            <v>4</v>
          </cell>
          <cell r="F176" t="str">
            <v>Investeerimistegevuse kulud</v>
          </cell>
        </row>
        <row r="177">
          <cell r="A177">
            <v>30200</v>
          </cell>
          <cell r="B177" t="str">
            <v>Sotsiaalmaks pensionikindlustuseks</v>
          </cell>
          <cell r="C177" t="str">
            <v/>
          </cell>
          <cell r="D177" t="str">
            <v>1</v>
          </cell>
          <cell r="E177" t="str">
            <v>1</v>
          </cell>
          <cell r="F177" t="str">
            <v>Põhitegevuse tulud</v>
          </cell>
        </row>
        <row r="178">
          <cell r="A178">
            <v>30201</v>
          </cell>
          <cell r="B178" t="str">
            <v>Sotsiaalmaks ravikindlustuseks</v>
          </cell>
          <cell r="C178" t="str">
            <v/>
          </cell>
          <cell r="D178" t="str">
            <v>1</v>
          </cell>
          <cell r="E178" t="str">
            <v>1</v>
          </cell>
          <cell r="F178" t="str">
            <v>Põhitegevuse tulud</v>
          </cell>
        </row>
        <row r="179">
          <cell r="A179">
            <v>30420</v>
          </cell>
          <cell r="B179" t="str">
            <v>Alkoholiaktsiis</v>
          </cell>
          <cell r="C179" t="str">
            <v/>
          </cell>
          <cell r="D179" t="str">
            <v>1</v>
          </cell>
          <cell r="E179" t="str">
            <v>1</v>
          </cell>
          <cell r="F179" t="str">
            <v>Põhitegevuse tulud</v>
          </cell>
        </row>
        <row r="180">
          <cell r="A180">
            <v>30421</v>
          </cell>
          <cell r="B180" t="str">
            <v>Tubakaaktsiis</v>
          </cell>
          <cell r="C180" t="str">
            <v/>
          </cell>
          <cell r="D180" t="str">
            <v>1</v>
          </cell>
          <cell r="E180" t="str">
            <v>1</v>
          </cell>
          <cell r="F180" t="str">
            <v>Põhitegevuse tulud</v>
          </cell>
        </row>
        <row r="181">
          <cell r="A181">
            <v>30422</v>
          </cell>
          <cell r="B181" t="str">
            <v>K��tuseaktsiis</v>
          </cell>
          <cell r="C181" t="str">
            <v/>
          </cell>
          <cell r="D181" t="str">
            <v>1</v>
          </cell>
          <cell r="E181" t="str">
            <v>1</v>
          </cell>
          <cell r="F181" t="str">
            <v>Põhitegevuse tulud</v>
          </cell>
        </row>
        <row r="182">
          <cell r="A182">
            <v>35200</v>
          </cell>
          <cell r="B182" t="str">
            <v>Kohaliku omavalitsuse tasandusfond</v>
          </cell>
          <cell r="C182" t="str">
            <v/>
          </cell>
          <cell r="D182" t="str">
            <v>-1</v>
          </cell>
          <cell r="E182" t="str">
            <v>1</v>
          </cell>
          <cell r="F182" t="str">
            <v>Põhitegevuse tulud</v>
          </cell>
        </row>
        <row r="183">
          <cell r="A183">
            <v>35201</v>
          </cell>
          <cell r="B183" t="str">
            <v>Kohaliku omavalitsuse toetusfond</v>
          </cell>
          <cell r="C183" t="str">
            <v/>
          </cell>
          <cell r="D183" t="str">
            <v>-1</v>
          </cell>
          <cell r="E183" t="str">
            <v>1</v>
          </cell>
          <cell r="F183" t="str">
            <v>Põhitegevuse tulud</v>
          </cell>
        </row>
        <row r="184">
          <cell r="A184">
            <v>38110</v>
          </cell>
          <cell r="B184" t="str">
            <v>Kasum/kahjum maa müügist</v>
          </cell>
          <cell r="C184" t="str">
            <v/>
          </cell>
          <cell r="D184" t="str">
            <v>1</v>
          </cell>
          <cell r="E184" t="str">
            <v>3</v>
          </cell>
          <cell r="F184" t="str">
            <v>Investeerimistegevuse tulud</v>
          </cell>
        </row>
        <row r="185">
          <cell r="A185">
            <v>38111</v>
          </cell>
          <cell r="B185" t="str">
            <v>Kasum/kahjum hoonete müügist</v>
          </cell>
          <cell r="C185" t="str">
            <v/>
          </cell>
          <cell r="D185" t="str">
            <v>1</v>
          </cell>
          <cell r="E185" t="str">
            <v>3</v>
          </cell>
          <cell r="F185" t="str">
            <v>Investeerimistegevuse tulud</v>
          </cell>
        </row>
        <row r="186">
          <cell r="A186">
            <v>38112</v>
          </cell>
          <cell r="B186" t="str">
            <v>Kasum/kahjum rajatiste müügist</v>
          </cell>
          <cell r="C186" t="str">
            <v/>
          </cell>
          <cell r="D186" t="str">
            <v>1</v>
          </cell>
          <cell r="E186" t="str">
            <v>3</v>
          </cell>
          <cell r="F186" t="str">
            <v>Investeerimistegevuse tulud</v>
          </cell>
        </row>
        <row r="187">
          <cell r="A187">
            <v>38113</v>
          </cell>
          <cell r="B187" t="str">
            <v>Kasum/kahjum kaitseotstarbelise põhivara müügist</v>
          </cell>
          <cell r="C187" t="str">
            <v/>
          </cell>
          <cell r="D187" t="str">
            <v>1</v>
          </cell>
          <cell r="E187" t="str">
            <v>3</v>
          </cell>
          <cell r="F187" t="str">
            <v>Investeerimistegevuse tulud</v>
          </cell>
        </row>
        <row r="188">
          <cell r="A188">
            <v>38114</v>
          </cell>
          <cell r="B188" t="str">
            <v>Kasum/kahjum masinate ja seadmete müügist</v>
          </cell>
          <cell r="C188" t="str">
            <v/>
          </cell>
          <cell r="D188" t="str">
            <v>1</v>
          </cell>
          <cell r="E188" t="str">
            <v>3</v>
          </cell>
          <cell r="F188" t="str">
            <v>Investeerimistegevuse tulud</v>
          </cell>
        </row>
        <row r="189">
          <cell r="A189">
            <v>38115</v>
          </cell>
          <cell r="B189" t="str">
            <v>Kasum/kahjum info- ja kommunikatsioonitehnoloogia seadmete müügist</v>
          </cell>
          <cell r="C189" t="str">
            <v/>
          </cell>
          <cell r="D189" t="str">
            <v>1</v>
          </cell>
          <cell r="E189" t="str">
            <v>3</v>
          </cell>
          <cell r="F189" t="str">
            <v>Investeerimistegevuse tulud</v>
          </cell>
        </row>
        <row r="190">
          <cell r="A190">
            <v>38116</v>
          </cell>
          <cell r="B190" t="str">
            <v>Kasum/kahjum muu amortiseeruva materiaalse põhivara müügist</v>
          </cell>
          <cell r="C190" t="str">
            <v/>
          </cell>
          <cell r="D190" t="str">
            <v>1</v>
          </cell>
          <cell r="E190" t="str">
            <v>3</v>
          </cell>
          <cell r="F190" t="str">
            <v>Investeerimistegevuse tulud</v>
          </cell>
        </row>
        <row r="191">
          <cell r="A191">
            <v>38117</v>
          </cell>
          <cell r="B191" t="str">
            <v>Kasum/kahjum mitteamortiseeruvate põhivarade müügist</v>
          </cell>
          <cell r="C191" t="str">
            <v/>
          </cell>
          <cell r="D191" t="str">
            <v>1</v>
          </cell>
          <cell r="E191" t="str">
            <v>3</v>
          </cell>
          <cell r="F191" t="str">
            <v>Investeerimistegevuse tulud</v>
          </cell>
        </row>
        <row r="192">
          <cell r="A192">
            <v>38118</v>
          </cell>
          <cell r="B192" t="str">
            <v>Kasum/kahjum lõpetamata ehituse müügist</v>
          </cell>
          <cell r="C192" t="str">
            <v/>
          </cell>
          <cell r="D192" t="str">
            <v>1</v>
          </cell>
          <cell r="E192" t="str">
            <v>3</v>
          </cell>
          <cell r="F192" t="str">
            <v>Investeerimistegevuse tulud</v>
          </cell>
        </row>
        <row r="193">
          <cell r="A193">
            <v>38130</v>
          </cell>
          <cell r="B193" t="str">
            <v>Kasum/kahjum tarkvara müügist</v>
          </cell>
          <cell r="C193" t="str">
            <v/>
          </cell>
          <cell r="D193" t="str">
            <v>1</v>
          </cell>
          <cell r="E193" t="str">
            <v>3</v>
          </cell>
          <cell r="F193" t="str">
            <v>Investeerimistegevuse tulud</v>
          </cell>
        </row>
        <row r="194">
          <cell r="A194">
            <v>38132</v>
          </cell>
          <cell r="B194" t="str">
            <v>Kasum/kahjum õiguste ja litsentside müügist</v>
          </cell>
          <cell r="C194" t="str">
            <v/>
          </cell>
          <cell r="D194" t="str">
            <v>1</v>
          </cell>
          <cell r="E194" t="str">
            <v>3</v>
          </cell>
          <cell r="F194" t="str">
            <v>Investeerimistegevuse tulud</v>
          </cell>
        </row>
        <row r="195">
          <cell r="A195">
            <v>38136</v>
          </cell>
          <cell r="B195" t="str">
            <v>Kasum/kahjum muu immateriaalse põhivara müügist</v>
          </cell>
          <cell r="C195" t="str">
            <v/>
          </cell>
          <cell r="D195" t="str">
            <v>1</v>
          </cell>
          <cell r="E195" t="str">
            <v>3</v>
          </cell>
          <cell r="F195" t="str">
            <v>Investeerimistegevuse tulud</v>
          </cell>
        </row>
        <row r="196">
          <cell r="A196">
            <v>50011</v>
          </cell>
          <cell r="B196" t="str">
            <v>ATS teenistujate töötasu</v>
          </cell>
          <cell r="D196" t="str">
            <v>-1</v>
          </cell>
          <cell r="E196" t="str">
            <v>2</v>
          </cell>
          <cell r="F196" t="str">
            <v>Põhitegevuse kulud</v>
          </cell>
        </row>
        <row r="197">
          <cell r="A197">
            <v>50020</v>
          </cell>
          <cell r="B197" t="str">
            <v>Õpetajate töötasu</v>
          </cell>
          <cell r="C197" t="str">
            <v/>
          </cell>
          <cell r="D197" t="str">
            <v>-1</v>
          </cell>
          <cell r="E197" t="str">
            <v>2</v>
          </cell>
          <cell r="F197" t="str">
            <v>Põhitegevuse kulud</v>
          </cell>
        </row>
        <row r="198">
          <cell r="A198">
            <v>50021</v>
          </cell>
          <cell r="B198" t="str">
            <v>Töötajate töötasu</v>
          </cell>
          <cell r="C198" t="str">
            <v/>
          </cell>
          <cell r="D198" t="str">
            <v>-1</v>
          </cell>
          <cell r="E198" t="str">
            <v>2</v>
          </cell>
          <cell r="F198" t="str">
            <v>Põhitegevuse kulud</v>
          </cell>
        </row>
        <row r="199">
          <cell r="A199">
            <v>50025</v>
          </cell>
          <cell r="B199" t="str">
            <v>Juhtide palk koolides (toetusfondist)</v>
          </cell>
          <cell r="C199" t="str">
            <v/>
          </cell>
          <cell r="D199" t="str">
            <v>-1</v>
          </cell>
          <cell r="E199" t="str">
            <v>2</v>
          </cell>
          <cell r="F199" t="str">
            <v>Põhitegevuse kulud</v>
          </cell>
        </row>
        <row r="200">
          <cell r="A200">
            <v>50027</v>
          </cell>
          <cell r="B200" t="str">
            <v>Hariduse tugispetsialistide töötasu</v>
          </cell>
          <cell r="C200" t="str">
            <v/>
          </cell>
          <cell r="D200" t="str">
            <v>-1</v>
          </cell>
          <cell r="E200" t="str">
            <v>2</v>
          </cell>
          <cell r="F200" t="str">
            <v>Põhitegevuse kulud</v>
          </cell>
        </row>
        <row r="201">
          <cell r="A201">
            <v>50043</v>
          </cell>
          <cell r="B201" t="str">
            <v>Kõrgharidusega kultuuritöötajate töötasu</v>
          </cell>
          <cell r="D201" t="str">
            <v>-1</v>
          </cell>
          <cell r="E201" t="str">
            <v>2</v>
          </cell>
          <cell r="F201" t="str">
            <v>Põhitegevuse kulud</v>
          </cell>
        </row>
        <row r="202">
          <cell r="A202">
            <v>55030</v>
          </cell>
          <cell r="B202" t="str">
            <v>Lühiajalised lähetused</v>
          </cell>
          <cell r="C202" t="str">
            <v/>
          </cell>
          <cell r="D202" t="str">
            <v>1</v>
          </cell>
          <cell r="E202" t="str">
            <v>2</v>
          </cell>
          <cell r="F202" t="str">
            <v>Põhitegevuse kulud</v>
          </cell>
        </row>
        <row r="203">
          <cell r="A203">
            <v>55110</v>
          </cell>
          <cell r="B203" t="str">
            <v>Kinnistute, hoonete, ruumide majandamiskulud (va kinnisvarainvesteeringud)</v>
          </cell>
          <cell r="C203" t="str">
            <v/>
          </cell>
          <cell r="D203" t="str">
            <v>1</v>
          </cell>
          <cell r="E203" t="str">
            <v>2</v>
          </cell>
          <cell r="F203" t="str">
            <v>Põhitegevuse kulud</v>
          </cell>
        </row>
        <row r="204">
          <cell r="A204">
            <v>55112</v>
          </cell>
          <cell r="B204" t="str">
            <v>Kinnisvarainvesteeringute haldamiskulud</v>
          </cell>
          <cell r="C204" t="str">
            <v/>
          </cell>
          <cell r="D204" t="str">
            <v>1</v>
          </cell>
          <cell r="E204" t="str">
            <v>2</v>
          </cell>
          <cell r="F204" t="str">
            <v>Põhitegevuse kulud</v>
          </cell>
        </row>
        <row r="205">
          <cell r="A205">
            <v>55113</v>
          </cell>
          <cell r="B205" t="str">
            <v>Üürile ja rendile antud kinnistute, hoonete, ruumide majandamiskulud (va kinnisvarainvesteeringud)</v>
          </cell>
          <cell r="C205" t="str">
            <v/>
          </cell>
          <cell r="D205" t="str">
            <v>1</v>
          </cell>
          <cell r="E205" t="str">
            <v>2</v>
          </cell>
          <cell r="F205" t="str">
            <v>Põhitegevuse kulud</v>
          </cell>
        </row>
        <row r="206">
          <cell r="A206">
            <v>55130</v>
          </cell>
          <cell r="B206" t="str">
            <v>Maismaasõidukid</v>
          </cell>
          <cell r="C206" t="str">
            <v/>
          </cell>
          <cell r="D206" t="str">
            <v>1</v>
          </cell>
          <cell r="E206" t="str">
            <v>2</v>
          </cell>
          <cell r="F206" t="str">
            <v>Põhitegevuse kulud</v>
          </cell>
        </row>
        <row r="207">
          <cell r="A207">
            <v>55132</v>
          </cell>
          <cell r="B207" t="str">
            <v>Veesõidukid</v>
          </cell>
          <cell r="C207" t="str">
            <v/>
          </cell>
          <cell r="D207" t="str">
            <v>1</v>
          </cell>
          <cell r="E207" t="str">
            <v>2</v>
          </cell>
          <cell r="F207" t="str">
            <v>Põhitegevuse kulud</v>
          </cell>
        </row>
        <row r="208">
          <cell r="A208">
            <v>100000</v>
          </cell>
          <cell r="B208" t="str">
            <v>Kassa</v>
          </cell>
          <cell r="C208" t="str">
            <v/>
          </cell>
          <cell r="D208" t="str">
            <v>-1</v>
          </cell>
          <cell r="E208" t="str">
            <v>7</v>
          </cell>
          <cell r="F208" t="str">
            <v>Likviidsete vahendite muutus</v>
          </cell>
        </row>
        <row r="209">
          <cell r="A209">
            <v>100080</v>
          </cell>
          <cell r="B209" t="str">
            <v>Raha teel</v>
          </cell>
          <cell r="C209" t="str">
            <v/>
          </cell>
          <cell r="D209" t="str">
            <v>-1</v>
          </cell>
          <cell r="E209" t="str">
            <v>7</v>
          </cell>
          <cell r="F209" t="str">
            <v>Likviidsete vahendite muutus</v>
          </cell>
        </row>
        <row r="210">
          <cell r="A210">
            <v>100100</v>
          </cell>
          <cell r="B210" t="str">
            <v>Arvelduskontod pankades</v>
          </cell>
          <cell r="C210" t="str">
            <v/>
          </cell>
          <cell r="D210" t="str">
            <v>-1</v>
          </cell>
          <cell r="E210" t="str">
            <v>7</v>
          </cell>
          <cell r="F210" t="str">
            <v>Likviidsete vahendite muutus</v>
          </cell>
        </row>
        <row r="211">
          <cell r="A211">
            <v>101100</v>
          </cell>
          <cell r="B211" t="str">
            <v>Osalused investeerimisfondides</v>
          </cell>
          <cell r="C211" t="str">
            <v/>
          </cell>
          <cell r="D211" t="str">
            <v>-1</v>
          </cell>
          <cell r="E211" t="str">
            <v>7</v>
          </cell>
          <cell r="F211" t="str">
            <v>Likviidsete vahendite muutus</v>
          </cell>
        </row>
        <row r="212">
          <cell r="A212">
            <v>101110</v>
          </cell>
          <cell r="B212" t="str">
            <v>Noteeritud aktsiad ja muud omakapitaliinstrumendid</v>
          </cell>
          <cell r="C212" t="str">
            <v/>
          </cell>
          <cell r="D212" t="str">
            <v>-1</v>
          </cell>
          <cell r="E212" t="str">
            <v>7</v>
          </cell>
          <cell r="F212" t="str">
            <v>Likviidsete vahendite muutus</v>
          </cell>
        </row>
        <row r="213">
          <cell r="A213">
            <v>101120</v>
          </cell>
          <cell r="B213" t="str">
            <v>Lühiajalised võlakirjad</v>
          </cell>
          <cell r="C213" t="str">
            <v/>
          </cell>
          <cell r="D213" t="str">
            <v>-1</v>
          </cell>
          <cell r="E213" t="str">
            <v>7</v>
          </cell>
          <cell r="F213" t="str">
            <v>Likviidsete vahendite muutus</v>
          </cell>
        </row>
        <row r="214">
          <cell r="A214">
            <v>101130</v>
          </cell>
          <cell r="B214" t="str">
            <v>Pikaajalised võlakirjad</v>
          </cell>
          <cell r="C214" t="str">
            <v/>
          </cell>
          <cell r="D214" t="str">
            <v>-1</v>
          </cell>
          <cell r="E214" t="str">
            <v>7</v>
          </cell>
          <cell r="F214" t="str">
            <v>Likviidsete vahendite muutus</v>
          </cell>
        </row>
        <row r="215">
          <cell r="A215">
            <v>101140</v>
          </cell>
          <cell r="B215" t="str">
            <v>Lühiajalised laenud väärtpaberite tagatisel</v>
          </cell>
          <cell r="C215" t="str">
            <v/>
          </cell>
          <cell r="D215" t="str">
            <v>-1</v>
          </cell>
          <cell r="E215" t="str">
            <v>7</v>
          </cell>
          <cell r="F215" t="str">
            <v>Likviidsete vahendite muutus</v>
          </cell>
        </row>
        <row r="216">
          <cell r="A216">
            <v>101200</v>
          </cell>
          <cell r="B216" t="str">
            <v>Lühiajalised tähtajani hoitavad võlakirjad nominaalväärtuses</v>
          </cell>
          <cell r="C216" t="str">
            <v/>
          </cell>
          <cell r="D216" t="str">
            <v>-1</v>
          </cell>
          <cell r="E216" t="str">
            <v>7</v>
          </cell>
          <cell r="F216" t="str">
            <v>Likviidsete vahendite muutus</v>
          </cell>
        </row>
        <row r="217">
          <cell r="A217">
            <v>101210</v>
          </cell>
          <cell r="B217" t="str">
            <v>Pikaajalised võlakirjad nominaalväärtuses (tagasimakse tähtajaga kuni 1 aasta)</v>
          </cell>
          <cell r="C217" t="str">
            <v/>
          </cell>
          <cell r="D217" t="str">
            <v>-1</v>
          </cell>
          <cell r="E217" t="str">
            <v>7</v>
          </cell>
          <cell r="F217" t="str">
            <v>Likviidsete vahendite muutus</v>
          </cell>
        </row>
        <row r="218">
          <cell r="A218">
            <v>101900</v>
          </cell>
          <cell r="B218" t="str">
            <v>Noteerimata aktsiad ja muud omakapitaliinstrumendid</v>
          </cell>
          <cell r="C218" t="str">
            <v/>
          </cell>
          <cell r="D218" t="str">
            <v>-1</v>
          </cell>
          <cell r="E218" t="str">
            <v>7</v>
          </cell>
          <cell r="F218" t="str">
            <v>Likviidsete vahendite muutus</v>
          </cell>
        </row>
        <row r="219">
          <cell r="A219">
            <v>101990</v>
          </cell>
          <cell r="B219" t="str">
            <v>Muud lühiajalised finantsinvesteeringud</v>
          </cell>
          <cell r="C219" t="str">
            <v/>
          </cell>
          <cell r="D219" t="str">
            <v>-1</v>
          </cell>
          <cell r="E219" t="str">
            <v>7</v>
          </cell>
          <cell r="F219" t="str">
            <v>Likviidsete vahendite muutus</v>
          </cell>
        </row>
        <row r="220">
          <cell r="A220">
            <v>150020</v>
          </cell>
          <cell r="B220" t="str">
            <v>Osalused sihtasutustes ja mittetulundusühingutes</v>
          </cell>
          <cell r="C220" t="str">
            <v/>
          </cell>
          <cell r="D220" t="str">
            <v>-1</v>
          </cell>
          <cell r="E220" t="str">
            <v>4</v>
          </cell>
          <cell r="F220" t="str">
            <v>Investeerimistegevuse kulud</v>
          </cell>
        </row>
        <row r="221">
          <cell r="A221">
            <v>150200</v>
          </cell>
          <cell r="B221" t="str">
            <v>Tütarettevõtjate aktsiad ja muud omakapitaliinstrumendid</v>
          </cell>
          <cell r="C221" t="str">
            <v/>
          </cell>
          <cell r="D221" t="str">
            <v>-1</v>
          </cell>
          <cell r="E221" t="str">
            <v>4</v>
          </cell>
          <cell r="F221" t="str">
            <v>Investeerimistegevuse kulud</v>
          </cell>
        </row>
        <row r="222">
          <cell r="A222">
            <v>150210</v>
          </cell>
          <cell r="B222" t="str">
            <v>Sidusettevõtjate aktsiad ja muud omakapitaliinstrumendid</v>
          </cell>
          <cell r="C222" t="str">
            <v/>
          </cell>
          <cell r="D222" t="str">
            <v>-1</v>
          </cell>
          <cell r="E222" t="str">
            <v>4</v>
          </cell>
          <cell r="F222" t="str">
            <v>Investeerimistegevuse kulud</v>
          </cell>
        </row>
        <row r="223">
          <cell r="A223">
            <v>151100</v>
          </cell>
          <cell r="B223" t="str">
            <v>Osalused investeerimisfondides</v>
          </cell>
          <cell r="C223" t="str">
            <v/>
          </cell>
          <cell r="D223" t="str">
            <v>-1</v>
          </cell>
          <cell r="E223" t="str">
            <v>4</v>
          </cell>
          <cell r="F223" t="str">
            <v>Investeerimistegevuse kulud</v>
          </cell>
        </row>
        <row r="224">
          <cell r="A224">
            <v>151110</v>
          </cell>
          <cell r="B224" t="str">
            <v>Noteeritud aktsiad ja muud omakapitaliinstrumendid</v>
          </cell>
          <cell r="C224" t="str">
            <v/>
          </cell>
          <cell r="D224" t="str">
            <v>-1</v>
          </cell>
          <cell r="E224" t="str">
            <v>4</v>
          </cell>
          <cell r="F224" t="str">
            <v>Investeerimistegevuse kulud</v>
          </cell>
        </row>
        <row r="225">
          <cell r="A225">
            <v>151120</v>
          </cell>
          <cell r="B225" t="str">
            <v>Võlakirjad ja muud võlainstrumendid</v>
          </cell>
          <cell r="C225" t="str">
            <v/>
          </cell>
          <cell r="D225" t="str">
            <v>-1</v>
          </cell>
          <cell r="E225" t="str">
            <v>4</v>
          </cell>
          <cell r="F225" t="str">
            <v>Investeerimistegevuse kulud</v>
          </cell>
        </row>
        <row r="226">
          <cell r="A226">
            <v>151200</v>
          </cell>
          <cell r="B226" t="str">
            <v>Võlakirjad nominaalväärtuses</v>
          </cell>
          <cell r="C226" t="str">
            <v/>
          </cell>
          <cell r="D226" t="str">
            <v>-1</v>
          </cell>
          <cell r="E226" t="str">
            <v>4</v>
          </cell>
          <cell r="F226" t="str">
            <v>Investeerimistegevuse kulud</v>
          </cell>
        </row>
        <row r="227">
          <cell r="A227">
            <v>151900</v>
          </cell>
          <cell r="B227" t="str">
            <v>Osalused rahvusvahelistes organisatsioonides</v>
          </cell>
          <cell r="C227" t="str">
            <v/>
          </cell>
          <cell r="D227" t="str">
            <v>-1</v>
          </cell>
          <cell r="E227" t="str">
            <v>4</v>
          </cell>
          <cell r="F227" t="str">
            <v>Investeerimistegevuse kulud</v>
          </cell>
        </row>
        <row r="228">
          <cell r="A228">
            <v>151910</v>
          </cell>
          <cell r="B228" t="str">
            <v>Noteerimata aktsiad ja muud omakapitaliinstrumendid</v>
          </cell>
          <cell r="C228" t="str">
            <v/>
          </cell>
          <cell r="D228" t="str">
            <v>-1</v>
          </cell>
          <cell r="E228" t="str">
            <v>4</v>
          </cell>
          <cell r="F228" t="str">
            <v>Investeerimistegevuse kulud</v>
          </cell>
        </row>
        <row r="229">
          <cell r="A229">
            <v>151990</v>
          </cell>
          <cell r="B229" t="str">
            <v>Muud pikaajalised finantsinvesteeringud</v>
          </cell>
          <cell r="C229" t="str">
            <v/>
          </cell>
          <cell r="D229" t="str">
            <v>-1</v>
          </cell>
          <cell r="E229" t="str">
            <v>4</v>
          </cell>
          <cell r="F229" t="str">
            <v>Investeerimistegevuse kulud</v>
          </cell>
        </row>
        <row r="230">
          <cell r="A230">
            <v>154000</v>
          </cell>
          <cell r="B230" t="str">
            <v>Kinnisvarainvesteeringud soetusmaksumuses</v>
          </cell>
          <cell r="C230" t="str">
            <v/>
          </cell>
          <cell r="D230" t="str">
            <v>-1</v>
          </cell>
          <cell r="E230" t="str">
            <v>4</v>
          </cell>
          <cell r="F230" t="str">
            <v>Investeerimistegevuse kulud</v>
          </cell>
        </row>
        <row r="231">
          <cell r="A231">
            <v>155000</v>
          </cell>
          <cell r="B231" t="str">
            <v>Maa</v>
          </cell>
          <cell r="C231" t="str">
            <v/>
          </cell>
          <cell r="D231" t="str">
            <v>-1</v>
          </cell>
          <cell r="E231" t="str">
            <v>4</v>
          </cell>
          <cell r="F231" t="str">
            <v>Investeerimistegevuse kulud</v>
          </cell>
        </row>
        <row r="232">
          <cell r="A232">
            <v>155100</v>
          </cell>
          <cell r="B232" t="str">
            <v>Hooned (v.a eluhooned) soetusmaksumuses</v>
          </cell>
          <cell r="C232" t="str">
            <v/>
          </cell>
          <cell r="D232" t="str">
            <v>-1</v>
          </cell>
          <cell r="E232" t="str">
            <v>4</v>
          </cell>
          <cell r="F232" t="str">
            <v>Investeerimistegevuse kulud</v>
          </cell>
        </row>
        <row r="233">
          <cell r="A233">
            <v>155101</v>
          </cell>
          <cell r="B233" t="str">
            <v>Eluhooned soetusmaksumuses</v>
          </cell>
          <cell r="C233" t="str">
            <v/>
          </cell>
          <cell r="D233" t="str">
            <v>-1</v>
          </cell>
          <cell r="E233" t="str">
            <v>4</v>
          </cell>
          <cell r="F233" t="str">
            <v>Investeerimistegevuse kulud</v>
          </cell>
        </row>
        <row r="234">
          <cell r="A234">
            <v>155106</v>
          </cell>
          <cell r="B234" t="str">
            <v>Teed soetusmaksumuses</v>
          </cell>
          <cell r="C234" t="str">
            <v/>
          </cell>
          <cell r="D234" t="str">
            <v>-1</v>
          </cell>
          <cell r="E234" t="str">
            <v>4</v>
          </cell>
          <cell r="F234" t="str">
            <v>Investeerimistegevuse kulud</v>
          </cell>
        </row>
        <row r="235">
          <cell r="A235">
            <v>155109</v>
          </cell>
          <cell r="B235" t="str">
            <v>Muud rajatised soetusmaksumuses</v>
          </cell>
          <cell r="C235" t="str">
            <v/>
          </cell>
          <cell r="D235" t="str">
            <v>-1</v>
          </cell>
          <cell r="E235" t="str">
            <v>4</v>
          </cell>
          <cell r="F235" t="str">
            <v>Investeerimistegevuse kulud</v>
          </cell>
        </row>
        <row r="236">
          <cell r="A236">
            <v>155400</v>
          </cell>
          <cell r="B236" t="str">
            <v>Masinad ja seadmed soetusmaksumuses</v>
          </cell>
          <cell r="C236" t="str">
            <v/>
          </cell>
          <cell r="D236" t="str">
            <v>-1</v>
          </cell>
          <cell r="E236" t="str">
            <v>4</v>
          </cell>
          <cell r="F236" t="str">
            <v>Investeerimistegevuse kulud</v>
          </cell>
        </row>
        <row r="237">
          <cell r="A237">
            <v>155405</v>
          </cell>
          <cell r="B237" t="str">
            <v>Transpordivahendid soetusmaksumuses</v>
          </cell>
          <cell r="C237" t="str">
            <v/>
          </cell>
          <cell r="D237" t="str">
            <v>-1</v>
          </cell>
          <cell r="E237" t="str">
            <v>4</v>
          </cell>
          <cell r="F237" t="str">
            <v>Investeerimistegevuse kulud</v>
          </cell>
        </row>
        <row r="238">
          <cell r="A238">
            <v>155500</v>
          </cell>
          <cell r="B238" t="str">
            <v>Info- ja kommunikatsioonitehnoloogia seadmed soetusmaksumuses</v>
          </cell>
          <cell r="C238" t="str">
            <v/>
          </cell>
          <cell r="D238" t="str">
            <v>-1</v>
          </cell>
          <cell r="E238" t="str">
            <v>4</v>
          </cell>
          <cell r="F238" t="str">
            <v>Investeerimistegevuse kulud</v>
          </cell>
        </row>
        <row r="239">
          <cell r="A239">
            <v>155600</v>
          </cell>
          <cell r="B239" t="str">
            <v>Muu amortiseeruv põhivara soetusmaksumuses</v>
          </cell>
          <cell r="C239" t="str">
            <v/>
          </cell>
          <cell r="D239" t="str">
            <v>-1</v>
          </cell>
          <cell r="E239" t="str">
            <v>4</v>
          </cell>
          <cell r="F239" t="str">
            <v>Investeerimistegevuse kulud</v>
          </cell>
        </row>
        <row r="240">
          <cell r="A240">
            <v>155700</v>
          </cell>
          <cell r="B240" t="str">
            <v>Mitteamortiseeruv materiaalne põhivara</v>
          </cell>
          <cell r="C240" t="str">
            <v/>
          </cell>
          <cell r="D240" t="str">
            <v>-1</v>
          </cell>
          <cell r="E240" t="str">
            <v>4</v>
          </cell>
          <cell r="F240" t="str">
            <v>Investeerimistegevuse kulud</v>
          </cell>
        </row>
        <row r="241">
          <cell r="A241">
            <v>155900</v>
          </cell>
          <cell r="B241" t="str">
            <v>Üle andmata tsentraliseeritud korras soetatud varad</v>
          </cell>
          <cell r="C241" t="str">
            <v/>
          </cell>
          <cell r="D241" t="str">
            <v>-1</v>
          </cell>
          <cell r="E241" t="str">
            <v>4</v>
          </cell>
          <cell r="F241" t="str">
            <v>Investeerimistegevuse kulud</v>
          </cell>
        </row>
        <row r="242">
          <cell r="A242">
            <v>155910</v>
          </cell>
          <cell r="B242" t="str">
            <v>Lõpetamata ehitused ja etapiviisilised soetused</v>
          </cell>
          <cell r="C242" t="str">
            <v/>
          </cell>
          <cell r="D242" t="str">
            <v>-1</v>
          </cell>
          <cell r="E242" t="str">
            <v>4</v>
          </cell>
          <cell r="F242" t="str">
            <v>Investeerimistegevuse kulud</v>
          </cell>
        </row>
        <row r="243">
          <cell r="A243">
            <v>155920</v>
          </cell>
          <cell r="B243" t="str">
            <v>Ettemaksed materiaalse põhivara eest</v>
          </cell>
          <cell r="C243" t="str">
            <v/>
          </cell>
          <cell r="D243" t="str">
            <v>-1</v>
          </cell>
          <cell r="E243" t="str">
            <v>4</v>
          </cell>
          <cell r="F243" t="str">
            <v>Investeerimistegevuse kulud</v>
          </cell>
        </row>
        <row r="244">
          <cell r="A244">
            <v>156000</v>
          </cell>
          <cell r="B244" t="str">
            <v>Tarkvara soetusmaksumuses</v>
          </cell>
          <cell r="C244" t="str">
            <v/>
          </cell>
          <cell r="D244" t="str">
            <v>-1</v>
          </cell>
          <cell r="E244" t="str">
            <v>4</v>
          </cell>
          <cell r="F244" t="str">
            <v>Investeerimistegevuse kulud</v>
          </cell>
        </row>
        <row r="245">
          <cell r="A245">
            <v>156200</v>
          </cell>
          <cell r="B245" t="str">
            <v>Õigused ja litsentsid soetusmaksumuses</v>
          </cell>
          <cell r="C245" t="str">
            <v/>
          </cell>
          <cell r="D245" t="str">
            <v>-1</v>
          </cell>
          <cell r="E245" t="str">
            <v>4</v>
          </cell>
          <cell r="F245" t="str">
            <v>Investeerimistegevuse kulud</v>
          </cell>
        </row>
        <row r="246">
          <cell r="A246">
            <v>156400</v>
          </cell>
          <cell r="B246" t="str">
            <v>Arenguväljaminekud soetusmaksumuses (IFRS alusel)</v>
          </cell>
          <cell r="C246" t="str">
            <v/>
          </cell>
          <cell r="D246" t="str">
            <v>-1</v>
          </cell>
          <cell r="E246" t="str">
            <v>4</v>
          </cell>
          <cell r="F246" t="str">
            <v>Investeerimistegevuse kulud</v>
          </cell>
        </row>
        <row r="247">
          <cell r="A247">
            <v>156500</v>
          </cell>
          <cell r="B247" t="str">
            <v>Firmaväärtus soetusmaksumuses</v>
          </cell>
          <cell r="C247" t="str">
            <v/>
          </cell>
          <cell r="D247" t="str">
            <v>-1</v>
          </cell>
          <cell r="E247" t="str">
            <v>4</v>
          </cell>
          <cell r="F247" t="str">
            <v>Investeerimistegevuse kulud</v>
          </cell>
        </row>
        <row r="248">
          <cell r="A248">
            <v>156600</v>
          </cell>
          <cell r="B248" t="str">
            <v>Muu immateriaalne põhivara soetusmaksumuses</v>
          </cell>
          <cell r="C248" t="str">
            <v/>
          </cell>
          <cell r="D248" t="str">
            <v>-1</v>
          </cell>
          <cell r="E248" t="str">
            <v>4</v>
          </cell>
          <cell r="F248" t="str">
            <v>Investeerimistegevuse kulud</v>
          </cell>
        </row>
        <row r="249">
          <cell r="A249">
            <v>156900</v>
          </cell>
          <cell r="B249" t="str">
            <v>Üle andmata tsentraliseeritud korras soetatud varad</v>
          </cell>
          <cell r="C249" t="str">
            <v/>
          </cell>
          <cell r="D249" t="str">
            <v>-1</v>
          </cell>
          <cell r="E249" t="str">
            <v>4</v>
          </cell>
          <cell r="F249" t="str">
            <v>Investeerimistegevuse kulud</v>
          </cell>
        </row>
        <row r="250">
          <cell r="A250">
            <v>156910</v>
          </cell>
          <cell r="B250" t="str">
            <v>Lõpetamata ehitused ja etapiviisilised soetused</v>
          </cell>
          <cell r="C250" t="str">
            <v/>
          </cell>
          <cell r="D250" t="str">
            <v>-1</v>
          </cell>
          <cell r="E250" t="str">
            <v>4</v>
          </cell>
          <cell r="F250" t="str">
            <v>Investeerimistegevuse kulud</v>
          </cell>
        </row>
        <row r="251">
          <cell r="A251">
            <v>156920</v>
          </cell>
          <cell r="B251" t="str">
            <v>Ettemaksed immateriaalse põhivara eest</v>
          </cell>
          <cell r="C251" t="str">
            <v/>
          </cell>
          <cell r="D251" t="str">
            <v>-1</v>
          </cell>
          <cell r="E251" t="str">
            <v>4</v>
          </cell>
          <cell r="F251" t="str">
            <v>Investeerimistegevuse kulud</v>
          </cell>
        </row>
        <row r="252">
          <cell r="A252">
            <v>157000</v>
          </cell>
          <cell r="B252" t="str">
            <v>Taimed ja istandused</v>
          </cell>
          <cell r="C252" t="str">
            <v/>
          </cell>
          <cell r="D252" t="str">
            <v>-1</v>
          </cell>
          <cell r="E252" t="str">
            <v>4</v>
          </cell>
          <cell r="F252" t="str">
            <v>Investeerimistegevuse kulud</v>
          </cell>
        </row>
        <row r="253">
          <cell r="A253">
            <v>157010</v>
          </cell>
          <cell r="B253" t="str">
            <v>Mets</v>
          </cell>
          <cell r="C253" t="str">
            <v/>
          </cell>
          <cell r="D253" t="str">
            <v>-1</v>
          </cell>
          <cell r="E253" t="str">
            <v>4</v>
          </cell>
          <cell r="F253" t="str">
            <v>Investeerimistegevuse kulud</v>
          </cell>
        </row>
        <row r="254">
          <cell r="A254">
            <v>157020</v>
          </cell>
          <cell r="B254" t="str">
            <v>Loomad</v>
          </cell>
          <cell r="C254" t="str">
            <v/>
          </cell>
          <cell r="D254" t="str">
            <v>-1</v>
          </cell>
          <cell r="E254" t="str">
            <v>4</v>
          </cell>
          <cell r="F254" t="str">
            <v>Investeerimistegevuse kulud</v>
          </cell>
        </row>
        <row r="255">
          <cell r="A255">
            <v>157090</v>
          </cell>
          <cell r="B255" t="str">
            <v>Ettemaksed bioloogiliste varade eest</v>
          </cell>
          <cell r="C255" t="str">
            <v/>
          </cell>
          <cell r="D255" t="str">
            <v>-1</v>
          </cell>
          <cell r="E255" t="str">
            <v>4</v>
          </cell>
          <cell r="F255" t="str">
            <v>Investeerimistegevuse kulud</v>
          </cell>
        </row>
        <row r="256">
          <cell r="A256">
            <v>300000</v>
          </cell>
          <cell r="B256" t="str">
            <v>Tulumaks füüsilise isiku tulult</v>
          </cell>
          <cell r="C256" t="str">
            <v/>
          </cell>
          <cell r="D256" t="str">
            <v>-1</v>
          </cell>
          <cell r="E256" t="str">
            <v>1</v>
          </cell>
          <cell r="F256" t="str">
            <v>Põhitegevuse tulud</v>
          </cell>
        </row>
        <row r="257">
          <cell r="A257">
            <v>300100</v>
          </cell>
          <cell r="B257" t="str">
            <v>Juriidilise isiku tulumaks dividendidelt ja muudelt kasumieraldistelt</v>
          </cell>
          <cell r="C257" t="str">
            <v/>
          </cell>
          <cell r="D257" t="str">
            <v>-1</v>
          </cell>
          <cell r="E257" t="str">
            <v>1</v>
          </cell>
          <cell r="F257" t="str">
            <v>Põhitegevuse tulud</v>
          </cell>
        </row>
        <row r="258">
          <cell r="A258">
            <v>300110</v>
          </cell>
          <cell r="B258" t="str">
            <v>Juriidilise isiku tulumaks erisoodustustelt</v>
          </cell>
          <cell r="C258" t="str">
            <v/>
          </cell>
          <cell r="D258" t="str">
            <v>-1</v>
          </cell>
          <cell r="E258" t="str">
            <v>1</v>
          </cell>
          <cell r="F258" t="str">
            <v>Põhitegevuse tulud</v>
          </cell>
        </row>
        <row r="259">
          <cell r="A259">
            <v>300130</v>
          </cell>
          <cell r="B259" t="str">
            <v>Juriidilise isiku tulumaks kingitustelt, annetustelt ja vastuvõtukuludelt</v>
          </cell>
          <cell r="C259" t="str">
            <v/>
          </cell>
          <cell r="D259" t="str">
            <v>-1</v>
          </cell>
          <cell r="E259" t="str">
            <v>1</v>
          </cell>
          <cell r="F259" t="str">
            <v>Põhitegevuse tulud</v>
          </cell>
        </row>
        <row r="260">
          <cell r="A260">
            <v>300140</v>
          </cell>
          <cell r="B260" t="str">
            <v>Juriidilise isiku tulumaks ettevõtlusega mitteseotud kuludelt ja väljamaksetelt</v>
          </cell>
          <cell r="C260" t="str">
            <v/>
          </cell>
          <cell r="D260" t="str">
            <v>-1</v>
          </cell>
          <cell r="E260" t="str">
            <v>1</v>
          </cell>
          <cell r="F260" t="str">
            <v>Põhitegevuse tulud</v>
          </cell>
        </row>
        <row r="261">
          <cell r="A261">
            <v>300150</v>
          </cell>
          <cell r="B261" t="str">
            <v>Mitteresidendist juriidilise isiku tulult arvestatud tulumaks</v>
          </cell>
          <cell r="C261" t="str">
            <v/>
          </cell>
          <cell r="D261" t="str">
            <v>-1</v>
          </cell>
          <cell r="E261" t="str">
            <v>1</v>
          </cell>
          <cell r="F261" t="str">
            <v>Põhitegevuse tulud</v>
          </cell>
        </row>
        <row r="262">
          <cell r="A262">
            <v>302000</v>
          </cell>
          <cell r="B262" t="str">
            <v>Tööandja sotsiaalmaks pensionikindlustuseks</v>
          </cell>
          <cell r="C262" t="str">
            <v/>
          </cell>
          <cell r="D262" t="str">
            <v>-1</v>
          </cell>
          <cell r="E262" t="str">
            <v>1</v>
          </cell>
          <cell r="F262" t="str">
            <v>Põhitegevuse tulud</v>
          </cell>
        </row>
        <row r="263">
          <cell r="A263">
            <v>302001</v>
          </cell>
          <cell r="B263" t="str">
            <v>Füüsilisest isikust ettevõtja sotsiaalmaks pensionikindlustuseks</v>
          </cell>
          <cell r="C263" t="str">
            <v/>
          </cell>
          <cell r="D263" t="str">
            <v>-1</v>
          </cell>
          <cell r="E263" t="str">
            <v>1</v>
          </cell>
          <cell r="F263" t="str">
            <v>Põhitegevuse tulud</v>
          </cell>
        </row>
        <row r="264">
          <cell r="A264">
            <v>302002</v>
          </cell>
          <cell r="B264" t="str">
            <v>Riigilt ja Eesti Töötukassalt erijuhtudel arvestatud sotsiaalmaks pensionikindlustuseks</v>
          </cell>
          <cell r="C264" t="str">
            <v/>
          </cell>
          <cell r="D264" t="str">
            <v>-1</v>
          </cell>
          <cell r="E264" t="str">
            <v>1</v>
          </cell>
          <cell r="F264" t="str">
            <v>Põhitegevuse tulud</v>
          </cell>
        </row>
        <row r="265">
          <cell r="A265">
            <v>302010</v>
          </cell>
          <cell r="B265" t="str">
            <v>Tööandja sotsiaalmaks ravikindlustuseks</v>
          </cell>
          <cell r="C265" t="str">
            <v/>
          </cell>
          <cell r="D265" t="str">
            <v>-1</v>
          </cell>
          <cell r="E265" t="str">
            <v>1</v>
          </cell>
          <cell r="F265" t="str">
            <v>Põhitegevuse tulud</v>
          </cell>
        </row>
        <row r="266">
          <cell r="A266">
            <v>302011</v>
          </cell>
          <cell r="B266" t="str">
            <v>Füüsilisest isikust ettevõtja sotsiaalmaks ravikindlustuseks</v>
          </cell>
          <cell r="C266" t="str">
            <v/>
          </cell>
          <cell r="D266" t="str">
            <v>-1</v>
          </cell>
          <cell r="E266" t="str">
            <v>1</v>
          </cell>
          <cell r="F266" t="str">
            <v>Põhitegevuse tulud</v>
          </cell>
        </row>
        <row r="267">
          <cell r="A267">
            <v>302012</v>
          </cell>
          <cell r="B267" t="str">
            <v>Riigilt ja Eesti Töötukassalt erijuhtudel arvestatud sotsiaalmaks ravikindlustuseks</v>
          </cell>
          <cell r="C267" t="str">
            <v/>
          </cell>
          <cell r="D267" t="str">
            <v>-1</v>
          </cell>
          <cell r="E267" t="str">
            <v>1</v>
          </cell>
          <cell r="F267" t="str">
            <v>Põhitegevuse tulud</v>
          </cell>
        </row>
        <row r="268">
          <cell r="A268">
            <v>302500</v>
          </cell>
          <cell r="B268" t="str">
            <v>Tööandja töötuskindlustusmakse</v>
          </cell>
          <cell r="C268" t="str">
            <v/>
          </cell>
          <cell r="D268" t="str">
            <v>-1</v>
          </cell>
          <cell r="E268" t="str">
            <v>1</v>
          </cell>
          <cell r="F268" t="str">
            <v>Põhitegevuse tulud</v>
          </cell>
        </row>
        <row r="269">
          <cell r="A269">
            <v>302510</v>
          </cell>
          <cell r="B269" t="str">
            <v>Töövõtja töötuskindlustusmakse</v>
          </cell>
          <cell r="C269" t="str">
            <v/>
          </cell>
          <cell r="D269" t="str">
            <v>-1</v>
          </cell>
          <cell r="E269" t="str">
            <v>1</v>
          </cell>
          <cell r="F269" t="str">
            <v>Põhitegevuse tulud</v>
          </cell>
        </row>
        <row r="270">
          <cell r="A270">
            <v>302600</v>
          </cell>
          <cell r="B270" t="str">
            <v>Kogumispension</v>
          </cell>
          <cell r="C270" t="str">
            <v/>
          </cell>
          <cell r="D270" t="str">
            <v>-1</v>
          </cell>
          <cell r="E270" t="str">
            <v>1</v>
          </cell>
          <cell r="F270" t="str">
            <v>Põhitegevuse tulud</v>
          </cell>
        </row>
        <row r="271">
          <cell r="A271">
            <v>303000</v>
          </cell>
          <cell r="B271" t="str">
            <v>Maamaks</v>
          </cell>
          <cell r="C271" t="str">
            <v/>
          </cell>
          <cell r="D271" t="str">
            <v>-1</v>
          </cell>
          <cell r="E271" t="str">
            <v>1</v>
          </cell>
          <cell r="F271" t="str">
            <v>Põhitegevuse tulud</v>
          </cell>
        </row>
        <row r="272">
          <cell r="A272">
            <v>303100</v>
          </cell>
          <cell r="B272" t="str">
            <v>Raskeveokimaks</v>
          </cell>
          <cell r="C272" t="str">
            <v/>
          </cell>
          <cell r="D272" t="str">
            <v>-1</v>
          </cell>
          <cell r="E272" t="str">
            <v>1</v>
          </cell>
          <cell r="F272" t="str">
            <v>Põhitegevuse tulud</v>
          </cell>
        </row>
        <row r="273">
          <cell r="A273">
            <v>303200</v>
          </cell>
          <cell r="B273" t="str">
            <v>Mootorsõidukimaks</v>
          </cell>
          <cell r="C273" t="str">
            <v/>
          </cell>
          <cell r="D273" t="str">
            <v>-1</v>
          </cell>
          <cell r="E273" t="str">
            <v>1</v>
          </cell>
          <cell r="F273" t="str">
            <v>Põhitegevuse tulud</v>
          </cell>
        </row>
        <row r="274">
          <cell r="A274">
            <v>303300</v>
          </cell>
          <cell r="B274" t="str">
            <v>Paadimaks</v>
          </cell>
          <cell r="C274" t="str">
            <v/>
          </cell>
          <cell r="D274" t="str">
            <v>-1</v>
          </cell>
          <cell r="E274" t="str">
            <v>1</v>
          </cell>
          <cell r="F274" t="str">
            <v>Põhitegevuse tulud</v>
          </cell>
        </row>
        <row r="275">
          <cell r="A275">
            <v>303400</v>
          </cell>
          <cell r="B275" t="str">
            <v>Loomapidamismaks</v>
          </cell>
          <cell r="C275" t="str">
            <v/>
          </cell>
          <cell r="D275" t="str">
            <v>-1</v>
          </cell>
          <cell r="E275" t="str">
            <v>1</v>
          </cell>
          <cell r="F275" t="str">
            <v>Põhitegevuse tulud</v>
          </cell>
        </row>
        <row r="276">
          <cell r="A276">
            <v>304000</v>
          </cell>
          <cell r="B276" t="str">
            <v>Käibemaks</v>
          </cell>
          <cell r="C276" t="str">
            <v/>
          </cell>
          <cell r="D276" t="str">
            <v>-1</v>
          </cell>
          <cell r="E276" t="str">
            <v>1</v>
          </cell>
          <cell r="F276" t="str">
            <v>Põhitegevuse tulud</v>
          </cell>
        </row>
        <row r="277">
          <cell r="A277">
            <v>304100</v>
          </cell>
          <cell r="B277" t="str">
            <v>Müügimaks</v>
          </cell>
          <cell r="C277" t="str">
            <v/>
          </cell>
          <cell r="D277" t="str">
            <v>-1</v>
          </cell>
          <cell r="E277" t="str">
            <v>1</v>
          </cell>
          <cell r="F277" t="str">
            <v>Põhitegevuse tulud</v>
          </cell>
        </row>
        <row r="278">
          <cell r="A278">
            <v>304201</v>
          </cell>
          <cell r="B278" t="str">
            <v>Alkoholiaktsiis</v>
          </cell>
          <cell r="C278" t="str">
            <v/>
          </cell>
          <cell r="D278" t="str">
            <v>-1</v>
          </cell>
          <cell r="E278" t="str">
            <v>1</v>
          </cell>
          <cell r="F278" t="str">
            <v>Põhitegevuse tulud</v>
          </cell>
        </row>
        <row r="279">
          <cell r="A279">
            <v>304210</v>
          </cell>
          <cell r="B279" t="str">
            <v>Tubakaaktsiis</v>
          </cell>
          <cell r="C279" t="str">
            <v/>
          </cell>
          <cell r="D279" t="str">
            <v>-1</v>
          </cell>
          <cell r="E279" t="str">
            <v>1</v>
          </cell>
          <cell r="F279" t="str">
            <v>Põhitegevuse tulud</v>
          </cell>
        </row>
        <row r="280">
          <cell r="A280">
            <v>304220</v>
          </cell>
          <cell r="B280" t="str">
            <v>Kütuseaktsiis</v>
          </cell>
          <cell r="C280" t="str">
            <v/>
          </cell>
          <cell r="D280" t="str">
            <v>-1</v>
          </cell>
          <cell r="E280" t="str">
            <v>1</v>
          </cell>
          <cell r="F280" t="str">
            <v>Põhitegevuse tulud</v>
          </cell>
        </row>
        <row r="281">
          <cell r="A281">
            <v>304230</v>
          </cell>
          <cell r="B281" t="str">
            <v>Pakendiaktsiis</v>
          </cell>
          <cell r="C281" t="str">
            <v/>
          </cell>
          <cell r="D281" t="str">
            <v>-1</v>
          </cell>
          <cell r="E281" t="str">
            <v>1</v>
          </cell>
          <cell r="F281" t="str">
            <v>Põhitegevuse tulud</v>
          </cell>
        </row>
        <row r="282">
          <cell r="A282">
            <v>304240</v>
          </cell>
          <cell r="B282" t="str">
            <v>Elektriaktsiis</v>
          </cell>
          <cell r="C282" t="str">
            <v/>
          </cell>
          <cell r="D282" t="str">
            <v>-1</v>
          </cell>
          <cell r="E282" t="str">
            <v>1</v>
          </cell>
          <cell r="F282" t="str">
            <v>Põhitegevuse tulud</v>
          </cell>
        </row>
        <row r="283">
          <cell r="A283">
            <v>304290</v>
          </cell>
          <cell r="B283" t="str">
            <v>Muu aktsiis</v>
          </cell>
          <cell r="C283" t="str">
            <v/>
          </cell>
          <cell r="D283" t="str">
            <v>-1</v>
          </cell>
          <cell r="E283" t="str">
            <v>1</v>
          </cell>
          <cell r="F283" t="str">
            <v>Põhitegevuse tulud</v>
          </cell>
        </row>
        <row r="284">
          <cell r="A284">
            <v>304300</v>
          </cell>
          <cell r="B284" t="str">
            <v>Hasartmängumaks</v>
          </cell>
          <cell r="C284" t="str">
            <v/>
          </cell>
          <cell r="D284" t="str">
            <v>-1</v>
          </cell>
          <cell r="E284" t="str">
            <v>1</v>
          </cell>
          <cell r="F284" t="str">
            <v>Põhitegevuse tulud</v>
          </cell>
        </row>
        <row r="285">
          <cell r="A285">
            <v>304400</v>
          </cell>
          <cell r="B285" t="str">
            <v>Reklaamimaks</v>
          </cell>
          <cell r="C285" t="str">
            <v/>
          </cell>
          <cell r="D285" t="str">
            <v>-1</v>
          </cell>
          <cell r="E285" t="str">
            <v>1</v>
          </cell>
          <cell r="F285" t="str">
            <v>Põhitegevuse tulud</v>
          </cell>
        </row>
        <row r="286">
          <cell r="A286">
            <v>304500</v>
          </cell>
          <cell r="B286" t="str">
            <v>Teede ja tänavate sulgemise maks</v>
          </cell>
          <cell r="C286" t="str">
            <v/>
          </cell>
          <cell r="D286" t="str">
            <v>-1</v>
          </cell>
          <cell r="E286" t="str">
            <v>1</v>
          </cell>
          <cell r="F286" t="str">
            <v>Põhitegevuse tulud</v>
          </cell>
        </row>
        <row r="287">
          <cell r="A287">
            <v>304600</v>
          </cell>
          <cell r="B287" t="str">
            <v>Lõbustusmaks</v>
          </cell>
          <cell r="C287" t="str">
            <v/>
          </cell>
          <cell r="D287" t="str">
            <v>-1</v>
          </cell>
          <cell r="E287" t="str">
            <v>1</v>
          </cell>
          <cell r="F287" t="str">
            <v>Põhitegevuse tulud</v>
          </cell>
        </row>
        <row r="288">
          <cell r="A288">
            <v>304700</v>
          </cell>
          <cell r="B288" t="str">
            <v>Parkimistasu</v>
          </cell>
          <cell r="C288" t="str">
            <v/>
          </cell>
          <cell r="D288" t="str">
            <v>-1</v>
          </cell>
          <cell r="E288" t="str">
            <v>1</v>
          </cell>
          <cell r="F288" t="str">
            <v>Põhitegevuse tulud</v>
          </cell>
        </row>
        <row r="289">
          <cell r="A289">
            <v>320000</v>
          </cell>
          <cell r="B289" t="str">
            <v>Äriregistri toimingute riigilõiv</v>
          </cell>
          <cell r="C289" t="str">
            <v/>
          </cell>
          <cell r="D289" t="str">
            <v>1</v>
          </cell>
          <cell r="E289" t="str">
            <v>1</v>
          </cell>
          <cell r="F289" t="str">
            <v>Põhitegevuse tulud</v>
          </cell>
        </row>
        <row r="290">
          <cell r="A290">
            <v>320010</v>
          </cell>
          <cell r="B290" t="str">
            <v>Kinnistusraamatu ja laevakinnistusraamatu toimingute riigilõiv</v>
          </cell>
          <cell r="C290" t="str">
            <v/>
          </cell>
          <cell r="D290" t="str">
            <v>1</v>
          </cell>
          <cell r="E290" t="str">
            <v>1</v>
          </cell>
          <cell r="F290" t="str">
            <v>Põhitegevuse tulud</v>
          </cell>
        </row>
        <row r="291">
          <cell r="A291">
            <v>320020</v>
          </cell>
          <cell r="B291" t="str">
            <v>Liiklusregistri toimingute riigilõiv</v>
          </cell>
          <cell r="C291" t="str">
            <v/>
          </cell>
          <cell r="D291" t="str">
            <v>1</v>
          </cell>
          <cell r="E291" t="str">
            <v>1</v>
          </cell>
          <cell r="F291" t="str">
            <v>Põhitegevuse tulud</v>
          </cell>
        </row>
        <row r="292">
          <cell r="A292">
            <v>320030</v>
          </cell>
          <cell r="B292" t="str">
            <v>Ehitisregistri toimingute riigilõiv</v>
          </cell>
          <cell r="C292" t="str">
            <v/>
          </cell>
          <cell r="D292" t="str">
            <v>1</v>
          </cell>
          <cell r="E292" t="str">
            <v>1</v>
          </cell>
          <cell r="F292" t="str">
            <v>Põhitegevuse tulud</v>
          </cell>
        </row>
        <row r="293">
          <cell r="A293">
            <v>320040</v>
          </cell>
          <cell r="B293" t="str">
            <v>Maakatastri toimingute riigilõiv</v>
          </cell>
          <cell r="C293" t="str">
            <v/>
          </cell>
          <cell r="D293" t="str">
            <v>1</v>
          </cell>
          <cell r="E293" t="str">
            <v>1</v>
          </cell>
          <cell r="F293" t="str">
            <v>Põhitegevuse tulud</v>
          </cell>
        </row>
        <row r="294">
          <cell r="A294">
            <v>320050</v>
          </cell>
          <cell r="B294" t="str">
            <v>Mittetulundusühingute ja sihtasutuste registri toimingute riigilõiv</v>
          </cell>
          <cell r="C294" t="str">
            <v/>
          </cell>
          <cell r="D294" t="str">
            <v>1</v>
          </cell>
          <cell r="E294" t="str">
            <v>1</v>
          </cell>
          <cell r="F294" t="str">
            <v>Põhitegevuse tulud</v>
          </cell>
        </row>
        <row r="295">
          <cell r="A295">
            <v>320055</v>
          </cell>
          <cell r="B295" t="str">
            <v>Kommertspandiregistri toimingute riigilõiv</v>
          </cell>
          <cell r="C295" t="str">
            <v/>
          </cell>
          <cell r="D295" t="str">
            <v>1</v>
          </cell>
          <cell r="E295" t="str">
            <v>1</v>
          </cell>
          <cell r="F295" t="str">
            <v>Põhitegevuse tulud</v>
          </cell>
        </row>
        <row r="296">
          <cell r="A296">
            <v>320060</v>
          </cell>
          <cell r="B296" t="str">
            <v>Keskkonnaregistri toimingutelt</v>
          </cell>
          <cell r="C296" t="str">
            <v/>
          </cell>
          <cell r="D296" t="str">
            <v>1</v>
          </cell>
          <cell r="E296" t="str">
            <v>1</v>
          </cell>
          <cell r="F296" t="str">
            <v>Põhitegevuse tulud</v>
          </cell>
        </row>
        <row r="297">
          <cell r="A297">
            <v>320065</v>
          </cell>
          <cell r="B297" t="str">
            <v>Abieluvararegistri toimingute riigilõiv</v>
          </cell>
          <cell r="C297" t="str">
            <v/>
          </cell>
          <cell r="D297" t="str">
            <v>-1</v>
          </cell>
          <cell r="E297" t="str">
            <v>1</v>
          </cell>
          <cell r="F297" t="str">
            <v>Põhitegevuse tulud</v>
          </cell>
        </row>
        <row r="298">
          <cell r="A298">
            <v>320070</v>
          </cell>
          <cell r="B298" t="str">
            <v>Karistusregistritoimingute riigilõiv</v>
          </cell>
          <cell r="C298" t="str">
            <v/>
          </cell>
          <cell r="D298" t="str">
            <v>-1</v>
          </cell>
          <cell r="E298" t="str">
            <v>1</v>
          </cell>
          <cell r="F298" t="str">
            <v>Põhitegevuse tulud</v>
          </cell>
        </row>
        <row r="299">
          <cell r="A299">
            <v>320090</v>
          </cell>
          <cell r="B299" t="str">
            <v>Majandustegevuse registri toimingute riigilõiv</v>
          </cell>
          <cell r="C299" t="str">
            <v/>
          </cell>
          <cell r="D299" t="str">
            <v>-1</v>
          </cell>
          <cell r="E299" t="str">
            <v>1</v>
          </cell>
          <cell r="F299" t="str">
            <v>Põhitegevuse tulud</v>
          </cell>
        </row>
        <row r="300">
          <cell r="A300">
            <v>320100</v>
          </cell>
          <cell r="B300" t="str">
            <v>Ametlikus väljaandes Ametlikud Teadaanded teadaannete avaldamise riigilõiv</v>
          </cell>
          <cell r="C300" t="str">
            <v/>
          </cell>
          <cell r="D300" t="str">
            <v>1</v>
          </cell>
          <cell r="E300" t="str">
            <v>1</v>
          </cell>
          <cell r="F300" t="str">
            <v>Põhitegevuse tulud</v>
          </cell>
        </row>
        <row r="301">
          <cell r="A301">
            <v>320110</v>
          </cell>
          <cell r="B301" t="str">
            <v>Arhiiviseaduse alusel teostatavate toimingute riigilõiv</v>
          </cell>
          <cell r="C301" t="str">
            <v/>
          </cell>
          <cell r="D301" t="str">
            <v>1</v>
          </cell>
          <cell r="E301" t="str">
            <v>1</v>
          </cell>
          <cell r="F301" t="str">
            <v>Põhitegevuse tulud</v>
          </cell>
        </row>
        <row r="302">
          <cell r="A302">
            <v>320140</v>
          </cell>
          <cell r="B302" t="str">
            <v>Bussiveo liiniloa väljastamise riigilõiv</v>
          </cell>
          <cell r="C302" t="str">
            <v/>
          </cell>
          <cell r="D302" t="str">
            <v>-1</v>
          </cell>
          <cell r="E302" t="str">
            <v>1</v>
          </cell>
          <cell r="F302" t="str">
            <v>Põhitegevuse tulud</v>
          </cell>
        </row>
        <row r="303">
          <cell r="A303">
            <v>320160</v>
          </cell>
          <cell r="B303" t="str">
            <v>Dokumendi legaliseerimise riigilõiv</v>
          </cell>
          <cell r="C303" t="str">
            <v/>
          </cell>
          <cell r="D303" t="str">
            <v>-1</v>
          </cell>
          <cell r="E303" t="str">
            <v>1</v>
          </cell>
          <cell r="F303" t="str">
            <v>Põhitegevuse tulud</v>
          </cell>
        </row>
        <row r="304">
          <cell r="A304">
            <v>320180</v>
          </cell>
          <cell r="B304" t="str">
            <v>Ehitusloa väljastamise eest</v>
          </cell>
          <cell r="C304" t="str">
            <v/>
          </cell>
          <cell r="D304" t="str">
            <v>-1</v>
          </cell>
          <cell r="E304" t="str">
            <v>1</v>
          </cell>
          <cell r="F304" t="str">
            <v>Põhitegevuse tulud</v>
          </cell>
        </row>
        <row r="305">
          <cell r="A305">
            <v>320190</v>
          </cell>
          <cell r="B305" t="str">
            <v>Elektrituru-, maagaasi- ja kaugkütteseaduse alusel teostatavatelt toimingutelt</v>
          </cell>
          <cell r="C305" t="str">
            <v/>
          </cell>
          <cell r="D305" t="str">
            <v>-1</v>
          </cell>
          <cell r="E305" t="str">
            <v>1</v>
          </cell>
          <cell r="F305" t="str">
            <v>Põhitegevuse tulud</v>
          </cell>
        </row>
        <row r="306">
          <cell r="A306">
            <v>320210</v>
          </cell>
          <cell r="B306" t="str">
            <v>Hasartmängu- ja loteriiseaduse alusel teostatavate toimingute riigilõiv</v>
          </cell>
          <cell r="C306" t="str">
            <v/>
          </cell>
          <cell r="D306" t="str">
            <v>-1</v>
          </cell>
          <cell r="E306" t="str">
            <v>1</v>
          </cell>
          <cell r="F306" t="str">
            <v>Põhitegevuse tulud</v>
          </cell>
        </row>
        <row r="307">
          <cell r="A307">
            <v>320220</v>
          </cell>
          <cell r="B307" t="str">
            <v>Isikut tõendavate dokumentide seaduse ja kodakondsuse seaduse  alusel teostatavate toimingute riigilõiv</v>
          </cell>
          <cell r="C307" t="str">
            <v/>
          </cell>
          <cell r="D307" t="str">
            <v>-1</v>
          </cell>
          <cell r="E307" t="str">
            <v>1</v>
          </cell>
          <cell r="F307" t="str">
            <v>Põhitegevuse tulud</v>
          </cell>
        </row>
        <row r="308">
          <cell r="A308">
            <v>320240</v>
          </cell>
          <cell r="B308" t="str">
            <v>Jäätmete riikidevahelise veoloa taotluse menetlemise riigilõiv</v>
          </cell>
          <cell r="C308" t="str">
            <v/>
          </cell>
          <cell r="D308" t="str">
            <v>-1</v>
          </cell>
          <cell r="E308" t="str">
            <v>1</v>
          </cell>
          <cell r="F308" t="str">
            <v>Põhitegevuse tulud</v>
          </cell>
        </row>
        <row r="309">
          <cell r="A309">
            <v>320320</v>
          </cell>
          <cell r="B309" t="str">
            <v>Kasutusloa väljastamise eest</v>
          </cell>
          <cell r="C309" t="str">
            <v/>
          </cell>
          <cell r="D309" t="str">
            <v>-1</v>
          </cell>
          <cell r="E309" t="str">
            <v>1</v>
          </cell>
          <cell r="F309" t="str">
            <v>Põhitegevuse tulud</v>
          </cell>
        </row>
        <row r="310">
          <cell r="A310">
            <v>320330</v>
          </cell>
          <cell r="B310" t="str">
            <v>Kohtuasjade toimingute riigilõiv</v>
          </cell>
          <cell r="C310" t="str">
            <v/>
          </cell>
          <cell r="D310" t="str">
            <v>1</v>
          </cell>
          <cell r="E310" t="str">
            <v>1</v>
          </cell>
          <cell r="F310" t="str">
            <v>Põhitegevuse tulud</v>
          </cell>
        </row>
        <row r="311">
          <cell r="A311">
            <v>320340</v>
          </cell>
          <cell r="B311" t="str">
            <v>Konkurentsiameti toimingutelt</v>
          </cell>
          <cell r="C311" t="str">
            <v/>
          </cell>
          <cell r="D311" t="str">
            <v>1</v>
          </cell>
          <cell r="E311" t="str">
            <v>1</v>
          </cell>
          <cell r="F311" t="str">
            <v>Põhitegevuse tulud</v>
          </cell>
        </row>
        <row r="312">
          <cell r="A312">
            <v>320350</v>
          </cell>
          <cell r="B312" t="str">
            <v>Kutsekvalifikatsiooni tunnustamise taotluse läbivaatamise riigilõiv</v>
          </cell>
          <cell r="C312" t="str">
            <v/>
          </cell>
          <cell r="D312" t="str">
            <v>-1</v>
          </cell>
          <cell r="E312" t="str">
            <v>1</v>
          </cell>
          <cell r="F312" t="str">
            <v>Põhitegevuse tulud</v>
          </cell>
        </row>
        <row r="313">
          <cell r="A313">
            <v>320360</v>
          </cell>
          <cell r="B313" t="str">
            <v>Lennuameti toimingute riigilõiv</v>
          </cell>
          <cell r="C313" t="str">
            <v/>
          </cell>
          <cell r="D313" t="str">
            <v>1</v>
          </cell>
          <cell r="E313" t="str">
            <v>1</v>
          </cell>
          <cell r="F313" t="str">
            <v>Põhitegevuse tulud</v>
          </cell>
        </row>
        <row r="314">
          <cell r="A314">
            <v>320370</v>
          </cell>
          <cell r="B314" t="str">
            <v>Lõhkematerjaliseaduse alusel teostatavate toimingute riigilõiv</v>
          </cell>
          <cell r="C314" t="str">
            <v/>
          </cell>
          <cell r="D314" t="str">
            <v>1</v>
          </cell>
          <cell r="E314" t="str">
            <v>1</v>
          </cell>
          <cell r="F314" t="str">
            <v>Põhitegevuse tulud</v>
          </cell>
        </row>
        <row r="315">
          <cell r="A315">
            <v>320400</v>
          </cell>
          <cell r="B315" t="str">
            <v>Maaparandussüsteemi ehitusloa taotlemise eest</v>
          </cell>
          <cell r="C315" t="str">
            <v/>
          </cell>
          <cell r="D315" t="str">
            <v>-1</v>
          </cell>
          <cell r="E315" t="str">
            <v>1</v>
          </cell>
          <cell r="F315" t="str">
            <v>Põhitegevuse tulud</v>
          </cell>
        </row>
        <row r="316">
          <cell r="A316">
            <v>320410</v>
          </cell>
          <cell r="B316" t="str">
            <v>Maapõueseaduse alusel teostatavate toimingute riigilõiv</v>
          </cell>
          <cell r="C316" t="str">
            <v/>
          </cell>
          <cell r="D316" t="str">
            <v>-1</v>
          </cell>
          <cell r="E316" t="str">
            <v>1</v>
          </cell>
          <cell r="F316" t="str">
            <v>Põhitegevuse tulud</v>
          </cell>
        </row>
        <row r="317">
          <cell r="A317">
            <v>320420</v>
          </cell>
          <cell r="B317" t="str">
            <v>Mahepõllumajanduse seaduse alusel teostatavate toimingute riigilõiv</v>
          </cell>
          <cell r="C317" t="str">
            <v/>
          </cell>
          <cell r="D317" t="str">
            <v>-1</v>
          </cell>
          <cell r="E317" t="str">
            <v>1</v>
          </cell>
          <cell r="F317" t="str">
            <v>Põhitegevuse tulud</v>
          </cell>
        </row>
        <row r="318">
          <cell r="A318">
            <v>320440</v>
          </cell>
          <cell r="B318" t="str">
            <v>Patendiameti toimingute riigilõiv</v>
          </cell>
          <cell r="C318" t="str">
            <v/>
          </cell>
          <cell r="D318" t="str">
            <v>1</v>
          </cell>
          <cell r="E318" t="str">
            <v>1</v>
          </cell>
          <cell r="F318" t="str">
            <v>Põhitegevuse tulud</v>
          </cell>
        </row>
        <row r="319">
          <cell r="A319">
            <v>320450</v>
          </cell>
          <cell r="B319" t="str">
            <v>Perekonnaseisuasutuse toimingute riigilõiv</v>
          </cell>
          <cell r="C319" t="str">
            <v/>
          </cell>
          <cell r="D319" t="str">
            <v>-1</v>
          </cell>
          <cell r="E319" t="str">
            <v>1</v>
          </cell>
          <cell r="F319" t="str">
            <v>Põhitegevuse tulud</v>
          </cell>
        </row>
        <row r="320">
          <cell r="A320">
            <v>320500</v>
          </cell>
          <cell r="B320" t="str">
            <v>Raudteeseaduse alusel teostatavate toimingute riigilõiv</v>
          </cell>
          <cell r="C320" t="str">
            <v/>
          </cell>
          <cell r="D320" t="str">
            <v>1</v>
          </cell>
          <cell r="E320" t="str">
            <v>1</v>
          </cell>
          <cell r="F320" t="str">
            <v>Põhitegevuse tulud</v>
          </cell>
        </row>
        <row r="321">
          <cell r="A321">
            <v>320510</v>
          </cell>
          <cell r="B321" t="str">
            <v>Ravimiseaduse alusel teostatavate toimingute riigilõiv</v>
          </cell>
          <cell r="C321" t="str">
            <v/>
          </cell>
          <cell r="D321" t="str">
            <v>1</v>
          </cell>
          <cell r="E321" t="str">
            <v>1</v>
          </cell>
          <cell r="F321" t="str">
            <v>Põhitegevuse tulud</v>
          </cell>
        </row>
        <row r="322">
          <cell r="A322">
            <v>320520</v>
          </cell>
          <cell r="B322" t="str">
            <v>Relvaseaduse alusel teostatavate toimingute riigilõiv</v>
          </cell>
          <cell r="C322" t="str">
            <v/>
          </cell>
          <cell r="D322" t="str">
            <v>1</v>
          </cell>
          <cell r="E322" t="str">
            <v>1</v>
          </cell>
          <cell r="F322" t="str">
            <v>Põhitegevuse tulud</v>
          </cell>
        </row>
        <row r="323">
          <cell r="A323">
            <v>320530</v>
          </cell>
          <cell r="B323" t="str">
            <v>Riigihangete seaduse alusel teostatavate toimingute riigilõiv</v>
          </cell>
          <cell r="C323" t="str">
            <v/>
          </cell>
          <cell r="D323" t="str">
            <v>-1</v>
          </cell>
          <cell r="E323" t="str">
            <v>1</v>
          </cell>
          <cell r="F323" t="str">
            <v>Põhitegevuse tulud</v>
          </cell>
        </row>
        <row r="324">
          <cell r="A324">
            <v>320540</v>
          </cell>
          <cell r="B324" t="str">
            <v>Riiklike tegevuslitsentside ja tegevuslubade väljastamise ja pikendamise riigilõiv</v>
          </cell>
          <cell r="C324" t="str">
            <v/>
          </cell>
          <cell r="D324" t="str">
            <v>-1</v>
          </cell>
          <cell r="E324" t="str">
            <v>1</v>
          </cell>
          <cell r="F324" t="str">
            <v>Põhitegevuse tulud</v>
          </cell>
        </row>
        <row r="325">
          <cell r="A325">
            <v>320545</v>
          </cell>
          <cell r="B325" t="str">
            <v>Saastuse kompleksse vältimise ja kontrollimise seaduse alusel teostatavatelt toimingutelt</v>
          </cell>
          <cell r="C325" t="str">
            <v/>
          </cell>
          <cell r="D325" t="str">
            <v>-1</v>
          </cell>
          <cell r="E325" t="str">
            <v>1</v>
          </cell>
          <cell r="F325" t="str">
            <v>Põhitegevuse tulud</v>
          </cell>
        </row>
        <row r="326">
          <cell r="A326">
            <v>320560</v>
          </cell>
          <cell r="B326" t="str">
            <v>Seemne ja taimse paljundusmaterjali seaduse ja sordikaitseseaduse alusel teostatavate toimingute riigilõiv</v>
          </cell>
          <cell r="C326" t="str">
            <v/>
          </cell>
          <cell r="D326" t="str">
            <v>-1</v>
          </cell>
          <cell r="E326" t="str">
            <v>1</v>
          </cell>
          <cell r="F326" t="str">
            <v>Põhitegevuse tulud</v>
          </cell>
        </row>
        <row r="327">
          <cell r="A327">
            <v>320570</v>
          </cell>
          <cell r="B327" t="str">
            <v>Elektroonilise side seaduse alusel teostatavate toimingute riigilõiv</v>
          </cell>
          <cell r="C327" t="str">
            <v/>
          </cell>
          <cell r="D327" t="str">
            <v>-1</v>
          </cell>
          <cell r="E327" t="str">
            <v>1</v>
          </cell>
          <cell r="F327" t="str">
            <v>Põhitegevuse tulud</v>
          </cell>
        </row>
        <row r="328">
          <cell r="A328">
            <v>320580</v>
          </cell>
          <cell r="B328" t="str">
            <v>Söödaseaduse alusel teostatavate toimingute riigilõiv</v>
          </cell>
          <cell r="C328" t="str">
            <v/>
          </cell>
          <cell r="D328" t="str">
            <v>1</v>
          </cell>
          <cell r="E328" t="str">
            <v>1</v>
          </cell>
          <cell r="F328" t="str">
            <v>Põhitegevuse tulud</v>
          </cell>
        </row>
        <row r="329">
          <cell r="A329">
            <v>320600</v>
          </cell>
          <cell r="B329" t="str">
            <v>Taimekaitseseaduse alusel teostatavate toimingute riigilõiv</v>
          </cell>
          <cell r="C329" t="str">
            <v/>
          </cell>
          <cell r="D329" t="str">
            <v>1</v>
          </cell>
          <cell r="E329" t="str">
            <v>1</v>
          </cell>
          <cell r="F329" t="str">
            <v>Põhitegevuse tulud</v>
          </cell>
        </row>
        <row r="330">
          <cell r="A330">
            <v>320620</v>
          </cell>
          <cell r="B330" t="str">
            <v>Tervishoiuteenuste korraldamise seaduse alusel teostatavatelt toimingutelt</v>
          </cell>
          <cell r="C330" t="str">
            <v/>
          </cell>
          <cell r="D330" t="str">
            <v>-1</v>
          </cell>
          <cell r="E330" t="str">
            <v>1</v>
          </cell>
          <cell r="F330" t="str">
            <v>Põhitegevuse tulud</v>
          </cell>
        </row>
        <row r="331">
          <cell r="A331">
            <v>320630</v>
          </cell>
          <cell r="B331" t="str">
            <v>Toidu-, veterinaarkorralduse-, loomatauditõrje- ja loomakaitseseaduse alusel teostatavate toimingute riigilõiv</v>
          </cell>
          <cell r="C331" t="str">
            <v/>
          </cell>
          <cell r="D331" t="str">
            <v>-1</v>
          </cell>
          <cell r="E331" t="str">
            <v>1</v>
          </cell>
          <cell r="F331" t="str">
            <v>Põhitegevuse tulud</v>
          </cell>
        </row>
        <row r="332">
          <cell r="A332">
            <v>320700</v>
          </cell>
          <cell r="B332" t="str">
            <v>Valla- ja linnasekretäri ning vangladirektori tõestamistoimingute riigilõiv</v>
          </cell>
          <cell r="C332" t="str">
            <v/>
          </cell>
          <cell r="D332" t="str">
            <v>-1</v>
          </cell>
          <cell r="E332" t="str">
            <v>1</v>
          </cell>
          <cell r="F332" t="str">
            <v>Põhitegevuse tulud</v>
          </cell>
        </row>
        <row r="333">
          <cell r="A333">
            <v>320710</v>
          </cell>
          <cell r="B333" t="str">
            <v>Veeteede Ameti toimingute riigilõiv</v>
          </cell>
          <cell r="C333" t="str">
            <v/>
          </cell>
          <cell r="D333" t="str">
            <v>1</v>
          </cell>
          <cell r="E333" t="str">
            <v>1</v>
          </cell>
          <cell r="F333" t="str">
            <v>Põhitegevuse tulud</v>
          </cell>
        </row>
        <row r="334">
          <cell r="A334">
            <v>320720</v>
          </cell>
          <cell r="B334" t="str">
            <v>Väetiseseaduse alusel teostatavate toimingute riigilõiv</v>
          </cell>
          <cell r="C334" t="str">
            <v/>
          </cell>
          <cell r="D334" t="str">
            <v>1</v>
          </cell>
          <cell r="E334" t="str">
            <v>1</v>
          </cell>
          <cell r="F334" t="str">
            <v>Põhitegevuse tulud</v>
          </cell>
        </row>
        <row r="335">
          <cell r="A335">
            <v>320730</v>
          </cell>
          <cell r="B335" t="str">
            <v>Välisesinduses teostatavate  toimingute riigilõiv</v>
          </cell>
          <cell r="C335" t="str">
            <v/>
          </cell>
          <cell r="D335" t="str">
            <v>1</v>
          </cell>
          <cell r="E335" t="str">
            <v>1</v>
          </cell>
          <cell r="F335" t="str">
            <v>Põhitegevuse tulud</v>
          </cell>
        </row>
        <row r="336">
          <cell r="A336">
            <v>320740</v>
          </cell>
          <cell r="B336" t="str">
            <v>Välismaalaste seaduse ja selle täitmiseks antud õigustloovate aktide  alusel teostatavate toimingute riigilõiv</v>
          </cell>
          <cell r="C336" t="str">
            <v/>
          </cell>
          <cell r="D336" t="str">
            <v>1</v>
          </cell>
          <cell r="E336" t="str">
            <v>1</v>
          </cell>
          <cell r="F336" t="str">
            <v>Põhitegevuse tulud</v>
          </cell>
        </row>
        <row r="337">
          <cell r="A337">
            <v>320999</v>
          </cell>
          <cell r="B337" t="str">
            <v>Muud riigilõivud</v>
          </cell>
          <cell r="C337" t="str">
            <v/>
          </cell>
          <cell r="D337" t="str">
            <v>-1</v>
          </cell>
          <cell r="E337" t="str">
            <v>1</v>
          </cell>
          <cell r="F337" t="str">
            <v>Põhitegevuse tulud</v>
          </cell>
        </row>
        <row r="338">
          <cell r="A338">
            <v>322000</v>
          </cell>
          <cell r="B338" t="str">
            <v>Tulu koolitusteenuse osutamisest</v>
          </cell>
          <cell r="C338" t="str">
            <v/>
          </cell>
          <cell r="D338" t="str">
            <v>-1</v>
          </cell>
          <cell r="E338" t="str">
            <v>1</v>
          </cell>
          <cell r="F338" t="str">
            <v>Põhitegevuse tulud</v>
          </cell>
        </row>
        <row r="339">
          <cell r="A339">
            <v>322001</v>
          </cell>
          <cell r="B339" t="str">
            <v>Ringitasude vabastused Huvikoolis, Kunstikoolis ja Muusikakoolis</v>
          </cell>
          <cell r="D339" t="str">
            <v>-1</v>
          </cell>
          <cell r="E339" t="str">
            <v>1</v>
          </cell>
          <cell r="F339" t="str">
            <v>Põhitegevuse tulud</v>
          </cell>
        </row>
        <row r="340">
          <cell r="A340">
            <v>322010</v>
          </cell>
          <cell r="B340" t="str">
            <v>Tulu teadus- ja arendustegevusest</v>
          </cell>
          <cell r="C340" t="str">
            <v/>
          </cell>
          <cell r="D340" t="str">
            <v>1</v>
          </cell>
          <cell r="E340" t="str">
            <v>1</v>
          </cell>
          <cell r="F340" t="str">
            <v>Põhitegevuse tulud</v>
          </cell>
        </row>
        <row r="341">
          <cell r="A341">
            <v>322012</v>
          </cell>
          <cell r="B341" t="str">
            <v>Lasteaia kohatasu 50% vabastusega</v>
          </cell>
          <cell r="D341" t="str">
            <v>-1</v>
          </cell>
          <cell r="E341" t="str">
            <v>1</v>
          </cell>
          <cell r="F341" t="str">
            <v>Põhitegevuse tulud</v>
          </cell>
        </row>
        <row r="342">
          <cell r="A342">
            <v>322020</v>
          </cell>
          <cell r="B342" t="str">
            <v>Koolieelsete lasteasutuste kohatasu</v>
          </cell>
          <cell r="C342" t="str">
            <v/>
          </cell>
          <cell r="D342" t="str">
            <v>-1</v>
          </cell>
          <cell r="E342" t="str">
            <v>1</v>
          </cell>
          <cell r="F342" t="str">
            <v>Põhitegevuse tulud</v>
          </cell>
        </row>
        <row r="343">
          <cell r="A343">
            <v>322030</v>
          </cell>
          <cell r="B343" t="str">
            <v>Tasu töövihikute, õppematerjali ja muude õppekulude katteks</v>
          </cell>
          <cell r="C343" t="str">
            <v/>
          </cell>
          <cell r="D343" t="str">
            <v>-1</v>
          </cell>
          <cell r="E343" t="str">
            <v>1</v>
          </cell>
          <cell r="F343" t="str">
            <v>Põhitegevuse tulud</v>
          </cell>
        </row>
        <row r="344">
          <cell r="A344">
            <v>322040</v>
          </cell>
          <cell r="B344" t="str">
            <v>Tasu toitlustamiskuludeks</v>
          </cell>
          <cell r="C344" t="str">
            <v/>
          </cell>
          <cell r="D344" t="str">
            <v>-1</v>
          </cell>
          <cell r="E344" t="str">
            <v>1</v>
          </cell>
          <cell r="F344" t="str">
            <v>Põhitegevuse tulud</v>
          </cell>
        </row>
        <row r="345">
          <cell r="A345">
            <v>322050</v>
          </cell>
          <cell r="B345" t="str">
            <v>Õppekavavälisest tegevusest saadud tulud</v>
          </cell>
          <cell r="C345" t="str">
            <v/>
          </cell>
          <cell r="D345" t="str">
            <v>-1</v>
          </cell>
          <cell r="E345" t="str">
            <v>1</v>
          </cell>
          <cell r="F345" t="str">
            <v>Põhitegevuse tulud</v>
          </cell>
        </row>
        <row r="346">
          <cell r="A346">
            <v>322060</v>
          </cell>
          <cell r="B346" t="str">
            <v>Tulud kutseõppeasutuste toodetest ja teenustest</v>
          </cell>
          <cell r="C346" t="str">
            <v/>
          </cell>
          <cell r="D346" t="str">
            <v>-1</v>
          </cell>
          <cell r="E346" t="str">
            <v>1</v>
          </cell>
          <cell r="F346" t="str">
            <v>Põhitegevuse tulud</v>
          </cell>
        </row>
        <row r="347">
          <cell r="A347">
            <v>322090</v>
          </cell>
          <cell r="B347" t="str">
            <v>Muud tulud haridusalasest tegevusest</v>
          </cell>
          <cell r="C347" t="str">
            <v/>
          </cell>
          <cell r="D347" t="str">
            <v>-1</v>
          </cell>
          <cell r="E347" t="str">
            <v>1</v>
          </cell>
          <cell r="F347" t="str">
            <v>Põhitegevuse tulud</v>
          </cell>
        </row>
        <row r="348">
          <cell r="A348">
            <v>322100</v>
          </cell>
          <cell r="B348" t="str">
            <v>Raamatukogude tasulised teenused</v>
          </cell>
          <cell r="C348" t="str">
            <v/>
          </cell>
          <cell r="D348" t="str">
            <v>-1</v>
          </cell>
          <cell r="E348" t="str">
            <v>1</v>
          </cell>
          <cell r="F348" t="str">
            <v>Põhitegevuse tulud</v>
          </cell>
        </row>
        <row r="349">
          <cell r="A349">
            <v>322110</v>
          </cell>
          <cell r="B349" t="str">
            <v>Rahva-ja kultuurimajade tasulised teenused</v>
          </cell>
          <cell r="C349" t="str">
            <v/>
          </cell>
          <cell r="D349" t="str">
            <v>-1</v>
          </cell>
          <cell r="E349" t="str">
            <v>1</v>
          </cell>
          <cell r="F349" t="str">
            <v>Põhitegevuse tulud</v>
          </cell>
        </row>
        <row r="350">
          <cell r="A350">
            <v>322120</v>
          </cell>
          <cell r="B350" t="str">
            <v>Muuseumide ja näituste tasulised teenused</v>
          </cell>
          <cell r="C350" t="str">
            <v/>
          </cell>
          <cell r="D350" t="str">
            <v>-1</v>
          </cell>
          <cell r="E350" t="str">
            <v>1</v>
          </cell>
          <cell r="F350" t="str">
            <v>Põhitegevuse tulud</v>
          </cell>
        </row>
        <row r="351">
          <cell r="A351">
            <v>322130</v>
          </cell>
          <cell r="B351" t="str">
            <v>Etendus- ja kontserdiasutuste tasulised teenused</v>
          </cell>
          <cell r="C351" t="str">
            <v/>
          </cell>
          <cell r="D351" t="str">
            <v>-1</v>
          </cell>
          <cell r="E351" t="str">
            <v>1</v>
          </cell>
          <cell r="F351" t="str">
            <v>Põhitegevuse tulud</v>
          </cell>
        </row>
        <row r="352">
          <cell r="A352">
            <v>322140</v>
          </cell>
          <cell r="B352" t="str">
            <v>Reklaami müügi tulud</v>
          </cell>
          <cell r="C352" t="str">
            <v/>
          </cell>
          <cell r="D352" t="str">
            <v>-1</v>
          </cell>
          <cell r="E352" t="str">
            <v>1</v>
          </cell>
          <cell r="F352" t="str">
            <v>Põhitegevuse tulud</v>
          </cell>
        </row>
        <row r="353">
          <cell r="A353">
            <v>322190</v>
          </cell>
          <cell r="B353" t="str">
            <v>Muud kultuuri- ja kunstiasutuste tulud</v>
          </cell>
          <cell r="C353" t="str">
            <v/>
          </cell>
          <cell r="D353" t="str">
            <v>-1</v>
          </cell>
          <cell r="E353" t="str">
            <v>1</v>
          </cell>
          <cell r="F353" t="str">
            <v>Põhitegevuse tulud</v>
          </cell>
        </row>
        <row r="354">
          <cell r="A354">
            <v>322200</v>
          </cell>
          <cell r="B354" t="str">
            <v>Spordibaaside ja spordikomplekside tulud</v>
          </cell>
          <cell r="C354" t="str">
            <v/>
          </cell>
          <cell r="D354" t="str">
            <v>-1</v>
          </cell>
          <cell r="E354" t="str">
            <v>1</v>
          </cell>
          <cell r="F354" t="str">
            <v>Põhitegevuse tulud</v>
          </cell>
        </row>
        <row r="355">
          <cell r="A355">
            <v>322210</v>
          </cell>
          <cell r="B355" t="str">
            <v>Spordikoolide tulud</v>
          </cell>
          <cell r="C355" t="str">
            <v/>
          </cell>
          <cell r="D355" t="str">
            <v>-1</v>
          </cell>
          <cell r="E355" t="str">
            <v>1</v>
          </cell>
          <cell r="F355" t="str">
            <v>Põhitegevuse tulud</v>
          </cell>
        </row>
        <row r="356">
          <cell r="A356">
            <v>322211</v>
          </cell>
          <cell r="B356" t="str">
            <v>Ringitasu vabastused Spordikoolis</v>
          </cell>
          <cell r="D356" t="str">
            <v>-1</v>
          </cell>
          <cell r="E356" t="str">
            <v>1</v>
          </cell>
          <cell r="F356" t="str">
            <v>Põhitegevuse tulud</v>
          </cell>
        </row>
        <row r="357">
          <cell r="A357">
            <v>322220</v>
          </cell>
          <cell r="B357" t="str">
            <v>Laste spordi-, tehnika-, loodus-, loome- ja huvialakoolide tulud</v>
          </cell>
          <cell r="C357" t="str">
            <v/>
          </cell>
          <cell r="D357" t="str">
            <v>-1</v>
          </cell>
          <cell r="E357" t="str">
            <v>1</v>
          </cell>
          <cell r="F357" t="str">
            <v>Põhitegevuse tulud</v>
          </cell>
        </row>
        <row r="358">
          <cell r="A358">
            <v>322230</v>
          </cell>
          <cell r="B358" t="str">
            <v>Tulud puhkebaasidelt</v>
          </cell>
          <cell r="C358" t="str">
            <v/>
          </cell>
          <cell r="D358" t="str">
            <v>-1</v>
          </cell>
          <cell r="E358" t="str">
            <v>1</v>
          </cell>
          <cell r="F358" t="str">
            <v>Põhitegevuse tulud</v>
          </cell>
        </row>
        <row r="359">
          <cell r="A359">
            <v>322290</v>
          </cell>
          <cell r="B359" t="str">
            <v>Muud tulud spordi- ja puhkealasest tegevusest</v>
          </cell>
          <cell r="C359" t="str">
            <v/>
          </cell>
          <cell r="D359" t="str">
            <v>-1</v>
          </cell>
          <cell r="E359" t="str">
            <v>1</v>
          </cell>
          <cell r="F359" t="str">
            <v>Põhitegevuse tulud</v>
          </cell>
        </row>
        <row r="360">
          <cell r="A360">
            <v>322390</v>
          </cell>
          <cell r="B360" t="str">
            <v>Muud tulud tervishoiust</v>
          </cell>
          <cell r="C360" t="str">
            <v/>
          </cell>
          <cell r="D360" t="str">
            <v>-1</v>
          </cell>
          <cell r="E360" t="str">
            <v>1</v>
          </cell>
          <cell r="F360" t="str">
            <v>Põhitegevuse tulud</v>
          </cell>
        </row>
        <row r="361">
          <cell r="A361">
            <v>322400</v>
          </cell>
          <cell r="B361" t="str">
            <v>Lastekodude tulud</v>
          </cell>
          <cell r="C361" t="str">
            <v/>
          </cell>
          <cell r="D361" t="str">
            <v>1</v>
          </cell>
          <cell r="E361" t="str">
            <v>1</v>
          </cell>
          <cell r="F361" t="str">
            <v>Põhitegevuse tulud</v>
          </cell>
        </row>
        <row r="362">
          <cell r="A362">
            <v>322430</v>
          </cell>
          <cell r="B362" t="str">
            <v>Üldhooldekodude tulud</v>
          </cell>
          <cell r="C362" t="str">
            <v/>
          </cell>
          <cell r="D362" t="str">
            <v>-1</v>
          </cell>
          <cell r="E362" t="str">
            <v>1</v>
          </cell>
          <cell r="F362" t="str">
            <v>Põhitegevuse tulud</v>
          </cell>
        </row>
        <row r="363">
          <cell r="A363">
            <v>322431</v>
          </cell>
          <cell r="B363" t="str">
            <v>Mähkmed</v>
          </cell>
          <cell r="D363" t="str">
            <v>-1</v>
          </cell>
          <cell r="E363" t="str">
            <v>1</v>
          </cell>
          <cell r="F363" t="str">
            <v>Põhitegevuse tulud</v>
          </cell>
        </row>
        <row r="364">
          <cell r="A364">
            <v>322432</v>
          </cell>
          <cell r="B364" t="str">
            <v>Ravikulud</v>
          </cell>
          <cell r="D364" t="str">
            <v>-1</v>
          </cell>
          <cell r="E364" t="str">
            <v>1</v>
          </cell>
          <cell r="F364" t="str">
            <v>Põhitegevuse tulud</v>
          </cell>
        </row>
        <row r="365">
          <cell r="A365">
            <v>322440</v>
          </cell>
          <cell r="B365" t="str">
            <v>Erihooldekodude tulud</v>
          </cell>
          <cell r="C365" t="str">
            <v/>
          </cell>
          <cell r="D365" t="str">
            <v>-1</v>
          </cell>
          <cell r="E365" t="str">
            <v>1</v>
          </cell>
          <cell r="F365" t="str">
            <v>Põhitegevuse tulud</v>
          </cell>
        </row>
        <row r="366">
          <cell r="A366">
            <v>322450</v>
          </cell>
          <cell r="B366" t="str">
            <v>Tugikodude tulud</v>
          </cell>
          <cell r="C366" t="str">
            <v/>
          </cell>
          <cell r="D366" t="str">
            <v>-1</v>
          </cell>
          <cell r="E366" t="str">
            <v>1</v>
          </cell>
          <cell r="F366" t="str">
            <v>Põhitegevuse tulud</v>
          </cell>
        </row>
        <row r="367">
          <cell r="A367">
            <v>322460</v>
          </cell>
          <cell r="B367" t="str">
            <v>Päevakeskuste tulud</v>
          </cell>
          <cell r="C367" t="str">
            <v/>
          </cell>
          <cell r="D367" t="str">
            <v>-1</v>
          </cell>
          <cell r="E367" t="str">
            <v>1</v>
          </cell>
          <cell r="F367" t="str">
            <v>Põhitegevuse tulud</v>
          </cell>
        </row>
        <row r="368">
          <cell r="A368">
            <v>322470</v>
          </cell>
          <cell r="B368" t="str">
            <v>Varjupaikade tulud</v>
          </cell>
          <cell r="C368" t="str">
            <v/>
          </cell>
          <cell r="D368" t="str">
            <v>-1</v>
          </cell>
          <cell r="E368" t="str">
            <v>1</v>
          </cell>
          <cell r="F368" t="str">
            <v>Põhitegevuse tulud</v>
          </cell>
        </row>
        <row r="369">
          <cell r="A369">
            <v>322480</v>
          </cell>
          <cell r="B369" t="str">
            <v>Sotsiaalse rehabilitatsioonikeskuste tulud</v>
          </cell>
          <cell r="C369" t="str">
            <v/>
          </cell>
          <cell r="D369" t="str">
            <v>-1</v>
          </cell>
          <cell r="E369" t="str">
            <v>1</v>
          </cell>
          <cell r="F369" t="str">
            <v>Põhitegevuse tulud</v>
          </cell>
        </row>
        <row r="370">
          <cell r="A370">
            <v>322490</v>
          </cell>
          <cell r="B370" t="str">
            <v>Muud tulud sotsiaalabialasest tegevusest</v>
          </cell>
          <cell r="C370" t="str">
            <v/>
          </cell>
          <cell r="D370" t="str">
            <v>-1</v>
          </cell>
          <cell r="E370" t="str">
            <v>1</v>
          </cell>
          <cell r="F370" t="str">
            <v>Põhitegevuse tulud</v>
          </cell>
        </row>
        <row r="371">
          <cell r="A371">
            <v>322500</v>
          </cell>
          <cell r="B371" t="str">
            <v>Kinnisvarainvesteeringute üür ja rent</v>
          </cell>
          <cell r="C371" t="str">
            <v/>
          </cell>
          <cell r="D371" t="str">
            <v>-1</v>
          </cell>
          <cell r="E371" t="str">
            <v>1</v>
          </cell>
          <cell r="F371" t="str">
            <v>Põhitegevuse tulud</v>
          </cell>
        </row>
        <row r="372">
          <cell r="A372">
            <v>322510</v>
          </cell>
          <cell r="B372" t="str">
            <v>Muu elamute ja korterite üür ja rent</v>
          </cell>
          <cell r="C372" t="str">
            <v/>
          </cell>
          <cell r="D372" t="str">
            <v>-1</v>
          </cell>
          <cell r="E372" t="str">
            <v>1</v>
          </cell>
          <cell r="F372" t="str">
            <v>Põhitegevuse tulud</v>
          </cell>
        </row>
        <row r="373">
          <cell r="A373">
            <v>322520</v>
          </cell>
          <cell r="B373" t="str">
            <v>Tulu elektrienergia müügist</v>
          </cell>
          <cell r="C373" t="str">
            <v/>
          </cell>
          <cell r="D373" t="str">
            <v>-1</v>
          </cell>
          <cell r="E373" t="str">
            <v>1</v>
          </cell>
          <cell r="F373" t="str">
            <v>Põhitegevuse tulud</v>
          </cell>
        </row>
        <row r="374">
          <cell r="A374">
            <v>322530</v>
          </cell>
          <cell r="B374" t="str">
            <v>Tulu vee- ja kanalisatsiooniteenustest</v>
          </cell>
          <cell r="C374" t="str">
            <v/>
          </cell>
          <cell r="D374" t="str">
            <v>-1</v>
          </cell>
          <cell r="E374" t="str">
            <v>1</v>
          </cell>
          <cell r="F374" t="str">
            <v>Põhitegevuse tulud</v>
          </cell>
        </row>
        <row r="375">
          <cell r="A375">
            <v>322540</v>
          </cell>
          <cell r="B375" t="str">
            <v>Tulu soojuse ja kütte müügist</v>
          </cell>
          <cell r="C375" t="str">
            <v/>
          </cell>
          <cell r="D375" t="str">
            <v>-1</v>
          </cell>
          <cell r="E375" t="str">
            <v>1</v>
          </cell>
          <cell r="F375" t="str">
            <v>Põhitegevuse tulud</v>
          </cell>
        </row>
        <row r="376">
          <cell r="A376">
            <v>322590</v>
          </cell>
          <cell r="B376" t="str">
            <v>Muu tulu elamu- ja kommunaaltegevusest</v>
          </cell>
          <cell r="C376" t="str">
            <v/>
          </cell>
          <cell r="D376" t="str">
            <v>-1</v>
          </cell>
          <cell r="E376" t="str">
            <v>1</v>
          </cell>
          <cell r="F376" t="str">
            <v>Põhitegevuse tulud</v>
          </cell>
        </row>
        <row r="377">
          <cell r="A377">
            <v>322600</v>
          </cell>
          <cell r="B377" t="str">
            <v>Keskkonnakaitsealase tegevuse tulud</v>
          </cell>
          <cell r="C377" t="str">
            <v/>
          </cell>
          <cell r="D377" t="str">
            <v>-1</v>
          </cell>
          <cell r="E377" t="str">
            <v>1</v>
          </cell>
          <cell r="F377" t="str">
            <v>Põhitegevuse tulud</v>
          </cell>
        </row>
        <row r="378">
          <cell r="A378">
            <v>322700</v>
          </cell>
          <cell r="B378" t="str">
            <v>Politsei tulud</v>
          </cell>
          <cell r="C378" t="str">
            <v/>
          </cell>
          <cell r="D378" t="str">
            <v>1</v>
          </cell>
          <cell r="E378" t="str">
            <v>1</v>
          </cell>
          <cell r="F378" t="str">
            <v>Põhitegevuse tulud</v>
          </cell>
        </row>
        <row r="379">
          <cell r="A379">
            <v>322710</v>
          </cell>
          <cell r="B379" t="str">
            <v>Päästeteenistuste tulud</v>
          </cell>
          <cell r="C379" t="str">
            <v/>
          </cell>
          <cell r="D379" t="str">
            <v>1</v>
          </cell>
          <cell r="E379" t="str">
            <v>1</v>
          </cell>
          <cell r="F379" t="str">
            <v>Põhitegevuse tulud</v>
          </cell>
        </row>
        <row r="380">
          <cell r="A380">
            <v>322730</v>
          </cell>
          <cell r="B380" t="str">
            <v>Kinnipidamiskohtade tulud</v>
          </cell>
          <cell r="C380" t="str">
            <v/>
          </cell>
          <cell r="D380" t="str">
            <v>1</v>
          </cell>
          <cell r="E380" t="str">
            <v>1</v>
          </cell>
          <cell r="F380" t="str">
            <v>Põhitegevuse tulud</v>
          </cell>
        </row>
        <row r="381">
          <cell r="A381">
            <v>322790</v>
          </cell>
          <cell r="B381" t="str">
            <v>Muud tulud korrakaitsealasest tegevusest</v>
          </cell>
          <cell r="C381" t="str">
            <v/>
          </cell>
          <cell r="D381" t="str">
            <v>1</v>
          </cell>
          <cell r="E381" t="str">
            <v>1</v>
          </cell>
          <cell r="F381" t="str">
            <v>Põhitegevuse tulud</v>
          </cell>
        </row>
        <row r="382">
          <cell r="A382">
            <v>322800</v>
          </cell>
          <cell r="B382" t="str">
            <v>TULUD RIIGIKAITSEST</v>
          </cell>
          <cell r="C382" t="str">
            <v/>
          </cell>
          <cell r="D382" t="str">
            <v>-1</v>
          </cell>
          <cell r="E382" t="str">
            <v>1</v>
          </cell>
          <cell r="F382" t="str">
            <v>Põhitegevuse tulud</v>
          </cell>
        </row>
        <row r="383">
          <cell r="A383">
            <v>322900</v>
          </cell>
          <cell r="B383" t="str">
            <v>TULUD ÜLDVALITSEMISEST</v>
          </cell>
          <cell r="C383" t="str">
            <v/>
          </cell>
          <cell r="D383" t="str">
            <v>-1</v>
          </cell>
          <cell r="E383" t="str">
            <v>1</v>
          </cell>
          <cell r="F383" t="str">
            <v>Põhitegevuse tulud</v>
          </cell>
        </row>
        <row r="384">
          <cell r="A384">
            <v>323000</v>
          </cell>
          <cell r="B384" t="str">
            <v>Tulud transporditeenustelt</v>
          </cell>
          <cell r="C384" t="str">
            <v/>
          </cell>
          <cell r="D384" t="str">
            <v>-1</v>
          </cell>
          <cell r="E384" t="str">
            <v>1</v>
          </cell>
          <cell r="F384" t="str">
            <v>Põhitegevuse tulud</v>
          </cell>
        </row>
        <row r="385">
          <cell r="A385">
            <v>323010</v>
          </cell>
          <cell r="B385" t="str">
            <v>Tulud sideteenustelt</v>
          </cell>
          <cell r="C385" t="str">
            <v/>
          </cell>
          <cell r="D385" t="str">
            <v>-1</v>
          </cell>
          <cell r="E385" t="str">
            <v>1</v>
          </cell>
          <cell r="F385" t="str">
            <v>Põhitegevuse tulud</v>
          </cell>
        </row>
        <row r="386">
          <cell r="A386">
            <v>323100</v>
          </cell>
          <cell r="B386" t="str">
            <v>Tulud põllu-, metsamajandusest, jahindusest, kalandusest</v>
          </cell>
          <cell r="C386" t="str">
            <v/>
          </cell>
          <cell r="D386" t="str">
            <v>1</v>
          </cell>
          <cell r="E386" t="str">
            <v>1</v>
          </cell>
          <cell r="F386" t="str">
            <v>Põhitegevuse tulud</v>
          </cell>
        </row>
        <row r="387">
          <cell r="A387">
            <v>323200</v>
          </cell>
          <cell r="B387" t="str">
            <v>Tulu elektrienergia müügist</v>
          </cell>
          <cell r="C387" t="str">
            <v/>
          </cell>
          <cell r="D387" t="str">
            <v>-1</v>
          </cell>
          <cell r="E387" t="str">
            <v>1</v>
          </cell>
          <cell r="F387" t="str">
            <v>Põhitegevuse tulud</v>
          </cell>
        </row>
        <row r="388">
          <cell r="A388">
            <v>323210</v>
          </cell>
          <cell r="B388" t="str">
            <v>Tulu soojusenergia müügist</v>
          </cell>
          <cell r="C388" t="str">
            <v/>
          </cell>
          <cell r="D388" t="str">
            <v>-1</v>
          </cell>
          <cell r="E388" t="str">
            <v>1</v>
          </cell>
          <cell r="F388" t="str">
            <v>Põhitegevuse tulud</v>
          </cell>
        </row>
        <row r="389">
          <cell r="A389">
            <v>323220</v>
          </cell>
          <cell r="B389" t="str">
            <v>Tulud kaevandamisest, töötlevast tööstusest ja ehitusest</v>
          </cell>
          <cell r="C389" t="str">
            <v/>
          </cell>
          <cell r="D389" t="str">
            <v>-1</v>
          </cell>
          <cell r="E389" t="str">
            <v>1</v>
          </cell>
          <cell r="F389" t="str">
            <v>Põhitegevuse tulud</v>
          </cell>
        </row>
        <row r="390">
          <cell r="A390">
            <v>323230</v>
          </cell>
          <cell r="B390" t="str">
            <v>Tagatistasud, garantiipreemiad, lepingutasud</v>
          </cell>
          <cell r="C390" t="str">
            <v/>
          </cell>
          <cell r="D390" t="str">
            <v>-1</v>
          </cell>
          <cell r="E390" t="str">
            <v>1</v>
          </cell>
          <cell r="F390" t="str">
            <v>Põhitegevuse tulud</v>
          </cell>
        </row>
        <row r="391">
          <cell r="A391">
            <v>323240</v>
          </cell>
          <cell r="B391" t="str">
            <v>Kindlustuspreemiad</v>
          </cell>
          <cell r="C391" t="str">
            <v/>
          </cell>
          <cell r="D391" t="str">
            <v>-1</v>
          </cell>
          <cell r="E391" t="str">
            <v>1</v>
          </cell>
          <cell r="F391" t="str">
            <v>Põhitegevuse tulud</v>
          </cell>
        </row>
        <row r="392">
          <cell r="A392">
            <v>323250</v>
          </cell>
          <cell r="B392" t="str">
            <v>Põhitegevusena teenitud finantstulud</v>
          </cell>
          <cell r="C392" t="str">
            <v/>
          </cell>
          <cell r="D392" t="str">
            <v>-1</v>
          </cell>
          <cell r="E392" t="str">
            <v>1</v>
          </cell>
          <cell r="F392" t="str">
            <v>Põhitegevuse tulud</v>
          </cell>
        </row>
        <row r="393">
          <cell r="A393">
            <v>323290</v>
          </cell>
          <cell r="B393" t="str">
            <v>Tulu muudelt majandusaladelt</v>
          </cell>
          <cell r="C393" t="str">
            <v/>
          </cell>
          <cell r="D393" t="str">
            <v>-1</v>
          </cell>
          <cell r="E393" t="str">
            <v>1</v>
          </cell>
          <cell r="F393" t="str">
            <v>Põhitegevuse tulud</v>
          </cell>
        </row>
        <row r="394">
          <cell r="A394">
            <v>323300</v>
          </cell>
          <cell r="B394" t="str">
            <v>Kinnisvarainvesteeringutelt</v>
          </cell>
          <cell r="C394" t="str">
            <v/>
          </cell>
          <cell r="D394" t="str">
            <v>-1</v>
          </cell>
          <cell r="E394" t="str">
            <v>1</v>
          </cell>
          <cell r="F394" t="str">
            <v>Põhitegevuse tulud</v>
          </cell>
        </row>
        <row r="395">
          <cell r="A395">
            <v>323310</v>
          </cell>
          <cell r="B395" t="str">
            <v>Eluruumidelt</v>
          </cell>
          <cell r="C395" t="str">
            <v/>
          </cell>
          <cell r="D395" t="str">
            <v>-1</v>
          </cell>
          <cell r="E395" t="str">
            <v>1</v>
          </cell>
          <cell r="F395" t="str">
            <v>Põhitegevuse tulud</v>
          </cell>
        </row>
        <row r="396">
          <cell r="A396">
            <v>323320</v>
          </cell>
          <cell r="B396" t="str">
            <v>Mitteeluruumidelt</v>
          </cell>
          <cell r="C396" t="str">
            <v/>
          </cell>
          <cell r="D396" t="str">
            <v>-1</v>
          </cell>
          <cell r="E396" t="str">
            <v>1</v>
          </cell>
          <cell r="F396" t="str">
            <v>Põhitegevuse tulud</v>
          </cell>
        </row>
        <row r="397">
          <cell r="A397">
            <v>323330</v>
          </cell>
          <cell r="B397" t="str">
            <v>Muu vara üür ja rent</v>
          </cell>
          <cell r="C397" t="str">
            <v/>
          </cell>
          <cell r="D397" t="str">
            <v>-1</v>
          </cell>
          <cell r="E397" t="str">
            <v>1</v>
          </cell>
          <cell r="F397" t="str">
            <v>Põhitegevuse tulud</v>
          </cell>
        </row>
        <row r="398">
          <cell r="A398">
            <v>323340</v>
          </cell>
          <cell r="B398" t="str">
            <v>Tulu elektrienergia müügist</v>
          </cell>
          <cell r="C398" t="str">
            <v/>
          </cell>
          <cell r="D398" t="str">
            <v>-1</v>
          </cell>
          <cell r="E398" t="str">
            <v>1</v>
          </cell>
          <cell r="F398" t="str">
            <v>Põhitegevuse tulud</v>
          </cell>
        </row>
        <row r="399">
          <cell r="A399">
            <v>323350</v>
          </cell>
          <cell r="B399" t="str">
            <v>Tulu vee- ja kanalisatsiooniteenustest</v>
          </cell>
          <cell r="C399" t="str">
            <v/>
          </cell>
          <cell r="D399" t="str">
            <v>-1</v>
          </cell>
          <cell r="E399" t="str">
            <v>1</v>
          </cell>
          <cell r="F399" t="str">
            <v>Põhitegevuse tulud</v>
          </cell>
        </row>
        <row r="400">
          <cell r="A400">
            <v>323360</v>
          </cell>
          <cell r="B400" t="str">
            <v>Tulu soojuse ja kütte müügist</v>
          </cell>
          <cell r="C400" t="str">
            <v/>
          </cell>
          <cell r="D400" t="str">
            <v>-1</v>
          </cell>
          <cell r="E400" t="str">
            <v>1</v>
          </cell>
          <cell r="F400" t="str">
            <v>Põhitegevuse tulud</v>
          </cell>
        </row>
        <row r="401">
          <cell r="A401">
            <v>323390</v>
          </cell>
          <cell r="B401" t="str">
            <v>Muu tulu üüri ja rendiga kaasnevast tegevusest</v>
          </cell>
          <cell r="C401" t="str">
            <v/>
          </cell>
          <cell r="D401" t="str">
            <v>-1</v>
          </cell>
          <cell r="E401" t="str">
            <v>1</v>
          </cell>
          <cell r="F401" t="str">
            <v>Põhitegevuse tulud</v>
          </cell>
        </row>
        <row r="402">
          <cell r="A402">
            <v>323700</v>
          </cell>
          <cell r="B402" t="str">
            <v>Hoonestusõiguse seadmise tasu</v>
          </cell>
          <cell r="C402" t="str">
            <v/>
          </cell>
          <cell r="D402" t="str">
            <v>-1</v>
          </cell>
          <cell r="E402" t="str">
            <v>1</v>
          </cell>
          <cell r="F402" t="str">
            <v>Põhitegevuse tulud</v>
          </cell>
        </row>
        <row r="403">
          <cell r="A403">
            <v>323701</v>
          </cell>
          <cell r="B403" t="str">
            <v>Hoonestusõigus</v>
          </cell>
          <cell r="D403" t="str">
            <v>-1</v>
          </cell>
          <cell r="E403" t="str">
            <v>1</v>
          </cell>
          <cell r="F403" t="str">
            <v>Põhitegevuse tulud</v>
          </cell>
        </row>
        <row r="404">
          <cell r="A404">
            <v>323702</v>
          </cell>
          <cell r="B404" t="str">
            <v>Maa kasutustasu</v>
          </cell>
          <cell r="D404" t="str">
            <v>-1</v>
          </cell>
          <cell r="E404" t="str">
            <v>1</v>
          </cell>
          <cell r="F404" t="str">
            <v>Põhitegevuse tulud</v>
          </cell>
        </row>
        <row r="405">
          <cell r="A405">
            <v>323710</v>
          </cell>
          <cell r="B405" t="str">
            <v>Kasutamisõiguse tasu</v>
          </cell>
          <cell r="C405" t="str">
            <v/>
          </cell>
          <cell r="D405" t="str">
            <v>-1</v>
          </cell>
          <cell r="E405" t="str">
            <v>1</v>
          </cell>
          <cell r="F405" t="str">
            <v>Põhitegevuse tulud</v>
          </cell>
        </row>
        <row r="406">
          <cell r="A406">
            <v>323720</v>
          </cell>
          <cell r="B406" t="str">
            <v>Tasu äritegevusõigusega tegelemise õiguse loa eest, va litsentsid</v>
          </cell>
          <cell r="C406" t="str">
            <v/>
          </cell>
          <cell r="D406" t="str">
            <v>-1</v>
          </cell>
          <cell r="E406" t="str">
            <v>1</v>
          </cell>
          <cell r="F406" t="str">
            <v>Põhitegevuse tulud</v>
          </cell>
        </row>
        <row r="407">
          <cell r="A407">
            <v>323750</v>
          </cell>
          <cell r="B407" t="str">
            <v>Saastekvootide müük</v>
          </cell>
          <cell r="C407" t="str">
            <v/>
          </cell>
          <cell r="D407" t="str">
            <v>-1</v>
          </cell>
          <cell r="E407" t="str">
            <v>1</v>
          </cell>
          <cell r="F407" t="str">
            <v>Põhitegevuse tulud</v>
          </cell>
        </row>
        <row r="408">
          <cell r="A408">
            <v>323800</v>
          </cell>
          <cell r="B408" t="str">
            <v>Veeteetasu</v>
          </cell>
          <cell r="C408" t="str">
            <v/>
          </cell>
          <cell r="D408" t="str">
            <v>-1</v>
          </cell>
          <cell r="E408" t="str">
            <v>1</v>
          </cell>
          <cell r="F408" t="str">
            <v>Põhitegevuse tulud</v>
          </cell>
        </row>
        <row r="409">
          <cell r="A409">
            <v>323830</v>
          </cell>
          <cell r="B409" t="str">
            <v>Kantseleiteenuste tasu</v>
          </cell>
          <cell r="C409" t="str">
            <v/>
          </cell>
          <cell r="D409" t="str">
            <v>-1</v>
          </cell>
          <cell r="E409" t="str">
            <v>1</v>
          </cell>
          <cell r="F409" t="str">
            <v>Põhitegevuse tulud</v>
          </cell>
        </row>
        <row r="410">
          <cell r="A410">
            <v>323840</v>
          </cell>
          <cell r="B410" t="str">
            <v>Tasu piimaanalüüside eest</v>
          </cell>
          <cell r="C410" t="str">
            <v/>
          </cell>
          <cell r="D410" t="str">
            <v>-1</v>
          </cell>
          <cell r="E410" t="str">
            <v>1</v>
          </cell>
          <cell r="F410" t="str">
            <v>Põhitegevuse tulud</v>
          </cell>
        </row>
        <row r="411">
          <cell r="A411">
            <v>323870</v>
          </cell>
          <cell r="B411" t="str">
            <v>Tulu konfiskeeritud varade müügist</v>
          </cell>
          <cell r="C411" t="str">
            <v/>
          </cell>
          <cell r="D411" t="str">
            <v>-1</v>
          </cell>
          <cell r="E411" t="str">
            <v>1</v>
          </cell>
          <cell r="F411" t="str">
            <v>Põhitegevuse tulud</v>
          </cell>
        </row>
        <row r="412">
          <cell r="A412">
            <v>323880</v>
          </cell>
          <cell r="B412" t="str">
            <v>Liitumistasude amortisatsioon</v>
          </cell>
          <cell r="C412" t="str">
            <v/>
          </cell>
          <cell r="D412" t="str">
            <v>-1</v>
          </cell>
          <cell r="E412" t="str">
            <v>1</v>
          </cell>
          <cell r="F412" t="str">
            <v>Põhitegevuse tulud</v>
          </cell>
        </row>
        <row r="413">
          <cell r="A413">
            <v>323890</v>
          </cell>
          <cell r="B413" t="str">
            <v>Muu toodete ja teenuste müük</v>
          </cell>
          <cell r="C413" t="str">
            <v/>
          </cell>
          <cell r="D413" t="str">
            <v>-1</v>
          </cell>
          <cell r="E413" t="str">
            <v>1</v>
          </cell>
          <cell r="F413" t="str">
            <v>Põhitegevuse tulud</v>
          </cell>
        </row>
        <row r="414">
          <cell r="A414">
            <v>332190</v>
          </cell>
          <cell r="B414" t="str">
            <v>Muud tulud kultuuri- ja kunstialasest tegevusest</v>
          </cell>
          <cell r="C414" t="str">
            <v/>
          </cell>
          <cell r="D414" t="str">
            <v>-1</v>
          </cell>
          <cell r="E414" t="str">
            <v>1</v>
          </cell>
          <cell r="F414" t="str">
            <v>Põhitegevuse tulud</v>
          </cell>
        </row>
        <row r="415">
          <cell r="A415">
            <v>350000</v>
          </cell>
          <cell r="B415" t="str">
            <v>Kodumaine sihtfinantseerimine tegevuskuludeks</v>
          </cell>
          <cell r="C415" t="str">
            <v/>
          </cell>
          <cell r="D415" t="str">
            <v>-1</v>
          </cell>
          <cell r="E415" t="str">
            <v>1</v>
          </cell>
          <cell r="F415" t="str">
            <v>Põhitegevuse tulud</v>
          </cell>
        </row>
        <row r="416">
          <cell r="A416">
            <v>350001</v>
          </cell>
          <cell r="B416" t="str">
            <v>Toetused kohaliku omavalitsuse üksustelt ja omavalitsusasutustelt</v>
          </cell>
          <cell r="C416" t="str">
            <v/>
          </cell>
          <cell r="D416" t="str">
            <v>-1</v>
          </cell>
          <cell r="E416" t="str">
            <v>1</v>
          </cell>
          <cell r="F416" t="str">
            <v>Põhitegevuse tulud</v>
          </cell>
        </row>
        <row r="417">
          <cell r="A417">
            <v>350002</v>
          </cell>
          <cell r="B417" t="str">
            <v>Toetused valitsussektorisse kuuluvatelt avalik-õiguslikelt juriidilistelt isikutelt (KULKA)</v>
          </cell>
          <cell r="C417" t="str">
            <v/>
          </cell>
          <cell r="D417" t="str">
            <v>-1</v>
          </cell>
          <cell r="E417" t="str">
            <v>1</v>
          </cell>
          <cell r="F417" t="str">
            <v>Põhitegevuse tulud</v>
          </cell>
        </row>
        <row r="418">
          <cell r="A418">
            <v>350003</v>
          </cell>
          <cell r="B418" t="str">
            <v>Toetused valitsussektorisse kuuluvatelt sihtasutustelt (sh KIK)</v>
          </cell>
          <cell r="C418" t="str">
            <v/>
          </cell>
          <cell r="D418" t="str">
            <v>-1</v>
          </cell>
          <cell r="E418" t="str">
            <v>1</v>
          </cell>
          <cell r="F418" t="str">
            <v>Põhitegevuse tulud</v>
          </cell>
        </row>
        <row r="419">
          <cell r="A419">
            <v>350010</v>
          </cell>
          <cell r="B419" t="str">
            <v>Kodumaise sihtfinantseerimise vahendamine tegevuskuludeks</v>
          </cell>
          <cell r="C419" t="str">
            <v/>
          </cell>
          <cell r="D419" t="str">
            <v>-1</v>
          </cell>
          <cell r="E419" t="str">
            <v>1</v>
          </cell>
          <cell r="F419" t="str">
            <v>Põhitegevuse tulud</v>
          </cell>
        </row>
        <row r="420">
          <cell r="A420">
            <v>350020</v>
          </cell>
          <cell r="B420" t="str">
            <v>Välismaine sihtfinantseerimine tegevuskuludeks</v>
          </cell>
          <cell r="C420" t="str">
            <v/>
          </cell>
          <cell r="D420" t="str">
            <v>-1</v>
          </cell>
          <cell r="E420" t="str">
            <v>1</v>
          </cell>
          <cell r="F420" t="str">
            <v>Põhitegevuse tulud</v>
          </cell>
        </row>
        <row r="421">
          <cell r="A421">
            <v>350030</v>
          </cell>
          <cell r="B421" t="str">
            <v>Välismaise sihtfinantseerimise vahendamine tegevuskuludeks</v>
          </cell>
          <cell r="C421" t="str">
            <v/>
          </cell>
          <cell r="D421" t="str">
            <v>-1</v>
          </cell>
          <cell r="E421" t="str">
            <v>1</v>
          </cell>
          <cell r="F421" t="str">
            <v>Põhitegevuse tulud</v>
          </cell>
        </row>
        <row r="422">
          <cell r="A422">
            <v>350060</v>
          </cell>
          <cell r="B422" t="str">
            <v>Tagasi nõutud kodumaine sihtfinantseerimine (miinusega)</v>
          </cell>
          <cell r="C422" t="str">
            <v/>
          </cell>
          <cell r="D422" t="str">
            <v>-1</v>
          </cell>
          <cell r="E422" t="str">
            <v>1</v>
          </cell>
          <cell r="F422" t="str">
            <v>Põhitegevuse tulud</v>
          </cell>
        </row>
        <row r="423">
          <cell r="A423">
            <v>350070</v>
          </cell>
          <cell r="B423" t="str">
            <v>Tagasi nõutud välismaine sihtfinantseerimine (miinusega)</v>
          </cell>
          <cell r="C423" t="str">
            <v/>
          </cell>
          <cell r="D423" t="str">
            <v>-1</v>
          </cell>
          <cell r="E423" t="str">
            <v>1</v>
          </cell>
          <cell r="F423" t="str">
            <v>Põhitegevuse tulud</v>
          </cell>
        </row>
        <row r="424">
          <cell r="A424">
            <v>350200</v>
          </cell>
          <cell r="B424" t="str">
            <v>Kodumaine sihtfinantseerimine põhivara soetuseks</v>
          </cell>
          <cell r="C424" t="str">
            <v/>
          </cell>
          <cell r="D424" t="str">
            <v>-1</v>
          </cell>
          <cell r="E424" t="str">
            <v>3</v>
          </cell>
          <cell r="F424" t="str">
            <v>Investeerimistegevuse tulud</v>
          </cell>
        </row>
        <row r="425">
          <cell r="A425">
            <v>350201</v>
          </cell>
          <cell r="B425" t="str">
            <v>Toetused kohaliku omavalitsuse üksustelt ja omavalitsusasutustelt</v>
          </cell>
          <cell r="C425" t="str">
            <v/>
          </cell>
          <cell r="D425" t="str">
            <v>-1</v>
          </cell>
          <cell r="E425" t="str">
            <v>3</v>
          </cell>
          <cell r="F425" t="str">
            <v>Investeerimistegevuse tulud</v>
          </cell>
        </row>
        <row r="426">
          <cell r="A426">
            <v>350202</v>
          </cell>
          <cell r="B426" t="str">
            <v>Toetused valitsussektorisse kuuluvatelt avalik-õiguslikelt juriidilistelt isikutelt</v>
          </cell>
          <cell r="C426" t="str">
            <v/>
          </cell>
          <cell r="D426" t="str">
            <v>-1</v>
          </cell>
          <cell r="E426" t="str">
            <v>3</v>
          </cell>
          <cell r="F426" t="str">
            <v>Investeerimistegevuse tulud</v>
          </cell>
        </row>
        <row r="427">
          <cell r="A427">
            <v>350203</v>
          </cell>
          <cell r="B427" t="str">
            <v>Toetused valitsussektorisse kuuluvatelt sihtasutustelt</v>
          </cell>
          <cell r="C427" t="str">
            <v/>
          </cell>
          <cell r="D427" t="str">
            <v>-1</v>
          </cell>
          <cell r="E427" t="str">
            <v>3</v>
          </cell>
          <cell r="F427" t="str">
            <v>Investeerimistegevuse tulud</v>
          </cell>
        </row>
        <row r="428">
          <cell r="A428">
            <v>350210</v>
          </cell>
          <cell r="B428" t="str">
            <v>Kodumaise sihtfinantseerimise vahendamine põhivara soetuseks</v>
          </cell>
          <cell r="C428" t="str">
            <v/>
          </cell>
          <cell r="D428" t="str">
            <v>-1</v>
          </cell>
          <cell r="E428" t="str">
            <v>3</v>
          </cell>
          <cell r="F428" t="str">
            <v>Investeerimistegevuse tulud</v>
          </cell>
        </row>
        <row r="429">
          <cell r="A429">
            <v>350220</v>
          </cell>
          <cell r="B429" t="str">
            <v>Välismaine sihtfinantseerimine põhivara soetuseks</v>
          </cell>
          <cell r="C429" t="str">
            <v/>
          </cell>
          <cell r="D429" t="str">
            <v>-1</v>
          </cell>
          <cell r="E429" t="str">
            <v>3</v>
          </cell>
          <cell r="F429" t="str">
            <v>Investeerimistegevuse tulud</v>
          </cell>
        </row>
        <row r="430">
          <cell r="A430">
            <v>350230</v>
          </cell>
          <cell r="B430" t="str">
            <v>Välismaise sihtfinantseerimise vahendamine põhivara soetuseks</v>
          </cell>
          <cell r="C430" t="str">
            <v/>
          </cell>
          <cell r="D430" t="str">
            <v>-1</v>
          </cell>
          <cell r="E430" t="str">
            <v>3</v>
          </cell>
          <cell r="F430" t="str">
            <v>Investeerimistegevuse tulud</v>
          </cell>
        </row>
        <row r="431">
          <cell r="A431">
            <v>352100</v>
          </cell>
          <cell r="B431" t="str">
            <v>Saadud tegevustoetused</v>
          </cell>
          <cell r="C431" t="str">
            <v/>
          </cell>
          <cell r="D431" t="str">
            <v>-1</v>
          </cell>
          <cell r="E431" t="str">
            <v>1</v>
          </cell>
          <cell r="F431" t="str">
            <v>Põhitegevuse tulud</v>
          </cell>
        </row>
        <row r="432">
          <cell r="A432">
            <v>352800</v>
          </cell>
          <cell r="B432" t="str">
            <v>Saadud liikmemaksud</v>
          </cell>
          <cell r="C432" t="str">
            <v/>
          </cell>
          <cell r="D432" t="str">
            <v>-1</v>
          </cell>
          <cell r="E432" t="str">
            <v>1</v>
          </cell>
          <cell r="F432" t="str">
            <v>Põhitegevuse tulud</v>
          </cell>
        </row>
        <row r="433">
          <cell r="A433">
            <v>352900</v>
          </cell>
          <cell r="B433" t="str">
            <v>Annetused</v>
          </cell>
          <cell r="C433" t="str">
            <v/>
          </cell>
          <cell r="D433" t="str">
            <v>-1</v>
          </cell>
          <cell r="E433" t="str">
            <v>1</v>
          </cell>
          <cell r="F433" t="str">
            <v>Põhitegevuse tulud</v>
          </cell>
        </row>
        <row r="434">
          <cell r="A434">
            <v>381000</v>
          </cell>
          <cell r="B434" t="str">
            <v>Tulu kinnisvarainvesteeringute müügist</v>
          </cell>
          <cell r="C434" t="str">
            <v/>
          </cell>
          <cell r="D434" t="str">
            <v>-1</v>
          </cell>
          <cell r="E434" t="str">
            <v>3</v>
          </cell>
          <cell r="F434" t="str">
            <v>Investeerimistegevuse tulud</v>
          </cell>
        </row>
        <row r="435">
          <cell r="A435">
            <v>381001</v>
          </cell>
          <cell r="B435" t="str">
            <v>Kinnisvarainvesteeringute müügiga seotud kulud</v>
          </cell>
          <cell r="C435" t="str">
            <v/>
          </cell>
          <cell r="D435" t="str">
            <v>-1</v>
          </cell>
          <cell r="E435" t="str">
            <v>3</v>
          </cell>
          <cell r="F435" t="str">
            <v>Investeerimistegevuse tulud</v>
          </cell>
        </row>
        <row r="436">
          <cell r="A436">
            <v>381010</v>
          </cell>
          <cell r="B436" t="str">
            <v>Kinnisvarainvesteeringute jääkväärtus</v>
          </cell>
          <cell r="C436" t="str">
            <v/>
          </cell>
          <cell r="D436" t="str">
            <v>-1</v>
          </cell>
          <cell r="E436" t="str">
            <v>3</v>
          </cell>
          <cell r="F436" t="str">
            <v>Investeerimistegevuse tulud</v>
          </cell>
        </row>
        <row r="437">
          <cell r="A437">
            <v>381100</v>
          </cell>
          <cell r="B437" t="str">
            <v>Tulu maa müügist</v>
          </cell>
          <cell r="C437" t="str">
            <v/>
          </cell>
          <cell r="D437" t="str">
            <v>-1</v>
          </cell>
          <cell r="E437" t="str">
            <v>3</v>
          </cell>
          <cell r="F437" t="str">
            <v>Investeerimistegevuse tulud</v>
          </cell>
        </row>
        <row r="438">
          <cell r="A438">
            <v>381101</v>
          </cell>
          <cell r="B438" t="str">
            <v>Maa müügiga seotud kulud</v>
          </cell>
          <cell r="C438" t="str">
            <v/>
          </cell>
          <cell r="D438" t="str">
            <v>-1</v>
          </cell>
          <cell r="E438" t="str">
            <v>3</v>
          </cell>
          <cell r="F438" t="str">
            <v>Investeerimistegevuse tulud</v>
          </cell>
        </row>
        <row r="439">
          <cell r="A439">
            <v>381102</v>
          </cell>
          <cell r="B439" t="str">
            <v>Müüdud maa soetusmaksumus</v>
          </cell>
          <cell r="C439" t="str">
            <v/>
          </cell>
          <cell r="D439" t="str">
            <v>-1</v>
          </cell>
          <cell r="E439" t="str">
            <v>3</v>
          </cell>
          <cell r="F439" t="str">
            <v>Investeerimistegevuse tulud</v>
          </cell>
        </row>
        <row r="440">
          <cell r="A440">
            <v>381110</v>
          </cell>
          <cell r="B440" t="str">
            <v>Müüdud hoonete (v.a eluhooned) müügitulu</v>
          </cell>
          <cell r="C440" t="str">
            <v/>
          </cell>
          <cell r="D440" t="str">
            <v>-1</v>
          </cell>
          <cell r="E440" t="str">
            <v>3</v>
          </cell>
          <cell r="F440" t="str">
            <v>Investeerimistegevuse tulud</v>
          </cell>
        </row>
        <row r="441">
          <cell r="A441">
            <v>381111</v>
          </cell>
          <cell r="B441" t="str">
            <v>Hoonete (v.a eluhooned) müügiga seotud kulud</v>
          </cell>
          <cell r="C441" t="str">
            <v/>
          </cell>
          <cell r="D441" t="str">
            <v>-1</v>
          </cell>
          <cell r="E441" t="str">
            <v>3</v>
          </cell>
          <cell r="F441" t="str">
            <v>Investeerimistegevuse tulud</v>
          </cell>
        </row>
        <row r="442">
          <cell r="A442">
            <v>381112</v>
          </cell>
          <cell r="B442" t="str">
            <v>Müüdud hoonete (v.a eluhooned) jääkväärtus</v>
          </cell>
          <cell r="C442" t="str">
            <v/>
          </cell>
          <cell r="D442" t="str">
            <v>-1</v>
          </cell>
          <cell r="E442" t="str">
            <v>3</v>
          </cell>
          <cell r="F442" t="str">
            <v>Investeerimistegevuse tulud</v>
          </cell>
        </row>
        <row r="443">
          <cell r="A443">
            <v>381115</v>
          </cell>
          <cell r="B443" t="str">
            <v>Müüdud eluhoonete müügitulu</v>
          </cell>
          <cell r="C443" t="str">
            <v/>
          </cell>
          <cell r="D443" t="str">
            <v>-1</v>
          </cell>
          <cell r="E443" t="str">
            <v>3</v>
          </cell>
          <cell r="F443" t="str">
            <v>Investeerimistegevuse tulud</v>
          </cell>
        </row>
        <row r="444">
          <cell r="A444">
            <v>381116</v>
          </cell>
          <cell r="B444" t="str">
            <v>Eluhoonete müügiga seotud kulud</v>
          </cell>
          <cell r="C444" t="str">
            <v/>
          </cell>
          <cell r="D444" t="str">
            <v>-1</v>
          </cell>
          <cell r="E444" t="str">
            <v>3</v>
          </cell>
          <cell r="F444" t="str">
            <v>Investeerimistegevuse tulud</v>
          </cell>
        </row>
        <row r="445">
          <cell r="A445">
            <v>381117</v>
          </cell>
          <cell r="B445" t="str">
            <v>Müüdud eluhoonete jääkväärtus</v>
          </cell>
          <cell r="C445" t="str">
            <v/>
          </cell>
          <cell r="D445" t="str">
            <v>-1</v>
          </cell>
          <cell r="E445" t="str">
            <v>3</v>
          </cell>
          <cell r="F445" t="str">
            <v>Investeerimistegevuse tulud</v>
          </cell>
        </row>
        <row r="446">
          <cell r="A446">
            <v>381120</v>
          </cell>
          <cell r="B446" t="str">
            <v>Müüdud teede müügitulu</v>
          </cell>
          <cell r="C446" t="str">
            <v/>
          </cell>
          <cell r="D446" t="str">
            <v>-1</v>
          </cell>
          <cell r="E446" t="str">
            <v>3</v>
          </cell>
          <cell r="F446" t="str">
            <v>Investeerimistegevuse tulud</v>
          </cell>
        </row>
        <row r="447">
          <cell r="A447">
            <v>381121</v>
          </cell>
          <cell r="B447" t="str">
            <v>Teede müügiga seotud kulud</v>
          </cell>
          <cell r="C447" t="str">
            <v/>
          </cell>
          <cell r="D447" t="str">
            <v>-1</v>
          </cell>
          <cell r="E447" t="str">
            <v>3</v>
          </cell>
          <cell r="F447" t="str">
            <v>Investeerimistegevuse tulud</v>
          </cell>
        </row>
        <row r="448">
          <cell r="A448">
            <v>381122</v>
          </cell>
          <cell r="B448" t="str">
            <v>Müüdud teede jääkväärtus</v>
          </cell>
          <cell r="C448" t="str">
            <v/>
          </cell>
          <cell r="D448" t="str">
            <v>-1</v>
          </cell>
          <cell r="E448" t="str">
            <v>3</v>
          </cell>
          <cell r="F448" t="str">
            <v>Investeerimistegevuse tulud</v>
          </cell>
        </row>
        <row r="449">
          <cell r="A449">
            <v>381125</v>
          </cell>
          <cell r="B449" t="str">
            <v>Müüdud muude rajatiste müügitulu</v>
          </cell>
          <cell r="C449" t="str">
            <v/>
          </cell>
          <cell r="D449" t="str">
            <v>-1</v>
          </cell>
          <cell r="E449" t="str">
            <v>3</v>
          </cell>
          <cell r="F449" t="str">
            <v>Investeerimistegevuse tulud</v>
          </cell>
        </row>
        <row r="450">
          <cell r="A450">
            <v>381126</v>
          </cell>
          <cell r="B450" t="str">
            <v>Muude rajatiste müügiga seotud kulud</v>
          </cell>
          <cell r="C450" t="str">
            <v/>
          </cell>
          <cell r="D450" t="str">
            <v>-1</v>
          </cell>
          <cell r="E450" t="str">
            <v>3</v>
          </cell>
          <cell r="F450" t="str">
            <v>Investeerimistegevuse tulud</v>
          </cell>
        </row>
        <row r="451">
          <cell r="A451">
            <v>381127</v>
          </cell>
          <cell r="B451" t="str">
            <v>Müüdud muude rajatiste jääkväärtus</v>
          </cell>
          <cell r="C451" t="str">
            <v/>
          </cell>
          <cell r="D451" t="str">
            <v>-1</v>
          </cell>
          <cell r="E451" t="str">
            <v>3</v>
          </cell>
          <cell r="F451" t="str">
            <v>Investeerimistegevuse tulud</v>
          </cell>
        </row>
        <row r="452">
          <cell r="A452">
            <v>381130</v>
          </cell>
          <cell r="B452" t="str">
            <v>Müüdud kaitseotstarbelise põhivara müügitulu</v>
          </cell>
          <cell r="C452" t="str">
            <v/>
          </cell>
          <cell r="D452" t="str">
            <v>-1</v>
          </cell>
          <cell r="E452" t="str">
            <v>3</v>
          </cell>
          <cell r="F452" t="str">
            <v>Investeerimistegevuse tulud</v>
          </cell>
        </row>
        <row r="453">
          <cell r="A453">
            <v>381131</v>
          </cell>
          <cell r="B453" t="str">
            <v>Kaitseotstarbelise põhivara müügiga seotud kulud</v>
          </cell>
          <cell r="C453" t="str">
            <v/>
          </cell>
          <cell r="D453" t="str">
            <v>-1</v>
          </cell>
          <cell r="E453" t="str">
            <v>3</v>
          </cell>
          <cell r="F453" t="str">
            <v>Investeerimistegevuse tulud</v>
          </cell>
        </row>
        <row r="454">
          <cell r="A454">
            <v>381132</v>
          </cell>
          <cell r="B454" t="str">
            <v>Müüdud kaitseotstarbelise põhivara jääkväärtus</v>
          </cell>
          <cell r="C454" t="str">
            <v/>
          </cell>
          <cell r="D454" t="str">
            <v>-1</v>
          </cell>
          <cell r="E454" t="str">
            <v>3</v>
          </cell>
          <cell r="F454" t="str">
            <v>Investeerimistegevuse tulud</v>
          </cell>
        </row>
        <row r="455">
          <cell r="A455">
            <v>381140</v>
          </cell>
          <cell r="B455" t="str">
            <v>Müüdud masinate ja seadmete müügitulu</v>
          </cell>
          <cell r="C455" t="str">
            <v/>
          </cell>
          <cell r="D455" t="str">
            <v>-1</v>
          </cell>
          <cell r="E455" t="str">
            <v>3</v>
          </cell>
          <cell r="F455" t="str">
            <v>Investeerimistegevuse tulud</v>
          </cell>
        </row>
        <row r="456">
          <cell r="A456">
            <v>381141</v>
          </cell>
          <cell r="B456" t="str">
            <v>Masinate ja seadmete müügiga seotud kulud</v>
          </cell>
          <cell r="C456" t="str">
            <v/>
          </cell>
          <cell r="D456" t="str">
            <v>-1</v>
          </cell>
          <cell r="E456" t="str">
            <v>3</v>
          </cell>
          <cell r="F456" t="str">
            <v>Investeerimistegevuse tulud</v>
          </cell>
        </row>
        <row r="457">
          <cell r="A457">
            <v>381142</v>
          </cell>
          <cell r="B457" t="str">
            <v>Müüdud masinate ja seadmete jääkväärtus</v>
          </cell>
          <cell r="C457" t="str">
            <v/>
          </cell>
          <cell r="D457" t="str">
            <v>-1</v>
          </cell>
          <cell r="E457" t="str">
            <v>3</v>
          </cell>
          <cell r="F457" t="str">
            <v>Investeerimistegevuse tulud</v>
          </cell>
        </row>
        <row r="458">
          <cell r="A458">
            <v>381145</v>
          </cell>
          <cell r="B458" t="str">
            <v>Müüdud transpordivahendite müügitulu</v>
          </cell>
          <cell r="C458" t="str">
            <v/>
          </cell>
          <cell r="D458" t="str">
            <v>-1</v>
          </cell>
          <cell r="E458" t="str">
            <v>3</v>
          </cell>
          <cell r="F458" t="str">
            <v>Investeerimistegevuse tulud</v>
          </cell>
        </row>
        <row r="459">
          <cell r="A459">
            <v>381146</v>
          </cell>
          <cell r="B459" t="str">
            <v>Transpordivahendite müügiga seotud kulud</v>
          </cell>
          <cell r="C459" t="str">
            <v/>
          </cell>
          <cell r="D459" t="str">
            <v>-1</v>
          </cell>
          <cell r="E459" t="str">
            <v>3</v>
          </cell>
          <cell r="F459" t="str">
            <v>Investeerimistegevuse tulud</v>
          </cell>
        </row>
        <row r="460">
          <cell r="A460">
            <v>381147</v>
          </cell>
          <cell r="B460" t="str">
            <v>Müüdud transpordivahendite jääkväärtus</v>
          </cell>
          <cell r="C460" t="str">
            <v/>
          </cell>
          <cell r="D460" t="str">
            <v>-1</v>
          </cell>
          <cell r="E460" t="str">
            <v>3</v>
          </cell>
          <cell r="F460" t="str">
            <v>Investeerimistegevuse tulud</v>
          </cell>
        </row>
        <row r="461">
          <cell r="A461">
            <v>381150</v>
          </cell>
          <cell r="B461" t="str">
            <v>Müüdud info- ja kommunikatsioonitehnoloogia seadmete müügitulu</v>
          </cell>
          <cell r="C461" t="str">
            <v/>
          </cell>
          <cell r="D461" t="str">
            <v>-1</v>
          </cell>
          <cell r="E461" t="str">
            <v>3</v>
          </cell>
          <cell r="F461" t="str">
            <v>Investeerimistegevuse tulud</v>
          </cell>
        </row>
        <row r="462">
          <cell r="A462">
            <v>381151</v>
          </cell>
          <cell r="B462" t="str">
            <v>Info- ja kommunikatsioonitehnoloogia seadmete müügiga seotud kulud</v>
          </cell>
          <cell r="C462" t="str">
            <v/>
          </cell>
          <cell r="D462" t="str">
            <v>-1</v>
          </cell>
          <cell r="E462" t="str">
            <v>3</v>
          </cell>
          <cell r="F462" t="str">
            <v>Investeerimistegevuse tulud</v>
          </cell>
        </row>
        <row r="463">
          <cell r="A463">
            <v>381152</v>
          </cell>
          <cell r="B463" t="str">
            <v>Müüdud info- ja kommunikatsioonitehnoloogia seadmete jääkväärtus</v>
          </cell>
          <cell r="C463" t="str">
            <v/>
          </cell>
          <cell r="D463" t="str">
            <v>-1</v>
          </cell>
          <cell r="E463" t="str">
            <v>3</v>
          </cell>
          <cell r="F463" t="str">
            <v>Investeerimistegevuse tulud</v>
          </cell>
        </row>
        <row r="464">
          <cell r="A464">
            <v>381160</v>
          </cell>
          <cell r="B464" t="str">
            <v>Müüdud muu amortiseeruva materiaalse põhivara müügitulu</v>
          </cell>
          <cell r="C464" t="str">
            <v/>
          </cell>
          <cell r="D464" t="str">
            <v>-1</v>
          </cell>
          <cell r="E464" t="str">
            <v>3</v>
          </cell>
          <cell r="F464" t="str">
            <v>Investeerimistegevuse tulud</v>
          </cell>
        </row>
        <row r="465">
          <cell r="A465">
            <v>381161</v>
          </cell>
          <cell r="B465" t="str">
            <v>Muu amortiseeruva materiaalse põhivara müügiga seotud kulud</v>
          </cell>
          <cell r="C465" t="str">
            <v/>
          </cell>
          <cell r="D465" t="str">
            <v>-1</v>
          </cell>
          <cell r="E465" t="str">
            <v>3</v>
          </cell>
          <cell r="F465" t="str">
            <v>Investeerimistegevuse tulud</v>
          </cell>
        </row>
        <row r="466">
          <cell r="A466">
            <v>381162</v>
          </cell>
          <cell r="B466" t="str">
            <v>Müüdud muu amortiseeruva materiaalse põhivara jääkväärtus</v>
          </cell>
          <cell r="C466" t="str">
            <v/>
          </cell>
          <cell r="D466" t="str">
            <v>-1</v>
          </cell>
          <cell r="E466" t="str">
            <v>3</v>
          </cell>
          <cell r="F466" t="str">
            <v>Investeerimistegevuse tulud</v>
          </cell>
        </row>
        <row r="467">
          <cell r="A467">
            <v>381170</v>
          </cell>
          <cell r="B467" t="str">
            <v>Mitteamortiseeruvate põhivarade müügitulu</v>
          </cell>
          <cell r="C467" t="str">
            <v/>
          </cell>
          <cell r="D467" t="str">
            <v>-1</v>
          </cell>
          <cell r="E467" t="str">
            <v>3</v>
          </cell>
          <cell r="F467" t="str">
            <v>Investeerimistegevuse tulud</v>
          </cell>
        </row>
        <row r="468">
          <cell r="A468">
            <v>381171</v>
          </cell>
          <cell r="B468" t="str">
            <v>Mitteamortiseeruvate põhivarade müügiga seotud kulud</v>
          </cell>
          <cell r="C468" t="str">
            <v/>
          </cell>
          <cell r="D468" t="str">
            <v>-1</v>
          </cell>
          <cell r="E468" t="str">
            <v>3</v>
          </cell>
          <cell r="F468" t="str">
            <v>Investeerimistegevuse tulud</v>
          </cell>
        </row>
        <row r="469">
          <cell r="A469">
            <v>381172</v>
          </cell>
          <cell r="B469" t="str">
            <v>Mitteamortiseeruvate põhivarade jääkväärtus</v>
          </cell>
          <cell r="C469" t="str">
            <v/>
          </cell>
          <cell r="D469" t="str">
            <v>-1</v>
          </cell>
          <cell r="E469" t="str">
            <v>3</v>
          </cell>
          <cell r="F469" t="str">
            <v>Investeerimistegevuse tulud</v>
          </cell>
        </row>
        <row r="470">
          <cell r="A470">
            <v>381180</v>
          </cell>
          <cell r="B470" t="str">
            <v>Lõpetamata ehituste müügitulu</v>
          </cell>
          <cell r="C470" t="str">
            <v/>
          </cell>
          <cell r="D470" t="str">
            <v>-1</v>
          </cell>
          <cell r="E470" t="str">
            <v>3</v>
          </cell>
          <cell r="F470" t="str">
            <v>Investeerimistegevuse tulud</v>
          </cell>
        </row>
        <row r="471">
          <cell r="A471">
            <v>381181</v>
          </cell>
          <cell r="B471" t="str">
            <v>Lõpetamata ehituste müügiga seotud kulud</v>
          </cell>
          <cell r="C471" t="str">
            <v/>
          </cell>
          <cell r="D471" t="str">
            <v>-1</v>
          </cell>
          <cell r="E471" t="str">
            <v>3</v>
          </cell>
          <cell r="F471" t="str">
            <v>Investeerimistegevuse tulud</v>
          </cell>
        </row>
        <row r="472">
          <cell r="A472">
            <v>381182</v>
          </cell>
          <cell r="B472" t="str">
            <v>Lõpetamata ehituse jääkväärtus</v>
          </cell>
          <cell r="C472" t="str">
            <v/>
          </cell>
          <cell r="D472" t="str">
            <v>-1</v>
          </cell>
          <cell r="E472" t="str">
            <v>3</v>
          </cell>
          <cell r="F472" t="str">
            <v>Investeerimistegevuse tulud</v>
          </cell>
        </row>
        <row r="473">
          <cell r="A473">
            <v>381300</v>
          </cell>
          <cell r="B473" t="str">
            <v>Tarkvara müügitulu</v>
          </cell>
          <cell r="C473" t="str">
            <v/>
          </cell>
          <cell r="D473" t="str">
            <v>-1</v>
          </cell>
          <cell r="E473" t="str">
            <v>3</v>
          </cell>
          <cell r="F473" t="str">
            <v>Investeerimistegevuse tulud</v>
          </cell>
        </row>
        <row r="474">
          <cell r="A474">
            <v>381301</v>
          </cell>
          <cell r="B474" t="str">
            <v>Tarkvara müügiga seotud kulud</v>
          </cell>
          <cell r="C474" t="str">
            <v/>
          </cell>
          <cell r="D474" t="str">
            <v>-1</v>
          </cell>
          <cell r="E474" t="str">
            <v>3</v>
          </cell>
          <cell r="F474" t="str">
            <v>Investeerimistegevuse tulud</v>
          </cell>
        </row>
        <row r="475">
          <cell r="A475">
            <v>381302</v>
          </cell>
          <cell r="B475" t="str">
            <v>Müüdud tarkvara jääkväärtus</v>
          </cell>
          <cell r="C475" t="str">
            <v/>
          </cell>
          <cell r="D475" t="str">
            <v>-1</v>
          </cell>
          <cell r="E475" t="str">
            <v>3</v>
          </cell>
          <cell r="F475" t="str">
            <v>Investeerimistegevuse tulud</v>
          </cell>
        </row>
        <row r="476">
          <cell r="A476">
            <v>381320</v>
          </cell>
          <cell r="B476" t="str">
            <v>Õiguste ja litsentside müügitulu</v>
          </cell>
          <cell r="C476" t="str">
            <v/>
          </cell>
          <cell r="D476" t="str">
            <v>-1</v>
          </cell>
          <cell r="E476" t="str">
            <v>3</v>
          </cell>
          <cell r="F476" t="str">
            <v>Investeerimistegevuse tulud</v>
          </cell>
        </row>
        <row r="477">
          <cell r="A477">
            <v>381321</v>
          </cell>
          <cell r="B477" t="str">
            <v>Õiguste ja litsentside müügiga seotud kulud</v>
          </cell>
          <cell r="C477" t="str">
            <v/>
          </cell>
          <cell r="D477" t="str">
            <v>-1</v>
          </cell>
          <cell r="E477" t="str">
            <v>3</v>
          </cell>
          <cell r="F477" t="str">
            <v>Investeerimistegevuse tulud</v>
          </cell>
        </row>
        <row r="478">
          <cell r="A478">
            <v>381322</v>
          </cell>
          <cell r="B478" t="str">
            <v>Müüdud õiguste ja litsentside jääkväärtus</v>
          </cell>
          <cell r="C478" t="str">
            <v/>
          </cell>
          <cell r="D478" t="str">
            <v>-1</v>
          </cell>
          <cell r="E478" t="str">
            <v>3</v>
          </cell>
          <cell r="F478" t="str">
            <v>Investeerimistegevuse tulud</v>
          </cell>
        </row>
        <row r="479">
          <cell r="A479">
            <v>381360</v>
          </cell>
          <cell r="B479" t="str">
            <v>Muu immateriaalse põhivara müügitulu</v>
          </cell>
          <cell r="C479" t="str">
            <v/>
          </cell>
          <cell r="D479" t="str">
            <v>-1</v>
          </cell>
          <cell r="E479" t="str">
            <v>3</v>
          </cell>
          <cell r="F479" t="str">
            <v>Investeerimistegevuse tulud</v>
          </cell>
        </row>
        <row r="480">
          <cell r="A480">
            <v>381361</v>
          </cell>
          <cell r="B480" t="str">
            <v>Muu immateriaalse põhivara müügiga seotud kulud</v>
          </cell>
          <cell r="C480" t="str">
            <v/>
          </cell>
          <cell r="D480" t="str">
            <v>-1</v>
          </cell>
          <cell r="E480" t="str">
            <v>3</v>
          </cell>
          <cell r="F480" t="str">
            <v>Investeerimistegevuse tulud</v>
          </cell>
        </row>
        <row r="481">
          <cell r="A481">
            <v>381362</v>
          </cell>
          <cell r="B481" t="str">
            <v>Müüdud muu immateriaalse põhivara jääkväärtus</v>
          </cell>
          <cell r="C481" t="str">
            <v/>
          </cell>
          <cell r="D481" t="str">
            <v>-1</v>
          </cell>
          <cell r="E481" t="str">
            <v>3</v>
          </cell>
          <cell r="F481" t="str">
            <v>Investeerimistegevuse tulud</v>
          </cell>
        </row>
        <row r="482">
          <cell r="A482">
            <v>381400</v>
          </cell>
          <cell r="B482" t="str">
            <v>Tulu taimede ja istanduste müügist</v>
          </cell>
          <cell r="C482" t="str">
            <v/>
          </cell>
          <cell r="D482" t="str">
            <v>1</v>
          </cell>
          <cell r="E482" t="str">
            <v>3</v>
          </cell>
          <cell r="F482" t="str">
            <v>Investeerimistegevuse tulud</v>
          </cell>
        </row>
        <row r="483">
          <cell r="A483">
            <v>381401</v>
          </cell>
          <cell r="B483" t="str">
            <v>Taimede ja istanduste müügiga seotud kulud</v>
          </cell>
          <cell r="C483" t="str">
            <v/>
          </cell>
          <cell r="D483" t="str">
            <v>1</v>
          </cell>
          <cell r="E483" t="str">
            <v>3</v>
          </cell>
          <cell r="F483" t="str">
            <v>Investeerimistegevuse tulud</v>
          </cell>
        </row>
        <row r="484">
          <cell r="A484">
            <v>381402</v>
          </cell>
          <cell r="B484" t="str">
            <v>Müüdud taimede ja istanduste jääkväärtus</v>
          </cell>
          <cell r="C484" t="str">
            <v/>
          </cell>
          <cell r="D484" t="str">
            <v>1</v>
          </cell>
          <cell r="E484" t="str">
            <v>3</v>
          </cell>
          <cell r="F484" t="str">
            <v>Investeerimistegevuse tulud</v>
          </cell>
        </row>
        <row r="485">
          <cell r="A485">
            <v>381410</v>
          </cell>
          <cell r="B485" t="str">
            <v>Tulu metsa müügist</v>
          </cell>
          <cell r="C485" t="str">
            <v/>
          </cell>
          <cell r="D485" t="str">
            <v>1</v>
          </cell>
          <cell r="E485" t="str">
            <v>3</v>
          </cell>
          <cell r="F485" t="str">
            <v>Investeerimistegevuse tulud</v>
          </cell>
        </row>
        <row r="486">
          <cell r="A486">
            <v>381411</v>
          </cell>
          <cell r="B486" t="str">
            <v>Metsa müügiga seotud kulud</v>
          </cell>
          <cell r="C486" t="str">
            <v/>
          </cell>
          <cell r="D486" t="str">
            <v>1</v>
          </cell>
          <cell r="E486" t="str">
            <v>3</v>
          </cell>
          <cell r="F486" t="str">
            <v>Investeerimistegevuse tulud</v>
          </cell>
        </row>
        <row r="487">
          <cell r="A487">
            <v>381412</v>
          </cell>
          <cell r="B487" t="str">
            <v>Müüdud metsa jääkväärtus</v>
          </cell>
          <cell r="C487" t="str">
            <v/>
          </cell>
          <cell r="D487" t="str">
            <v>1</v>
          </cell>
          <cell r="E487" t="str">
            <v>3</v>
          </cell>
          <cell r="F487" t="str">
            <v>Investeerimistegevuse tulud</v>
          </cell>
        </row>
        <row r="488">
          <cell r="A488">
            <v>381420</v>
          </cell>
          <cell r="B488" t="str">
            <v>Tulu loomade müügist</v>
          </cell>
          <cell r="C488" t="str">
            <v/>
          </cell>
          <cell r="D488" t="str">
            <v>1</v>
          </cell>
          <cell r="E488" t="str">
            <v>3</v>
          </cell>
          <cell r="F488" t="str">
            <v>Investeerimistegevuse tulud</v>
          </cell>
        </row>
        <row r="489">
          <cell r="A489">
            <v>381421</v>
          </cell>
          <cell r="B489" t="str">
            <v>Loomade müügiga seotud kulud</v>
          </cell>
          <cell r="C489" t="str">
            <v/>
          </cell>
          <cell r="D489" t="str">
            <v>1</v>
          </cell>
          <cell r="E489" t="str">
            <v>3</v>
          </cell>
          <cell r="F489" t="str">
            <v>Investeerimistegevuse tulud</v>
          </cell>
        </row>
        <row r="490">
          <cell r="A490">
            <v>381422</v>
          </cell>
          <cell r="B490" t="str">
            <v>Müüdud loomade jääkväärtus</v>
          </cell>
          <cell r="C490" t="str">
            <v/>
          </cell>
          <cell r="D490" t="str">
            <v>1</v>
          </cell>
          <cell r="E490" t="str">
            <v>3</v>
          </cell>
          <cell r="F490" t="str">
            <v>Investeerimistegevuse tulud</v>
          </cell>
        </row>
        <row r="491">
          <cell r="A491">
            <v>381800</v>
          </cell>
          <cell r="B491" t="str">
            <v>Strateegiliste varude müügi tulu</v>
          </cell>
          <cell r="C491" t="str">
            <v/>
          </cell>
          <cell r="D491" t="str">
            <v>-1</v>
          </cell>
          <cell r="E491" t="str">
            <v>1</v>
          </cell>
          <cell r="F491" t="str">
            <v>Põhitegevuse tulud</v>
          </cell>
        </row>
        <row r="492">
          <cell r="A492">
            <v>381801</v>
          </cell>
          <cell r="B492" t="str">
            <v>Strateegiliste varude müügiga seotud kulud</v>
          </cell>
          <cell r="C492" t="str">
            <v/>
          </cell>
          <cell r="D492" t="str">
            <v>-1</v>
          </cell>
          <cell r="E492" t="str">
            <v>1</v>
          </cell>
          <cell r="F492" t="str">
            <v>Põhitegevuse tulud</v>
          </cell>
        </row>
        <row r="493">
          <cell r="A493">
            <v>381802</v>
          </cell>
          <cell r="B493" t="str">
            <v>Müüdud strateegiliste varude bilansiline maksumus</v>
          </cell>
          <cell r="C493" t="str">
            <v/>
          </cell>
          <cell r="D493" t="str">
            <v>-1</v>
          </cell>
          <cell r="E493" t="str">
            <v>1</v>
          </cell>
          <cell r="F493" t="str">
            <v>Põhitegevuse tulud</v>
          </cell>
        </row>
        <row r="494">
          <cell r="A494">
            <v>381810</v>
          </cell>
          <cell r="B494" t="str">
            <v>Tooraine ja materjalide müügi tulu</v>
          </cell>
          <cell r="C494" t="str">
            <v/>
          </cell>
          <cell r="D494" t="str">
            <v>-1</v>
          </cell>
          <cell r="E494" t="str">
            <v>1</v>
          </cell>
          <cell r="F494" t="str">
            <v>Põhitegevuse tulud</v>
          </cell>
        </row>
        <row r="495">
          <cell r="A495">
            <v>381811</v>
          </cell>
          <cell r="B495" t="str">
            <v>Tooraine ja materjalide müügiga seotud kulud</v>
          </cell>
          <cell r="C495" t="str">
            <v/>
          </cell>
          <cell r="D495" t="str">
            <v>-1</v>
          </cell>
          <cell r="E495" t="str">
            <v>1</v>
          </cell>
          <cell r="F495" t="str">
            <v>Põhitegevuse tulud</v>
          </cell>
        </row>
        <row r="496">
          <cell r="A496">
            <v>381812</v>
          </cell>
          <cell r="B496" t="str">
            <v>Müüdud tooraine ja materjalide bilansiline maksumus</v>
          </cell>
          <cell r="C496" t="str">
            <v/>
          </cell>
          <cell r="D496" t="str">
            <v>-1</v>
          </cell>
          <cell r="E496" t="str">
            <v>1</v>
          </cell>
          <cell r="F496" t="str">
            <v>Põhitegevuse tulud</v>
          </cell>
        </row>
        <row r="497">
          <cell r="A497">
            <v>381820</v>
          </cell>
          <cell r="B497" t="str">
            <v>Müügi eesmärgil soetatud kaupade müük</v>
          </cell>
          <cell r="C497" t="str">
            <v/>
          </cell>
          <cell r="D497" t="str">
            <v>-1</v>
          </cell>
          <cell r="E497" t="str">
            <v>1</v>
          </cell>
          <cell r="F497" t="str">
            <v>Põhitegevuse tulud</v>
          </cell>
        </row>
        <row r="498">
          <cell r="A498">
            <v>381821</v>
          </cell>
          <cell r="B498" t="str">
            <v>Müügi eesmärgil soetatud kaupade müügiga seotud kulud</v>
          </cell>
          <cell r="C498" t="str">
            <v/>
          </cell>
          <cell r="D498" t="str">
            <v>-1</v>
          </cell>
          <cell r="E498" t="str">
            <v>1</v>
          </cell>
          <cell r="F498" t="str">
            <v>Põhitegevuse tulud</v>
          </cell>
        </row>
        <row r="499">
          <cell r="A499">
            <v>381822</v>
          </cell>
          <cell r="B499" t="str">
            <v>Müüdud müügi eesmärgil soetatud kaupade bilansiline maksumus</v>
          </cell>
          <cell r="C499" t="str">
            <v/>
          </cell>
          <cell r="D499" t="str">
            <v>-1</v>
          </cell>
          <cell r="E499" t="str">
            <v>1</v>
          </cell>
          <cell r="F499" t="str">
            <v>Põhitegevuse tulud</v>
          </cell>
        </row>
        <row r="500">
          <cell r="A500">
            <v>381830</v>
          </cell>
          <cell r="B500" t="str">
            <v>Kasutatud varude müük</v>
          </cell>
          <cell r="C500" t="str">
            <v/>
          </cell>
          <cell r="D500" t="str">
            <v>-1</v>
          </cell>
          <cell r="E500" t="str">
            <v>1</v>
          </cell>
          <cell r="F500" t="str">
            <v>Põhitegevuse tulud</v>
          </cell>
        </row>
        <row r="501">
          <cell r="A501">
            <v>381831</v>
          </cell>
          <cell r="B501" t="str">
            <v>Kasutatud varude müügiga seotud kulud</v>
          </cell>
          <cell r="C501" t="str">
            <v/>
          </cell>
          <cell r="D501" t="str">
            <v>-1</v>
          </cell>
          <cell r="E501" t="str">
            <v>1</v>
          </cell>
          <cell r="F501" t="str">
            <v>Põhitegevuse tulud</v>
          </cell>
        </row>
        <row r="502">
          <cell r="A502">
            <v>382500</v>
          </cell>
          <cell r="B502" t="str">
            <v>Maardlate kaevandamisõiguse tasu</v>
          </cell>
          <cell r="C502" t="str">
            <v/>
          </cell>
          <cell r="D502" t="str">
            <v>-1</v>
          </cell>
          <cell r="E502" t="str">
            <v>1</v>
          </cell>
          <cell r="F502" t="str">
            <v>Põhitegevuse tulud</v>
          </cell>
        </row>
        <row r="503">
          <cell r="A503">
            <v>382510</v>
          </cell>
          <cell r="B503" t="str">
            <v>Kohaliku tähtsusega maardlate kaevandamisõiguse tasu</v>
          </cell>
          <cell r="C503" t="str">
            <v/>
          </cell>
          <cell r="D503" t="str">
            <v>-1</v>
          </cell>
          <cell r="E503" t="str">
            <v>1</v>
          </cell>
          <cell r="F503" t="str">
            <v>Põhitegevuse tulud</v>
          </cell>
        </row>
        <row r="504">
          <cell r="A504">
            <v>382520</v>
          </cell>
          <cell r="B504" t="str">
            <v>Tasu üleriigilise tähtsusega maardlates väljapumbatud vee erikasutusest</v>
          </cell>
          <cell r="C504" t="str">
            <v/>
          </cell>
          <cell r="D504" t="str">
            <v>-1</v>
          </cell>
          <cell r="E504" t="str">
            <v>1</v>
          </cell>
          <cell r="F504" t="str">
            <v>Põhitegevuse tulud</v>
          </cell>
        </row>
        <row r="505">
          <cell r="A505">
            <v>382540</v>
          </cell>
          <cell r="B505" t="str">
            <v>Tasu vee erikasutusest</v>
          </cell>
          <cell r="C505" t="str">
            <v/>
          </cell>
          <cell r="D505" t="str">
            <v>-1</v>
          </cell>
          <cell r="E505" t="str">
            <v>1</v>
          </cell>
          <cell r="F505" t="str">
            <v>Põhitegevuse tulud</v>
          </cell>
        </row>
        <row r="506">
          <cell r="A506">
            <v>382550</v>
          </cell>
          <cell r="B506" t="str">
            <v>Jahipiirkonna kasutusõiguse tasu</v>
          </cell>
          <cell r="C506" t="str">
            <v/>
          </cell>
          <cell r="D506" t="str">
            <v>-1</v>
          </cell>
          <cell r="E506" t="str">
            <v>1</v>
          </cell>
          <cell r="F506" t="str">
            <v>Põhitegevuse tulud</v>
          </cell>
        </row>
        <row r="507">
          <cell r="A507">
            <v>382560</v>
          </cell>
          <cell r="B507" t="str">
            <v>Kalapüügiõiguse tasu</v>
          </cell>
          <cell r="C507" t="str">
            <v/>
          </cell>
          <cell r="D507" t="str">
            <v>-1</v>
          </cell>
          <cell r="E507" t="str">
            <v>1</v>
          </cell>
          <cell r="F507" t="str">
            <v>Põhitegevuse tulud</v>
          </cell>
        </row>
        <row r="508">
          <cell r="A508">
            <v>382700</v>
          </cell>
          <cell r="B508" t="str">
            <v>Teekasutustasu</v>
          </cell>
          <cell r="C508" t="str">
            <v/>
          </cell>
          <cell r="D508" t="str">
            <v>-1</v>
          </cell>
          <cell r="E508" t="str">
            <v>1</v>
          </cell>
          <cell r="F508" t="str">
            <v>Põhitegevuse tulud</v>
          </cell>
        </row>
        <row r="509">
          <cell r="A509">
            <v>388000</v>
          </cell>
          <cell r="B509" t="str">
            <v>Väärteomenetluse seadustiku alusel määratud trahvid</v>
          </cell>
          <cell r="C509" t="str">
            <v/>
          </cell>
          <cell r="D509" t="str">
            <v>-1</v>
          </cell>
          <cell r="E509" t="str">
            <v>1</v>
          </cell>
          <cell r="F509" t="str">
            <v>Põhitegevuse tulud</v>
          </cell>
        </row>
        <row r="510">
          <cell r="A510">
            <v>388020</v>
          </cell>
          <cell r="B510" t="str">
            <v>Karistusseadustiku alusel määratud karistused</v>
          </cell>
          <cell r="C510" t="str">
            <v/>
          </cell>
          <cell r="D510" t="str">
            <v>-1</v>
          </cell>
          <cell r="E510" t="str">
            <v>1</v>
          </cell>
          <cell r="F510" t="str">
            <v>Põhitegevuse tulud</v>
          </cell>
        </row>
        <row r="511">
          <cell r="A511">
            <v>388030</v>
          </cell>
          <cell r="B511" t="str">
            <v>Maksukorralduse seaduse alusel määratud trahvid</v>
          </cell>
          <cell r="C511" t="str">
            <v/>
          </cell>
          <cell r="D511" t="str">
            <v>-1</v>
          </cell>
          <cell r="E511" t="str">
            <v>1</v>
          </cell>
          <cell r="F511" t="str">
            <v>Põhitegevuse tulud</v>
          </cell>
        </row>
        <row r="512">
          <cell r="A512">
            <v>388040</v>
          </cell>
          <cell r="B512" t="str">
            <v>Tolliseadustiku alusel määratud trahvid</v>
          </cell>
          <cell r="C512" t="str">
            <v/>
          </cell>
          <cell r="D512" t="str">
            <v>-1</v>
          </cell>
          <cell r="E512" t="str">
            <v>1</v>
          </cell>
          <cell r="F512" t="str">
            <v>Põhitegevuse tulud</v>
          </cell>
        </row>
        <row r="513">
          <cell r="A513">
            <v>388060</v>
          </cell>
          <cell r="B513" t="str">
            <v>Äriseadustiku alusel määratud trahvid</v>
          </cell>
          <cell r="C513" t="str">
            <v/>
          </cell>
          <cell r="D513" t="str">
            <v>-1</v>
          </cell>
          <cell r="E513" t="str">
            <v>1</v>
          </cell>
          <cell r="F513" t="str">
            <v>Põhitegevuse tulud</v>
          </cell>
        </row>
        <row r="514">
          <cell r="A514">
            <v>388090</v>
          </cell>
          <cell r="B514" t="str">
            <v>Muud trahvid ja varalised karistused</v>
          </cell>
          <cell r="C514" t="str">
            <v/>
          </cell>
          <cell r="D514" t="str">
            <v>-1</v>
          </cell>
          <cell r="E514" t="str">
            <v>1</v>
          </cell>
          <cell r="F514" t="str">
            <v>Põhitegevuse tulud</v>
          </cell>
        </row>
        <row r="515">
          <cell r="A515">
            <v>388200</v>
          </cell>
          <cell r="B515" t="str">
            <v>Saastetasu saasteainete viimisel veekogudesse, põhjavette või pinnasesse</v>
          </cell>
          <cell r="C515" t="str">
            <v/>
          </cell>
          <cell r="D515" t="str">
            <v>-1</v>
          </cell>
          <cell r="E515" t="str">
            <v>1</v>
          </cell>
          <cell r="F515" t="str">
            <v>Põhitegevuse tulud</v>
          </cell>
        </row>
        <row r="516">
          <cell r="A516">
            <v>388210</v>
          </cell>
          <cell r="B516" t="str">
            <v>Saastetasu saasteainete viimisel välisõhku</v>
          </cell>
          <cell r="C516" t="str">
            <v/>
          </cell>
          <cell r="D516" t="str">
            <v>-1</v>
          </cell>
          <cell r="E516" t="str">
            <v>1</v>
          </cell>
          <cell r="F516" t="str">
            <v>Põhitegevuse tulud</v>
          </cell>
        </row>
        <row r="517">
          <cell r="A517">
            <v>388220</v>
          </cell>
          <cell r="B517" t="str">
            <v>Saastetasu jäätmete viimisel keskkonda</v>
          </cell>
          <cell r="C517" t="str">
            <v/>
          </cell>
          <cell r="D517" t="str">
            <v>-1</v>
          </cell>
          <cell r="E517" t="str">
            <v>1</v>
          </cell>
          <cell r="F517" t="str">
            <v>Põhitegevuse tulud</v>
          </cell>
        </row>
        <row r="518">
          <cell r="A518">
            <v>388230</v>
          </cell>
          <cell r="B518" t="str">
            <v>Keskkonnale tekitatud kahju hüvitus</v>
          </cell>
          <cell r="C518" t="str">
            <v/>
          </cell>
          <cell r="D518" t="str">
            <v>-1</v>
          </cell>
          <cell r="E518" t="str">
            <v>1</v>
          </cell>
          <cell r="F518" t="str">
            <v>Põhitegevuse tulud</v>
          </cell>
        </row>
        <row r="519">
          <cell r="A519">
            <v>388290</v>
          </cell>
          <cell r="B519" t="str">
            <v>Edasiantud saastetasu ja keskkonnale tekitatud kahju hüvitis</v>
          </cell>
          <cell r="C519" t="str">
            <v/>
          </cell>
          <cell r="D519" t="str">
            <v>-1</v>
          </cell>
          <cell r="E519" t="str">
            <v>1</v>
          </cell>
          <cell r="F519" t="str">
            <v>Põhitegevuse tulud</v>
          </cell>
        </row>
        <row r="520">
          <cell r="A520">
            <v>388800</v>
          </cell>
          <cell r="B520" t="str">
            <v>Kindlustushüvitised</v>
          </cell>
          <cell r="C520" t="str">
            <v/>
          </cell>
          <cell r="D520" t="str">
            <v>-1</v>
          </cell>
          <cell r="E520" t="str">
            <v>1</v>
          </cell>
          <cell r="F520" t="str">
            <v>Põhitegevuse tulud</v>
          </cell>
        </row>
        <row r="521">
          <cell r="A521">
            <v>388810</v>
          </cell>
          <cell r="B521" t="str">
            <v>Universaalse postiteenuse maksed</v>
          </cell>
          <cell r="C521" t="str">
            <v/>
          </cell>
          <cell r="D521" t="str">
            <v>-1</v>
          </cell>
          <cell r="E521" t="str">
            <v>1</v>
          </cell>
          <cell r="F521" t="str">
            <v>Põhitegevuse tulud</v>
          </cell>
        </row>
        <row r="522">
          <cell r="A522">
            <v>388825</v>
          </cell>
          <cell r="B522" t="str">
            <v>Pensionikindlustuse vahendid EL pensioniskeemi alusel</v>
          </cell>
          <cell r="C522" t="str">
            <v/>
          </cell>
          <cell r="D522" t="str">
            <v>-1</v>
          </cell>
          <cell r="E522" t="str">
            <v>1</v>
          </cell>
          <cell r="F522" t="str">
            <v>Põhitegevuse tulud</v>
          </cell>
        </row>
        <row r="523">
          <cell r="A523">
            <v>388830</v>
          </cell>
          <cell r="B523" t="str">
            <v>Regressinõuded</v>
          </cell>
          <cell r="C523" t="str">
            <v/>
          </cell>
          <cell r="D523" t="str">
            <v>-1</v>
          </cell>
          <cell r="E523" t="str">
            <v>1</v>
          </cell>
          <cell r="F523" t="str">
            <v>Põhitegevuse tulud</v>
          </cell>
        </row>
        <row r="524">
          <cell r="A524">
            <v>388850</v>
          </cell>
          <cell r="B524" t="str">
            <v>Sunniraha ja tulud asendustäitmisest</v>
          </cell>
          <cell r="C524" t="str">
            <v/>
          </cell>
          <cell r="D524" t="str">
            <v>-1</v>
          </cell>
          <cell r="E524" t="str">
            <v>1</v>
          </cell>
          <cell r="F524" t="str">
            <v>Põhitegevuse tulud</v>
          </cell>
        </row>
        <row r="525">
          <cell r="A525">
            <v>388855</v>
          </cell>
          <cell r="B525" t="str">
            <v>Oportuniteeditasud</v>
          </cell>
          <cell r="C525" t="str">
            <v/>
          </cell>
          <cell r="D525" t="str">
            <v>-1</v>
          </cell>
          <cell r="E525" t="str">
            <v>1</v>
          </cell>
          <cell r="F525" t="str">
            <v>Põhitegevuse tulud</v>
          </cell>
        </row>
        <row r="526">
          <cell r="A526">
            <v>388860</v>
          </cell>
          <cell r="B526" t="str">
            <v>Menetluskulude hüvitised</v>
          </cell>
          <cell r="C526" t="str">
            <v/>
          </cell>
          <cell r="D526" t="str">
            <v>-1</v>
          </cell>
          <cell r="E526" t="str">
            <v>1</v>
          </cell>
          <cell r="F526" t="str">
            <v>Põhitegevuse tulud</v>
          </cell>
        </row>
        <row r="527">
          <cell r="A527">
            <v>388870</v>
          </cell>
          <cell r="B527" t="str">
            <v>Konfiskeeritud ja konfiskeerimise asendamisel saadud varad</v>
          </cell>
          <cell r="C527" t="str">
            <v/>
          </cell>
          <cell r="D527" t="str">
            <v>-1</v>
          </cell>
          <cell r="E527" t="str">
            <v>1</v>
          </cell>
          <cell r="F527" t="str">
            <v>Põhitegevuse tulud</v>
          </cell>
        </row>
        <row r="528">
          <cell r="A528">
            <v>388880</v>
          </cell>
          <cell r="B528" t="str">
            <v>Väljanõudmata deposiidid ja tagatistasud</v>
          </cell>
          <cell r="C528" t="str">
            <v/>
          </cell>
          <cell r="D528" t="str">
            <v>-1</v>
          </cell>
          <cell r="E528" t="str">
            <v>1</v>
          </cell>
          <cell r="F528" t="str">
            <v>Põhitegevuse tulud</v>
          </cell>
        </row>
        <row r="529">
          <cell r="A529">
            <v>388890</v>
          </cell>
          <cell r="B529" t="str">
            <v>Muud (ebatavalised) tulud</v>
          </cell>
          <cell r="C529" t="str">
            <v/>
          </cell>
          <cell r="D529" t="str">
            <v>-1</v>
          </cell>
          <cell r="E529" t="str">
            <v>1</v>
          </cell>
          <cell r="F529" t="str">
            <v>Põhitegevuse tulud</v>
          </cell>
        </row>
        <row r="530">
          <cell r="A530">
            <v>410500</v>
          </cell>
          <cell r="B530" t="str">
            <v>Ajutise töövõimetuse hüvitised</v>
          </cell>
          <cell r="C530" t="str">
            <v/>
          </cell>
          <cell r="D530" t="str">
            <v>-1</v>
          </cell>
          <cell r="E530" t="str">
            <v>2</v>
          </cell>
          <cell r="F530" t="str">
            <v>Põhitegevuse kulud</v>
          </cell>
        </row>
        <row r="531">
          <cell r="A531">
            <v>410510</v>
          </cell>
          <cell r="B531" t="str">
            <v>Ravimite hüvitamine</v>
          </cell>
          <cell r="C531" t="str">
            <v/>
          </cell>
          <cell r="D531" t="str">
            <v>-1</v>
          </cell>
          <cell r="E531" t="str">
            <v>2</v>
          </cell>
          <cell r="F531" t="str">
            <v>Põhitegevuse kulud</v>
          </cell>
        </row>
        <row r="532">
          <cell r="A532">
            <v>410520</v>
          </cell>
          <cell r="B532" t="str">
            <v>Meditsiiniliste abivahendite hüvitamine</v>
          </cell>
          <cell r="C532" t="str">
            <v/>
          </cell>
          <cell r="D532" t="str">
            <v>-1</v>
          </cell>
          <cell r="E532" t="str">
            <v>2</v>
          </cell>
          <cell r="F532" t="str">
            <v>Põhitegevuse kulud</v>
          </cell>
        </row>
        <row r="533">
          <cell r="A533">
            <v>410530</v>
          </cell>
          <cell r="B533" t="str">
            <v>Raviteenused</v>
          </cell>
          <cell r="C533" t="str">
            <v/>
          </cell>
          <cell r="D533" t="str">
            <v>-1</v>
          </cell>
          <cell r="E533" t="str">
            <v>2</v>
          </cell>
          <cell r="F533" t="str">
            <v>Põhitegevuse kulud</v>
          </cell>
        </row>
        <row r="534">
          <cell r="A534">
            <v>410590</v>
          </cell>
          <cell r="B534" t="str">
            <v>Muud ravikindlustustoetused</v>
          </cell>
          <cell r="C534" t="str">
            <v/>
          </cell>
          <cell r="D534" t="str">
            <v>-1</v>
          </cell>
          <cell r="E534" t="str">
            <v>2</v>
          </cell>
          <cell r="F534" t="str">
            <v>Põhitegevuse kulud</v>
          </cell>
        </row>
        <row r="535">
          <cell r="A535">
            <v>410800</v>
          </cell>
          <cell r="B535" t="str">
            <v>Töötuskindlustushüvitised</v>
          </cell>
          <cell r="C535" t="str">
            <v/>
          </cell>
          <cell r="D535" t="str">
            <v>1</v>
          </cell>
          <cell r="E535" t="str">
            <v>2</v>
          </cell>
          <cell r="F535" t="str">
            <v>Põhitegevuse kulud</v>
          </cell>
        </row>
        <row r="536">
          <cell r="A536">
            <v>410810</v>
          </cell>
          <cell r="B536" t="str">
            <v>Hüvitised töölepingute kollektiivse ülesütlemise korral</v>
          </cell>
          <cell r="C536" t="str">
            <v/>
          </cell>
          <cell r="D536" t="str">
            <v>1</v>
          </cell>
          <cell r="E536" t="str">
            <v>2</v>
          </cell>
          <cell r="F536" t="str">
            <v>Põhitegevuse kulud</v>
          </cell>
        </row>
        <row r="537">
          <cell r="A537">
            <v>410820</v>
          </cell>
          <cell r="B537" t="str">
            <v>Hüvitised tööandja maksejõuetuse korral</v>
          </cell>
          <cell r="C537" t="str">
            <v/>
          </cell>
          <cell r="D537" t="str">
            <v>1</v>
          </cell>
          <cell r="E537" t="str">
            <v>2</v>
          </cell>
          <cell r="F537" t="str">
            <v>Põhitegevuse kulud</v>
          </cell>
        </row>
        <row r="538">
          <cell r="A538">
            <v>410830</v>
          </cell>
          <cell r="B538" t="str">
            <v>Töötuskindlustushüvitistelt arvestatud sotsiaalmaks</v>
          </cell>
          <cell r="C538" t="str">
            <v/>
          </cell>
          <cell r="D538" t="str">
            <v>1</v>
          </cell>
          <cell r="E538" t="str">
            <v>2</v>
          </cell>
          <cell r="F538" t="str">
            <v>Põhitegevuse kulud</v>
          </cell>
        </row>
        <row r="539">
          <cell r="A539">
            <v>413000</v>
          </cell>
          <cell r="B539" t="str">
            <v>Sünnitoetus</v>
          </cell>
          <cell r="C539" t="str">
            <v/>
          </cell>
          <cell r="D539" t="str">
            <v>-1</v>
          </cell>
          <cell r="E539" t="str">
            <v>2</v>
          </cell>
          <cell r="F539" t="str">
            <v>Põhitegevuse kulud</v>
          </cell>
        </row>
        <row r="540">
          <cell r="A540">
            <v>413010</v>
          </cell>
          <cell r="B540" t="str">
            <v>Lapsetoetus</v>
          </cell>
          <cell r="C540" t="str">
            <v/>
          </cell>
          <cell r="D540" t="str">
            <v>-1</v>
          </cell>
          <cell r="E540" t="str">
            <v>2</v>
          </cell>
          <cell r="F540" t="str">
            <v>Põhitegevuse kulud</v>
          </cell>
        </row>
        <row r="541">
          <cell r="A541">
            <v>413020</v>
          </cell>
          <cell r="B541" t="str">
            <v>Lapsehooldustasu</v>
          </cell>
          <cell r="C541" t="str">
            <v/>
          </cell>
          <cell r="D541" t="str">
            <v>-1</v>
          </cell>
          <cell r="E541" t="str">
            <v>2</v>
          </cell>
          <cell r="F541" t="str">
            <v>Põhitegevuse kulud</v>
          </cell>
        </row>
        <row r="542">
          <cell r="A542">
            <v>413025</v>
          </cell>
          <cell r="B542" t="str">
            <v>Vanemahüvitis</v>
          </cell>
          <cell r="C542" t="str">
            <v/>
          </cell>
          <cell r="D542" t="str">
            <v>-1</v>
          </cell>
          <cell r="E542" t="str">
            <v>2</v>
          </cell>
          <cell r="F542" t="str">
            <v>Põhitegevuse kulud</v>
          </cell>
        </row>
        <row r="543">
          <cell r="A543">
            <v>413030</v>
          </cell>
          <cell r="B543" t="str">
            <v>Üksikvanema toetus</v>
          </cell>
          <cell r="C543" t="str">
            <v/>
          </cell>
          <cell r="D543" t="str">
            <v>-1</v>
          </cell>
          <cell r="E543" t="str">
            <v>2</v>
          </cell>
          <cell r="F543" t="str">
            <v>Põhitegevuse kulud</v>
          </cell>
        </row>
        <row r="544">
          <cell r="A544">
            <v>413040</v>
          </cell>
          <cell r="B544" t="str">
            <v>Ajateenija lapse toetus</v>
          </cell>
          <cell r="C544" t="str">
            <v/>
          </cell>
          <cell r="D544" t="str">
            <v>-1</v>
          </cell>
          <cell r="E544" t="str">
            <v>2</v>
          </cell>
          <cell r="F544" t="str">
            <v>Põhitegevuse kulud</v>
          </cell>
        </row>
        <row r="545">
          <cell r="A545">
            <v>413050</v>
          </cell>
          <cell r="B545" t="str">
            <v>Lapse koolitoetus</v>
          </cell>
          <cell r="C545" t="str">
            <v/>
          </cell>
          <cell r="D545" t="str">
            <v>-1</v>
          </cell>
          <cell r="E545" t="str">
            <v>2</v>
          </cell>
          <cell r="F545" t="str">
            <v>Põhitegevuse kulud</v>
          </cell>
        </row>
        <row r="546">
          <cell r="A546">
            <v>413060</v>
          </cell>
          <cell r="B546" t="str">
            <v>Eestkostel või peres hooldusel oleva lapse toetus</v>
          </cell>
          <cell r="C546" t="str">
            <v/>
          </cell>
          <cell r="D546" t="str">
            <v>-1</v>
          </cell>
          <cell r="E546" t="str">
            <v>2</v>
          </cell>
          <cell r="F546" t="str">
            <v>Põhitegevuse kulud</v>
          </cell>
        </row>
        <row r="547">
          <cell r="A547">
            <v>413070</v>
          </cell>
          <cell r="B547" t="str">
            <v>Elluastumistoetus</v>
          </cell>
          <cell r="C547" t="str">
            <v/>
          </cell>
          <cell r="D547" t="str">
            <v>1</v>
          </cell>
          <cell r="E547" t="str">
            <v>2</v>
          </cell>
          <cell r="F547" t="str">
            <v>Põhitegevuse kulud</v>
          </cell>
        </row>
        <row r="548">
          <cell r="A548">
            <v>413080</v>
          </cell>
          <cell r="B548" t="str">
            <v>Paljulapselise pere toetus</v>
          </cell>
          <cell r="C548" t="str">
            <v/>
          </cell>
          <cell r="D548" t="str">
            <v>-1</v>
          </cell>
          <cell r="E548" t="str">
            <v>2</v>
          </cell>
          <cell r="F548" t="str">
            <v>Põhitegevuse kulud</v>
          </cell>
        </row>
        <row r="549">
          <cell r="A549">
            <v>413085</v>
          </cell>
          <cell r="B549" t="str">
            <v>Täiendav puhkusetasu</v>
          </cell>
          <cell r="C549" t="str">
            <v/>
          </cell>
          <cell r="D549" t="str">
            <v>-1</v>
          </cell>
          <cell r="E549" t="str">
            <v>2</v>
          </cell>
          <cell r="F549" t="str">
            <v>Põhitegevuse kulud</v>
          </cell>
        </row>
        <row r="550">
          <cell r="A550">
            <v>413090</v>
          </cell>
          <cell r="B550" t="str">
            <v>Muud peretoetused</v>
          </cell>
          <cell r="C550" t="str">
            <v/>
          </cell>
          <cell r="D550" t="str">
            <v>-1</v>
          </cell>
          <cell r="E550" t="str">
            <v>2</v>
          </cell>
          <cell r="F550" t="str">
            <v>Põhitegevuse kulud</v>
          </cell>
        </row>
        <row r="551">
          <cell r="A551">
            <v>413100</v>
          </cell>
          <cell r="B551" t="str">
            <v>Toimetulekutoetus</v>
          </cell>
          <cell r="C551" t="str">
            <v/>
          </cell>
          <cell r="D551" t="str">
            <v>-1</v>
          </cell>
          <cell r="E551" t="str">
            <v>2</v>
          </cell>
          <cell r="F551" t="str">
            <v>Põhitegevuse kulud</v>
          </cell>
        </row>
        <row r="552">
          <cell r="A552">
            <v>413110</v>
          </cell>
          <cell r="B552" t="str">
            <v>Muud sissetulekust sõltuvad sotsiaalhoolekande toetused ja hüvitised</v>
          </cell>
          <cell r="C552" t="str">
            <v/>
          </cell>
          <cell r="D552" t="str">
            <v>-1</v>
          </cell>
          <cell r="E552" t="str">
            <v>2</v>
          </cell>
          <cell r="F552" t="str">
            <v>Põhitegevuse kulud</v>
          </cell>
        </row>
        <row r="553">
          <cell r="A553">
            <v>413120</v>
          </cell>
          <cell r="B553" t="str">
            <v>Sissetulekust sõltumatud sotsiaalhoolekande toetused ja hüvitised</v>
          </cell>
          <cell r="C553" t="str">
            <v/>
          </cell>
          <cell r="D553" t="str">
            <v>-1</v>
          </cell>
          <cell r="E553" t="str">
            <v>2</v>
          </cell>
          <cell r="F553" t="str">
            <v>Põhitegevuse kulud</v>
          </cell>
        </row>
        <row r="554">
          <cell r="A554">
            <v>413200</v>
          </cell>
          <cell r="B554" t="str">
            <v>Töötutoetus</v>
          </cell>
          <cell r="C554" t="str">
            <v/>
          </cell>
          <cell r="D554" t="str">
            <v>-1</v>
          </cell>
          <cell r="E554" t="str">
            <v>2</v>
          </cell>
          <cell r="F554" t="str">
            <v>Põhitegevuse kulud</v>
          </cell>
        </row>
        <row r="555">
          <cell r="A555">
            <v>413210</v>
          </cell>
          <cell r="B555" t="str">
            <v>Stipendiumid töötutele</v>
          </cell>
          <cell r="C555" t="str">
            <v/>
          </cell>
          <cell r="D555" t="str">
            <v>-1</v>
          </cell>
          <cell r="E555" t="str">
            <v>2</v>
          </cell>
          <cell r="F555" t="str">
            <v>Põhitegevuse kulud</v>
          </cell>
        </row>
        <row r="556">
          <cell r="A556">
            <v>413220</v>
          </cell>
          <cell r="B556" t="str">
            <v>Ettevõtluse alustamise toetus</v>
          </cell>
          <cell r="C556" t="str">
            <v/>
          </cell>
          <cell r="D556" t="str">
            <v>-1</v>
          </cell>
          <cell r="E556" t="str">
            <v>2</v>
          </cell>
          <cell r="F556" t="str">
            <v>Põhitegevuse kulud</v>
          </cell>
        </row>
        <row r="557">
          <cell r="A557">
            <v>413290</v>
          </cell>
          <cell r="B557" t="str">
            <v>Muud toetused töötutele</v>
          </cell>
          <cell r="C557" t="str">
            <v/>
          </cell>
          <cell r="D557" t="str">
            <v>-1</v>
          </cell>
          <cell r="E557" t="str">
            <v>2</v>
          </cell>
          <cell r="F557" t="str">
            <v>Põhitegevuse kulud</v>
          </cell>
        </row>
        <row r="558">
          <cell r="A558">
            <v>413300</v>
          </cell>
          <cell r="B558" t="str">
            <v>Puudega lapse toetus</v>
          </cell>
          <cell r="C558" t="str">
            <v/>
          </cell>
          <cell r="D558" t="str">
            <v>-1</v>
          </cell>
          <cell r="E558" t="str">
            <v>2</v>
          </cell>
          <cell r="F558" t="str">
            <v>Põhitegevuse kulud</v>
          </cell>
        </row>
        <row r="559">
          <cell r="A559">
            <v>413310</v>
          </cell>
          <cell r="B559" t="str">
            <v>16-aastase ja vanema puudega isiku toetus</v>
          </cell>
          <cell r="C559" t="str">
            <v/>
          </cell>
          <cell r="D559" t="str">
            <v>-1</v>
          </cell>
          <cell r="E559" t="str">
            <v>2</v>
          </cell>
          <cell r="F559" t="str">
            <v>Põhitegevuse kulud</v>
          </cell>
        </row>
        <row r="560">
          <cell r="A560">
            <v>413320</v>
          </cell>
          <cell r="B560" t="str">
            <v>Puudega inimese hooldaja toetus</v>
          </cell>
          <cell r="C560" t="str">
            <v/>
          </cell>
          <cell r="D560" t="str">
            <v>1</v>
          </cell>
          <cell r="E560" t="str">
            <v>2</v>
          </cell>
          <cell r="F560" t="str">
            <v>Põhitegevuse kulud</v>
          </cell>
        </row>
        <row r="561">
          <cell r="A561">
            <v>413330</v>
          </cell>
          <cell r="B561" t="str">
            <v>Puudega vanema toetus</v>
          </cell>
          <cell r="C561" t="str">
            <v/>
          </cell>
          <cell r="D561" t="str">
            <v>-1</v>
          </cell>
          <cell r="E561" t="str">
            <v>2</v>
          </cell>
          <cell r="F561" t="str">
            <v>Põhitegevuse kulud</v>
          </cell>
        </row>
        <row r="562">
          <cell r="A562">
            <v>413340</v>
          </cell>
          <cell r="B562" t="str">
            <v>Õppetoetus puuetega inimestele</v>
          </cell>
          <cell r="C562" t="str">
            <v/>
          </cell>
          <cell r="D562" t="str">
            <v>1</v>
          </cell>
          <cell r="E562" t="str">
            <v>2</v>
          </cell>
          <cell r="F562" t="str">
            <v>Põhitegevuse kulud</v>
          </cell>
        </row>
        <row r="563">
          <cell r="A563">
            <v>413350</v>
          </cell>
          <cell r="B563" t="str">
            <v>Täienduskoolitustoetus puuetega inimestele</v>
          </cell>
          <cell r="C563" t="str">
            <v/>
          </cell>
          <cell r="D563" t="str">
            <v>-1</v>
          </cell>
          <cell r="E563" t="str">
            <v>2</v>
          </cell>
          <cell r="F563" t="str">
            <v>Põhitegevuse kulud</v>
          </cell>
        </row>
        <row r="564">
          <cell r="A564">
            <v>413360</v>
          </cell>
          <cell r="B564" t="str">
            <v>Rehabilitatsioonitoetus</v>
          </cell>
          <cell r="C564" t="str">
            <v/>
          </cell>
          <cell r="D564" t="str">
            <v>-1</v>
          </cell>
          <cell r="E564" t="str">
            <v>2</v>
          </cell>
          <cell r="F564" t="str">
            <v>Põhitegevuse kulud</v>
          </cell>
        </row>
        <row r="565">
          <cell r="A565">
            <v>413370</v>
          </cell>
          <cell r="B565" t="str">
            <v>Abivahendi ostmisel või üürimisel tasu maksmine</v>
          </cell>
          <cell r="C565" t="str">
            <v/>
          </cell>
          <cell r="D565" t="str">
            <v>-1</v>
          </cell>
          <cell r="E565" t="str">
            <v>2</v>
          </cell>
          <cell r="F565" t="str">
            <v>Põhitegevuse kulud</v>
          </cell>
        </row>
        <row r="566">
          <cell r="A566">
            <v>413390</v>
          </cell>
          <cell r="B566" t="str">
            <v>Muud toetused puuetega inimestele ja nende hooldajatele</v>
          </cell>
          <cell r="C566" t="str">
            <v/>
          </cell>
          <cell r="D566" t="str">
            <v>-1</v>
          </cell>
          <cell r="E566" t="str">
            <v>2</v>
          </cell>
          <cell r="F566" t="str">
            <v>Põhitegevuse kulud</v>
          </cell>
        </row>
        <row r="567">
          <cell r="A567">
            <v>413400</v>
          </cell>
          <cell r="B567" t="str">
            <v>Põhitoetused</v>
          </cell>
          <cell r="C567" t="str">
            <v/>
          </cell>
          <cell r="D567" t="str">
            <v>-1</v>
          </cell>
          <cell r="E567" t="str">
            <v>2</v>
          </cell>
          <cell r="F567" t="str">
            <v>Põhitegevuse kulud</v>
          </cell>
        </row>
        <row r="568">
          <cell r="A568">
            <v>413401</v>
          </cell>
          <cell r="B568" t="str">
            <v>Täiendavad toetused</v>
          </cell>
          <cell r="C568" t="str">
            <v/>
          </cell>
          <cell r="D568" t="str">
            <v>1</v>
          </cell>
          <cell r="E568" t="str">
            <v>2</v>
          </cell>
          <cell r="F568" t="str">
            <v>Põhitegevuse kulud</v>
          </cell>
        </row>
        <row r="569">
          <cell r="A569">
            <v>413402</v>
          </cell>
          <cell r="B569" t="str">
            <v>Eritoetused</v>
          </cell>
          <cell r="C569" t="str">
            <v/>
          </cell>
          <cell r="D569" t="str">
            <v>-1</v>
          </cell>
          <cell r="E569" t="str">
            <v>2</v>
          </cell>
          <cell r="F569" t="str">
            <v>Põhitegevuse kulud</v>
          </cell>
        </row>
        <row r="570">
          <cell r="A570">
            <v>413410</v>
          </cell>
          <cell r="B570" t="str">
            <v>Stipendiumid</v>
          </cell>
          <cell r="C570" t="str">
            <v/>
          </cell>
          <cell r="D570" t="str">
            <v>-1</v>
          </cell>
          <cell r="E570" t="str">
            <v>2</v>
          </cell>
          <cell r="F570" t="str">
            <v>Põhitegevuse kulud</v>
          </cell>
        </row>
        <row r="571">
          <cell r="A571">
            <v>413420</v>
          </cell>
          <cell r="B571" t="str">
            <v>Sõidusoodustused</v>
          </cell>
          <cell r="C571" t="str">
            <v/>
          </cell>
          <cell r="D571" t="str">
            <v>-1</v>
          </cell>
          <cell r="E571" t="str">
            <v>2</v>
          </cell>
          <cell r="F571" t="str">
            <v>Põhitegevuse kulud</v>
          </cell>
        </row>
        <row r="572">
          <cell r="A572">
            <v>413430</v>
          </cell>
          <cell r="B572" t="str">
            <v>Eluasemekompensatsioonid</v>
          </cell>
          <cell r="C572" t="str">
            <v/>
          </cell>
          <cell r="D572" t="str">
            <v>-1</v>
          </cell>
          <cell r="E572" t="str">
            <v>2</v>
          </cell>
          <cell r="F572" t="str">
            <v>Põhitegevuse kulud</v>
          </cell>
        </row>
        <row r="573">
          <cell r="A573">
            <v>413440</v>
          </cell>
          <cell r="B573" t="str">
            <v>Toitlustustoetused</v>
          </cell>
          <cell r="C573" t="str">
            <v/>
          </cell>
          <cell r="D573" t="str">
            <v>-1</v>
          </cell>
          <cell r="E573" t="str">
            <v>2</v>
          </cell>
          <cell r="F573" t="str">
            <v>Põhitegevuse kulud</v>
          </cell>
        </row>
        <row r="574">
          <cell r="A574">
            <v>413490</v>
          </cell>
          <cell r="B574" t="str">
            <v>Muud toetused</v>
          </cell>
          <cell r="C574" t="str">
            <v/>
          </cell>
          <cell r="D574" t="str">
            <v>-1</v>
          </cell>
          <cell r="E574" t="str">
            <v>2</v>
          </cell>
          <cell r="F574" t="str">
            <v>Põhitegevuse kulud</v>
          </cell>
        </row>
        <row r="575">
          <cell r="A575">
            <v>413600</v>
          </cell>
          <cell r="B575" t="str">
            <v>Töövõimetoetused puuduva töövõime korral</v>
          </cell>
          <cell r="C575" t="str">
            <v/>
          </cell>
          <cell r="D575" t="str">
            <v>-1</v>
          </cell>
          <cell r="E575" t="str">
            <v>2</v>
          </cell>
          <cell r="F575" t="str">
            <v>Põhitegevuse kulud</v>
          </cell>
        </row>
        <row r="576">
          <cell r="A576">
            <v>413610</v>
          </cell>
          <cell r="B576" t="str">
            <v>Töövõimetoetused osalise töövõime korral</v>
          </cell>
          <cell r="C576" t="str">
            <v/>
          </cell>
          <cell r="D576" t="str">
            <v>-1</v>
          </cell>
          <cell r="E576" t="str">
            <v>2</v>
          </cell>
          <cell r="F576" t="str">
            <v>Põhitegevuse kulud</v>
          </cell>
        </row>
        <row r="577">
          <cell r="A577">
            <v>413700</v>
          </cell>
          <cell r="B577" t="str">
            <v>Erijuhtudel riigi poolt makstav sotsiaalmaks</v>
          </cell>
          <cell r="C577" t="str">
            <v/>
          </cell>
          <cell r="D577" t="str">
            <v>-1</v>
          </cell>
          <cell r="E577" t="str">
            <v>2</v>
          </cell>
          <cell r="F577" t="str">
            <v>Põhitegevuse kulud</v>
          </cell>
        </row>
        <row r="578">
          <cell r="A578">
            <v>413710</v>
          </cell>
          <cell r="B578" t="str">
            <v>Täiendavad kogumispensionimaksed</v>
          </cell>
          <cell r="C578" t="str">
            <v/>
          </cell>
          <cell r="D578" t="str">
            <v>-1</v>
          </cell>
          <cell r="E578" t="str">
            <v>2</v>
          </cell>
          <cell r="F578" t="str">
            <v>Põhitegevuse kulud</v>
          </cell>
        </row>
        <row r="579">
          <cell r="A579">
            <v>413800</v>
          </cell>
          <cell r="B579" t="str">
            <v>Toetused eakatele</v>
          </cell>
          <cell r="C579" t="str">
            <v/>
          </cell>
          <cell r="D579" t="str">
            <v>-1</v>
          </cell>
          <cell r="E579" t="str">
            <v>2</v>
          </cell>
          <cell r="F579" t="str">
            <v>Põhitegevuse kulud</v>
          </cell>
        </row>
        <row r="580">
          <cell r="A580">
            <v>413810</v>
          </cell>
          <cell r="B580" t="str">
            <v>Toetused kinnipidamiskohast vabanenutele</v>
          </cell>
          <cell r="C580" t="str">
            <v/>
          </cell>
          <cell r="D580" t="str">
            <v>-1</v>
          </cell>
          <cell r="E580" t="str">
            <v>2</v>
          </cell>
          <cell r="F580" t="str">
            <v>Põhitegevuse kulud</v>
          </cell>
        </row>
        <row r="581">
          <cell r="A581">
            <v>413820</v>
          </cell>
          <cell r="B581" t="str">
            <v>Toetused teistele sotsiaalabi vajavatele isikutele</v>
          </cell>
          <cell r="C581" t="str">
            <v/>
          </cell>
          <cell r="D581" t="str">
            <v>-1</v>
          </cell>
          <cell r="E581" t="str">
            <v>2</v>
          </cell>
          <cell r="F581" t="str">
            <v>Põhitegevuse kulud</v>
          </cell>
        </row>
        <row r="582">
          <cell r="A582">
            <v>413821</v>
          </cell>
          <cell r="B582" t="str">
            <v>Taskuraha sotsiaalhooldusasutuste, lastekodude jt. kasvandikele</v>
          </cell>
          <cell r="C582" t="str">
            <v/>
          </cell>
          <cell r="D582" t="str">
            <v>1</v>
          </cell>
          <cell r="E582" t="str">
            <v>2</v>
          </cell>
          <cell r="F582" t="str">
            <v>Põhitegevuse kulud</v>
          </cell>
        </row>
        <row r="583">
          <cell r="A583">
            <v>413822</v>
          </cell>
          <cell r="B583" t="str">
            <v>Toetused hooldajatele (v.a puuetega isikud)</v>
          </cell>
          <cell r="C583" t="str">
            <v/>
          </cell>
          <cell r="D583" t="str">
            <v>-1</v>
          </cell>
          <cell r="E583" t="str">
            <v>2</v>
          </cell>
          <cell r="F583" t="str">
            <v>Põhitegevuse kulud</v>
          </cell>
        </row>
        <row r="584">
          <cell r="A584">
            <v>413823</v>
          </cell>
          <cell r="B584" t="str">
            <v>Ravitoetused</v>
          </cell>
          <cell r="C584" t="str">
            <v/>
          </cell>
          <cell r="D584" t="str">
            <v>-1</v>
          </cell>
          <cell r="E584" t="str">
            <v>2</v>
          </cell>
          <cell r="F584" t="str">
            <v>Põhitegevuse kulud</v>
          </cell>
        </row>
        <row r="585">
          <cell r="A585">
            <v>413830</v>
          </cell>
          <cell r="B585" t="str">
            <v>Ajateenijate tasud</v>
          </cell>
          <cell r="C585" t="str">
            <v/>
          </cell>
          <cell r="D585" t="str">
            <v>-1</v>
          </cell>
          <cell r="E585" t="str">
            <v>2</v>
          </cell>
          <cell r="F585" t="str">
            <v>Põhitegevuse kulud</v>
          </cell>
        </row>
        <row r="586">
          <cell r="A586">
            <v>413840</v>
          </cell>
          <cell r="B586" t="str">
            <v>Kutsehaiguste ja tööõnnetustega seotud kahjuhüvitised kannatanutele</v>
          </cell>
          <cell r="C586" t="str">
            <v/>
          </cell>
          <cell r="D586" t="str">
            <v>-1</v>
          </cell>
          <cell r="E586" t="str">
            <v>2</v>
          </cell>
          <cell r="F586" t="str">
            <v>Põhitegevuse kulud</v>
          </cell>
        </row>
        <row r="587">
          <cell r="A587">
            <v>413850</v>
          </cell>
          <cell r="B587" t="str">
            <v>Hüvitised vägivalla ohvritele</v>
          </cell>
          <cell r="C587" t="str">
            <v/>
          </cell>
          <cell r="D587" t="str">
            <v>-1</v>
          </cell>
          <cell r="E587" t="str">
            <v>2</v>
          </cell>
          <cell r="F587" t="str">
            <v>Põhitegevuse kulud</v>
          </cell>
        </row>
        <row r="588">
          <cell r="A588">
            <v>413860</v>
          </cell>
          <cell r="B588" t="str">
            <v>Õigusabi</v>
          </cell>
          <cell r="C588" t="str">
            <v/>
          </cell>
          <cell r="D588" t="str">
            <v>-1</v>
          </cell>
          <cell r="E588" t="str">
            <v>2</v>
          </cell>
          <cell r="F588" t="str">
            <v>Põhitegevuse kulud</v>
          </cell>
        </row>
        <row r="589">
          <cell r="A589">
            <v>413870</v>
          </cell>
          <cell r="B589" t="str">
            <v>Toetused represseeritutele</v>
          </cell>
          <cell r="C589" t="str">
            <v/>
          </cell>
          <cell r="D589" t="str">
            <v>-1</v>
          </cell>
          <cell r="E589" t="str">
            <v>2</v>
          </cell>
          <cell r="F589" t="str">
            <v>Põhitegevuse kulud</v>
          </cell>
        </row>
        <row r="590">
          <cell r="A590">
            <v>413890</v>
          </cell>
          <cell r="B590" t="str">
            <v>Matusetoetused</v>
          </cell>
          <cell r="C590" t="str">
            <v/>
          </cell>
          <cell r="D590" t="str">
            <v>-1</v>
          </cell>
          <cell r="E590" t="str">
            <v>2</v>
          </cell>
          <cell r="F590" t="str">
            <v>Põhitegevuse kulud</v>
          </cell>
        </row>
        <row r="591">
          <cell r="A591">
            <v>413899</v>
          </cell>
          <cell r="B591" t="str">
            <v>Eespool nimetamata sotsiaalabitoetused ja hüvitised</v>
          </cell>
          <cell r="C591" t="str">
            <v/>
          </cell>
          <cell r="D591" t="str">
            <v>-1</v>
          </cell>
          <cell r="E591" t="str">
            <v>2</v>
          </cell>
          <cell r="F591" t="str">
            <v>Põhitegevuse kulud</v>
          </cell>
        </row>
        <row r="592">
          <cell r="A592">
            <v>413900</v>
          </cell>
          <cell r="B592" t="str">
            <v>Preemiad, stipendiumid</v>
          </cell>
          <cell r="C592" t="str">
            <v/>
          </cell>
          <cell r="D592" t="str">
            <v>-1</v>
          </cell>
          <cell r="E592" t="str">
            <v>2</v>
          </cell>
          <cell r="F592" t="str">
            <v>Põhitegevuse kulud</v>
          </cell>
        </row>
        <row r="593">
          <cell r="A593">
            <v>413990</v>
          </cell>
          <cell r="B593" t="str">
            <v>Muud autasud</v>
          </cell>
          <cell r="C593" t="str">
            <v/>
          </cell>
          <cell r="D593" t="str">
            <v>-1</v>
          </cell>
          <cell r="E593" t="str">
            <v>2</v>
          </cell>
          <cell r="F593" t="str">
            <v>Põhitegevuse kulud</v>
          </cell>
        </row>
        <row r="594">
          <cell r="A594">
            <v>450000</v>
          </cell>
          <cell r="B594" t="str">
            <v>Kodumaine sihtfinantseerimine tegevuskuludeks</v>
          </cell>
          <cell r="C594" t="str">
            <v/>
          </cell>
          <cell r="D594" t="str">
            <v>-1</v>
          </cell>
          <cell r="E594" t="str">
            <v>2</v>
          </cell>
          <cell r="F594" t="str">
            <v>Põhitegevuse kulud</v>
          </cell>
        </row>
        <row r="595">
          <cell r="A595">
            <v>450010</v>
          </cell>
          <cell r="B595" t="str">
            <v>Kodumaine sihtfinantseerimise vahendamine tegevuskuludeks</v>
          </cell>
          <cell r="C595" t="str">
            <v/>
          </cell>
          <cell r="D595" t="str">
            <v>-1</v>
          </cell>
          <cell r="E595" t="str">
            <v>2</v>
          </cell>
          <cell r="F595" t="str">
            <v>Põhitegevuse kulud</v>
          </cell>
        </row>
        <row r="596">
          <cell r="A596">
            <v>450030</v>
          </cell>
          <cell r="B596" t="str">
            <v>Välismaise sihtfinantseerimise vahendamine tegevuskuludeks</v>
          </cell>
          <cell r="C596" t="str">
            <v/>
          </cell>
          <cell r="D596" t="str">
            <v>-1</v>
          </cell>
          <cell r="E596" t="str">
            <v>2</v>
          </cell>
          <cell r="F596" t="str">
            <v>Põhitegevuse kulud</v>
          </cell>
        </row>
        <row r="597">
          <cell r="A597">
            <v>450040</v>
          </cell>
          <cell r="B597" t="str">
            <v>Välismaise sihtfinantseerimise kaasfinantseerimine tegevuskuludeks</v>
          </cell>
          <cell r="C597" t="str">
            <v/>
          </cell>
          <cell r="D597" t="str">
            <v>-1</v>
          </cell>
          <cell r="E597" t="str">
            <v>2</v>
          </cell>
          <cell r="F597" t="str">
            <v>Põhitegevuse kulud</v>
          </cell>
        </row>
        <row r="598">
          <cell r="A598">
            <v>450050</v>
          </cell>
          <cell r="B598" t="str">
            <v>Välismaise sihtfinantseerimise kaasfinantseerimise vahendamine tegevuskuludeks</v>
          </cell>
          <cell r="C598" t="str">
            <v/>
          </cell>
          <cell r="D598" t="str">
            <v>-1</v>
          </cell>
          <cell r="E598" t="str">
            <v>2</v>
          </cell>
          <cell r="F598" t="str">
            <v>Põhitegevuse kulud</v>
          </cell>
        </row>
        <row r="599">
          <cell r="A599">
            <v>450200</v>
          </cell>
          <cell r="B599" t="str">
            <v>Kodumaine sihtfinantseerimine põhivara soetuseks</v>
          </cell>
          <cell r="C599" t="str">
            <v/>
          </cell>
          <cell r="D599" t="str">
            <v>-1</v>
          </cell>
          <cell r="E599" t="str">
            <v>4</v>
          </cell>
          <cell r="F599" t="str">
            <v>Investeerimistegevuse kulud</v>
          </cell>
        </row>
        <row r="600">
          <cell r="A600">
            <v>450210</v>
          </cell>
          <cell r="B600" t="str">
            <v>Kodumaise sihtfinantseerimise vahendamine põhivara soetuseks</v>
          </cell>
          <cell r="C600" t="str">
            <v/>
          </cell>
          <cell r="D600" t="str">
            <v>-1</v>
          </cell>
          <cell r="E600" t="str">
            <v>4</v>
          </cell>
          <cell r="F600" t="str">
            <v>Investeerimistegevuse kulud</v>
          </cell>
        </row>
        <row r="601">
          <cell r="A601">
            <v>450230</v>
          </cell>
          <cell r="B601" t="str">
            <v>Välismaise sihtfinantseerimise vahendamine põhivara soetuseks</v>
          </cell>
          <cell r="C601" t="str">
            <v/>
          </cell>
          <cell r="D601" t="str">
            <v>-1</v>
          </cell>
          <cell r="E601" t="str">
            <v>4</v>
          </cell>
          <cell r="F601" t="str">
            <v>Investeerimistegevuse kulud</v>
          </cell>
        </row>
        <row r="602">
          <cell r="A602">
            <v>450240</v>
          </cell>
          <cell r="B602" t="str">
            <v>Välismaise sihtfinantseerimise kaasfinantseerimine põhivara soetuseks</v>
          </cell>
          <cell r="C602" t="str">
            <v/>
          </cell>
          <cell r="D602" t="str">
            <v>-1</v>
          </cell>
          <cell r="E602" t="str">
            <v>4</v>
          </cell>
          <cell r="F602" t="str">
            <v>Investeerimistegevuse kulud</v>
          </cell>
        </row>
        <row r="603">
          <cell r="A603">
            <v>450250</v>
          </cell>
          <cell r="B603" t="str">
            <v>Välismaise sihtfinantseerimise kaasfinantseerimise vahendamine põhivara soetuseks</v>
          </cell>
          <cell r="C603" t="str">
            <v/>
          </cell>
          <cell r="D603" t="str">
            <v>-1</v>
          </cell>
          <cell r="E603" t="str">
            <v>4</v>
          </cell>
          <cell r="F603" t="str">
            <v>Investeerimistegevuse kulud</v>
          </cell>
        </row>
        <row r="604">
          <cell r="A604">
            <v>452000</v>
          </cell>
          <cell r="B604" t="str">
            <v>Kohaliku omavalitsuse toetusfond</v>
          </cell>
          <cell r="C604" t="str">
            <v/>
          </cell>
          <cell r="D604" t="str">
            <v>-1</v>
          </cell>
          <cell r="E604" t="str">
            <v>2</v>
          </cell>
          <cell r="F604" t="str">
            <v>Põhitegevuse kulud</v>
          </cell>
        </row>
        <row r="605">
          <cell r="A605">
            <v>452001</v>
          </cell>
          <cell r="B605" t="str">
            <v>Kohaliku omavalitsuse tasandusfond</v>
          </cell>
          <cell r="C605" t="str">
            <v/>
          </cell>
          <cell r="D605" t="str">
            <v>-1</v>
          </cell>
          <cell r="E605" t="str">
            <v>2</v>
          </cell>
          <cell r="F605" t="str">
            <v>Põhitegevuse kulud</v>
          </cell>
        </row>
        <row r="606">
          <cell r="A606">
            <v>452100</v>
          </cell>
          <cell r="B606" t="str">
            <v>Antud tegevustoetused</v>
          </cell>
          <cell r="C606" t="str">
            <v/>
          </cell>
          <cell r="D606" t="str">
            <v>-1</v>
          </cell>
          <cell r="E606" t="str">
            <v>2</v>
          </cell>
          <cell r="F606" t="str">
            <v>Põhitegevuse kulud</v>
          </cell>
        </row>
        <row r="607">
          <cell r="A607">
            <v>452800</v>
          </cell>
          <cell r="B607" t="str">
            <v>Liikmemaksud</v>
          </cell>
          <cell r="C607" t="str">
            <v/>
          </cell>
          <cell r="D607" t="str">
            <v>-1</v>
          </cell>
          <cell r="E607" t="str">
            <v>2</v>
          </cell>
          <cell r="F607" t="str">
            <v>Põhitegevuse kulud</v>
          </cell>
        </row>
        <row r="608">
          <cell r="A608">
            <v>500000</v>
          </cell>
          <cell r="B608" t="str">
            <v>Ametipalk ja kokkulepitud tasud</v>
          </cell>
          <cell r="C608" t="str">
            <v/>
          </cell>
          <cell r="D608" t="str">
            <v>-1</v>
          </cell>
          <cell r="E608" t="str">
            <v>2</v>
          </cell>
          <cell r="F608" t="str">
            <v>Põhitegevuse kulud</v>
          </cell>
        </row>
        <row r="609">
          <cell r="A609">
            <v>500003</v>
          </cell>
          <cell r="B609" t="str">
            <v>Muutuvpalk  (valitavad isikud)</v>
          </cell>
          <cell r="C609" t="str">
            <v/>
          </cell>
          <cell r="D609" t="str">
            <v>-1</v>
          </cell>
          <cell r="E609" t="str">
            <v>2</v>
          </cell>
          <cell r="F609" t="str">
            <v>Põhitegevuse kulud</v>
          </cell>
        </row>
        <row r="610">
          <cell r="A610">
            <v>500007</v>
          </cell>
          <cell r="B610" t="str">
            <v>Hüvitised ja toetused</v>
          </cell>
          <cell r="C610" t="str">
            <v/>
          </cell>
          <cell r="D610" t="str">
            <v>-1</v>
          </cell>
          <cell r="E610" t="str">
            <v>2</v>
          </cell>
          <cell r="F610" t="str">
            <v>Põhitegevuse kulud</v>
          </cell>
        </row>
        <row r="611">
          <cell r="A611">
            <v>500009</v>
          </cell>
          <cell r="B611" t="str">
            <v>Tööajaarvestuseta tasud</v>
          </cell>
          <cell r="D611" t="str">
            <v>-1</v>
          </cell>
          <cell r="E611" t="str">
            <v>2</v>
          </cell>
          <cell r="F611" t="str">
            <v>Põhitegevuse kulud</v>
          </cell>
        </row>
        <row r="612">
          <cell r="A612">
            <v>500210</v>
          </cell>
          <cell r="B612" t="str">
            <v>Juhtide töötasu LH</v>
          </cell>
          <cell r="D612" t="str">
            <v>-1</v>
          </cell>
          <cell r="E612" t="str">
            <v>2</v>
          </cell>
          <cell r="F612" t="str">
            <v>Põhitegevuse kulud</v>
          </cell>
        </row>
        <row r="613">
          <cell r="A613">
            <v>500280</v>
          </cell>
          <cell r="B613" t="str">
            <v>Tööliste töötasu LH</v>
          </cell>
          <cell r="D613" t="str">
            <v>-1</v>
          </cell>
          <cell r="E613" t="str">
            <v>2</v>
          </cell>
          <cell r="F613" t="str">
            <v>Põhitegevuse kulud</v>
          </cell>
        </row>
        <row r="614">
          <cell r="A614">
            <v>500500</v>
          </cell>
          <cell r="B614" t="str">
            <v xml:space="preserve">Tööatasu võlaõiguslike lepingute alusel </v>
          </cell>
          <cell r="D614" t="str">
            <v>-1</v>
          </cell>
          <cell r="E614" t="str">
            <v>2</v>
          </cell>
          <cell r="F614" t="str">
            <v>Põhitegevuse kulud</v>
          </cell>
        </row>
        <row r="615">
          <cell r="A615">
            <v>505010</v>
          </cell>
          <cell r="B615" t="str">
            <v>Kindlustusmaksete tasumine</v>
          </cell>
          <cell r="C615" t="str">
            <v/>
          </cell>
          <cell r="D615" t="str">
            <v>-1</v>
          </cell>
          <cell r="E615" t="str">
            <v>2</v>
          </cell>
          <cell r="F615" t="str">
            <v>Põhitegevuse kulud</v>
          </cell>
        </row>
        <row r="616">
          <cell r="A616">
            <v>505020</v>
          </cell>
          <cell r="B616" t="str">
            <v>Lähetuskulude hüvitamine</v>
          </cell>
          <cell r="C616" t="str">
            <v/>
          </cell>
          <cell r="D616" t="str">
            <v>-1</v>
          </cell>
          <cell r="E616" t="str">
            <v>2</v>
          </cell>
          <cell r="F616" t="str">
            <v>Põhitegevuse kulud</v>
          </cell>
        </row>
        <row r="617">
          <cell r="A617">
            <v>505030</v>
          </cell>
          <cell r="B617" t="str">
            <v>Isikliku sõiduvahendi kasutamise hüvitis</v>
          </cell>
          <cell r="C617" t="str">
            <v/>
          </cell>
          <cell r="D617" t="str">
            <v>-1</v>
          </cell>
          <cell r="E617" t="str">
            <v>2</v>
          </cell>
          <cell r="F617" t="str">
            <v>Põhitegevuse kulud</v>
          </cell>
        </row>
        <row r="618">
          <cell r="A618">
            <v>505040</v>
          </cell>
          <cell r="B618" t="str">
            <v>Õppelaenu kustutamine</v>
          </cell>
          <cell r="C618" t="str">
            <v/>
          </cell>
          <cell r="D618" t="str">
            <v>-1</v>
          </cell>
          <cell r="E618" t="str">
            <v>2</v>
          </cell>
          <cell r="F618" t="str">
            <v>Põhitegevuse kulud</v>
          </cell>
        </row>
        <row r="619">
          <cell r="A619">
            <v>505041</v>
          </cell>
          <cell r="B619" t="str">
            <v>Muu laenu andmine</v>
          </cell>
          <cell r="C619" t="str">
            <v/>
          </cell>
          <cell r="D619" t="str">
            <v>-1</v>
          </cell>
          <cell r="E619" t="str">
            <v>2</v>
          </cell>
          <cell r="F619" t="str">
            <v>Põhitegevuse kulud</v>
          </cell>
        </row>
        <row r="620">
          <cell r="A620">
            <v>505050</v>
          </cell>
          <cell r="B620" t="str">
            <v>Vara või teenuse üleandmine madalama hinnaga</v>
          </cell>
          <cell r="C620" t="str">
            <v/>
          </cell>
          <cell r="D620" t="str">
            <v>-1</v>
          </cell>
          <cell r="E620" t="str">
            <v>2</v>
          </cell>
          <cell r="F620" t="str">
            <v>Põhitegevuse kulud</v>
          </cell>
        </row>
        <row r="621">
          <cell r="A621">
            <v>505060</v>
          </cell>
          <cell r="B621" t="str">
            <v>Loobumine rahalise nõude sissenõudmisest</v>
          </cell>
          <cell r="C621" t="str">
            <v/>
          </cell>
          <cell r="D621" t="str">
            <v>-1</v>
          </cell>
          <cell r="E621" t="str">
            <v>2</v>
          </cell>
          <cell r="F621" t="str">
            <v>Põhitegevuse kulud</v>
          </cell>
        </row>
        <row r="622">
          <cell r="A622">
            <v>505070</v>
          </cell>
          <cell r="B622" t="str">
            <v>Kulutused töötajate tervise edendamiseks</v>
          </cell>
          <cell r="C622" t="str">
            <v/>
          </cell>
          <cell r="D622" t="str">
            <v>-1</v>
          </cell>
          <cell r="E622" t="str">
            <v>2</v>
          </cell>
          <cell r="F622" t="str">
            <v>Põhitegevuse kulud</v>
          </cell>
        </row>
        <row r="623">
          <cell r="A623">
            <v>505080</v>
          </cell>
          <cell r="B623" t="str">
            <v>Taseme- ja vabahariduslik koolitus</v>
          </cell>
          <cell r="C623" t="str">
            <v/>
          </cell>
          <cell r="D623" t="str">
            <v>-1</v>
          </cell>
          <cell r="E623" t="str">
            <v>2</v>
          </cell>
          <cell r="F623" t="str">
            <v>Põhitegevuse kulud</v>
          </cell>
        </row>
        <row r="624">
          <cell r="A624">
            <v>505090</v>
          </cell>
          <cell r="B624" t="str">
            <v>Esindus ja vastuvõtukulud</v>
          </cell>
          <cell r="C624" t="str">
            <v/>
          </cell>
          <cell r="D624" t="str">
            <v>-1</v>
          </cell>
          <cell r="E624" t="str">
            <v>2</v>
          </cell>
          <cell r="F624" t="str">
            <v>Põhitegevuse kulud</v>
          </cell>
        </row>
        <row r="625">
          <cell r="A625">
            <v>505091</v>
          </cell>
          <cell r="B625" t="str">
            <v>Toitlustuskulud ja toiduraha hüvitised</v>
          </cell>
          <cell r="C625" t="str">
            <v/>
          </cell>
          <cell r="D625" t="str">
            <v>-1</v>
          </cell>
          <cell r="E625" t="str">
            <v>2</v>
          </cell>
          <cell r="F625" t="str">
            <v>Põhitegevuse kulud</v>
          </cell>
        </row>
        <row r="626">
          <cell r="A626">
            <v>505092</v>
          </cell>
          <cell r="B626" t="str">
            <v>Muud sõidukulud</v>
          </cell>
          <cell r="C626" t="str">
            <v/>
          </cell>
          <cell r="D626" t="str">
            <v>-1</v>
          </cell>
          <cell r="E626" t="str">
            <v>2</v>
          </cell>
          <cell r="F626" t="str">
            <v>Põhitegevuse kulud</v>
          </cell>
        </row>
        <row r="627">
          <cell r="A627">
            <v>505099</v>
          </cell>
          <cell r="B627" t="str">
            <v>Muud erisoodustused</v>
          </cell>
          <cell r="C627" t="str">
            <v/>
          </cell>
          <cell r="D627" t="str">
            <v>-1</v>
          </cell>
          <cell r="E627" t="str">
            <v>2</v>
          </cell>
          <cell r="F627" t="str">
            <v>Põhitegevuse kulud</v>
          </cell>
        </row>
        <row r="628">
          <cell r="A628">
            <v>506000</v>
          </cell>
          <cell r="B628" t="str">
            <v>Sotsiaalmaks LH</v>
          </cell>
          <cell r="D628" t="str">
            <v>-1</v>
          </cell>
          <cell r="E628" t="str">
            <v>2</v>
          </cell>
          <cell r="F628" t="str">
            <v>Põhitegevuse kulud</v>
          </cell>
        </row>
        <row r="629">
          <cell r="A629">
            <v>506010</v>
          </cell>
          <cell r="B629" t="str">
            <v>Sotsiaalmaks erisoodustustelt</v>
          </cell>
          <cell r="C629" t="str">
            <v/>
          </cell>
          <cell r="D629" t="str">
            <v>-1</v>
          </cell>
          <cell r="E629" t="str">
            <v>2</v>
          </cell>
          <cell r="F629" t="str">
            <v>Põhitegevuse kulud</v>
          </cell>
        </row>
        <row r="630">
          <cell r="A630">
            <v>506030</v>
          </cell>
          <cell r="B630" t="str">
            <v>Tulumaks erisoodustustelt</v>
          </cell>
          <cell r="C630" t="str">
            <v/>
          </cell>
          <cell r="D630" t="str">
            <v>-1</v>
          </cell>
          <cell r="E630" t="str">
            <v>2</v>
          </cell>
          <cell r="F630" t="str">
            <v>Põhitegevuse kulud</v>
          </cell>
        </row>
        <row r="631">
          <cell r="A631">
            <v>506040</v>
          </cell>
          <cell r="B631" t="str">
            <v>Töötuskindlustusmakse LH</v>
          </cell>
          <cell r="D631" t="str">
            <v>-1</v>
          </cell>
          <cell r="E631" t="str">
            <v>2</v>
          </cell>
          <cell r="F631" t="str">
            <v>Põhitegevuse kulud</v>
          </cell>
        </row>
        <row r="632">
          <cell r="A632">
            <v>507000</v>
          </cell>
          <cell r="B632" t="str">
            <v>Tööjõukulu kapitaliseerimine (miinus)</v>
          </cell>
          <cell r="C632" t="str">
            <v/>
          </cell>
          <cell r="D632" t="str">
            <v>-1</v>
          </cell>
          <cell r="E632" t="str">
            <v>2</v>
          </cell>
          <cell r="F632" t="str">
            <v>Põhitegevuse kulud</v>
          </cell>
        </row>
        <row r="633">
          <cell r="A633">
            <v>507020</v>
          </cell>
          <cell r="B633" t="str">
            <v>Sotsiaalmaksu kapitaliseerimine (miinus)</v>
          </cell>
          <cell r="C633" t="str">
            <v/>
          </cell>
          <cell r="D633" t="str">
            <v>-1</v>
          </cell>
          <cell r="E633" t="str">
            <v>2</v>
          </cell>
          <cell r="F633" t="str">
            <v>Põhitegevuse kulud</v>
          </cell>
        </row>
        <row r="634">
          <cell r="A634">
            <v>507040</v>
          </cell>
          <cell r="B634" t="str">
            <v>Töötuskindlustusmaksu kapitaliseerimine (miinus)</v>
          </cell>
          <cell r="C634" t="str">
            <v/>
          </cell>
          <cell r="D634" t="str">
            <v>-1</v>
          </cell>
          <cell r="E634" t="str">
            <v>2</v>
          </cell>
          <cell r="F634" t="str">
            <v>Põhitegevuse kulud</v>
          </cell>
        </row>
        <row r="635">
          <cell r="A635">
            <v>550000</v>
          </cell>
          <cell r="B635" t="str">
            <v>Bürootarbed</v>
          </cell>
          <cell r="C635" t="str">
            <v/>
          </cell>
          <cell r="D635" t="str">
            <v>-1</v>
          </cell>
          <cell r="E635" t="str">
            <v>2</v>
          </cell>
          <cell r="F635" t="str">
            <v>Põhitegevuse kulud</v>
          </cell>
        </row>
        <row r="636">
          <cell r="A636">
            <v>550001</v>
          </cell>
          <cell r="B636" t="str">
            <v>Trükised ja muud teavikud</v>
          </cell>
          <cell r="C636" t="str">
            <v/>
          </cell>
          <cell r="D636" t="str">
            <v>-1</v>
          </cell>
          <cell r="E636" t="str">
            <v>2</v>
          </cell>
          <cell r="F636" t="str">
            <v>Põhitegevuse kulud</v>
          </cell>
        </row>
        <row r="637">
          <cell r="A637">
            <v>550002</v>
          </cell>
          <cell r="B637" t="str">
            <v>Paljundus- ja printimiskulud</v>
          </cell>
          <cell r="C637" t="str">
            <v/>
          </cell>
          <cell r="D637" t="str">
            <v>-1</v>
          </cell>
          <cell r="E637" t="str">
            <v>2</v>
          </cell>
          <cell r="F637" t="str">
            <v>Põhitegevuse kulud</v>
          </cell>
        </row>
        <row r="638">
          <cell r="A638">
            <v>550003</v>
          </cell>
          <cell r="B638" t="str">
            <v>Tõlketeenused</v>
          </cell>
          <cell r="C638" t="str">
            <v/>
          </cell>
          <cell r="D638" t="str">
            <v>-1</v>
          </cell>
          <cell r="E638" t="str">
            <v>2</v>
          </cell>
          <cell r="F638" t="str">
            <v>Põhitegevuse kulud</v>
          </cell>
        </row>
        <row r="639">
          <cell r="A639">
            <v>550010</v>
          </cell>
          <cell r="B639" t="str">
            <v>Sideteenused</v>
          </cell>
          <cell r="C639" t="str">
            <v/>
          </cell>
          <cell r="D639" t="str">
            <v>-1</v>
          </cell>
          <cell r="E639" t="str">
            <v>2</v>
          </cell>
          <cell r="F639" t="str">
            <v>Põhitegevuse kulud</v>
          </cell>
        </row>
        <row r="640">
          <cell r="A640">
            <v>550011</v>
          </cell>
          <cell r="B640" t="str">
            <v>Postiteenused</v>
          </cell>
          <cell r="C640" t="str">
            <v/>
          </cell>
          <cell r="D640" t="str">
            <v>-1</v>
          </cell>
          <cell r="E640" t="str">
            <v>2</v>
          </cell>
          <cell r="F640" t="str">
            <v>Põhitegevuse kulud</v>
          </cell>
        </row>
        <row r="641">
          <cell r="A641">
            <v>550012</v>
          </cell>
          <cell r="B641" t="str">
            <v>Pangateenused</v>
          </cell>
          <cell r="C641" t="str">
            <v/>
          </cell>
          <cell r="D641" t="str">
            <v>-1</v>
          </cell>
          <cell r="E641" t="str">
            <v>2</v>
          </cell>
          <cell r="F641" t="str">
            <v>Põhitegevuse kulud</v>
          </cell>
        </row>
        <row r="642">
          <cell r="A642">
            <v>550013</v>
          </cell>
          <cell r="B642" t="str">
            <v>Majandusvedude teenused</v>
          </cell>
          <cell r="C642" t="str">
            <v/>
          </cell>
          <cell r="D642" t="str">
            <v>-1</v>
          </cell>
          <cell r="E642" t="str">
            <v>2</v>
          </cell>
          <cell r="F642" t="str">
            <v>Põhitegevuse kulud</v>
          </cell>
        </row>
        <row r="643">
          <cell r="A643">
            <v>550030</v>
          </cell>
          <cell r="B643" t="str">
            <v>Varude ja registrite haldamisteenused</v>
          </cell>
          <cell r="C643" t="str">
            <v/>
          </cell>
          <cell r="D643" t="str">
            <v>-1</v>
          </cell>
          <cell r="E643" t="str">
            <v>2</v>
          </cell>
          <cell r="F643" t="str">
            <v>Põhitegevuse kulud</v>
          </cell>
        </row>
        <row r="644">
          <cell r="A644">
            <v>550040</v>
          </cell>
          <cell r="B644" t="str">
            <v>Esindus- ja vastuvõtukulud (va kingitused ja auhinnad)</v>
          </cell>
          <cell r="C644" t="str">
            <v/>
          </cell>
          <cell r="D644" t="str">
            <v>-1</v>
          </cell>
          <cell r="E644" t="str">
            <v>2</v>
          </cell>
          <cell r="F644" t="str">
            <v>Põhitegevuse kulud</v>
          </cell>
        </row>
        <row r="645">
          <cell r="A645">
            <v>550041</v>
          </cell>
          <cell r="B645" t="str">
            <v>Kingitused ja auhinnad (va oma töötajatele)</v>
          </cell>
          <cell r="C645" t="str">
            <v/>
          </cell>
          <cell r="D645" t="str">
            <v>-1</v>
          </cell>
          <cell r="E645" t="str">
            <v>2</v>
          </cell>
          <cell r="F645" t="str">
            <v>Põhitegevuse kulud</v>
          </cell>
        </row>
        <row r="646">
          <cell r="A646">
            <v>550050</v>
          </cell>
          <cell r="B646" t="str">
            <v>Juriidilised teenused</v>
          </cell>
          <cell r="C646" t="str">
            <v/>
          </cell>
          <cell r="D646" t="str">
            <v>-1</v>
          </cell>
          <cell r="E646" t="str">
            <v>2</v>
          </cell>
          <cell r="F646" t="str">
            <v>Põhitegevuse kulud</v>
          </cell>
        </row>
        <row r="647">
          <cell r="A647">
            <v>550051</v>
          </cell>
          <cell r="B647" t="str">
            <v>Arvestus- ja auditeerimisteenused</v>
          </cell>
          <cell r="C647" t="str">
            <v/>
          </cell>
          <cell r="D647" t="str">
            <v>-1</v>
          </cell>
          <cell r="E647" t="str">
            <v>2</v>
          </cell>
          <cell r="F647" t="str">
            <v>Põhitegevuse kulud</v>
          </cell>
        </row>
        <row r="648">
          <cell r="A648">
            <v>550052</v>
          </cell>
          <cell r="B648" t="str">
            <v>Personaliteenused</v>
          </cell>
          <cell r="C648" t="str">
            <v/>
          </cell>
          <cell r="D648" t="str">
            <v>-1</v>
          </cell>
          <cell r="E648" t="str">
            <v>2</v>
          </cell>
          <cell r="F648" t="str">
            <v>Põhitegevuse kulud</v>
          </cell>
        </row>
        <row r="649">
          <cell r="A649">
            <v>550060</v>
          </cell>
          <cell r="B649" t="str">
            <v>Info- ja PR teenused</v>
          </cell>
          <cell r="C649" t="str">
            <v/>
          </cell>
          <cell r="D649" t="str">
            <v>-1</v>
          </cell>
          <cell r="E649" t="str">
            <v>2</v>
          </cell>
          <cell r="F649" t="str">
            <v>Põhitegevuse kulud</v>
          </cell>
        </row>
        <row r="650">
          <cell r="A650">
            <v>550099</v>
          </cell>
          <cell r="B650" t="str">
            <v>Muud administreerimiskulud</v>
          </cell>
          <cell r="C650" t="str">
            <v/>
          </cell>
          <cell r="D650" t="str">
            <v>-1</v>
          </cell>
          <cell r="E650" t="str">
            <v>2</v>
          </cell>
          <cell r="F650" t="str">
            <v>Põhitegevuse kulud</v>
          </cell>
        </row>
        <row r="651">
          <cell r="A651">
            <v>550200</v>
          </cell>
          <cell r="B651" t="str">
            <v>Uurimis- ja arendustööd</v>
          </cell>
          <cell r="C651" t="str">
            <v/>
          </cell>
          <cell r="D651" t="str">
            <v>-1</v>
          </cell>
          <cell r="E651" t="str">
            <v>2</v>
          </cell>
          <cell r="F651" t="str">
            <v>Põhitegevuse kulud</v>
          </cell>
        </row>
        <row r="652">
          <cell r="A652">
            <v>550301</v>
          </cell>
          <cell r="B652" t="str">
            <v>Majutuskulud</v>
          </cell>
          <cell r="C652" t="str">
            <v/>
          </cell>
          <cell r="D652" t="str">
            <v>-1</v>
          </cell>
          <cell r="E652" t="str">
            <v>2</v>
          </cell>
          <cell r="F652" t="str">
            <v>Põhitegevuse kulud</v>
          </cell>
        </row>
        <row r="653">
          <cell r="A653">
            <v>550302</v>
          </cell>
          <cell r="B653" t="str">
            <v>Sõidukulud</v>
          </cell>
          <cell r="C653" t="str">
            <v/>
          </cell>
          <cell r="D653" t="str">
            <v>-1</v>
          </cell>
          <cell r="E653" t="str">
            <v>2</v>
          </cell>
          <cell r="F653" t="str">
            <v>Põhitegevuse kulud</v>
          </cell>
        </row>
        <row r="654">
          <cell r="A654">
            <v>550303</v>
          </cell>
          <cell r="B654" t="str">
            <v>Lähetatute kindlustus</v>
          </cell>
          <cell r="C654" t="str">
            <v/>
          </cell>
          <cell r="D654" t="str">
            <v>-1</v>
          </cell>
          <cell r="E654" t="str">
            <v>2</v>
          </cell>
          <cell r="F654" t="str">
            <v>Põhitegevuse kulud</v>
          </cell>
        </row>
        <row r="655">
          <cell r="A655">
            <v>550304</v>
          </cell>
          <cell r="B655" t="str">
            <v>Päevarahad</v>
          </cell>
          <cell r="C655" t="str">
            <v/>
          </cell>
          <cell r="D655" t="str">
            <v>-1</v>
          </cell>
          <cell r="E655" t="str">
            <v>2</v>
          </cell>
          <cell r="F655" t="str">
            <v>Põhitegevuse kulud</v>
          </cell>
        </row>
        <row r="656">
          <cell r="A656">
            <v>550309</v>
          </cell>
          <cell r="B656" t="str">
            <v>Muud lähetuste kulud</v>
          </cell>
          <cell r="C656" t="str">
            <v/>
          </cell>
          <cell r="D656" t="str">
            <v>-1</v>
          </cell>
          <cell r="E656" t="str">
            <v>2</v>
          </cell>
          <cell r="F656" t="str">
            <v>Põhitegevuse kulud</v>
          </cell>
        </row>
        <row r="657">
          <cell r="A657">
            <v>550400</v>
          </cell>
          <cell r="B657" t="str">
            <v>Koolitusteenused</v>
          </cell>
          <cell r="C657" t="str">
            <v/>
          </cell>
          <cell r="D657" t="str">
            <v>-1</v>
          </cell>
          <cell r="E657" t="str">
            <v>2</v>
          </cell>
          <cell r="F657" t="str">
            <v>Põhitegevuse kulud</v>
          </cell>
        </row>
        <row r="658">
          <cell r="A658">
            <v>550401</v>
          </cell>
          <cell r="B658" t="str">
            <v>Koolitusmaterjalid</v>
          </cell>
          <cell r="C658" t="str">
            <v/>
          </cell>
          <cell r="D658" t="str">
            <v>-1</v>
          </cell>
          <cell r="E658" t="str">
            <v>2</v>
          </cell>
          <cell r="F658" t="str">
            <v>Põhitegevuse kulud</v>
          </cell>
        </row>
        <row r="659">
          <cell r="A659">
            <v>550402</v>
          </cell>
          <cell r="B659" t="str">
            <v>Koolitusruumide ja -inventari rent</v>
          </cell>
          <cell r="C659" t="str">
            <v/>
          </cell>
          <cell r="D659" t="str">
            <v>-1</v>
          </cell>
          <cell r="E659" t="str">
            <v>2</v>
          </cell>
          <cell r="F659" t="str">
            <v>Põhitegevuse kulud</v>
          </cell>
        </row>
        <row r="660">
          <cell r="A660">
            <v>550410</v>
          </cell>
          <cell r="B660" t="str">
            <v>Majutuskulud</v>
          </cell>
          <cell r="C660" t="str">
            <v/>
          </cell>
          <cell r="D660" t="str">
            <v>-1</v>
          </cell>
          <cell r="E660" t="str">
            <v>2</v>
          </cell>
          <cell r="F660" t="str">
            <v>Põhitegevuse kulud</v>
          </cell>
        </row>
        <row r="661">
          <cell r="A661">
            <v>550420</v>
          </cell>
          <cell r="B661" t="str">
            <v>Sõidukulud</v>
          </cell>
          <cell r="C661" t="str">
            <v/>
          </cell>
          <cell r="D661" t="str">
            <v>-1</v>
          </cell>
          <cell r="E661" t="str">
            <v>2</v>
          </cell>
          <cell r="F661" t="str">
            <v>Põhitegevuse kulud</v>
          </cell>
        </row>
        <row r="662">
          <cell r="A662">
            <v>550430</v>
          </cell>
          <cell r="B662" t="str">
            <v>Lähetatute kindlustus</v>
          </cell>
          <cell r="C662" t="str">
            <v/>
          </cell>
          <cell r="D662" t="str">
            <v>-1</v>
          </cell>
          <cell r="E662" t="str">
            <v>2</v>
          </cell>
          <cell r="F662" t="str">
            <v>Põhitegevuse kulud</v>
          </cell>
        </row>
        <row r="663">
          <cell r="A663">
            <v>550440</v>
          </cell>
          <cell r="B663" t="str">
            <v>Päevarahad</v>
          </cell>
          <cell r="C663" t="str">
            <v/>
          </cell>
          <cell r="D663" t="str">
            <v>-1</v>
          </cell>
          <cell r="E663" t="str">
            <v>2</v>
          </cell>
          <cell r="F663" t="str">
            <v>Põhitegevuse kulud</v>
          </cell>
        </row>
        <row r="664">
          <cell r="A664">
            <v>550480</v>
          </cell>
          <cell r="B664" t="str">
            <v>Muud lähetuste kulud</v>
          </cell>
          <cell r="C664" t="str">
            <v/>
          </cell>
          <cell r="D664" t="str">
            <v>-1</v>
          </cell>
          <cell r="E664" t="str">
            <v>2</v>
          </cell>
          <cell r="F664" t="str">
            <v>Põhitegevuse kulud</v>
          </cell>
        </row>
        <row r="665">
          <cell r="A665">
            <v>550490</v>
          </cell>
          <cell r="B665" t="str">
            <v>Muud koolitusega seotud kulud</v>
          </cell>
          <cell r="C665" t="str">
            <v/>
          </cell>
          <cell r="D665" t="str">
            <v>-1</v>
          </cell>
          <cell r="E665" t="str">
            <v>2</v>
          </cell>
          <cell r="F665" t="str">
            <v>Põhitegevuse kulud</v>
          </cell>
        </row>
        <row r="666">
          <cell r="A666">
            <v>551100</v>
          </cell>
          <cell r="B666" t="str">
            <v>Küte ja soojusenergia</v>
          </cell>
          <cell r="C666" t="str">
            <v/>
          </cell>
          <cell r="D666" t="str">
            <v>-1</v>
          </cell>
          <cell r="E666" t="str">
            <v>2</v>
          </cell>
          <cell r="F666" t="str">
            <v>Põhitegevuse kulud</v>
          </cell>
        </row>
        <row r="667">
          <cell r="A667">
            <v>551101</v>
          </cell>
          <cell r="B667" t="str">
            <v>Elekter</v>
          </cell>
          <cell r="C667" t="str">
            <v/>
          </cell>
          <cell r="D667" t="str">
            <v>-1</v>
          </cell>
          <cell r="E667" t="str">
            <v>2</v>
          </cell>
          <cell r="F667" t="str">
            <v>Põhitegevuse kulud</v>
          </cell>
        </row>
        <row r="668">
          <cell r="A668">
            <v>551102</v>
          </cell>
          <cell r="B668" t="str">
            <v>Vesi ja kanalisatsioon</v>
          </cell>
          <cell r="C668" t="str">
            <v/>
          </cell>
          <cell r="D668" t="str">
            <v>-1</v>
          </cell>
          <cell r="E668" t="str">
            <v>2</v>
          </cell>
          <cell r="F668" t="str">
            <v>Põhitegevuse kulud</v>
          </cell>
        </row>
        <row r="669">
          <cell r="A669">
            <v>551103</v>
          </cell>
          <cell r="B669" t="str">
            <v>Korrashoiu- ja remondimaterjalid, lisaseadmed ja -tarvikud</v>
          </cell>
          <cell r="C669" t="str">
            <v/>
          </cell>
          <cell r="D669" t="str">
            <v>-1</v>
          </cell>
          <cell r="E669" t="str">
            <v>2</v>
          </cell>
          <cell r="F669" t="str">
            <v>Põhitegevuse kulud</v>
          </cell>
        </row>
        <row r="670">
          <cell r="A670">
            <v>551104</v>
          </cell>
          <cell r="B670" t="str">
            <v>Korrashoiuteenused</v>
          </cell>
          <cell r="C670" t="str">
            <v/>
          </cell>
          <cell r="D670" t="str">
            <v>-1</v>
          </cell>
          <cell r="E670" t="str">
            <v>2</v>
          </cell>
          <cell r="F670" t="str">
            <v>Põhitegevuse kulud</v>
          </cell>
        </row>
        <row r="671">
          <cell r="A671">
            <v>551105</v>
          </cell>
          <cell r="B671" t="str">
            <v>Valveteenused</v>
          </cell>
          <cell r="C671" t="str">
            <v/>
          </cell>
          <cell r="D671" t="str">
            <v>-1</v>
          </cell>
          <cell r="E671" t="str">
            <v>2</v>
          </cell>
          <cell r="F671" t="str">
            <v>Põhitegevuse kulud</v>
          </cell>
        </row>
        <row r="672">
          <cell r="A672">
            <v>551106</v>
          </cell>
          <cell r="B672" t="str">
            <v>Remont, restaureerimine, lammutamine</v>
          </cell>
          <cell r="C672" t="str">
            <v/>
          </cell>
          <cell r="D672" t="str">
            <v>-1</v>
          </cell>
          <cell r="E672" t="str">
            <v>2</v>
          </cell>
          <cell r="F672" t="str">
            <v>Põhitegevuse kulud</v>
          </cell>
        </row>
        <row r="673">
          <cell r="A673">
            <v>551107</v>
          </cell>
          <cell r="B673" t="str">
            <v>Kindlustusmaksed</v>
          </cell>
          <cell r="C673" t="str">
            <v/>
          </cell>
          <cell r="D673" t="str">
            <v>-1</v>
          </cell>
          <cell r="E673" t="str">
            <v>2</v>
          </cell>
          <cell r="F673" t="str">
            <v>Põhitegevuse kulud</v>
          </cell>
        </row>
        <row r="674">
          <cell r="A674">
            <v>551108</v>
          </cell>
          <cell r="B674" t="str">
            <v>Üür ja rent</v>
          </cell>
          <cell r="C674" t="str">
            <v/>
          </cell>
          <cell r="D674" t="str">
            <v>-1</v>
          </cell>
          <cell r="E674" t="str">
            <v>2</v>
          </cell>
          <cell r="F674" t="str">
            <v>Põhitegevuse kulud</v>
          </cell>
        </row>
        <row r="675">
          <cell r="A675">
            <v>551109</v>
          </cell>
          <cell r="B675" t="str">
            <v>Muud kinnistute, hoonete, ruumide kulud</v>
          </cell>
          <cell r="C675" t="str">
            <v/>
          </cell>
          <cell r="D675" t="str">
            <v>-1</v>
          </cell>
          <cell r="E675" t="str">
            <v>2</v>
          </cell>
          <cell r="F675" t="str">
            <v>Põhitegevuse kulud</v>
          </cell>
        </row>
        <row r="676">
          <cell r="A676">
            <v>551120</v>
          </cell>
          <cell r="B676" t="str">
            <v>Küte ja soojusenergia</v>
          </cell>
          <cell r="C676" t="str">
            <v/>
          </cell>
          <cell r="D676" t="str">
            <v>-1</v>
          </cell>
          <cell r="E676" t="str">
            <v>2</v>
          </cell>
          <cell r="F676" t="str">
            <v>Põhitegevuse kulud</v>
          </cell>
        </row>
        <row r="677">
          <cell r="A677">
            <v>551121</v>
          </cell>
          <cell r="B677" t="str">
            <v>Elekter</v>
          </cell>
          <cell r="C677" t="str">
            <v/>
          </cell>
          <cell r="D677" t="str">
            <v>-1</v>
          </cell>
          <cell r="E677" t="str">
            <v>2</v>
          </cell>
          <cell r="F677" t="str">
            <v>Põhitegevuse kulud</v>
          </cell>
        </row>
        <row r="678">
          <cell r="A678">
            <v>551122</v>
          </cell>
          <cell r="B678" t="str">
            <v>Vesi ja kanalisatsioon</v>
          </cell>
          <cell r="C678" t="str">
            <v/>
          </cell>
          <cell r="D678" t="str">
            <v>-1</v>
          </cell>
          <cell r="E678" t="str">
            <v>2</v>
          </cell>
          <cell r="F678" t="str">
            <v>Põhitegevuse kulud</v>
          </cell>
        </row>
        <row r="679">
          <cell r="A679">
            <v>551123</v>
          </cell>
          <cell r="B679" t="str">
            <v>Korrashoiu- ja remondimaterjalid, lisaseadmed ja -tarvikud</v>
          </cell>
          <cell r="C679" t="str">
            <v/>
          </cell>
          <cell r="D679" t="str">
            <v>-1</v>
          </cell>
          <cell r="E679" t="str">
            <v>2</v>
          </cell>
          <cell r="F679" t="str">
            <v>Põhitegevuse kulud</v>
          </cell>
        </row>
        <row r="680">
          <cell r="A680">
            <v>551124</v>
          </cell>
          <cell r="B680" t="str">
            <v>Korrashoiuteenused</v>
          </cell>
          <cell r="C680" t="str">
            <v/>
          </cell>
          <cell r="D680" t="str">
            <v>-1</v>
          </cell>
          <cell r="E680" t="str">
            <v>2</v>
          </cell>
          <cell r="F680" t="str">
            <v>Põhitegevuse kulud</v>
          </cell>
        </row>
        <row r="681">
          <cell r="A681">
            <v>551125</v>
          </cell>
          <cell r="B681" t="str">
            <v>Valveteenused</v>
          </cell>
          <cell r="C681" t="str">
            <v/>
          </cell>
          <cell r="D681" t="str">
            <v>-1</v>
          </cell>
          <cell r="E681" t="str">
            <v>2</v>
          </cell>
          <cell r="F681" t="str">
            <v>Põhitegevuse kulud</v>
          </cell>
        </row>
        <row r="682">
          <cell r="A682">
            <v>551126</v>
          </cell>
          <cell r="B682" t="str">
            <v>Remont, restaureerimine, lammutamine</v>
          </cell>
          <cell r="C682" t="str">
            <v/>
          </cell>
          <cell r="D682" t="str">
            <v>-1</v>
          </cell>
          <cell r="E682" t="str">
            <v>2</v>
          </cell>
          <cell r="F682" t="str">
            <v>Põhitegevuse kulud</v>
          </cell>
        </row>
        <row r="683">
          <cell r="A683">
            <v>551127</v>
          </cell>
          <cell r="B683" t="str">
            <v>Kindlustusmaksed</v>
          </cell>
          <cell r="C683" t="str">
            <v/>
          </cell>
          <cell r="D683" t="str">
            <v>-1</v>
          </cell>
          <cell r="E683" t="str">
            <v>2</v>
          </cell>
          <cell r="F683" t="str">
            <v>Põhitegevuse kulud</v>
          </cell>
        </row>
        <row r="684">
          <cell r="A684">
            <v>551129</v>
          </cell>
          <cell r="B684" t="str">
            <v>Muud kinnisvarainvesteeringutega seotud kulud</v>
          </cell>
          <cell r="C684" t="str">
            <v/>
          </cell>
          <cell r="D684" t="str">
            <v>-1</v>
          </cell>
          <cell r="E684" t="str">
            <v>2</v>
          </cell>
          <cell r="F684" t="str">
            <v>Põhitegevuse kulud</v>
          </cell>
        </row>
        <row r="685">
          <cell r="A685">
            <v>551130</v>
          </cell>
          <cell r="B685" t="str">
            <v>Küte ja soojusenergia</v>
          </cell>
          <cell r="C685" t="str">
            <v/>
          </cell>
          <cell r="D685" t="str">
            <v>-1</v>
          </cell>
          <cell r="E685" t="str">
            <v>2</v>
          </cell>
          <cell r="F685" t="str">
            <v>Põhitegevuse kulud</v>
          </cell>
        </row>
        <row r="686">
          <cell r="A686">
            <v>551131</v>
          </cell>
          <cell r="B686" t="str">
            <v>Elekter</v>
          </cell>
          <cell r="C686" t="str">
            <v/>
          </cell>
          <cell r="D686" t="str">
            <v>-1</v>
          </cell>
          <cell r="E686" t="str">
            <v>2</v>
          </cell>
          <cell r="F686" t="str">
            <v>Põhitegevuse kulud</v>
          </cell>
        </row>
        <row r="687">
          <cell r="A687">
            <v>551132</v>
          </cell>
          <cell r="B687" t="str">
            <v>Vesi ja kanalisatsioon</v>
          </cell>
          <cell r="C687" t="str">
            <v/>
          </cell>
          <cell r="D687" t="str">
            <v>-1</v>
          </cell>
          <cell r="E687" t="str">
            <v>2</v>
          </cell>
          <cell r="F687" t="str">
            <v>Põhitegevuse kulud</v>
          </cell>
        </row>
        <row r="688">
          <cell r="A688">
            <v>551133</v>
          </cell>
          <cell r="B688" t="str">
            <v>Korrashoiu- ja remondimaterjalid, lisaseadmed ja -tarvikud</v>
          </cell>
          <cell r="C688" t="str">
            <v/>
          </cell>
          <cell r="D688" t="str">
            <v>-1</v>
          </cell>
          <cell r="E688" t="str">
            <v>2</v>
          </cell>
          <cell r="F688" t="str">
            <v>Põhitegevuse kulud</v>
          </cell>
        </row>
        <row r="689">
          <cell r="A689">
            <v>551134</v>
          </cell>
          <cell r="B689" t="str">
            <v>Korrashoiuteenused</v>
          </cell>
          <cell r="C689" t="str">
            <v/>
          </cell>
          <cell r="D689" t="str">
            <v>-1</v>
          </cell>
          <cell r="E689" t="str">
            <v>2</v>
          </cell>
          <cell r="F689" t="str">
            <v>Põhitegevuse kulud</v>
          </cell>
        </row>
        <row r="690">
          <cell r="A690">
            <v>551135</v>
          </cell>
          <cell r="B690" t="str">
            <v>Valveteenused</v>
          </cell>
          <cell r="C690" t="str">
            <v/>
          </cell>
          <cell r="D690" t="str">
            <v>-1</v>
          </cell>
          <cell r="E690" t="str">
            <v>2</v>
          </cell>
          <cell r="F690" t="str">
            <v>Põhitegevuse kulud</v>
          </cell>
        </row>
        <row r="691">
          <cell r="A691">
            <v>551136</v>
          </cell>
          <cell r="B691" t="str">
            <v>Remont, restaureerimine, lammutamine</v>
          </cell>
          <cell r="C691" t="str">
            <v/>
          </cell>
          <cell r="D691" t="str">
            <v>-1</v>
          </cell>
          <cell r="E691" t="str">
            <v>2</v>
          </cell>
          <cell r="F691" t="str">
            <v>Põhitegevuse kulud</v>
          </cell>
        </row>
        <row r="692">
          <cell r="A692">
            <v>551137</v>
          </cell>
          <cell r="B692" t="str">
            <v>Kindlustusmaksed</v>
          </cell>
          <cell r="C692" t="str">
            <v/>
          </cell>
          <cell r="D692" t="str">
            <v>-1</v>
          </cell>
          <cell r="E692" t="str">
            <v>2</v>
          </cell>
          <cell r="F692" t="str">
            <v>Põhitegevuse kulud</v>
          </cell>
        </row>
        <row r="693">
          <cell r="A693">
            <v>551138</v>
          </cell>
          <cell r="B693" t="str">
            <v>Üür ja rent</v>
          </cell>
          <cell r="C693" t="str">
            <v/>
          </cell>
          <cell r="D693" t="str">
            <v>-1</v>
          </cell>
          <cell r="E693" t="str">
            <v>2</v>
          </cell>
          <cell r="F693" t="str">
            <v>Põhitegevuse kulud</v>
          </cell>
        </row>
        <row r="694">
          <cell r="A694">
            <v>551139</v>
          </cell>
          <cell r="B694" t="str">
            <v>Muud kinnistute, hoonete, ruumide kulud</v>
          </cell>
          <cell r="C694" t="str">
            <v/>
          </cell>
          <cell r="D694" t="str">
            <v>-1</v>
          </cell>
          <cell r="E694" t="str">
            <v>2</v>
          </cell>
          <cell r="F694" t="str">
            <v>Põhitegevuse kulud</v>
          </cell>
        </row>
        <row r="695">
          <cell r="A695">
            <v>551200</v>
          </cell>
          <cell r="B695" t="str">
            <v>Küte ja soojusenergia</v>
          </cell>
          <cell r="C695" t="str">
            <v/>
          </cell>
          <cell r="D695" t="str">
            <v>-1</v>
          </cell>
          <cell r="E695" t="str">
            <v>2</v>
          </cell>
          <cell r="F695" t="str">
            <v>Põhitegevuse kulud</v>
          </cell>
        </row>
        <row r="696">
          <cell r="A696">
            <v>551210</v>
          </cell>
          <cell r="B696" t="str">
            <v>Elekter</v>
          </cell>
          <cell r="C696" t="str">
            <v/>
          </cell>
          <cell r="D696" t="str">
            <v>-1</v>
          </cell>
          <cell r="E696" t="str">
            <v>2</v>
          </cell>
          <cell r="F696" t="str">
            <v>Põhitegevuse kulud</v>
          </cell>
        </row>
        <row r="697">
          <cell r="A697">
            <v>551220</v>
          </cell>
          <cell r="B697" t="str">
            <v>Vesi ja kanalisatsioon</v>
          </cell>
          <cell r="C697" t="str">
            <v/>
          </cell>
          <cell r="D697" t="str">
            <v>-1</v>
          </cell>
          <cell r="E697" t="str">
            <v>2</v>
          </cell>
          <cell r="F697" t="str">
            <v>Põhitegevuse kulud</v>
          </cell>
        </row>
        <row r="698">
          <cell r="A698">
            <v>551230</v>
          </cell>
          <cell r="B698" t="str">
            <v>Korrashoiu- ja remondimaterjalid, lisaseadmed ja -tarvikud</v>
          </cell>
          <cell r="C698" t="str">
            <v/>
          </cell>
          <cell r="D698" t="str">
            <v>-1</v>
          </cell>
          <cell r="E698" t="str">
            <v>2</v>
          </cell>
          <cell r="F698" t="str">
            <v>Põhitegevuse kulud</v>
          </cell>
        </row>
        <row r="699">
          <cell r="A699">
            <v>551240</v>
          </cell>
          <cell r="B699" t="str">
            <v>Korrashoiuteenused</v>
          </cell>
          <cell r="C699" t="str">
            <v/>
          </cell>
          <cell r="D699" t="str">
            <v>-1</v>
          </cell>
          <cell r="E699" t="str">
            <v>2</v>
          </cell>
          <cell r="F699" t="str">
            <v>Põhitegevuse kulud</v>
          </cell>
        </row>
        <row r="700">
          <cell r="A700">
            <v>551250</v>
          </cell>
          <cell r="B700" t="str">
            <v>Valveteenused</v>
          </cell>
          <cell r="C700" t="str">
            <v/>
          </cell>
          <cell r="D700" t="str">
            <v>-1</v>
          </cell>
          <cell r="E700" t="str">
            <v>2</v>
          </cell>
          <cell r="F700" t="str">
            <v>Põhitegevuse kulud</v>
          </cell>
        </row>
        <row r="701">
          <cell r="A701">
            <v>551260</v>
          </cell>
          <cell r="B701" t="str">
            <v>Remont, restaureerimine, lammutamine</v>
          </cell>
          <cell r="C701" t="str">
            <v/>
          </cell>
          <cell r="D701" t="str">
            <v>-1</v>
          </cell>
          <cell r="E701" t="str">
            <v>2</v>
          </cell>
          <cell r="F701" t="str">
            <v>Põhitegevuse kulud</v>
          </cell>
        </row>
        <row r="702">
          <cell r="A702">
            <v>551270</v>
          </cell>
          <cell r="B702" t="str">
            <v>Kindlustusmaksed</v>
          </cell>
          <cell r="C702" t="str">
            <v/>
          </cell>
          <cell r="D702" t="str">
            <v>-1</v>
          </cell>
          <cell r="E702" t="str">
            <v>2</v>
          </cell>
          <cell r="F702" t="str">
            <v>Põhitegevuse kulud</v>
          </cell>
        </row>
        <row r="703">
          <cell r="A703">
            <v>551280</v>
          </cell>
          <cell r="B703" t="str">
            <v>Üür, rent, kasutusõiguse tasu</v>
          </cell>
          <cell r="C703" t="str">
            <v/>
          </cell>
          <cell r="D703" t="str">
            <v>-1</v>
          </cell>
          <cell r="E703" t="str">
            <v>2</v>
          </cell>
          <cell r="F703" t="str">
            <v>Põhitegevuse kulud</v>
          </cell>
        </row>
        <row r="704">
          <cell r="A704">
            <v>551290</v>
          </cell>
          <cell r="B704" t="str">
            <v>Muud rajatiste majandamisega seotud kulud</v>
          </cell>
          <cell r="C704" t="str">
            <v/>
          </cell>
          <cell r="D704" t="str">
            <v>-1</v>
          </cell>
          <cell r="E704" t="str">
            <v>2</v>
          </cell>
          <cell r="F704" t="str">
            <v>Põhitegevuse kulud</v>
          </cell>
        </row>
        <row r="705">
          <cell r="A705">
            <v>551300</v>
          </cell>
          <cell r="B705" t="str">
            <v>Sõidukite kütus</v>
          </cell>
          <cell r="C705" t="str">
            <v/>
          </cell>
          <cell r="D705" t="str">
            <v>-1</v>
          </cell>
          <cell r="E705" t="str">
            <v>2</v>
          </cell>
          <cell r="F705" t="str">
            <v>Põhitegevuse kulud</v>
          </cell>
        </row>
        <row r="706">
          <cell r="A706">
            <v>551303</v>
          </cell>
          <cell r="B706" t="str">
            <v>Korrashoiu- ja remondimaterjalid, lisaseadmed ja -tarvikud</v>
          </cell>
          <cell r="C706" t="str">
            <v/>
          </cell>
          <cell r="D706" t="str">
            <v>-1</v>
          </cell>
          <cell r="E706" t="str">
            <v>2</v>
          </cell>
          <cell r="F706" t="str">
            <v>Põhitegevuse kulud</v>
          </cell>
        </row>
        <row r="707">
          <cell r="A707">
            <v>551306</v>
          </cell>
          <cell r="B707" t="str">
            <v>Remont ja hooldus</v>
          </cell>
          <cell r="C707" t="str">
            <v/>
          </cell>
          <cell r="D707" t="str">
            <v>-1</v>
          </cell>
          <cell r="E707" t="str">
            <v>2</v>
          </cell>
          <cell r="F707" t="str">
            <v>Põhitegevuse kulud</v>
          </cell>
        </row>
        <row r="708">
          <cell r="A708">
            <v>551307</v>
          </cell>
          <cell r="B708" t="str">
            <v>Kindlustus</v>
          </cell>
          <cell r="C708" t="str">
            <v/>
          </cell>
          <cell r="D708" t="str">
            <v>-1</v>
          </cell>
          <cell r="E708" t="str">
            <v>2</v>
          </cell>
          <cell r="F708" t="str">
            <v>Põhitegevuse kulud</v>
          </cell>
        </row>
        <row r="709">
          <cell r="A709">
            <v>551308</v>
          </cell>
          <cell r="B709" t="str">
            <v>Rent</v>
          </cell>
          <cell r="C709" t="str">
            <v/>
          </cell>
          <cell r="D709" t="str">
            <v>-1</v>
          </cell>
          <cell r="E709" t="str">
            <v>2</v>
          </cell>
          <cell r="F709" t="str">
            <v>Põhitegevuse kulud</v>
          </cell>
        </row>
        <row r="710">
          <cell r="A710">
            <v>551309</v>
          </cell>
          <cell r="B710" t="str">
            <v>Muud maismaasõidukite majandamiskulud</v>
          </cell>
          <cell r="C710" t="str">
            <v/>
          </cell>
          <cell r="D710" t="str">
            <v>-1</v>
          </cell>
          <cell r="E710" t="str">
            <v>2</v>
          </cell>
          <cell r="F710" t="str">
            <v>Põhitegevuse kulud</v>
          </cell>
        </row>
        <row r="711">
          <cell r="A711">
            <v>551320</v>
          </cell>
          <cell r="B711" t="str">
            <v>Veesõidukite kütus</v>
          </cell>
          <cell r="C711" t="str">
            <v/>
          </cell>
          <cell r="D711" t="str">
            <v>-1</v>
          </cell>
          <cell r="E711" t="str">
            <v>2</v>
          </cell>
          <cell r="F711" t="str">
            <v>Põhitegevuse kulud</v>
          </cell>
        </row>
        <row r="712">
          <cell r="A712">
            <v>551323</v>
          </cell>
          <cell r="B712" t="str">
            <v>Korrashoiu- ja remondimaterjalid, lisaseadmed ja -tarvikud</v>
          </cell>
          <cell r="C712" t="str">
            <v/>
          </cell>
          <cell r="D712" t="str">
            <v>1</v>
          </cell>
          <cell r="E712" t="str">
            <v>2</v>
          </cell>
          <cell r="F712" t="str">
            <v>Põhitegevuse kulud</v>
          </cell>
        </row>
        <row r="713">
          <cell r="A713">
            <v>551326</v>
          </cell>
          <cell r="B713" t="str">
            <v>Veesõidukite remont ja hooldus</v>
          </cell>
          <cell r="C713" t="str">
            <v/>
          </cell>
          <cell r="D713" t="str">
            <v>-1</v>
          </cell>
          <cell r="E713" t="str">
            <v>2</v>
          </cell>
          <cell r="F713" t="str">
            <v>Põhitegevuse kulud</v>
          </cell>
        </row>
        <row r="714">
          <cell r="A714">
            <v>551327</v>
          </cell>
          <cell r="B714" t="str">
            <v>Veesõidukite kindlustus</v>
          </cell>
          <cell r="C714" t="str">
            <v/>
          </cell>
          <cell r="D714" t="str">
            <v>1</v>
          </cell>
          <cell r="E714" t="str">
            <v>2</v>
          </cell>
          <cell r="F714" t="str">
            <v>Põhitegevuse kulud</v>
          </cell>
        </row>
        <row r="715">
          <cell r="A715">
            <v>551400</v>
          </cell>
          <cell r="B715" t="str">
            <v>Infotehnoloogiline riistvara ja tarvikute ostmine</v>
          </cell>
          <cell r="C715" t="str">
            <v/>
          </cell>
          <cell r="D715" t="str">
            <v>-1</v>
          </cell>
          <cell r="E715" t="str">
            <v>2</v>
          </cell>
          <cell r="F715" t="str">
            <v>Põhitegevuse kulud</v>
          </cell>
        </row>
        <row r="716">
          <cell r="A716">
            <v>551401</v>
          </cell>
          <cell r="B716" t="str">
            <v>Kommunikatsioonitehnoloogilise riistvara ja tarvikute ostmine</v>
          </cell>
          <cell r="C716" t="str">
            <v/>
          </cell>
          <cell r="D716" t="str">
            <v>-1</v>
          </cell>
          <cell r="E716" t="str">
            <v>2</v>
          </cell>
          <cell r="F716" t="str">
            <v>Põhitegevuse kulud</v>
          </cell>
        </row>
        <row r="717">
          <cell r="A717">
            <v>551410</v>
          </cell>
          <cell r="B717" t="str">
            <v>IKT tarkvara ostmine</v>
          </cell>
          <cell r="C717" t="str">
            <v/>
          </cell>
          <cell r="D717" t="str">
            <v>-1</v>
          </cell>
          <cell r="E717" t="str">
            <v>2</v>
          </cell>
          <cell r="F717" t="str">
            <v>Põhitegevuse kulud</v>
          </cell>
        </row>
        <row r="718">
          <cell r="A718">
            <v>551417</v>
          </cell>
          <cell r="B718" t="str">
            <v>Veebipõhine tarkvara ja infosüsteem</v>
          </cell>
          <cell r="D718" t="str">
            <v>1</v>
          </cell>
          <cell r="E718" t="str">
            <v>2</v>
          </cell>
          <cell r="F718" t="str">
            <v>Põhitegevuse kulud</v>
          </cell>
        </row>
        <row r="719">
          <cell r="A719">
            <v>551460</v>
          </cell>
          <cell r="B719" t="str">
            <v>IKT remondi- ja hooldusteenused</v>
          </cell>
          <cell r="C719" t="str">
            <v/>
          </cell>
          <cell r="D719" t="str">
            <v>-1</v>
          </cell>
          <cell r="E719" t="str">
            <v>2</v>
          </cell>
          <cell r="F719" t="str">
            <v>Põhitegevuse kulud</v>
          </cell>
        </row>
        <row r="720">
          <cell r="A720">
            <v>551461</v>
          </cell>
          <cell r="B720" t="str">
            <v>Trükiseadmed ja tarvikud</v>
          </cell>
          <cell r="D720" t="str">
            <v>1</v>
          </cell>
          <cell r="E720" t="str">
            <v>2</v>
          </cell>
          <cell r="F720" t="str">
            <v>Põhitegevuse kulud</v>
          </cell>
        </row>
        <row r="721">
          <cell r="A721">
            <v>551462</v>
          </cell>
          <cell r="B721" t="str">
            <v>Trükiseadmete kasutuskulud</v>
          </cell>
          <cell r="D721" t="str">
            <v>1</v>
          </cell>
          <cell r="E721" t="str">
            <v>2</v>
          </cell>
          <cell r="F721" t="str">
            <v>Põhitegevuse kulud</v>
          </cell>
        </row>
        <row r="722">
          <cell r="A722">
            <v>551463</v>
          </cell>
          <cell r="B722" t="str">
            <v>Trükiseadmete rendikulud</v>
          </cell>
          <cell r="D722" t="str">
            <v>1</v>
          </cell>
          <cell r="E722" t="str">
            <v>2</v>
          </cell>
          <cell r="F722" t="str">
            <v>Põhitegevuse kulud</v>
          </cell>
        </row>
        <row r="723">
          <cell r="A723">
            <v>551480</v>
          </cell>
          <cell r="B723" t="str">
            <v>IKT riist-ja tarkvara rent ja majutusteenus</v>
          </cell>
          <cell r="C723" t="str">
            <v/>
          </cell>
          <cell r="D723" t="str">
            <v>-1</v>
          </cell>
          <cell r="E723" t="str">
            <v>2</v>
          </cell>
          <cell r="F723" t="str">
            <v>Põhitegevuse kulud</v>
          </cell>
        </row>
        <row r="724">
          <cell r="A724">
            <v>551483</v>
          </cell>
          <cell r="B724" t="str">
            <v>Kulud riist- ja tarkvara rendile</v>
          </cell>
          <cell r="D724" t="str">
            <v>1</v>
          </cell>
          <cell r="E724" t="str">
            <v>2</v>
          </cell>
          <cell r="F724" t="str">
            <v>Põhitegevuse kulud</v>
          </cell>
        </row>
        <row r="725">
          <cell r="A725">
            <v>551484</v>
          </cell>
          <cell r="B725" t="str">
            <v>Kulud andmesidele</v>
          </cell>
          <cell r="D725" t="str">
            <v>1</v>
          </cell>
          <cell r="E725" t="str">
            <v>2</v>
          </cell>
          <cell r="F725" t="str">
            <v>Põhitegevuse kulud</v>
          </cell>
        </row>
        <row r="726">
          <cell r="A726">
            <v>551485</v>
          </cell>
          <cell r="B726" t="str">
            <v>IKT  arendustöö</v>
          </cell>
          <cell r="C726" t="str">
            <v/>
          </cell>
          <cell r="D726" t="str">
            <v>-1</v>
          </cell>
          <cell r="E726" t="str">
            <v>2</v>
          </cell>
          <cell r="F726" t="str">
            <v>Põhitegevuse kulud</v>
          </cell>
        </row>
        <row r="727">
          <cell r="A727">
            <v>551490</v>
          </cell>
          <cell r="B727" t="str">
            <v>Muud info- ja kommunikatsioonitehnoloogilised kulud</v>
          </cell>
          <cell r="C727" t="str">
            <v/>
          </cell>
          <cell r="D727" t="str">
            <v>-1</v>
          </cell>
          <cell r="E727" t="str">
            <v>2</v>
          </cell>
          <cell r="F727" t="str">
            <v>Põhitegevuse kulud</v>
          </cell>
        </row>
        <row r="728">
          <cell r="A728">
            <v>551500</v>
          </cell>
          <cell r="B728" t="str">
            <v>Inventar ja selle tarvikud</v>
          </cell>
          <cell r="C728" t="str">
            <v/>
          </cell>
          <cell r="D728" t="str">
            <v>-1</v>
          </cell>
          <cell r="E728" t="str">
            <v>2</v>
          </cell>
          <cell r="F728" t="str">
            <v>Põhitegevuse kulud</v>
          </cell>
        </row>
        <row r="729">
          <cell r="A729">
            <v>551560</v>
          </cell>
          <cell r="B729" t="str">
            <v>Remondi- ja hooldusteenused</v>
          </cell>
          <cell r="C729" t="str">
            <v/>
          </cell>
          <cell r="D729" t="str">
            <v>-1</v>
          </cell>
          <cell r="E729" t="str">
            <v>2</v>
          </cell>
          <cell r="F729" t="str">
            <v>Põhitegevuse kulud</v>
          </cell>
        </row>
        <row r="730">
          <cell r="A730">
            <v>551580</v>
          </cell>
          <cell r="B730" t="str">
            <v>Rent</v>
          </cell>
          <cell r="C730" t="str">
            <v/>
          </cell>
          <cell r="D730" t="str">
            <v>-1</v>
          </cell>
          <cell r="E730" t="str">
            <v>2</v>
          </cell>
          <cell r="F730" t="str">
            <v>Põhitegevuse kulud</v>
          </cell>
        </row>
        <row r="731">
          <cell r="A731">
            <v>551590</v>
          </cell>
          <cell r="B731" t="str">
            <v>Muud inventari majandamiskulud</v>
          </cell>
          <cell r="C731" t="str">
            <v/>
          </cell>
          <cell r="D731" t="str">
            <v>-1</v>
          </cell>
          <cell r="E731" t="str">
            <v>2</v>
          </cell>
          <cell r="F731" t="str">
            <v>Põhitegevuse kulud</v>
          </cell>
        </row>
        <row r="732">
          <cell r="A732">
            <v>551600</v>
          </cell>
          <cell r="B732" t="str">
            <v>Töömasinate ja seadmete tarvikud</v>
          </cell>
          <cell r="C732" t="str">
            <v/>
          </cell>
          <cell r="D732" t="str">
            <v>-1</v>
          </cell>
          <cell r="E732" t="str">
            <v>2</v>
          </cell>
          <cell r="F732" t="str">
            <v>Põhitegevuse kulud</v>
          </cell>
        </row>
        <row r="733">
          <cell r="A733">
            <v>551660</v>
          </cell>
          <cell r="B733" t="str">
            <v>Remondi- ja hooldusteenused</v>
          </cell>
          <cell r="C733" t="str">
            <v/>
          </cell>
          <cell r="D733" t="str">
            <v>-1</v>
          </cell>
          <cell r="E733" t="str">
            <v>2</v>
          </cell>
          <cell r="F733" t="str">
            <v>Põhitegevuse kulud</v>
          </cell>
        </row>
        <row r="734">
          <cell r="A734">
            <v>551670</v>
          </cell>
          <cell r="B734" t="str">
            <v>Kindlustus</v>
          </cell>
          <cell r="C734" t="str">
            <v/>
          </cell>
          <cell r="D734" t="str">
            <v>-1</v>
          </cell>
          <cell r="E734" t="str">
            <v>2</v>
          </cell>
          <cell r="F734" t="str">
            <v>Põhitegevuse kulud</v>
          </cell>
        </row>
        <row r="735">
          <cell r="A735">
            <v>551680</v>
          </cell>
          <cell r="B735" t="str">
            <v>Rent</v>
          </cell>
          <cell r="C735" t="str">
            <v/>
          </cell>
          <cell r="D735" t="str">
            <v>-1</v>
          </cell>
          <cell r="E735" t="str">
            <v>2</v>
          </cell>
          <cell r="F735" t="str">
            <v>Põhitegevuse kulud</v>
          </cell>
        </row>
        <row r="736">
          <cell r="A736">
            <v>551690</v>
          </cell>
          <cell r="B736" t="str">
            <v>Muud töömasinate ja seadmete majandamiskulud</v>
          </cell>
          <cell r="C736" t="str">
            <v/>
          </cell>
          <cell r="D736" t="str">
            <v>-1</v>
          </cell>
          <cell r="E736" t="str">
            <v>2</v>
          </cell>
          <cell r="F736" t="str">
            <v>Põhitegevuse kulud</v>
          </cell>
        </row>
        <row r="737">
          <cell r="A737">
            <v>552100</v>
          </cell>
          <cell r="B737" t="str">
            <v>Toiduained</v>
          </cell>
          <cell r="C737" t="str">
            <v/>
          </cell>
          <cell r="D737" t="str">
            <v>-1</v>
          </cell>
          <cell r="E737" t="str">
            <v>2</v>
          </cell>
          <cell r="F737" t="str">
            <v>Põhitegevuse kulud</v>
          </cell>
        </row>
        <row r="738">
          <cell r="A738">
            <v>552110</v>
          </cell>
          <cell r="B738" t="str">
            <v>Toitlustusteenused</v>
          </cell>
          <cell r="C738" t="str">
            <v/>
          </cell>
          <cell r="D738" t="str">
            <v>-1</v>
          </cell>
          <cell r="E738" t="str">
            <v>2</v>
          </cell>
          <cell r="F738" t="str">
            <v>Põhitegevuse kulud</v>
          </cell>
        </row>
        <row r="739">
          <cell r="A739">
            <v>552200</v>
          </cell>
          <cell r="B739" t="str">
            <v>Meditsiini- ja hügieenitarbed</v>
          </cell>
          <cell r="C739" t="str">
            <v/>
          </cell>
          <cell r="D739" t="str">
            <v>-1</v>
          </cell>
          <cell r="E739" t="str">
            <v>2</v>
          </cell>
          <cell r="F739" t="str">
            <v>Põhitegevuse kulud</v>
          </cell>
        </row>
        <row r="740">
          <cell r="A740">
            <v>552220</v>
          </cell>
          <cell r="B740" t="str">
            <v>Kohtupsühhiaatriline, joobe-, narko- ja muud ekspertiis</v>
          </cell>
          <cell r="C740" t="str">
            <v/>
          </cell>
          <cell r="D740" t="str">
            <v>-1</v>
          </cell>
          <cell r="E740" t="str">
            <v>2</v>
          </cell>
          <cell r="F740" t="str">
            <v>Põhitegevuse kulud</v>
          </cell>
        </row>
        <row r="741">
          <cell r="A741">
            <v>552230</v>
          </cell>
          <cell r="B741" t="str">
            <v>Tervishoiuteenused</v>
          </cell>
          <cell r="C741" t="str">
            <v/>
          </cell>
          <cell r="D741" t="str">
            <v>-1</v>
          </cell>
          <cell r="E741" t="str">
            <v>2</v>
          </cell>
          <cell r="F741" t="str">
            <v>Põhitegevuse kulud</v>
          </cell>
        </row>
        <row r="742">
          <cell r="A742">
            <v>552270</v>
          </cell>
          <cell r="B742" t="str">
            <v>Kindlustusmaksed</v>
          </cell>
          <cell r="D742" t="str">
            <v>-1</v>
          </cell>
          <cell r="E742" t="str">
            <v>2</v>
          </cell>
          <cell r="F742" t="str">
            <v>Põhitegevuse kulud</v>
          </cell>
        </row>
        <row r="743">
          <cell r="A743">
            <v>552300</v>
          </cell>
          <cell r="B743" t="str">
            <v>Teavikud ja kunstiesemed</v>
          </cell>
          <cell r="C743" t="str">
            <v/>
          </cell>
          <cell r="D743" t="str">
            <v>-1</v>
          </cell>
          <cell r="E743" t="str">
            <v>2</v>
          </cell>
          <cell r="F743" t="str">
            <v>Põhitegevuse kulud</v>
          </cell>
        </row>
        <row r="744">
          <cell r="A744">
            <v>552330</v>
          </cell>
          <cell r="B744" t="str">
            <v>Hooldus-, restaureerimis- ja remondimaterjalid</v>
          </cell>
          <cell r="C744" t="str">
            <v/>
          </cell>
          <cell r="D744" t="str">
            <v>-1</v>
          </cell>
          <cell r="E744" t="str">
            <v>2</v>
          </cell>
          <cell r="F744" t="str">
            <v>Põhitegevuse kulud</v>
          </cell>
        </row>
        <row r="745">
          <cell r="A745">
            <v>552360</v>
          </cell>
          <cell r="B745" t="str">
            <v>Remondi-, restaureerimis- ja hooldusteenused</v>
          </cell>
          <cell r="C745" t="str">
            <v/>
          </cell>
          <cell r="D745" t="str">
            <v>-1</v>
          </cell>
          <cell r="E745" t="str">
            <v>2</v>
          </cell>
          <cell r="F745" t="str">
            <v>Põhitegevuse kulud</v>
          </cell>
        </row>
        <row r="746">
          <cell r="A746">
            <v>552370</v>
          </cell>
          <cell r="B746" t="str">
            <v>Kindlustus</v>
          </cell>
          <cell r="C746" t="str">
            <v/>
          </cell>
          <cell r="D746" t="str">
            <v>-1</v>
          </cell>
          <cell r="E746" t="str">
            <v>2</v>
          </cell>
          <cell r="F746" t="str">
            <v>Põhitegevuse kulud</v>
          </cell>
        </row>
        <row r="747">
          <cell r="A747">
            <v>552380</v>
          </cell>
          <cell r="B747" t="str">
            <v>Rent</v>
          </cell>
          <cell r="C747" t="str">
            <v/>
          </cell>
          <cell r="D747" t="str">
            <v>-1</v>
          </cell>
          <cell r="E747" t="str">
            <v>2</v>
          </cell>
          <cell r="F747" t="str">
            <v>Põhitegevuse kulud</v>
          </cell>
        </row>
        <row r="748">
          <cell r="A748">
            <v>552390</v>
          </cell>
          <cell r="B748" t="str">
            <v>Muud teavikute ja kunstiesemetega seotud kulud</v>
          </cell>
          <cell r="C748" t="str">
            <v/>
          </cell>
          <cell r="D748" t="str">
            <v>-1</v>
          </cell>
          <cell r="E748" t="str">
            <v>2</v>
          </cell>
          <cell r="F748" t="str">
            <v>Põhitegevuse kulud</v>
          </cell>
        </row>
        <row r="749">
          <cell r="A749">
            <v>552400</v>
          </cell>
          <cell r="B749" t="str">
            <v>Õpikud, tööraamatud ja -vihikud, töölehed</v>
          </cell>
          <cell r="C749" t="str">
            <v/>
          </cell>
          <cell r="D749" t="str">
            <v>-1</v>
          </cell>
          <cell r="E749" t="str">
            <v>2</v>
          </cell>
          <cell r="F749" t="str">
            <v>Põhitegevuse kulud</v>
          </cell>
        </row>
        <row r="750">
          <cell r="A750">
            <v>552410</v>
          </cell>
          <cell r="B750" t="str">
            <v>Mängud ja mänguasjad</v>
          </cell>
          <cell r="C750" t="str">
            <v/>
          </cell>
          <cell r="D750" t="str">
            <v>-1</v>
          </cell>
          <cell r="E750" t="str">
            <v>2</v>
          </cell>
          <cell r="F750" t="str">
            <v>Põhitegevuse kulud</v>
          </cell>
        </row>
        <row r="751">
          <cell r="A751">
            <v>552440</v>
          </cell>
          <cell r="B751" t="str">
            <v>Muud õppevahendid</v>
          </cell>
          <cell r="C751" t="str">
            <v/>
          </cell>
          <cell r="D751" t="str">
            <v>-1</v>
          </cell>
          <cell r="E751" t="str">
            <v>2</v>
          </cell>
          <cell r="F751" t="str">
            <v>Põhitegevuse kulud</v>
          </cell>
        </row>
        <row r="752">
          <cell r="A752">
            <v>552450</v>
          </cell>
          <cell r="B752" t="str">
            <v>Koolitusteenused</v>
          </cell>
          <cell r="C752" t="str">
            <v/>
          </cell>
          <cell r="D752" t="str">
            <v>-1</v>
          </cell>
          <cell r="E752" t="str">
            <v>2</v>
          </cell>
          <cell r="F752" t="str">
            <v>Põhitegevuse kulud</v>
          </cell>
        </row>
        <row r="753">
          <cell r="A753">
            <v>552451</v>
          </cell>
          <cell r="B753" t="str">
            <v>Koolitusteenused õppekava täitmiseks</v>
          </cell>
          <cell r="C753" t="str">
            <v/>
          </cell>
          <cell r="D753" t="str">
            <v>-1</v>
          </cell>
          <cell r="E753" t="str">
            <v>2</v>
          </cell>
          <cell r="F753" t="str">
            <v>Põhitegevuse kulud</v>
          </cell>
        </row>
        <row r="754">
          <cell r="A754">
            <v>552460</v>
          </cell>
          <cell r="B754" t="str">
            <v>Lasteaiateenused</v>
          </cell>
          <cell r="C754" t="str">
            <v/>
          </cell>
          <cell r="D754" t="str">
            <v>-1</v>
          </cell>
          <cell r="E754" t="str">
            <v>2</v>
          </cell>
          <cell r="F754" t="str">
            <v>Põhitegevuse kulud</v>
          </cell>
        </row>
        <row r="755">
          <cell r="A755">
            <v>552470</v>
          </cell>
          <cell r="B755" t="str">
            <v>Tugispetsialisti teenused</v>
          </cell>
          <cell r="C755" t="str">
            <v/>
          </cell>
          <cell r="D755" t="str">
            <v>-1</v>
          </cell>
          <cell r="E755" t="str">
            <v>2</v>
          </cell>
          <cell r="F755" t="str">
            <v>Põhitegevuse kulud</v>
          </cell>
        </row>
        <row r="756">
          <cell r="A756">
            <v>552480</v>
          </cell>
          <cell r="B756" t="str">
            <v>Õppevahendite rent</v>
          </cell>
          <cell r="C756" t="str">
            <v/>
          </cell>
          <cell r="D756" t="str">
            <v>-1</v>
          </cell>
          <cell r="E756" t="str">
            <v>2</v>
          </cell>
          <cell r="F756" t="str">
            <v>Põhitegevuse kulud</v>
          </cell>
        </row>
        <row r="757">
          <cell r="A757">
            <v>552490</v>
          </cell>
          <cell r="B757" t="str">
            <v>Muud koolituse kulud</v>
          </cell>
          <cell r="C757" t="str">
            <v/>
          </cell>
          <cell r="D757" t="str">
            <v>-1</v>
          </cell>
          <cell r="E757" t="str">
            <v>2</v>
          </cell>
          <cell r="F757" t="str">
            <v>Põhitegevuse kulud</v>
          </cell>
        </row>
        <row r="758">
          <cell r="A758">
            <v>552500</v>
          </cell>
          <cell r="B758" t="str">
            <v>Materjalikulu</v>
          </cell>
          <cell r="C758" t="str">
            <v/>
          </cell>
          <cell r="D758" t="str">
            <v>-1</v>
          </cell>
          <cell r="E758" t="str">
            <v>2</v>
          </cell>
          <cell r="F758" t="str">
            <v>Põhitegevuse kulud</v>
          </cell>
        </row>
        <row r="759">
          <cell r="A759">
            <v>552510</v>
          </cell>
          <cell r="B759" t="str">
            <v>Autoriõiguse- ja litsentsitasud</v>
          </cell>
          <cell r="C759" t="str">
            <v/>
          </cell>
          <cell r="D759" t="str">
            <v>-1</v>
          </cell>
          <cell r="E759" t="str">
            <v>2</v>
          </cell>
          <cell r="F759" t="str">
            <v>Põhitegevuse kulud</v>
          </cell>
        </row>
        <row r="760">
          <cell r="A760">
            <v>552520</v>
          </cell>
          <cell r="B760" t="str">
            <v>Ürituste ja näituste korraldamise kulud</v>
          </cell>
          <cell r="C760" t="str">
            <v/>
          </cell>
          <cell r="D760" t="str">
            <v>-1</v>
          </cell>
          <cell r="E760" t="str">
            <v>2</v>
          </cell>
          <cell r="F760" t="str">
            <v>Põhitegevuse kulud</v>
          </cell>
        </row>
        <row r="761">
          <cell r="A761">
            <v>552530</v>
          </cell>
          <cell r="B761" t="str">
            <v>Etendus- ja kontserttegevuse kulud</v>
          </cell>
          <cell r="C761" t="str">
            <v/>
          </cell>
          <cell r="D761" t="str">
            <v>-1</v>
          </cell>
          <cell r="E761" t="str">
            <v>2</v>
          </cell>
          <cell r="F761" t="str">
            <v>Põhitegevuse kulud</v>
          </cell>
        </row>
        <row r="762">
          <cell r="A762">
            <v>552540</v>
          </cell>
          <cell r="B762" t="str">
            <v>Hankekulud</v>
          </cell>
          <cell r="C762" t="str">
            <v/>
          </cell>
          <cell r="D762" t="str">
            <v>-1</v>
          </cell>
          <cell r="E762" t="str">
            <v>2</v>
          </cell>
          <cell r="F762" t="str">
            <v>Põhitegevuse kulud</v>
          </cell>
        </row>
        <row r="763">
          <cell r="A763">
            <v>552560</v>
          </cell>
          <cell r="B763" t="str">
            <v>Tootmis-tehnilised ja salvestuskulud</v>
          </cell>
          <cell r="C763" t="str">
            <v/>
          </cell>
          <cell r="D763" t="str">
            <v>-1</v>
          </cell>
          <cell r="E763" t="str">
            <v>2</v>
          </cell>
          <cell r="F763" t="str">
            <v>Põhitegevuse kulud</v>
          </cell>
        </row>
        <row r="764">
          <cell r="A764">
            <v>552570</v>
          </cell>
          <cell r="B764" t="str">
            <v>Info- ja PR kulud</v>
          </cell>
          <cell r="C764" t="str">
            <v/>
          </cell>
          <cell r="D764" t="str">
            <v>-1</v>
          </cell>
          <cell r="E764" t="str">
            <v>2</v>
          </cell>
          <cell r="F764" t="str">
            <v>Põhitegevuse kulud</v>
          </cell>
        </row>
        <row r="765">
          <cell r="A765">
            <v>552580</v>
          </cell>
          <cell r="B765" t="str">
            <v>Reklaamikulud</v>
          </cell>
          <cell r="C765" t="str">
            <v/>
          </cell>
          <cell r="D765" t="str">
            <v>-1</v>
          </cell>
          <cell r="E765" t="str">
            <v>2</v>
          </cell>
          <cell r="F765" t="str">
            <v>Põhitegevuse kulud</v>
          </cell>
        </row>
        <row r="766">
          <cell r="A766">
            <v>552585</v>
          </cell>
          <cell r="B766" t="str">
            <v>Telekommunikatsioonikulud</v>
          </cell>
          <cell r="C766" t="str">
            <v/>
          </cell>
          <cell r="D766" t="str">
            <v>-1</v>
          </cell>
          <cell r="E766" t="str">
            <v>2</v>
          </cell>
          <cell r="F766" t="str">
            <v>Põhitegevuse kulud</v>
          </cell>
        </row>
        <row r="767">
          <cell r="A767">
            <v>552590</v>
          </cell>
          <cell r="B767" t="str">
            <v>Muud kommunikatsiooni-, kultuuri- ja vaba aja sisustamise kulud</v>
          </cell>
          <cell r="C767" t="str">
            <v/>
          </cell>
          <cell r="D767" t="str">
            <v>-1</v>
          </cell>
          <cell r="E767" t="str">
            <v>2</v>
          </cell>
          <cell r="F767" t="str">
            <v>Põhitegevuse kulud</v>
          </cell>
        </row>
        <row r="768">
          <cell r="A768">
            <v>552600</v>
          </cell>
          <cell r="B768" t="str">
            <v>Nõustamisteenused</v>
          </cell>
          <cell r="C768" t="str">
            <v/>
          </cell>
          <cell r="D768" t="str">
            <v>-1</v>
          </cell>
          <cell r="E768" t="str">
            <v>2</v>
          </cell>
          <cell r="F768" t="str">
            <v>Põhitegevuse kulud</v>
          </cell>
        </row>
        <row r="769">
          <cell r="A769">
            <v>552610</v>
          </cell>
          <cell r="B769" t="str">
            <v>Tehniliste vahendite andmine</v>
          </cell>
          <cell r="C769" t="str">
            <v/>
          </cell>
          <cell r="D769" t="str">
            <v>1</v>
          </cell>
          <cell r="E769" t="str">
            <v>2</v>
          </cell>
          <cell r="F769" t="str">
            <v>Põhitegevuse kulud</v>
          </cell>
        </row>
        <row r="770">
          <cell r="A770">
            <v>552620</v>
          </cell>
          <cell r="B770" t="str">
            <v>Hooldamine, rehabilitatsioon, taastusravi</v>
          </cell>
          <cell r="C770" t="str">
            <v/>
          </cell>
          <cell r="D770" t="str">
            <v>1</v>
          </cell>
          <cell r="E770" t="str">
            <v>2</v>
          </cell>
          <cell r="F770" t="str">
            <v>Põhitegevuse kulud</v>
          </cell>
        </row>
        <row r="771">
          <cell r="A771">
            <v>552630</v>
          </cell>
          <cell r="B771" t="str">
            <v>Raviteenused</v>
          </cell>
          <cell r="C771" t="str">
            <v/>
          </cell>
          <cell r="D771" t="str">
            <v>-1</v>
          </cell>
          <cell r="E771" t="str">
            <v>2</v>
          </cell>
          <cell r="F771" t="str">
            <v>Põhitegevuse kulud</v>
          </cell>
        </row>
        <row r="772">
          <cell r="A772">
            <v>552690</v>
          </cell>
          <cell r="B772" t="str">
            <v>Muud sotsiaalteenused</v>
          </cell>
          <cell r="C772" t="str">
            <v/>
          </cell>
          <cell r="D772" t="str">
            <v>-1</v>
          </cell>
          <cell r="E772" t="str">
            <v>2</v>
          </cell>
          <cell r="F772" t="str">
            <v>Põhitegevuse kulud</v>
          </cell>
        </row>
        <row r="773">
          <cell r="A773">
            <v>552700</v>
          </cell>
          <cell r="B773" t="str">
            <v>Vabatahtliku tegevuse püsikulud</v>
          </cell>
          <cell r="C773" t="str">
            <v/>
          </cell>
          <cell r="D773" t="str">
            <v>1</v>
          </cell>
          <cell r="E773" t="str">
            <v>2</v>
          </cell>
          <cell r="F773" t="str">
            <v>Põhitegevuse kulud</v>
          </cell>
        </row>
        <row r="774">
          <cell r="A774">
            <v>552710</v>
          </cell>
          <cell r="B774" t="str">
            <v>Vabatahtliku tegevuse varustuse, tehnika ja seadmete kulud</v>
          </cell>
          <cell r="C774" t="str">
            <v/>
          </cell>
          <cell r="D774" t="str">
            <v>1</v>
          </cell>
          <cell r="E774" t="str">
            <v>2</v>
          </cell>
          <cell r="F774" t="str">
            <v>Põhitegevuse kulud</v>
          </cell>
        </row>
        <row r="775">
          <cell r="A775">
            <v>552720</v>
          </cell>
          <cell r="B775" t="str">
            <v>Vabatahtliku tegevuse otsekulud</v>
          </cell>
          <cell r="C775" t="str">
            <v/>
          </cell>
          <cell r="D775" t="str">
            <v>1</v>
          </cell>
          <cell r="E775" t="str">
            <v>2</v>
          </cell>
          <cell r="F775" t="str">
            <v>Põhitegevuse kulud</v>
          </cell>
        </row>
        <row r="776">
          <cell r="A776">
            <v>552790</v>
          </cell>
          <cell r="B776" t="str">
            <v>Muud vabatahtliku tegevusega seotud kulud</v>
          </cell>
          <cell r="C776" t="str">
            <v/>
          </cell>
          <cell r="D776" t="str">
            <v>1</v>
          </cell>
          <cell r="E776" t="str">
            <v>2</v>
          </cell>
          <cell r="F776" t="str">
            <v>Põhitegevuse kulud</v>
          </cell>
        </row>
        <row r="777">
          <cell r="A777">
            <v>552900</v>
          </cell>
          <cell r="B777" t="str">
            <v>Toodangu valmistamiseks kasutatud tooraine, kütus, materjal</v>
          </cell>
          <cell r="C777" t="str">
            <v/>
          </cell>
          <cell r="D777" t="str">
            <v>-1</v>
          </cell>
          <cell r="E777" t="str">
            <v>2</v>
          </cell>
          <cell r="F777" t="str">
            <v>Põhitegevuse kulud</v>
          </cell>
        </row>
        <row r="778">
          <cell r="A778">
            <v>552910</v>
          </cell>
          <cell r="B778" t="str">
            <v>Toodangu valmistamiseks kasutatud alltöövõtutööd</v>
          </cell>
          <cell r="C778" t="str">
            <v/>
          </cell>
          <cell r="D778" t="str">
            <v>-1</v>
          </cell>
          <cell r="E778" t="str">
            <v>2</v>
          </cell>
          <cell r="F778" t="str">
            <v>Põhitegevuse kulud</v>
          </cell>
        </row>
        <row r="779">
          <cell r="A779">
            <v>552920</v>
          </cell>
          <cell r="B779" t="str">
            <v>Lõpetamata toodangu varude muutus</v>
          </cell>
          <cell r="C779" t="str">
            <v/>
          </cell>
          <cell r="D779" t="str">
            <v>-1</v>
          </cell>
          <cell r="E779" t="str">
            <v>2</v>
          </cell>
          <cell r="F779" t="str">
            <v>Põhitegevuse kulud</v>
          </cell>
        </row>
        <row r="780">
          <cell r="A780">
            <v>552930</v>
          </cell>
          <cell r="B780" t="str">
            <v>Valmistoodangu varude muutus</v>
          </cell>
          <cell r="C780" t="str">
            <v/>
          </cell>
          <cell r="D780" t="str">
            <v>-1</v>
          </cell>
          <cell r="E780" t="str">
            <v>2</v>
          </cell>
          <cell r="F780" t="str">
            <v>Põhitegevuse kulud</v>
          </cell>
        </row>
        <row r="781">
          <cell r="A781">
            <v>553200</v>
          </cell>
          <cell r="B781" t="str">
            <v>Eri- ja vormiriietus</v>
          </cell>
          <cell r="C781" t="str">
            <v/>
          </cell>
          <cell r="D781" t="str">
            <v>-1</v>
          </cell>
          <cell r="E781" t="str">
            <v>2</v>
          </cell>
          <cell r="F781" t="str">
            <v>Põhitegevuse kulud</v>
          </cell>
        </row>
        <row r="782">
          <cell r="A782">
            <v>553290</v>
          </cell>
          <cell r="B782" t="str">
            <v>Muud eri- ja vormiriietusega seotud kulud</v>
          </cell>
          <cell r="C782" t="str">
            <v/>
          </cell>
          <cell r="D782" t="str">
            <v>-1</v>
          </cell>
          <cell r="E782" t="str">
            <v>2</v>
          </cell>
          <cell r="F782" t="str">
            <v>Põhitegevuse kulud</v>
          </cell>
        </row>
        <row r="783">
          <cell r="A783">
            <v>553900</v>
          </cell>
          <cell r="B783" t="str">
            <v>Kemikaalid</v>
          </cell>
          <cell r="C783" t="str">
            <v/>
          </cell>
          <cell r="D783" t="str">
            <v>-1</v>
          </cell>
          <cell r="E783" t="str">
            <v>2</v>
          </cell>
          <cell r="F783" t="str">
            <v>Põhitegevuse kulud</v>
          </cell>
        </row>
        <row r="784">
          <cell r="A784">
            <v>553950</v>
          </cell>
          <cell r="B784" t="str">
            <v>Lipud, vimplid, muu sümboolika</v>
          </cell>
          <cell r="C784" t="str">
            <v/>
          </cell>
          <cell r="D784" t="str">
            <v>-1</v>
          </cell>
          <cell r="E784" t="str">
            <v>2</v>
          </cell>
          <cell r="F784" t="str">
            <v>Põhitegevuse kulud</v>
          </cell>
        </row>
        <row r="785">
          <cell r="A785">
            <v>553960</v>
          </cell>
          <cell r="B785" t="str">
            <v>Kaardid</v>
          </cell>
          <cell r="C785" t="str">
            <v/>
          </cell>
          <cell r="D785" t="str">
            <v>-1</v>
          </cell>
          <cell r="E785" t="str">
            <v>2</v>
          </cell>
          <cell r="F785" t="str">
            <v>Põhitegevuse kulud</v>
          </cell>
        </row>
        <row r="786">
          <cell r="A786">
            <v>553970</v>
          </cell>
          <cell r="B786" t="str">
            <v>Fototarbed, fotod</v>
          </cell>
          <cell r="C786" t="str">
            <v/>
          </cell>
          <cell r="D786" t="str">
            <v>-1</v>
          </cell>
          <cell r="E786" t="str">
            <v>2</v>
          </cell>
          <cell r="F786" t="str">
            <v>Põhitegevuse kulud</v>
          </cell>
        </row>
        <row r="787">
          <cell r="A787">
            <v>553990</v>
          </cell>
          <cell r="B787" t="str">
            <v>Muud erivahendid ja materjalid</v>
          </cell>
          <cell r="C787" t="str">
            <v/>
          </cell>
          <cell r="D787" t="str">
            <v>-1</v>
          </cell>
          <cell r="E787" t="str">
            <v>2</v>
          </cell>
          <cell r="F787" t="str">
            <v>Põhitegevuse kulud</v>
          </cell>
        </row>
        <row r="788">
          <cell r="A788">
            <v>554020</v>
          </cell>
          <cell r="B788" t="str">
            <v>Transporditeenused</v>
          </cell>
          <cell r="C788" t="str">
            <v/>
          </cell>
          <cell r="D788" t="str">
            <v>-1</v>
          </cell>
          <cell r="E788" t="str">
            <v>2</v>
          </cell>
          <cell r="F788" t="str">
            <v>Põhitegevuse kulud</v>
          </cell>
        </row>
        <row r="789">
          <cell r="A789">
            <v>554030</v>
          </cell>
          <cell r="B789" t="str">
            <v>Spordikulud</v>
          </cell>
          <cell r="C789" t="str">
            <v/>
          </cell>
          <cell r="D789" t="str">
            <v>-1</v>
          </cell>
          <cell r="E789" t="str">
            <v>2</v>
          </cell>
          <cell r="F789" t="str">
            <v>Põhitegevuse kulud</v>
          </cell>
        </row>
        <row r="790">
          <cell r="A790">
            <v>554031</v>
          </cell>
          <cell r="B790" t="str">
            <v>Tervise edendamise kulud</v>
          </cell>
          <cell r="C790" t="str">
            <v/>
          </cell>
          <cell r="D790" t="str">
            <v>-1</v>
          </cell>
          <cell r="E790" t="str">
            <v>2</v>
          </cell>
          <cell r="F790" t="str">
            <v>Põhitegevuse kulud</v>
          </cell>
        </row>
        <row r="791">
          <cell r="A791">
            <v>554040</v>
          </cell>
          <cell r="B791" t="str">
            <v>Kolmandatele isikutele hüvitatud kulud</v>
          </cell>
          <cell r="C791" t="str">
            <v/>
          </cell>
          <cell r="D791" t="str">
            <v>-1</v>
          </cell>
          <cell r="E791" t="str">
            <v>2</v>
          </cell>
          <cell r="F791" t="str">
            <v>Põhitegevuse kulud</v>
          </cell>
        </row>
        <row r="792">
          <cell r="A792">
            <v>554050</v>
          </cell>
          <cell r="B792" t="str">
            <v>Akrediteerimiskulud</v>
          </cell>
          <cell r="C792" t="str">
            <v/>
          </cell>
          <cell r="D792" t="str">
            <v>-1</v>
          </cell>
          <cell r="E792" t="str">
            <v>2</v>
          </cell>
          <cell r="F792" t="str">
            <v>Põhitegevuse kulud</v>
          </cell>
        </row>
        <row r="793">
          <cell r="A793">
            <v>554060</v>
          </cell>
          <cell r="B793" t="str">
            <v>Tagatis- ja garantiikahjud, tehniliste eraldiste muutus</v>
          </cell>
          <cell r="C793" t="str">
            <v/>
          </cell>
          <cell r="D793" t="str">
            <v>-1</v>
          </cell>
          <cell r="E793" t="str">
            <v>2</v>
          </cell>
          <cell r="F793" t="str">
            <v>Põhitegevuse kulud</v>
          </cell>
        </row>
        <row r="794">
          <cell r="A794">
            <v>554070</v>
          </cell>
          <cell r="B794" t="str">
            <v>Kindlustuspreemiate eraldise muutus</v>
          </cell>
          <cell r="C794" t="str">
            <v/>
          </cell>
          <cell r="D794" t="str">
            <v>-1</v>
          </cell>
          <cell r="E794" t="str">
            <v>2</v>
          </cell>
          <cell r="F794" t="str">
            <v>Põhitegevuse kulud</v>
          </cell>
        </row>
        <row r="795">
          <cell r="A795">
            <v>554090</v>
          </cell>
          <cell r="B795" t="str">
            <v>Muud mitmesugused majanduskulud</v>
          </cell>
          <cell r="C795" t="str">
            <v/>
          </cell>
          <cell r="D795" t="str">
            <v>-1</v>
          </cell>
          <cell r="E795" t="str">
            <v>2</v>
          </cell>
          <cell r="F795" t="str">
            <v>Põhitegevuse kulud</v>
          </cell>
        </row>
        <row r="796">
          <cell r="A796">
            <v>555000</v>
          </cell>
          <cell r="B796" t="str">
            <v>Majanduskulude eelarve liigi muutmine</v>
          </cell>
          <cell r="C796" t="str">
            <v/>
          </cell>
          <cell r="D796" t="str">
            <v>-1</v>
          </cell>
          <cell r="E796" t="str">
            <v>2</v>
          </cell>
          <cell r="F796" t="str">
            <v>Põhitegevuse kulud</v>
          </cell>
        </row>
        <row r="797">
          <cell r="A797">
            <v>601000</v>
          </cell>
          <cell r="B797" t="str">
            <v>Käibemaks</v>
          </cell>
          <cell r="C797" t="str">
            <v/>
          </cell>
          <cell r="D797" t="str">
            <v>-1</v>
          </cell>
          <cell r="E797" t="str">
            <v>2</v>
          </cell>
          <cell r="F797" t="str">
            <v>Põhitegevuse kulud</v>
          </cell>
        </row>
        <row r="798">
          <cell r="A798">
            <v>601001</v>
          </cell>
          <cell r="B798" t="str">
            <v>Edasiantavate kulude käibemaks</v>
          </cell>
          <cell r="C798" t="str">
            <v/>
          </cell>
          <cell r="D798" t="str">
            <v>-1</v>
          </cell>
          <cell r="E798" t="str">
            <v>2</v>
          </cell>
          <cell r="F798" t="str">
            <v>Põhitegevuse kulud</v>
          </cell>
        </row>
        <row r="799">
          <cell r="A799">
            <v>601002</v>
          </cell>
          <cell r="B799" t="str">
            <v>Käibemaks põhivara soetuselt</v>
          </cell>
          <cell r="C799" t="str">
            <v/>
          </cell>
          <cell r="D799" t="str">
            <v>-1</v>
          </cell>
          <cell r="E799" t="str">
            <v>4</v>
          </cell>
          <cell r="F799" t="str">
            <v>Investeerimistegevuse kulud</v>
          </cell>
        </row>
        <row r="800">
          <cell r="A800">
            <v>601005</v>
          </cell>
          <cell r="B800" t="str">
            <v>Käibemaks finantseerimistehingutelt</v>
          </cell>
          <cell r="C800" t="str">
            <v/>
          </cell>
          <cell r="D800" t="str">
            <v>-1</v>
          </cell>
          <cell r="E800" t="str">
            <v>2</v>
          </cell>
          <cell r="F800" t="str">
            <v>Põhitegevuse kulud</v>
          </cell>
        </row>
        <row r="801">
          <cell r="A801">
            <v>601010</v>
          </cell>
          <cell r="B801" t="str">
            <v>Maamaks</v>
          </cell>
          <cell r="C801" t="str">
            <v/>
          </cell>
          <cell r="D801" t="str">
            <v>-1</v>
          </cell>
          <cell r="E801" t="str">
            <v>2</v>
          </cell>
          <cell r="F801" t="str">
            <v>Põhitegevuse kulud</v>
          </cell>
        </row>
        <row r="802">
          <cell r="A802">
            <v>601020</v>
          </cell>
          <cell r="B802" t="str">
            <v>Ettevõtte tulumaks</v>
          </cell>
          <cell r="C802" t="str">
            <v/>
          </cell>
          <cell r="D802" t="str">
            <v>-1</v>
          </cell>
          <cell r="E802" t="str">
            <v>2</v>
          </cell>
          <cell r="F802" t="str">
            <v>Põhitegevuse kulud</v>
          </cell>
        </row>
        <row r="803">
          <cell r="A803">
            <v>601040</v>
          </cell>
          <cell r="B803" t="str">
            <v>Tollimaks</v>
          </cell>
          <cell r="C803" t="str">
            <v/>
          </cell>
          <cell r="D803" t="str">
            <v>-1</v>
          </cell>
          <cell r="E803" t="str">
            <v>2</v>
          </cell>
          <cell r="F803" t="str">
            <v>Põhitegevuse kulud</v>
          </cell>
        </row>
        <row r="804">
          <cell r="A804">
            <v>601060</v>
          </cell>
          <cell r="B804" t="str">
            <v>Muud maksud</v>
          </cell>
          <cell r="C804" t="str">
            <v/>
          </cell>
          <cell r="D804" t="str">
            <v>-1</v>
          </cell>
          <cell r="E804" t="str">
            <v>2</v>
          </cell>
          <cell r="F804" t="str">
            <v>Põhitegevuse kulud</v>
          </cell>
        </row>
        <row r="805">
          <cell r="A805">
            <v>601070</v>
          </cell>
          <cell r="B805" t="str">
            <v>Riigilõivud</v>
          </cell>
          <cell r="C805" t="str">
            <v/>
          </cell>
          <cell r="D805" t="str">
            <v>-1</v>
          </cell>
          <cell r="E805" t="str">
            <v>2</v>
          </cell>
          <cell r="F805" t="str">
            <v>Põhitegevuse kulud</v>
          </cell>
        </row>
        <row r="806">
          <cell r="A806">
            <v>601080</v>
          </cell>
          <cell r="B806" t="str">
            <v>Loodusressursside kasutamise ja saastetasud</v>
          </cell>
          <cell r="C806" t="str">
            <v/>
          </cell>
          <cell r="D806" t="str">
            <v>-1</v>
          </cell>
          <cell r="E806" t="str">
            <v>2</v>
          </cell>
          <cell r="F806" t="str">
            <v>Põhitegevuse kulud</v>
          </cell>
        </row>
        <row r="807">
          <cell r="A807">
            <v>601090</v>
          </cell>
          <cell r="B807" t="str">
            <v>Trahvid</v>
          </cell>
          <cell r="C807" t="str">
            <v/>
          </cell>
          <cell r="D807" t="str">
            <v>-1</v>
          </cell>
          <cell r="E807" t="str">
            <v>2</v>
          </cell>
          <cell r="F807" t="str">
            <v>Põhitegevuse kulud</v>
          </cell>
        </row>
        <row r="808">
          <cell r="A808">
            <v>601091</v>
          </cell>
          <cell r="B808" t="str">
            <v>Kohtuotsuse alusel välja mõistetud nõuded</v>
          </cell>
          <cell r="C808" t="str">
            <v/>
          </cell>
          <cell r="D808" t="str">
            <v>-1</v>
          </cell>
          <cell r="E808" t="str">
            <v>2</v>
          </cell>
          <cell r="F808" t="str">
            <v>Põhitegevuse kulud</v>
          </cell>
        </row>
        <row r="809">
          <cell r="A809">
            <v>601095</v>
          </cell>
          <cell r="B809" t="str">
            <v>Maksuvõlalt arvestatud intressid</v>
          </cell>
          <cell r="C809" t="str">
            <v/>
          </cell>
          <cell r="D809" t="str">
            <v>-1</v>
          </cell>
          <cell r="E809" t="str">
            <v>2</v>
          </cell>
          <cell r="F809" t="str">
            <v>Põhitegevuse kulud</v>
          </cell>
        </row>
        <row r="810">
          <cell r="A810">
            <v>601200</v>
          </cell>
          <cell r="B810" t="str">
            <v>Ebatõenäoliselt laekuv käibemaks</v>
          </cell>
          <cell r="C810" t="str">
            <v/>
          </cell>
          <cell r="D810" t="str">
            <v>1</v>
          </cell>
          <cell r="E810" t="str">
            <v>2</v>
          </cell>
          <cell r="F810" t="str">
            <v>Põhitegevuse kulud</v>
          </cell>
        </row>
        <row r="811">
          <cell r="A811">
            <v>601210</v>
          </cell>
          <cell r="B811" t="str">
            <v>Ebatõenäoliselt laekuv sotsiaalmaks</v>
          </cell>
          <cell r="C811" t="str">
            <v/>
          </cell>
          <cell r="D811" t="str">
            <v>1</v>
          </cell>
          <cell r="E811" t="str">
            <v>2</v>
          </cell>
          <cell r="F811" t="str">
            <v>Põhitegevuse kulud</v>
          </cell>
        </row>
        <row r="812">
          <cell r="A812">
            <v>601220</v>
          </cell>
          <cell r="B812" t="str">
            <v>Ebatõenäoliselt laekuv üksikisiku tulumaks</v>
          </cell>
          <cell r="C812" t="str">
            <v/>
          </cell>
          <cell r="D812" t="str">
            <v>1</v>
          </cell>
          <cell r="E812" t="str">
            <v>2</v>
          </cell>
          <cell r="F812" t="str">
            <v>Põhitegevuse kulud</v>
          </cell>
        </row>
        <row r="813">
          <cell r="A813">
            <v>601230</v>
          </cell>
          <cell r="B813" t="str">
            <v>Ebatõenäoliselt laekuvad töötuskindlustusmaksed</v>
          </cell>
          <cell r="C813" t="str">
            <v/>
          </cell>
          <cell r="D813" t="str">
            <v>1</v>
          </cell>
          <cell r="E813" t="str">
            <v>2</v>
          </cell>
          <cell r="F813" t="str">
            <v>Põhitegevuse kulud</v>
          </cell>
        </row>
        <row r="814">
          <cell r="A814">
            <v>601235</v>
          </cell>
          <cell r="B814" t="str">
            <v>Ebatõenäoliselt laekuv kogumispension</v>
          </cell>
          <cell r="C814" t="str">
            <v/>
          </cell>
          <cell r="D814" t="str">
            <v>1</v>
          </cell>
          <cell r="E814" t="str">
            <v>2</v>
          </cell>
          <cell r="F814" t="str">
            <v>Põhitegevuse kulud</v>
          </cell>
        </row>
        <row r="815">
          <cell r="A815">
            <v>601240</v>
          </cell>
          <cell r="B815" t="str">
            <v>Ebatõenäoliselt laekuv erisoodustuste ja ettevõtja tulumaks</v>
          </cell>
          <cell r="C815" t="str">
            <v/>
          </cell>
          <cell r="D815" t="str">
            <v>1</v>
          </cell>
          <cell r="E815" t="str">
            <v>2</v>
          </cell>
          <cell r="F815" t="str">
            <v>Põhitegevuse kulud</v>
          </cell>
        </row>
        <row r="816">
          <cell r="A816">
            <v>601250</v>
          </cell>
          <cell r="B816" t="str">
            <v>Ebatõenäoliselt laekuv maamaks</v>
          </cell>
          <cell r="C816" t="str">
            <v/>
          </cell>
          <cell r="D816" t="str">
            <v>1</v>
          </cell>
          <cell r="E816" t="str">
            <v>2</v>
          </cell>
          <cell r="F816" t="str">
            <v>Põhitegevuse kulud</v>
          </cell>
        </row>
        <row r="817">
          <cell r="A817">
            <v>601255</v>
          </cell>
          <cell r="B817" t="str">
            <v>Ebatõenäoliselt laekuvad aktsiisid</v>
          </cell>
          <cell r="C817" t="str">
            <v/>
          </cell>
          <cell r="D817" t="str">
            <v>1</v>
          </cell>
          <cell r="E817" t="str">
            <v>2</v>
          </cell>
          <cell r="F817" t="str">
            <v>Põhitegevuse kulud</v>
          </cell>
        </row>
        <row r="818">
          <cell r="A818">
            <v>601256</v>
          </cell>
          <cell r="B818" t="str">
            <v>Ebatõenäoliselt laekuv tollimaks</v>
          </cell>
          <cell r="C818" t="str">
            <v/>
          </cell>
          <cell r="D818" t="str">
            <v>1</v>
          </cell>
          <cell r="E818" t="str">
            <v>2</v>
          </cell>
          <cell r="F818" t="str">
            <v>Põhitegevuse kulud</v>
          </cell>
        </row>
        <row r="819">
          <cell r="A819">
            <v>601260</v>
          </cell>
          <cell r="B819" t="str">
            <v>Ebatõenäoliselt laekuvad muud maksud</v>
          </cell>
          <cell r="C819" t="str">
            <v/>
          </cell>
          <cell r="D819" t="str">
            <v>1</v>
          </cell>
          <cell r="E819" t="str">
            <v>2</v>
          </cell>
          <cell r="F819" t="str">
            <v>Põhitegevuse kulud</v>
          </cell>
        </row>
        <row r="820">
          <cell r="A820">
            <v>601270</v>
          </cell>
          <cell r="B820" t="str">
            <v>Ebatõenäoliselt laekuvad lõivunõuded</v>
          </cell>
          <cell r="C820" t="str">
            <v/>
          </cell>
          <cell r="D820" t="str">
            <v>-1</v>
          </cell>
          <cell r="E820" t="str">
            <v>2</v>
          </cell>
          <cell r="F820" t="str">
            <v>Põhitegevuse kulud</v>
          </cell>
        </row>
        <row r="821">
          <cell r="A821">
            <v>601280</v>
          </cell>
          <cell r="B821" t="str">
            <v>Ebatõenäoliselt laekuvad loodusressursside kasutamise ja saastetasud</v>
          </cell>
          <cell r="C821" t="str">
            <v/>
          </cell>
          <cell r="D821" t="str">
            <v>-1</v>
          </cell>
          <cell r="E821" t="str">
            <v>2</v>
          </cell>
          <cell r="F821" t="str">
            <v>Põhitegevuse kulud</v>
          </cell>
        </row>
        <row r="822">
          <cell r="A822">
            <v>601281</v>
          </cell>
          <cell r="B822" t="str">
            <v>Ebatõenäoliselt laekuvad muud maksulaadsed tasud</v>
          </cell>
          <cell r="C822" t="str">
            <v/>
          </cell>
          <cell r="D822" t="str">
            <v>-1</v>
          </cell>
          <cell r="E822" t="str">
            <v>2</v>
          </cell>
          <cell r="F822" t="str">
            <v>Põhitegevuse kulud</v>
          </cell>
        </row>
        <row r="823">
          <cell r="A823">
            <v>601290</v>
          </cell>
          <cell r="B823" t="str">
            <v>Ebatõenäoliselt laekuvad trahvinõuded</v>
          </cell>
          <cell r="C823" t="str">
            <v/>
          </cell>
          <cell r="D823" t="str">
            <v>-1</v>
          </cell>
          <cell r="E823" t="str">
            <v>2</v>
          </cell>
          <cell r="F823" t="str">
            <v>Põhitegevuse kulud</v>
          </cell>
        </row>
        <row r="824">
          <cell r="A824">
            <v>601291</v>
          </cell>
          <cell r="B824" t="str">
            <v>Ebatõenäoliselt laekuvad kohtuotsuse alusel välja mõistetud nõuded</v>
          </cell>
          <cell r="C824" t="str">
            <v/>
          </cell>
          <cell r="D824" t="str">
            <v>-1</v>
          </cell>
          <cell r="E824" t="str">
            <v>2</v>
          </cell>
          <cell r="F824" t="str">
            <v>Põhitegevuse kulud</v>
          </cell>
        </row>
        <row r="825">
          <cell r="A825">
            <v>601295</v>
          </cell>
          <cell r="B825" t="str">
            <v>Ebatõenäoliselt laekuvad intressinõuded</v>
          </cell>
          <cell r="C825" t="str">
            <v/>
          </cell>
          <cell r="D825" t="str">
            <v>-1</v>
          </cell>
          <cell r="E825" t="str">
            <v>2</v>
          </cell>
          <cell r="F825" t="str">
            <v>Põhitegevuse kulud</v>
          </cell>
        </row>
        <row r="826">
          <cell r="A826">
            <v>601510</v>
          </cell>
          <cell r="B826" t="str">
            <v>Sotsiaalmaks</v>
          </cell>
          <cell r="C826" t="str">
            <v/>
          </cell>
          <cell r="D826" t="str">
            <v>1</v>
          </cell>
          <cell r="E826" t="str">
            <v>2</v>
          </cell>
          <cell r="F826" t="str">
            <v>Põhitegevuse kulud</v>
          </cell>
        </row>
        <row r="827">
          <cell r="A827">
            <v>601520</v>
          </cell>
          <cell r="B827" t="str">
            <v>Üksikisiku tulumaks</v>
          </cell>
          <cell r="C827" t="str">
            <v/>
          </cell>
          <cell r="D827" t="str">
            <v>1</v>
          </cell>
          <cell r="E827" t="str">
            <v>2</v>
          </cell>
          <cell r="F827" t="str">
            <v>Põhitegevuse kulud</v>
          </cell>
        </row>
        <row r="828">
          <cell r="A828">
            <v>601530</v>
          </cell>
          <cell r="B828" t="str">
            <v>Töötuskindlustusmaksed</v>
          </cell>
          <cell r="C828" t="str">
            <v/>
          </cell>
          <cell r="D828" t="str">
            <v>1</v>
          </cell>
          <cell r="E828" t="str">
            <v>2</v>
          </cell>
          <cell r="F828" t="str">
            <v>Põhitegevuse kulud</v>
          </cell>
        </row>
        <row r="829">
          <cell r="A829">
            <v>601535</v>
          </cell>
          <cell r="B829" t="str">
            <v>Edasiantud kogumispension</v>
          </cell>
          <cell r="C829" t="str">
            <v/>
          </cell>
          <cell r="D829" t="str">
            <v>1</v>
          </cell>
          <cell r="E829" t="str">
            <v>2</v>
          </cell>
          <cell r="F829" t="str">
            <v>Põhitegevuse kulud</v>
          </cell>
        </row>
        <row r="830">
          <cell r="A830">
            <v>601550</v>
          </cell>
          <cell r="B830" t="str">
            <v>Maamaks</v>
          </cell>
          <cell r="C830" t="str">
            <v/>
          </cell>
          <cell r="D830" t="str">
            <v>1</v>
          </cell>
          <cell r="E830" t="str">
            <v>2</v>
          </cell>
          <cell r="F830" t="str">
            <v>Põhitegevuse kulud</v>
          </cell>
        </row>
        <row r="831">
          <cell r="A831">
            <v>601555</v>
          </cell>
          <cell r="B831" t="str">
            <v>Aktsiisid</v>
          </cell>
          <cell r="C831" t="str">
            <v/>
          </cell>
          <cell r="D831" t="str">
            <v>1</v>
          </cell>
          <cell r="E831" t="str">
            <v>2</v>
          </cell>
          <cell r="F831" t="str">
            <v>Põhitegevuse kulud</v>
          </cell>
        </row>
        <row r="832">
          <cell r="A832">
            <v>601560</v>
          </cell>
          <cell r="B832" t="str">
            <v>Edasiantud muud maksud</v>
          </cell>
          <cell r="C832" t="str">
            <v/>
          </cell>
          <cell r="D832" t="str">
            <v>1</v>
          </cell>
          <cell r="E832" t="str">
            <v>2</v>
          </cell>
          <cell r="F832" t="str">
            <v>Põhitegevuse kulud</v>
          </cell>
        </row>
        <row r="833">
          <cell r="A833">
            <v>601570</v>
          </cell>
          <cell r="B833" t="str">
            <v>Edasiantud lõivud</v>
          </cell>
          <cell r="C833" t="str">
            <v/>
          </cell>
          <cell r="D833" t="str">
            <v>1</v>
          </cell>
          <cell r="E833" t="str">
            <v>2</v>
          </cell>
          <cell r="F833" t="str">
            <v>Põhitegevuse kulud</v>
          </cell>
        </row>
        <row r="834">
          <cell r="A834">
            <v>601580</v>
          </cell>
          <cell r="B834" t="str">
            <v>Edasiantud saastetasud ja -hüvitised</v>
          </cell>
          <cell r="C834" t="str">
            <v/>
          </cell>
          <cell r="D834" t="str">
            <v>1</v>
          </cell>
          <cell r="E834" t="str">
            <v>2</v>
          </cell>
          <cell r="F834" t="str">
            <v>Põhitegevuse kulud</v>
          </cell>
        </row>
        <row r="835">
          <cell r="A835">
            <v>601581</v>
          </cell>
          <cell r="B835" t="str">
            <v>Edasiantud maavarade kaevandamisega seotud tasud</v>
          </cell>
          <cell r="C835" t="str">
            <v/>
          </cell>
          <cell r="D835" t="str">
            <v>1</v>
          </cell>
          <cell r="E835" t="str">
            <v>2</v>
          </cell>
          <cell r="F835" t="str">
            <v>Põhitegevuse kulud</v>
          </cell>
        </row>
        <row r="836">
          <cell r="A836">
            <v>601583</v>
          </cell>
          <cell r="B836" t="str">
            <v>Edasiantud vee erikasutuse tasud</v>
          </cell>
          <cell r="C836" t="str">
            <v/>
          </cell>
          <cell r="D836" t="str">
            <v>1</v>
          </cell>
          <cell r="E836" t="str">
            <v>2</v>
          </cell>
          <cell r="F836" t="str">
            <v>Põhitegevuse kulud</v>
          </cell>
        </row>
        <row r="837">
          <cell r="A837">
            <v>601584</v>
          </cell>
          <cell r="B837" t="str">
            <v>Edasiantud jahi ja kalapüügiga seotud tasud</v>
          </cell>
          <cell r="C837" t="str">
            <v/>
          </cell>
          <cell r="D837" t="str">
            <v>1</v>
          </cell>
          <cell r="E837" t="str">
            <v>2</v>
          </cell>
          <cell r="F837" t="str">
            <v>Põhitegevuse kulud</v>
          </cell>
        </row>
        <row r="838">
          <cell r="A838">
            <v>601595</v>
          </cell>
          <cell r="B838" t="str">
            <v>Edasiantud intressitulu tähtajaks tasumata maksunõuetelt</v>
          </cell>
          <cell r="C838" t="str">
            <v/>
          </cell>
          <cell r="D838" t="str">
            <v>1</v>
          </cell>
          <cell r="E838" t="str">
            <v>2</v>
          </cell>
          <cell r="F838" t="str">
            <v>Põhitegevuse kulud</v>
          </cell>
        </row>
        <row r="839">
          <cell r="A839">
            <v>605000</v>
          </cell>
          <cell r="B839" t="str">
            <v>Kulu ebatõenäoliselt laekuvatest laenunõuetest</v>
          </cell>
          <cell r="C839" t="str">
            <v/>
          </cell>
          <cell r="D839" t="str">
            <v>-1</v>
          </cell>
          <cell r="E839" t="str">
            <v>2</v>
          </cell>
          <cell r="F839" t="str">
            <v>Põhitegevuse kulud</v>
          </cell>
        </row>
        <row r="840">
          <cell r="A840">
            <v>605010</v>
          </cell>
          <cell r="B840" t="str">
            <v>Kulu ebatõenäoliselt laekuvatest õppelaenunõuetest</v>
          </cell>
          <cell r="C840" t="str">
            <v/>
          </cell>
          <cell r="D840" t="str">
            <v>-1</v>
          </cell>
          <cell r="E840" t="str">
            <v>2</v>
          </cell>
          <cell r="F840" t="str">
            <v>Põhitegevuse kulud</v>
          </cell>
        </row>
        <row r="841">
          <cell r="A841">
            <v>605020</v>
          </cell>
          <cell r="B841" t="str">
            <v>Kulu ebatõenäoliselt laekuvatest järelmaksunõuetest</v>
          </cell>
          <cell r="C841" t="str">
            <v/>
          </cell>
          <cell r="D841" t="str">
            <v>-1</v>
          </cell>
          <cell r="E841" t="str">
            <v>2</v>
          </cell>
          <cell r="F841" t="str">
            <v>Põhitegevuse kulud</v>
          </cell>
        </row>
        <row r="842">
          <cell r="A842">
            <v>605030</v>
          </cell>
          <cell r="B842" t="str">
            <v>Kulu ebatõenäoliselt laekuvatest nõuetest müüdud toodete ja teenuste eest</v>
          </cell>
          <cell r="C842" t="str">
            <v/>
          </cell>
          <cell r="D842" t="str">
            <v>-1</v>
          </cell>
          <cell r="E842" t="str">
            <v>2</v>
          </cell>
          <cell r="F842" t="str">
            <v>Põhitegevuse kulud</v>
          </cell>
        </row>
        <row r="843">
          <cell r="A843">
            <v>605090</v>
          </cell>
          <cell r="B843" t="str">
            <v>Kulu ebatõenäoliselt laekuvatest muudest nõuetest</v>
          </cell>
          <cell r="C843" t="str">
            <v/>
          </cell>
          <cell r="D843" t="str">
            <v>-1</v>
          </cell>
          <cell r="E843" t="str">
            <v>2</v>
          </cell>
          <cell r="F843" t="str">
            <v>Põhitegevuse kulud</v>
          </cell>
        </row>
        <row r="844">
          <cell r="A844">
            <v>608000</v>
          </cell>
          <cell r="B844" t="str">
            <v>Valuuta kursivahed (v.a finantstulud ja -kulud)</v>
          </cell>
          <cell r="C844" t="str">
            <v/>
          </cell>
          <cell r="D844" t="str">
            <v>-1</v>
          </cell>
          <cell r="E844" t="str">
            <v>2</v>
          </cell>
          <cell r="F844" t="str">
            <v>Põhitegevuse kulud</v>
          </cell>
        </row>
        <row r="845">
          <cell r="A845">
            <v>608010</v>
          </cell>
          <cell r="B845" t="str">
            <v>Kahjutasud, viivised (v.a maksuintressid ja finantskulud)</v>
          </cell>
          <cell r="C845" t="str">
            <v/>
          </cell>
          <cell r="D845" t="str">
            <v>-1</v>
          </cell>
          <cell r="E845" t="str">
            <v>2</v>
          </cell>
          <cell r="F845" t="str">
            <v>Põhitegevuse kulud</v>
          </cell>
        </row>
        <row r="846">
          <cell r="A846">
            <v>608020</v>
          </cell>
          <cell r="B846" t="str">
            <v>Varude allahindlus</v>
          </cell>
          <cell r="C846" t="str">
            <v/>
          </cell>
          <cell r="D846" t="str">
            <v>-1</v>
          </cell>
          <cell r="E846" t="str">
            <v>2</v>
          </cell>
          <cell r="F846" t="str">
            <v>Põhitegevuse kulud</v>
          </cell>
        </row>
        <row r="847">
          <cell r="A847">
            <v>608090</v>
          </cell>
          <cell r="B847" t="str">
            <v>Muud kulud (ebatavalised kulud)</v>
          </cell>
          <cell r="C847" t="str">
            <v/>
          </cell>
          <cell r="D847" t="str">
            <v>-1</v>
          </cell>
          <cell r="E847" t="str">
            <v>2</v>
          </cell>
          <cell r="F847" t="str">
            <v>Põhitegevuse kulud</v>
          </cell>
        </row>
        <row r="848">
          <cell r="A848">
            <v>650000</v>
          </cell>
          <cell r="B848" t="str">
            <v>Intressi- ja viivisekulud võlakirjadelt ja muudelt võlainstrumentidelt</v>
          </cell>
          <cell r="C848" t="str">
            <v/>
          </cell>
          <cell r="D848" t="str">
            <v>-1</v>
          </cell>
          <cell r="E848" t="str">
            <v>4</v>
          </cell>
          <cell r="F848" t="str">
            <v>Investeerimistegevuse kulud</v>
          </cell>
        </row>
        <row r="849">
          <cell r="A849">
            <v>650100</v>
          </cell>
          <cell r="B849" t="str">
            <v>Intressi-, viivise- ja kohustistasu kulu võetud laenudelt</v>
          </cell>
          <cell r="C849" t="str">
            <v/>
          </cell>
          <cell r="D849" t="str">
            <v>-1</v>
          </cell>
          <cell r="E849" t="str">
            <v>4</v>
          </cell>
          <cell r="F849" t="str">
            <v>Investeerimistegevuse kulud</v>
          </cell>
        </row>
        <row r="850">
          <cell r="A850">
            <v>650110</v>
          </cell>
          <cell r="B850" t="str">
            <v>Intressikulu riskimaandamise eesmärgil soetatud tuletisinstrumentidelt</v>
          </cell>
          <cell r="C850" t="str">
            <v/>
          </cell>
          <cell r="D850" t="str">
            <v>-1</v>
          </cell>
          <cell r="E850" t="str">
            <v>4</v>
          </cell>
          <cell r="F850" t="str">
            <v>Investeerimistegevuse kulud</v>
          </cell>
        </row>
        <row r="851">
          <cell r="A851">
            <v>650200</v>
          </cell>
          <cell r="B851" t="str">
            <v>Intressi-, viivise- ja kohustistasu kulu kapitalirendilt</v>
          </cell>
          <cell r="C851" t="str">
            <v/>
          </cell>
          <cell r="D851" t="str">
            <v>-1</v>
          </cell>
          <cell r="E851" t="str">
            <v>4</v>
          </cell>
          <cell r="F851" t="str">
            <v>Investeerimistegevuse kulud</v>
          </cell>
        </row>
        <row r="852">
          <cell r="A852">
            <v>650300</v>
          </cell>
          <cell r="B852" t="str">
            <v>Intressi-, viivise-ja kohustistasu kulu faktooringutelt</v>
          </cell>
          <cell r="C852" t="str">
            <v/>
          </cell>
          <cell r="D852" t="str">
            <v>-1</v>
          </cell>
          <cell r="E852" t="str">
            <v>4</v>
          </cell>
          <cell r="F852" t="str">
            <v>Investeerimistegevuse kulud</v>
          </cell>
        </row>
        <row r="853">
          <cell r="A853">
            <v>650600</v>
          </cell>
          <cell r="B853" t="str">
            <v>Intressi-, viivise-ja kohustistasu kulu teenuste kontsessioonikokkulepete alusel</v>
          </cell>
          <cell r="C853" t="str">
            <v/>
          </cell>
          <cell r="D853" t="str">
            <v>-1</v>
          </cell>
          <cell r="E853" t="str">
            <v>4</v>
          </cell>
          <cell r="F853" t="str">
            <v>Investeerimistegevuse kulud</v>
          </cell>
        </row>
        <row r="854">
          <cell r="A854">
            <v>650700</v>
          </cell>
          <cell r="B854" t="str">
            <v>Intressikulu muudelt kohustistelt</v>
          </cell>
          <cell r="C854" t="str">
            <v/>
          </cell>
          <cell r="D854" t="str">
            <v>-1</v>
          </cell>
          <cell r="E854" t="str">
            <v>4</v>
          </cell>
          <cell r="F854" t="str">
            <v>Investeerimistegevuse kulud</v>
          </cell>
        </row>
        <row r="855">
          <cell r="A855">
            <v>650800</v>
          </cell>
          <cell r="B855" t="str">
            <v>Intressikulu diskonteeritud pikaajalistelt kohustistelt</v>
          </cell>
          <cell r="C855" t="str">
            <v/>
          </cell>
          <cell r="D855" t="str">
            <v>-1</v>
          </cell>
          <cell r="E855" t="str">
            <v>4</v>
          </cell>
          <cell r="F855" t="str">
            <v>Investeerimistegevuse kulud</v>
          </cell>
        </row>
        <row r="856">
          <cell r="A856">
            <v>650900</v>
          </cell>
          <cell r="B856" t="str">
            <v>Muud intressikulud</v>
          </cell>
          <cell r="C856" t="str">
            <v/>
          </cell>
          <cell r="D856" t="str">
            <v>-1</v>
          </cell>
          <cell r="E856" t="str">
            <v>4</v>
          </cell>
          <cell r="F856" t="str">
            <v>Investeerimistegevuse kulud</v>
          </cell>
        </row>
        <row r="857">
          <cell r="A857">
            <v>650990</v>
          </cell>
          <cell r="B857" t="str">
            <v>Kapitaliseeritud laenukasutuse kulutused (miinus)</v>
          </cell>
          <cell r="C857" t="str">
            <v/>
          </cell>
          <cell r="D857" t="str">
            <v>-1</v>
          </cell>
          <cell r="E857" t="str">
            <v>4</v>
          </cell>
          <cell r="F857" t="str">
            <v>Investeerimistegevuse kulud</v>
          </cell>
        </row>
        <row r="858">
          <cell r="A858">
            <v>652000</v>
          </cell>
          <cell r="B858" t="str">
            <v>Tulem kapitaliosaluse meetodil</v>
          </cell>
          <cell r="C858" t="str">
            <v/>
          </cell>
          <cell r="D858" t="str">
            <v>-1</v>
          </cell>
          <cell r="E858" t="str">
            <v>4</v>
          </cell>
          <cell r="F858" t="str">
            <v>Investeerimistegevuse kulud</v>
          </cell>
        </row>
        <row r="859">
          <cell r="A859">
            <v>652010</v>
          </cell>
          <cell r="B859" t="str">
            <v>Dividenditulu</v>
          </cell>
          <cell r="C859" t="str">
            <v/>
          </cell>
          <cell r="D859" t="str">
            <v>-1</v>
          </cell>
          <cell r="E859" t="str">
            <v>4</v>
          </cell>
          <cell r="F859" t="str">
            <v>Investeerimistegevuse kulud</v>
          </cell>
        </row>
        <row r="860">
          <cell r="A860">
            <v>652020</v>
          </cell>
          <cell r="B860" t="str">
            <v>Kasum/kahjum osaluste müügist</v>
          </cell>
          <cell r="C860" t="str">
            <v/>
          </cell>
          <cell r="D860" t="str">
            <v>-1</v>
          </cell>
          <cell r="E860" t="str">
            <v>4</v>
          </cell>
          <cell r="F860" t="str">
            <v>Investeerimistegevuse kulud</v>
          </cell>
        </row>
        <row r="861">
          <cell r="A861">
            <v>652030</v>
          </cell>
          <cell r="B861" t="str">
            <v>Kasum/kahjum osaluste ümberhindamisest</v>
          </cell>
          <cell r="C861" t="str">
            <v/>
          </cell>
          <cell r="D861" t="str">
            <v>-1</v>
          </cell>
          <cell r="E861" t="str">
            <v>4</v>
          </cell>
          <cell r="F861" t="str">
            <v>Investeerimistegevuse kulud</v>
          </cell>
        </row>
        <row r="862">
          <cell r="A862">
            <v>655000</v>
          </cell>
          <cell r="B862" t="str">
            <v>Intressitulud deposiitidelt</v>
          </cell>
          <cell r="C862" t="str">
            <v/>
          </cell>
          <cell r="D862" t="str">
            <v>-1</v>
          </cell>
          <cell r="E862" t="str">
            <v>3</v>
          </cell>
          <cell r="F862" t="str">
            <v>Investeerimistegevuse tulud</v>
          </cell>
        </row>
        <row r="863">
          <cell r="A863">
            <v>655010</v>
          </cell>
          <cell r="B863" t="str">
            <v>Intressitulud võlakirjadelt</v>
          </cell>
          <cell r="C863" t="str">
            <v/>
          </cell>
          <cell r="D863" t="str">
            <v>-1</v>
          </cell>
          <cell r="E863" t="str">
            <v>3</v>
          </cell>
          <cell r="F863" t="str">
            <v>Investeerimistegevuse tulud</v>
          </cell>
        </row>
        <row r="864">
          <cell r="A864">
            <v>655200</v>
          </cell>
          <cell r="B864" t="str">
            <v>Kasum/kahjum aktsiate ja muude omakapitaliinstrumentide müügist</v>
          </cell>
          <cell r="C864" t="str">
            <v/>
          </cell>
          <cell r="D864" t="str">
            <v>-1</v>
          </cell>
          <cell r="E864" t="str">
            <v>3</v>
          </cell>
          <cell r="F864" t="str">
            <v>Investeerimistegevuse tulud</v>
          </cell>
        </row>
        <row r="865">
          <cell r="A865">
            <v>655210</v>
          </cell>
          <cell r="B865" t="str">
            <v>Kasum/kahjum kauplemisportfelli võlakirjade ja muude võlainstrumentide müügist</v>
          </cell>
          <cell r="C865" t="str">
            <v/>
          </cell>
          <cell r="D865" t="str">
            <v>-1</v>
          </cell>
          <cell r="E865" t="str">
            <v>3</v>
          </cell>
          <cell r="F865" t="str">
            <v>Investeerimistegevuse tulud</v>
          </cell>
        </row>
        <row r="866">
          <cell r="A866">
            <v>655400</v>
          </cell>
          <cell r="B866" t="str">
            <v>Kasum/kahjum aktsiate ja muude omakapitaliinstrumentide ümberhindamisest</v>
          </cell>
          <cell r="C866" t="str">
            <v/>
          </cell>
          <cell r="D866" t="str">
            <v>-1</v>
          </cell>
          <cell r="E866" t="str">
            <v>3</v>
          </cell>
          <cell r="F866" t="str">
            <v>Investeerimistegevuse tulud</v>
          </cell>
        </row>
        <row r="867">
          <cell r="A867">
            <v>655410</v>
          </cell>
          <cell r="B867" t="str">
            <v>Kasum/kahjum kauplemisportfelli võlakirjade ja muude võlainstrumentide ümberhindamisest</v>
          </cell>
          <cell r="C867" t="str">
            <v/>
          </cell>
          <cell r="D867" t="str">
            <v>-1</v>
          </cell>
          <cell r="E867" t="str">
            <v>3</v>
          </cell>
          <cell r="F867" t="str">
            <v>Investeerimistegevuse tulud</v>
          </cell>
        </row>
        <row r="868">
          <cell r="A868">
            <v>655500</v>
          </cell>
          <cell r="B868" t="str">
            <v>Dividenditulu</v>
          </cell>
          <cell r="C868" t="str">
            <v/>
          </cell>
          <cell r="D868" t="str">
            <v>-1</v>
          </cell>
          <cell r="E868" t="str">
            <v>3</v>
          </cell>
          <cell r="F868" t="str">
            <v>Investeerimistegevuse tulud</v>
          </cell>
        </row>
        <row r="869">
          <cell r="A869">
            <v>655700</v>
          </cell>
          <cell r="B869" t="str">
            <v>Valuutakursi kasumid/kahjumid</v>
          </cell>
          <cell r="C869" t="str">
            <v/>
          </cell>
          <cell r="D869" t="str">
            <v>-1</v>
          </cell>
          <cell r="E869" t="str">
            <v>3</v>
          </cell>
          <cell r="F869" t="str">
            <v>Investeerimistegevuse tulud</v>
          </cell>
        </row>
        <row r="870">
          <cell r="A870">
            <v>658000</v>
          </cell>
          <cell r="B870" t="str">
            <v>Intressi-, viivise- ja kohustistasu tulu laenudelt</v>
          </cell>
          <cell r="C870" t="str">
            <v/>
          </cell>
          <cell r="D870" t="str">
            <v>-1</v>
          </cell>
          <cell r="E870" t="str">
            <v>5</v>
          </cell>
          <cell r="F870" t="str">
            <v>Finantseerimistegevus</v>
          </cell>
        </row>
        <row r="871">
          <cell r="A871">
            <v>658009</v>
          </cell>
          <cell r="B871" t="str">
            <v>Ebatõenäoliselt laekuv intressi-, viivise- ja kohustistasu laenudelt</v>
          </cell>
          <cell r="C871" t="str">
            <v/>
          </cell>
          <cell r="D871" t="str">
            <v>-1</v>
          </cell>
          <cell r="E871" t="str">
            <v>5</v>
          </cell>
          <cell r="F871" t="str">
            <v>Finantseerimistegevus</v>
          </cell>
        </row>
        <row r="872">
          <cell r="A872">
            <v>658010</v>
          </cell>
          <cell r="B872" t="str">
            <v>Intressitulu järelmaksunõuetelt</v>
          </cell>
          <cell r="C872" t="str">
            <v/>
          </cell>
          <cell r="D872" t="str">
            <v>-1</v>
          </cell>
          <cell r="E872" t="str">
            <v>5</v>
          </cell>
          <cell r="F872" t="str">
            <v>Finantseerimistegevus</v>
          </cell>
        </row>
        <row r="873">
          <cell r="A873">
            <v>658019</v>
          </cell>
          <cell r="B873" t="str">
            <v>Ebatõenäoliselt laekuv intressitulu järelmaksunõuetelt</v>
          </cell>
          <cell r="C873" t="str">
            <v/>
          </cell>
          <cell r="D873" t="str">
            <v>-1</v>
          </cell>
          <cell r="E873" t="str">
            <v>5</v>
          </cell>
          <cell r="F873" t="str">
            <v>Finantseerimistegevus</v>
          </cell>
        </row>
        <row r="874">
          <cell r="A874">
            <v>658020</v>
          </cell>
          <cell r="B874" t="str">
            <v>Intressitulu kapitalirendilt</v>
          </cell>
          <cell r="C874" t="str">
            <v/>
          </cell>
          <cell r="D874" t="str">
            <v>-1</v>
          </cell>
          <cell r="E874" t="str">
            <v>5</v>
          </cell>
          <cell r="F874" t="str">
            <v>Finantseerimistegevus</v>
          </cell>
        </row>
        <row r="875">
          <cell r="A875">
            <v>658040</v>
          </cell>
          <cell r="B875" t="str">
            <v>Intressitulu õppelaenudelt</v>
          </cell>
          <cell r="C875" t="str">
            <v/>
          </cell>
          <cell r="D875" t="str">
            <v>-1</v>
          </cell>
          <cell r="E875" t="str">
            <v>5</v>
          </cell>
          <cell r="F875" t="str">
            <v>Finantseerimistegevus</v>
          </cell>
        </row>
        <row r="876">
          <cell r="A876">
            <v>658049</v>
          </cell>
          <cell r="B876" t="str">
            <v>Ebatõenäoliselt laekuv intressitulu õppelaenudelt</v>
          </cell>
          <cell r="C876" t="str">
            <v/>
          </cell>
          <cell r="D876" t="str">
            <v>-1</v>
          </cell>
          <cell r="E876" t="str">
            <v>5</v>
          </cell>
          <cell r="F876" t="str">
            <v>Finantseerimistegevus</v>
          </cell>
        </row>
        <row r="877">
          <cell r="A877">
            <v>658060</v>
          </cell>
          <cell r="B877" t="str">
            <v>Intressitulu teenuste kontsessioonikokkulepete alusel</v>
          </cell>
          <cell r="C877" t="str">
            <v/>
          </cell>
          <cell r="D877" t="str">
            <v>-1</v>
          </cell>
          <cell r="E877" t="str">
            <v>5</v>
          </cell>
          <cell r="F877" t="str">
            <v>Finantseerimistegevus</v>
          </cell>
        </row>
        <row r="878">
          <cell r="A878">
            <v>658080</v>
          </cell>
          <cell r="B878" t="str">
            <v>Intressitulu diskonteeritud pikaajalistelt nõuetelt</v>
          </cell>
          <cell r="C878" t="str">
            <v/>
          </cell>
          <cell r="D878" t="str">
            <v>-1</v>
          </cell>
          <cell r="E878" t="str">
            <v>5</v>
          </cell>
          <cell r="F878" t="str">
            <v>Finantseerimistegevus</v>
          </cell>
        </row>
        <row r="879">
          <cell r="A879">
            <v>658090</v>
          </cell>
          <cell r="B879" t="str">
            <v>Intressitulu muudelt nõuetelt (va viivisintressid)</v>
          </cell>
          <cell r="C879" t="str">
            <v/>
          </cell>
          <cell r="D879" t="str">
            <v>-1</v>
          </cell>
          <cell r="E879" t="str">
            <v>5</v>
          </cell>
          <cell r="F879" t="str">
            <v>Finantseerimistegevus</v>
          </cell>
        </row>
        <row r="880">
          <cell r="A880">
            <v>658900</v>
          </cell>
          <cell r="B880" t="str">
            <v>Valuutakursi kasumid/kahjumid</v>
          </cell>
          <cell r="C880" t="str">
            <v/>
          </cell>
          <cell r="D880" t="str">
            <v>-1</v>
          </cell>
          <cell r="E880" t="str">
            <v>5</v>
          </cell>
          <cell r="F880" t="str">
            <v>Finantseerimistegevus</v>
          </cell>
        </row>
        <row r="881">
          <cell r="A881">
            <v>658910</v>
          </cell>
          <cell r="B881" t="str">
            <v>Muud finantstulud</v>
          </cell>
          <cell r="C881" t="str">
            <v/>
          </cell>
          <cell r="D881" t="str">
            <v>-1</v>
          </cell>
          <cell r="E881" t="str">
            <v>5</v>
          </cell>
          <cell r="F881" t="str">
            <v>Finantseerimistegevus</v>
          </cell>
        </row>
        <row r="882">
          <cell r="A882">
            <v>658950</v>
          </cell>
          <cell r="B882" t="str">
            <v>Muud finantskulud</v>
          </cell>
          <cell r="C882" t="str">
            <v/>
          </cell>
          <cell r="D882" t="str">
            <v>-1</v>
          </cell>
          <cell r="E882" t="str">
            <v>5</v>
          </cell>
          <cell r="F882" t="str">
            <v>Finantseerimistegevus</v>
          </cell>
        </row>
        <row r="883">
          <cell r="A883">
            <v>3220201</v>
          </cell>
          <cell r="B883" t="str">
            <v>Lasteaia kohatasu vabastused</v>
          </cell>
          <cell r="D883" t="str">
            <v>-1</v>
          </cell>
          <cell r="E883" t="str">
            <v>1</v>
          </cell>
          <cell r="F883" t="str">
            <v>Põhitegevuse tulud</v>
          </cell>
        </row>
        <row r="884">
          <cell r="A884">
            <v>3220202</v>
          </cell>
          <cell r="B884" t="str">
            <v>Lasteaia kohatasu 50% vabastused</v>
          </cell>
          <cell r="D884" t="str">
            <v>-1</v>
          </cell>
          <cell r="E884" t="str">
            <v>1</v>
          </cell>
          <cell r="F884" t="str">
            <v>Põhitegevuse tulud</v>
          </cell>
        </row>
        <row r="885">
          <cell r="A885">
            <v>3220401</v>
          </cell>
          <cell r="B885" t="str">
            <v>Lasteaialaste toiduraha vabastused (2025)</v>
          </cell>
          <cell r="D885" t="str">
            <v>-1</v>
          </cell>
          <cell r="E885" t="str">
            <v>1</v>
          </cell>
          <cell r="F885" t="str">
            <v>Põhitegevuse tulud</v>
          </cell>
        </row>
        <row r="886">
          <cell r="A886">
            <v>5511043</v>
          </cell>
          <cell r="B886" t="str">
            <v>Koristusteenus</v>
          </cell>
          <cell r="D886" t="str">
            <v>-1</v>
          </cell>
          <cell r="E886" t="str">
            <v>2</v>
          </cell>
          <cell r="F886" t="str">
            <v>Põhitegevuse kulud</v>
          </cell>
        </row>
        <row r="887">
          <cell r="A887">
            <v>5511046</v>
          </cell>
          <cell r="B887" t="str">
            <v>Tehnohooldus</v>
          </cell>
          <cell r="D887" t="str">
            <v>-1</v>
          </cell>
          <cell r="E887" t="str">
            <v>2</v>
          </cell>
          <cell r="F887" t="str">
            <v>Põhitegevuse kulud</v>
          </cell>
        </row>
        <row r="888">
          <cell r="A888">
            <v>35000001</v>
          </cell>
          <cell r="B888" t="str">
            <v>Põhiseaduslikud institutsioonid</v>
          </cell>
          <cell r="C888" t="str">
            <v/>
          </cell>
          <cell r="D888" t="str">
            <v>-1</v>
          </cell>
          <cell r="E888" t="str">
            <v>1</v>
          </cell>
          <cell r="F888" t="str">
            <v>Põhitegevuse tulud</v>
          </cell>
        </row>
        <row r="889">
          <cell r="A889">
            <v>35000002</v>
          </cell>
          <cell r="B889" t="str">
            <v>Haridus- ja Teadusministeerium</v>
          </cell>
          <cell r="C889" t="str">
            <v/>
          </cell>
          <cell r="D889" t="str">
            <v>-1</v>
          </cell>
          <cell r="E889" t="str">
            <v>1</v>
          </cell>
          <cell r="F889" t="str">
            <v>Põhitegevuse tulud</v>
          </cell>
        </row>
        <row r="890">
          <cell r="A890">
            <v>35000004</v>
          </cell>
          <cell r="B890" t="str">
            <v>Kaitseministeerium</v>
          </cell>
          <cell r="C890" t="str">
            <v/>
          </cell>
          <cell r="D890" t="str">
            <v>-1</v>
          </cell>
          <cell r="E890" t="str">
            <v>1</v>
          </cell>
          <cell r="F890" t="str">
            <v>Põhitegevuse tulud</v>
          </cell>
        </row>
        <row r="891">
          <cell r="A891">
            <v>35000005</v>
          </cell>
          <cell r="B891" t="str">
            <v>Kliimaministeerium</v>
          </cell>
          <cell r="C891" t="str">
            <v/>
          </cell>
          <cell r="D891" t="str">
            <v>-1</v>
          </cell>
          <cell r="E891" t="str">
            <v>1</v>
          </cell>
          <cell r="F891" t="str">
            <v>Põhitegevuse tulud</v>
          </cell>
        </row>
        <row r="892">
          <cell r="A892">
            <v>35000006</v>
          </cell>
          <cell r="B892" t="str">
            <v>Kultuuriministeerium</v>
          </cell>
          <cell r="C892" t="str">
            <v/>
          </cell>
          <cell r="D892" t="str">
            <v>-1</v>
          </cell>
          <cell r="E892" t="str">
            <v>1</v>
          </cell>
          <cell r="F892" t="str">
            <v>Põhitegevuse tulud</v>
          </cell>
        </row>
        <row r="893">
          <cell r="A893">
            <v>35000007</v>
          </cell>
          <cell r="B893" t="str">
            <v>Majandus- ja Kommunikatsiooniministeerium</v>
          </cell>
          <cell r="C893" t="str">
            <v/>
          </cell>
          <cell r="D893" t="str">
            <v>-1</v>
          </cell>
          <cell r="E893" t="str">
            <v>1</v>
          </cell>
          <cell r="F893" t="str">
            <v>Põhitegevuse tulud</v>
          </cell>
        </row>
        <row r="894">
          <cell r="A894">
            <v>35000008</v>
          </cell>
          <cell r="B894" t="str">
            <v>Regionaal- ja Põllumajandusministeerium</v>
          </cell>
          <cell r="C894" t="str">
            <v/>
          </cell>
          <cell r="D894" t="str">
            <v>-1</v>
          </cell>
          <cell r="E894" t="str">
            <v>1</v>
          </cell>
          <cell r="F894" t="str">
            <v>Põhitegevuse tulud</v>
          </cell>
        </row>
        <row r="895">
          <cell r="A895">
            <v>35000009</v>
          </cell>
          <cell r="B895" t="str">
            <v>Rahandusministeerium</v>
          </cell>
          <cell r="C895" t="str">
            <v/>
          </cell>
          <cell r="D895" t="str">
            <v>-1</v>
          </cell>
          <cell r="E895" t="str">
            <v>1</v>
          </cell>
          <cell r="F895" t="str">
            <v>Põhitegevuse tulud</v>
          </cell>
        </row>
        <row r="896">
          <cell r="A896">
            <v>35000010</v>
          </cell>
          <cell r="B896" t="str">
            <v>Siseministeerium</v>
          </cell>
          <cell r="C896" t="str">
            <v/>
          </cell>
          <cell r="D896" t="str">
            <v>-1</v>
          </cell>
          <cell r="E896" t="str">
            <v>1</v>
          </cell>
          <cell r="F896" t="str">
            <v>Põhitegevuse tulud</v>
          </cell>
        </row>
        <row r="897">
          <cell r="A897">
            <v>35000011</v>
          </cell>
          <cell r="B897" t="str">
            <v>Sotsiaalministeerium</v>
          </cell>
          <cell r="C897" t="str">
            <v/>
          </cell>
          <cell r="D897" t="str">
            <v>-1</v>
          </cell>
          <cell r="E897" t="str">
            <v>1</v>
          </cell>
          <cell r="F897" t="str">
            <v>Põhitegevuse tulud</v>
          </cell>
        </row>
        <row r="898">
          <cell r="A898">
            <v>35020002</v>
          </cell>
          <cell r="B898" t="str">
            <v>Haridus- ja Teadusministeerium</v>
          </cell>
          <cell r="C898" t="str">
            <v/>
          </cell>
          <cell r="D898" t="str">
            <v>-1</v>
          </cell>
          <cell r="E898" t="str">
            <v>3</v>
          </cell>
          <cell r="F898" t="str">
            <v>Investeerimistegevuse tulud</v>
          </cell>
        </row>
        <row r="899">
          <cell r="A899">
            <v>35020004</v>
          </cell>
          <cell r="B899" t="str">
            <v>Kaitseministeerium</v>
          </cell>
          <cell r="C899" t="str">
            <v/>
          </cell>
          <cell r="D899" t="str">
            <v>-1</v>
          </cell>
          <cell r="E899" t="str">
            <v>3</v>
          </cell>
          <cell r="F899" t="str">
            <v>Investeerimistegevuse tulud</v>
          </cell>
        </row>
        <row r="900">
          <cell r="A900">
            <v>35020005</v>
          </cell>
          <cell r="B900" t="str">
            <v>Kliimaministeerium</v>
          </cell>
          <cell r="C900" t="str">
            <v/>
          </cell>
          <cell r="D900" t="str">
            <v>-1</v>
          </cell>
          <cell r="E900" t="str">
            <v>3</v>
          </cell>
          <cell r="F900" t="str">
            <v>Investeerimistegevuse tulud</v>
          </cell>
        </row>
        <row r="901">
          <cell r="A901">
            <v>35020006</v>
          </cell>
          <cell r="B901" t="str">
            <v>Kultuuriministeerium</v>
          </cell>
          <cell r="C901" t="str">
            <v/>
          </cell>
          <cell r="D901" t="str">
            <v>-1</v>
          </cell>
          <cell r="E901" t="str">
            <v>3</v>
          </cell>
          <cell r="F901" t="str">
            <v>Investeerimistegevuse tulud</v>
          </cell>
        </row>
        <row r="902">
          <cell r="A902">
            <v>35020007</v>
          </cell>
          <cell r="B902" t="str">
            <v>Majandus- ja Kommunikatsiooniministeerium</v>
          </cell>
          <cell r="C902" t="str">
            <v/>
          </cell>
          <cell r="D902" t="str">
            <v>-1</v>
          </cell>
          <cell r="E902" t="str">
            <v>3</v>
          </cell>
          <cell r="F902" t="str">
            <v>Investeerimistegevuse tulud</v>
          </cell>
        </row>
        <row r="903">
          <cell r="A903">
            <v>35020008</v>
          </cell>
          <cell r="B903" t="str">
            <v>Regionaal- ja Põllumajandusministeerium</v>
          </cell>
          <cell r="C903" t="str">
            <v/>
          </cell>
          <cell r="D903" t="str">
            <v>-1</v>
          </cell>
          <cell r="E903" t="str">
            <v>3</v>
          </cell>
          <cell r="F903" t="str">
            <v>Investeerimistegevuse tulud</v>
          </cell>
        </row>
        <row r="904">
          <cell r="A904">
            <v>35020009</v>
          </cell>
          <cell r="B904" t="str">
            <v>Rahandusministeerium</v>
          </cell>
          <cell r="C904" t="str">
            <v/>
          </cell>
          <cell r="D904" t="str">
            <v>-1</v>
          </cell>
          <cell r="E904" t="str">
            <v>3</v>
          </cell>
          <cell r="F904" t="str">
            <v>Investeerimistegevuse tulud</v>
          </cell>
        </row>
        <row r="905">
          <cell r="A905">
            <v>35020010</v>
          </cell>
          <cell r="B905" t="str">
            <v>Siseministeerium</v>
          </cell>
          <cell r="C905" t="str">
            <v/>
          </cell>
          <cell r="D905" t="str">
            <v>-1</v>
          </cell>
          <cell r="E905" t="str">
            <v>3</v>
          </cell>
          <cell r="F905" t="str">
            <v>Investeerimistegevuse tulud</v>
          </cell>
        </row>
        <row r="906">
          <cell r="A906">
            <v>35020011</v>
          </cell>
          <cell r="B906" t="str">
            <v>Sotsiaalministeerium</v>
          </cell>
          <cell r="C906" t="str">
            <v/>
          </cell>
          <cell r="D906" t="str">
            <v>-1</v>
          </cell>
          <cell r="E906" t="str">
            <v>3</v>
          </cell>
          <cell r="F906" t="str">
            <v>Investeerimistegevuse tulud</v>
          </cell>
        </row>
        <row r="907">
          <cell r="A907">
            <v>50001</v>
          </cell>
          <cell r="F907" t="str">
            <v>Põhitegevuse kulud</v>
          </cell>
        </row>
        <row r="908">
          <cell r="A908">
            <v>2585</v>
          </cell>
          <cell r="F908" t="str">
            <v>Finantseerimistegevus</v>
          </cell>
        </row>
        <row r="909">
          <cell r="A909">
            <v>2586</v>
          </cell>
          <cell r="F909" t="str">
            <v>Finantseerimistegevus</v>
          </cell>
        </row>
        <row r="910">
          <cell r="A910">
            <v>2586</v>
          </cell>
          <cell r="F910" t="str">
            <v>Finantseerimistegevus</v>
          </cell>
        </row>
      </sheetData>
      <sheetData sheetId="16"/>
      <sheetData sheetId="17"/>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6 I lisaeelarve SF muutmine "/>
      <sheetName val="MS muutmine"/>
      <sheetName val="Leht1"/>
      <sheetName val="SF muutmine salvest 05.05"/>
      <sheetName val="MS muutmine salvest 05.05"/>
      <sheetName val="EA osa"/>
      <sheetName val="06.06 SF muudatus"/>
      <sheetName val="06.06 MS muudatus"/>
    </sheetNames>
    <sheetDataSet>
      <sheetData sheetId="0"/>
      <sheetData sheetId="1"/>
      <sheetData sheetId="2"/>
      <sheetData sheetId="3"/>
      <sheetData sheetId="4"/>
      <sheetData sheetId="5">
        <row r="2">
          <cell r="A2">
            <v>3</v>
          </cell>
          <cell r="B2" t="str">
            <v>TEGEVUSTULUD</v>
          </cell>
          <cell r="C2" t="str">
            <v/>
          </cell>
          <cell r="D2" t="str">
            <v>1</v>
          </cell>
          <cell r="E2" t="str">
            <v>1</v>
          </cell>
          <cell r="F2" t="str">
            <v>Põhitegevuse tulud</v>
          </cell>
        </row>
        <row r="3">
          <cell r="A3">
            <v>4</v>
          </cell>
          <cell r="B3" t="str">
            <v>ANTUD TOETUSED</v>
          </cell>
          <cell r="C3" t="str">
            <v/>
          </cell>
          <cell r="D3" t="str">
            <v>1</v>
          </cell>
          <cell r="E3" t="str">
            <v>2</v>
          </cell>
          <cell r="F3" t="str">
            <v>Põhitegevuse kulud</v>
          </cell>
        </row>
        <row r="4">
          <cell r="A4">
            <v>5</v>
          </cell>
          <cell r="B4" t="str">
            <v>TÖÖJÕU- JA MAJANDAMISKULUD</v>
          </cell>
          <cell r="C4" t="str">
            <v/>
          </cell>
          <cell r="D4" t="str">
            <v>-1</v>
          </cell>
          <cell r="E4" t="str">
            <v>2</v>
          </cell>
          <cell r="F4" t="str">
            <v>Põhitegevuse kulud</v>
          </cell>
        </row>
        <row r="5">
          <cell r="A5">
            <v>6</v>
          </cell>
          <cell r="B5" t="str">
            <v>MUUD KULUD</v>
          </cell>
          <cell r="C5" t="str">
            <v/>
          </cell>
          <cell r="D5" t="str">
            <v>-1</v>
          </cell>
          <cell r="E5" t="str">
            <v>2</v>
          </cell>
          <cell r="F5" t="str">
            <v>Põhitegevuse kulud</v>
          </cell>
        </row>
        <row r="6">
          <cell r="A6">
            <v>10</v>
          </cell>
          <cell r="B6" t="str">
            <v>KÄIBEVARA</v>
          </cell>
          <cell r="C6" t="str">
            <v/>
          </cell>
          <cell r="D6" t="str">
            <v>1</v>
          </cell>
          <cell r="E6" t="str">
            <v>6</v>
          </cell>
          <cell r="F6" t="str">
            <v>Nõuete-kohustuste muutus</v>
          </cell>
        </row>
        <row r="7">
          <cell r="A7">
            <v>15</v>
          </cell>
          <cell r="B7" t="str">
            <v>PÕHIVARA</v>
          </cell>
          <cell r="C7" t="str">
            <v/>
          </cell>
          <cell r="D7" t="str">
            <v>1</v>
          </cell>
          <cell r="E7" t="str">
            <v>4</v>
          </cell>
          <cell r="F7" t="str">
            <v>Investeerimistegevuse kulud</v>
          </cell>
        </row>
        <row r="8">
          <cell r="A8">
            <v>30</v>
          </cell>
          <cell r="B8" t="str">
            <v>MAKSUD JA SOTSIAALKINDLUSTUSMAKSED</v>
          </cell>
          <cell r="C8" t="str">
            <v/>
          </cell>
          <cell r="D8" t="str">
            <v>1</v>
          </cell>
          <cell r="E8" t="str">
            <v>1</v>
          </cell>
          <cell r="F8" t="str">
            <v>Põhitegevuse tulud</v>
          </cell>
        </row>
        <row r="9">
          <cell r="A9">
            <v>32</v>
          </cell>
          <cell r="B9" t="str">
            <v>KAUPADE JA TEENUSTE MÜÜK</v>
          </cell>
          <cell r="C9" t="str">
            <v/>
          </cell>
          <cell r="D9" t="str">
            <v>1</v>
          </cell>
          <cell r="E9" t="str">
            <v>1</v>
          </cell>
          <cell r="F9" t="str">
            <v>Põhitegevuse tulud</v>
          </cell>
        </row>
        <row r="10">
          <cell r="A10">
            <v>35</v>
          </cell>
          <cell r="B10" t="str">
            <v>SAADUD TOETUSED</v>
          </cell>
          <cell r="C10" t="str">
            <v/>
          </cell>
          <cell r="D10" t="str">
            <v>1</v>
          </cell>
          <cell r="E10" t="str">
            <v>1</v>
          </cell>
          <cell r="F10" t="str">
            <v>Põhitegevuse tulud</v>
          </cell>
        </row>
        <row r="11">
          <cell r="A11">
            <v>38</v>
          </cell>
          <cell r="B11" t="str">
            <v>MUUD TULUD</v>
          </cell>
          <cell r="C11" t="str">
            <v/>
          </cell>
          <cell r="D11" t="str">
            <v>1</v>
          </cell>
          <cell r="E11" t="str">
            <v>3</v>
          </cell>
          <cell r="F11" t="str">
            <v>Investeerimistegevuse tulud</v>
          </cell>
        </row>
        <row r="12">
          <cell r="A12">
            <v>41</v>
          </cell>
          <cell r="B12" t="str">
            <v>SOTSIAALTOETUSED</v>
          </cell>
          <cell r="C12" t="str">
            <v/>
          </cell>
          <cell r="D12" t="str">
            <v>1</v>
          </cell>
          <cell r="E12" t="str">
            <v>2</v>
          </cell>
          <cell r="F12" t="str">
            <v>Põhitegevuse kulud</v>
          </cell>
        </row>
        <row r="13">
          <cell r="A13">
            <v>45</v>
          </cell>
          <cell r="B13" t="str">
            <v>MUUD TOETUSED</v>
          </cell>
          <cell r="C13" t="str">
            <v/>
          </cell>
          <cell r="D13" t="str">
            <v>-1</v>
          </cell>
          <cell r="E13" t="str">
            <v>2</v>
          </cell>
          <cell r="F13" t="str">
            <v>Põhitegevuse kulud</v>
          </cell>
        </row>
        <row r="14">
          <cell r="A14">
            <v>50</v>
          </cell>
          <cell r="B14" t="str">
            <v>TÖÖJÕUKULUD</v>
          </cell>
          <cell r="C14" t="str">
            <v/>
          </cell>
          <cell r="D14" t="str">
            <v>-1</v>
          </cell>
          <cell r="E14" t="str">
            <v>2</v>
          </cell>
          <cell r="F14" t="str">
            <v>Põhitegevuse kulud</v>
          </cell>
        </row>
        <row r="15">
          <cell r="A15">
            <v>55</v>
          </cell>
          <cell r="B15" t="str">
            <v>MAJANDAMISKULUD</v>
          </cell>
          <cell r="C15" t="str">
            <v/>
          </cell>
          <cell r="D15" t="str">
            <v>1</v>
          </cell>
          <cell r="E15" t="str">
            <v>2</v>
          </cell>
          <cell r="F15" t="str">
            <v>Põhitegevuse kulud</v>
          </cell>
        </row>
        <row r="16">
          <cell r="A16">
            <v>60</v>
          </cell>
          <cell r="B16" t="str">
            <v>MUUD TEGEVUSKULUD</v>
          </cell>
          <cell r="C16" t="str">
            <v/>
          </cell>
          <cell r="D16" t="str">
            <v>1</v>
          </cell>
          <cell r="E16" t="str">
            <v>2</v>
          </cell>
          <cell r="F16" t="str">
            <v>Põhitegevuse kulud</v>
          </cell>
        </row>
        <row r="17">
          <cell r="A17">
            <v>65</v>
          </cell>
          <cell r="B17" t="str">
            <v>FINANTSTULUD JA -KULUD</v>
          </cell>
          <cell r="C17" t="str">
            <v/>
          </cell>
          <cell r="D17" t="str">
            <v>1</v>
          </cell>
          <cell r="E17" t="str">
            <v>4</v>
          </cell>
          <cell r="F17" t="str">
            <v>Investeerimistegevuse kulud</v>
          </cell>
        </row>
        <row r="18">
          <cell r="A18">
            <v>100</v>
          </cell>
          <cell r="B18" t="str">
            <v>RAHA JA PANGAKONTOD</v>
          </cell>
          <cell r="C18" t="str">
            <v/>
          </cell>
          <cell r="D18" t="str">
            <v>1</v>
          </cell>
          <cell r="E18" t="str">
            <v>7</v>
          </cell>
          <cell r="F18" t="str">
            <v>Likviidsete vahendite muutus</v>
          </cell>
        </row>
        <row r="19">
          <cell r="A19">
            <v>101</v>
          </cell>
          <cell r="B19" t="str">
            <v>LÜHIAJALISED FINANTSINVESTEERINGUD</v>
          </cell>
          <cell r="C19" t="str">
            <v/>
          </cell>
          <cell r="D19" t="str">
            <v>1</v>
          </cell>
          <cell r="E19" t="str">
            <v>7</v>
          </cell>
          <cell r="F19" t="str">
            <v>Likviidsete vahendite muutus</v>
          </cell>
        </row>
        <row r="20">
          <cell r="A20">
            <v>150</v>
          </cell>
          <cell r="B20" t="str">
            <v>OSALUSED AVALIKU SEKTORI JA SIDUSÜKSUSTES</v>
          </cell>
          <cell r="C20" t="str">
            <v/>
          </cell>
          <cell r="D20" t="str">
            <v>1</v>
          </cell>
          <cell r="E20" t="str">
            <v>4</v>
          </cell>
          <cell r="F20" t="str">
            <v>Investeerimistegevuse kulud</v>
          </cell>
        </row>
        <row r="21">
          <cell r="A21">
            <v>151</v>
          </cell>
          <cell r="B21" t="str">
            <v>PIKAAJALISED FINANTSINVESTEERINGUD</v>
          </cell>
          <cell r="C21" t="str">
            <v/>
          </cell>
          <cell r="D21" t="str">
            <v>1</v>
          </cell>
          <cell r="E21" t="str">
            <v>4</v>
          </cell>
          <cell r="F21" t="str">
            <v>Investeerimistegevuse kulud</v>
          </cell>
        </row>
        <row r="22">
          <cell r="A22">
            <v>154</v>
          </cell>
          <cell r="B22" t="str">
            <v>KINNISVARAINVESTEERINGUD</v>
          </cell>
          <cell r="C22" t="str">
            <v/>
          </cell>
          <cell r="D22" t="str">
            <v>1</v>
          </cell>
          <cell r="E22" t="str">
            <v>4</v>
          </cell>
          <cell r="F22" t="str">
            <v>Investeerimistegevuse kulud</v>
          </cell>
        </row>
        <row r="23">
          <cell r="A23">
            <v>155</v>
          </cell>
          <cell r="B23" t="str">
            <v>MATERIAALNE PÕHIVARA</v>
          </cell>
          <cell r="C23" t="str">
            <v/>
          </cell>
          <cell r="D23" t="str">
            <v>1</v>
          </cell>
          <cell r="E23" t="str">
            <v>4</v>
          </cell>
          <cell r="F23" t="str">
            <v>Investeerimistegevuse kulud</v>
          </cell>
        </row>
        <row r="24">
          <cell r="A24">
            <v>156</v>
          </cell>
          <cell r="B24" t="str">
            <v>IMMATERIAALNE PÕHIVARA</v>
          </cell>
          <cell r="C24" t="str">
            <v/>
          </cell>
          <cell r="D24" t="str">
            <v>1</v>
          </cell>
          <cell r="E24" t="str">
            <v>4</v>
          </cell>
          <cell r="F24" t="str">
            <v>Investeerimistegevuse kulud</v>
          </cell>
        </row>
        <row r="25">
          <cell r="A25">
            <v>157</v>
          </cell>
          <cell r="B25" t="str">
            <v>BIOLOOGILISED VARAD</v>
          </cell>
          <cell r="C25" t="str">
            <v/>
          </cell>
          <cell r="D25" t="str">
            <v>1</v>
          </cell>
          <cell r="E25" t="str">
            <v>4</v>
          </cell>
          <cell r="F25" t="str">
            <v>Investeerimistegevuse kulud</v>
          </cell>
        </row>
        <row r="26">
          <cell r="A26">
            <v>300</v>
          </cell>
          <cell r="B26" t="str">
            <v>TULUMAKS</v>
          </cell>
          <cell r="C26" t="str">
            <v/>
          </cell>
          <cell r="D26" t="str">
            <v>1</v>
          </cell>
          <cell r="E26" t="str">
            <v>1</v>
          </cell>
          <cell r="F26" t="str">
            <v>Põhitegevuse tulud</v>
          </cell>
        </row>
        <row r="27">
          <cell r="A27">
            <v>302</v>
          </cell>
          <cell r="B27" t="str">
            <v>SOTSIAALMAKS JA SOTSIAALKINDLUSTUSMAKSED</v>
          </cell>
          <cell r="C27" t="str">
            <v/>
          </cell>
          <cell r="D27" t="str">
            <v>1</v>
          </cell>
          <cell r="E27" t="str">
            <v>1</v>
          </cell>
          <cell r="F27" t="str">
            <v>Põhitegevuse tulud</v>
          </cell>
        </row>
        <row r="28">
          <cell r="A28">
            <v>303</v>
          </cell>
          <cell r="B28" t="str">
            <v>OMANDIMAKSUD</v>
          </cell>
          <cell r="C28" t="str">
            <v/>
          </cell>
          <cell r="D28" t="str">
            <v>1</v>
          </cell>
          <cell r="E28" t="str">
            <v>1</v>
          </cell>
          <cell r="F28" t="str">
            <v>Põhitegevuse tulud</v>
          </cell>
        </row>
        <row r="29">
          <cell r="A29">
            <v>304</v>
          </cell>
          <cell r="B29" t="str">
            <v>MAKSUD KAUPADELT JA TEENUSTELT</v>
          </cell>
          <cell r="C29" t="str">
            <v/>
          </cell>
          <cell r="D29" t="str">
            <v>1</v>
          </cell>
          <cell r="E29" t="str">
            <v>1</v>
          </cell>
          <cell r="F29" t="str">
            <v>Põhitegevuse tulud</v>
          </cell>
        </row>
        <row r="30">
          <cell r="A30">
            <v>305</v>
          </cell>
          <cell r="B30" t="str">
            <v>Maksud väliskaubanduselt ja tehingutelt</v>
          </cell>
          <cell r="C30" t="str">
            <v/>
          </cell>
          <cell r="D30" t="str">
            <v>1</v>
          </cell>
          <cell r="E30" t="str">
            <v>1</v>
          </cell>
          <cell r="F30" t="str">
            <v>Põhitegevuse tulud</v>
          </cell>
        </row>
        <row r="31">
          <cell r="A31">
            <v>320</v>
          </cell>
          <cell r="B31" t="str">
            <v>Riigilõivud</v>
          </cell>
          <cell r="C31" t="str">
            <v/>
          </cell>
          <cell r="D31" t="str">
            <v>1</v>
          </cell>
          <cell r="E31" t="str">
            <v>1</v>
          </cell>
          <cell r="F31" t="str">
            <v>Põhitegevuse tulud</v>
          </cell>
        </row>
        <row r="32">
          <cell r="A32">
            <v>322</v>
          </cell>
          <cell r="B32" t="str">
            <v>TULUD MAJANDUSTEGEVUSEST</v>
          </cell>
          <cell r="C32" t="str">
            <v/>
          </cell>
          <cell r="D32" t="str">
            <v>1</v>
          </cell>
          <cell r="E32" t="str">
            <v>1</v>
          </cell>
          <cell r="F32" t="str">
            <v>Põhitegevuse tulud</v>
          </cell>
        </row>
        <row r="33">
          <cell r="A33">
            <v>323</v>
          </cell>
          <cell r="B33" t="str">
            <v>TULUD MAJANDUSTEGEVUSEST (järg)</v>
          </cell>
          <cell r="C33" t="str">
            <v/>
          </cell>
          <cell r="D33" t="str">
            <v>1</v>
          </cell>
          <cell r="E33" t="str">
            <v>1</v>
          </cell>
          <cell r="F33" t="str">
            <v>Põhitegevuse tulud</v>
          </cell>
        </row>
        <row r="34">
          <cell r="A34">
            <v>350</v>
          </cell>
          <cell r="B34" t="str">
            <v>SAADUD SIHTFINANTSEERIMINE</v>
          </cell>
          <cell r="C34" t="str">
            <v/>
          </cell>
          <cell r="D34" t="str">
            <v>1</v>
          </cell>
          <cell r="E34" t="str">
            <v>1</v>
          </cell>
          <cell r="F34" t="str">
            <v>Põhitegevuse tulud</v>
          </cell>
        </row>
        <row r="35">
          <cell r="A35">
            <v>352</v>
          </cell>
          <cell r="B35" t="str">
            <v>SAADUD TEGEVUSTOETUSED</v>
          </cell>
          <cell r="C35" t="str">
            <v/>
          </cell>
          <cell r="D35" t="str">
            <v>1</v>
          </cell>
          <cell r="E35" t="str">
            <v>1</v>
          </cell>
          <cell r="F35" t="str">
            <v>Põhitegevuse tulud</v>
          </cell>
        </row>
        <row r="36">
          <cell r="A36">
            <v>381</v>
          </cell>
          <cell r="B36" t="str">
            <v>Põhivara müük</v>
          </cell>
          <cell r="C36" t="str">
            <v/>
          </cell>
          <cell r="D36" t="str">
            <v>1</v>
          </cell>
          <cell r="E36" t="str">
            <v>3</v>
          </cell>
          <cell r="F36" t="str">
            <v>Investeerimistegevuse tulud</v>
          </cell>
        </row>
        <row r="37">
          <cell r="A37">
            <v>382</v>
          </cell>
          <cell r="B37" t="str">
            <v>MUUD TULUD VARADELT</v>
          </cell>
          <cell r="C37" t="str">
            <v/>
          </cell>
          <cell r="D37" t="str">
            <v>1</v>
          </cell>
          <cell r="E37" t="str">
            <v>1</v>
          </cell>
          <cell r="F37" t="str">
            <v>Põhitegevuse tulud</v>
          </cell>
        </row>
        <row r="38">
          <cell r="A38">
            <v>388</v>
          </cell>
          <cell r="B38" t="str">
            <v>MUUD TULUD</v>
          </cell>
          <cell r="C38" t="str">
            <v/>
          </cell>
          <cell r="D38" t="str">
            <v>1</v>
          </cell>
          <cell r="E38" t="str">
            <v>1</v>
          </cell>
          <cell r="F38" t="str">
            <v>Põhitegevuse tulud</v>
          </cell>
        </row>
        <row r="39">
          <cell r="A39">
            <v>410</v>
          </cell>
          <cell r="B39" t="str">
            <v>Sotsiaalkindlustustoetused</v>
          </cell>
          <cell r="C39" t="str">
            <v/>
          </cell>
          <cell r="D39" t="str">
            <v>1</v>
          </cell>
          <cell r="E39" t="str">
            <v>2</v>
          </cell>
          <cell r="F39" t="str">
            <v>Põhitegevuse kulud</v>
          </cell>
        </row>
        <row r="40">
          <cell r="A40">
            <v>413</v>
          </cell>
          <cell r="B40" t="str">
            <v>Sotsiaalabitoetused ja muud toetused füüsilistele isikutele</v>
          </cell>
          <cell r="C40" t="str">
            <v/>
          </cell>
          <cell r="D40" t="str">
            <v>1</v>
          </cell>
          <cell r="E40" t="str">
            <v>2</v>
          </cell>
          <cell r="F40" t="str">
            <v>Põhitegevuse kulud</v>
          </cell>
        </row>
        <row r="41">
          <cell r="A41">
            <v>450</v>
          </cell>
          <cell r="B41" t="str">
            <v>ANTUD SIHTFINANTSEERIMINE</v>
          </cell>
          <cell r="C41" t="str">
            <v/>
          </cell>
          <cell r="D41" t="str">
            <v>1</v>
          </cell>
          <cell r="E41" t="str">
            <v>2</v>
          </cell>
          <cell r="F41" t="str">
            <v>Põhitegevuse kulud</v>
          </cell>
        </row>
        <row r="42">
          <cell r="A42">
            <v>452</v>
          </cell>
          <cell r="B42" t="str">
            <v>ANTUD TEGEVUSTOETUSED</v>
          </cell>
          <cell r="C42" t="str">
            <v/>
          </cell>
          <cell r="D42" t="str">
            <v>1</v>
          </cell>
          <cell r="E42" t="str">
            <v>2</v>
          </cell>
          <cell r="F42" t="str">
            <v>Põhitegevuse kulud</v>
          </cell>
        </row>
        <row r="43">
          <cell r="A43">
            <v>500</v>
          </cell>
          <cell r="B43" t="str">
            <v>Töötasu</v>
          </cell>
          <cell r="C43" t="str">
            <v/>
          </cell>
          <cell r="D43" t="str">
            <v>1</v>
          </cell>
          <cell r="E43" t="str">
            <v>2</v>
          </cell>
          <cell r="F43" t="str">
            <v>Põhitegevuse kulud</v>
          </cell>
        </row>
        <row r="44">
          <cell r="A44">
            <v>505</v>
          </cell>
          <cell r="B44" t="str">
            <v>Erisoodustused</v>
          </cell>
          <cell r="C44" t="str">
            <v/>
          </cell>
          <cell r="D44" t="str">
            <v>1</v>
          </cell>
          <cell r="E44" t="str">
            <v>2</v>
          </cell>
          <cell r="F44" t="str">
            <v>Põhitegevuse kulud</v>
          </cell>
        </row>
        <row r="45">
          <cell r="A45">
            <v>506</v>
          </cell>
          <cell r="B45" t="str">
            <v>Tööjõukuludega kaasnevad maksud ja sotsiaalkindlustusmaksed</v>
          </cell>
          <cell r="C45" t="str">
            <v/>
          </cell>
          <cell r="D45" t="str">
            <v>1</v>
          </cell>
          <cell r="E45" t="str">
            <v>2</v>
          </cell>
          <cell r="F45" t="str">
            <v>Põhitegevuse kulud</v>
          </cell>
        </row>
        <row r="46">
          <cell r="A46">
            <v>507</v>
          </cell>
          <cell r="B46" t="str">
            <v>TÖÖJÕUKULUDE KAPITALISEERIMINE OMA VALMISTATUD PÕHIVARA MAKSUMUSSE</v>
          </cell>
          <cell r="C46" t="str">
            <v/>
          </cell>
          <cell r="D46" t="str">
            <v>-1</v>
          </cell>
          <cell r="E46" t="str">
            <v>2</v>
          </cell>
          <cell r="F46" t="str">
            <v>Põhitegevuse kulud</v>
          </cell>
        </row>
        <row r="47">
          <cell r="A47">
            <v>508</v>
          </cell>
          <cell r="B47" t="str">
            <v>Tööjõukulude eelarve liigi muutmine</v>
          </cell>
          <cell r="C47" t="str">
            <v/>
          </cell>
          <cell r="D47" t="str">
            <v>-1</v>
          </cell>
          <cell r="E47" t="str">
            <v>2</v>
          </cell>
          <cell r="F47" t="str">
            <v>Põhitegevuse kulud</v>
          </cell>
        </row>
        <row r="48">
          <cell r="A48">
            <v>600</v>
          </cell>
          <cell r="B48" t="str">
            <v>Riigisaladusega seotud kulud</v>
          </cell>
          <cell r="C48" t="str">
            <v/>
          </cell>
          <cell r="D48" t="str">
            <v>1</v>
          </cell>
          <cell r="E48" t="str">
            <v>2</v>
          </cell>
          <cell r="F48" t="str">
            <v>Põhitegevuse kulud</v>
          </cell>
        </row>
        <row r="49">
          <cell r="A49">
            <v>601</v>
          </cell>
          <cell r="B49" t="str">
            <v>MAKSU-, LÕIVU-, TRAHVIKULUD</v>
          </cell>
          <cell r="C49" t="str">
            <v/>
          </cell>
          <cell r="D49" t="str">
            <v>1</v>
          </cell>
          <cell r="E49" t="str">
            <v>2</v>
          </cell>
          <cell r="F49" t="str">
            <v>Põhitegevuse kulud</v>
          </cell>
        </row>
        <row r="50">
          <cell r="A50">
            <v>605</v>
          </cell>
          <cell r="B50" t="str">
            <v>Kulu ebatõenäoliselt laekuvatest nõuetest (v.a maksu-, lõivu-, trahvinõuded)</v>
          </cell>
          <cell r="C50" t="str">
            <v/>
          </cell>
          <cell r="D50" t="str">
            <v>1</v>
          </cell>
          <cell r="E50" t="str">
            <v>2</v>
          </cell>
          <cell r="F50" t="str">
            <v>Põhitegevuse kulud</v>
          </cell>
        </row>
        <row r="51">
          <cell r="A51">
            <v>608</v>
          </cell>
          <cell r="B51" t="str">
            <v>Muud tegevuskulud</v>
          </cell>
          <cell r="C51" t="str">
            <v/>
          </cell>
          <cell r="D51" t="str">
            <v>-1</v>
          </cell>
          <cell r="E51" t="str">
            <v>2</v>
          </cell>
          <cell r="F51" t="str">
            <v>Põhitegevuse kulud</v>
          </cell>
        </row>
        <row r="52">
          <cell r="A52">
            <v>650</v>
          </cell>
          <cell r="B52" t="str">
            <v>INTRESSIKULU</v>
          </cell>
          <cell r="C52" t="str">
            <v/>
          </cell>
          <cell r="D52" t="str">
            <v>1</v>
          </cell>
          <cell r="E52" t="str">
            <v>4</v>
          </cell>
          <cell r="F52" t="str">
            <v>Investeerimistegevuse kulud</v>
          </cell>
        </row>
        <row r="53">
          <cell r="A53">
            <v>652</v>
          </cell>
          <cell r="B53" t="str">
            <v>TULEM OSALUSTELT</v>
          </cell>
          <cell r="C53" t="str">
            <v/>
          </cell>
          <cell r="D53" t="str">
            <v>1</v>
          </cell>
          <cell r="E53" t="str">
            <v>4</v>
          </cell>
          <cell r="F53" t="str">
            <v>Investeerimistegevuse kulud</v>
          </cell>
        </row>
        <row r="54">
          <cell r="A54">
            <v>655</v>
          </cell>
          <cell r="B54" t="str">
            <v>Tulu hoiustelt ja väärtpaberitelt</v>
          </cell>
          <cell r="C54" t="str">
            <v/>
          </cell>
          <cell r="D54" t="str">
            <v>1</v>
          </cell>
          <cell r="E54" t="str">
            <v>3</v>
          </cell>
          <cell r="F54" t="str">
            <v>Investeerimistegevuse tulud</v>
          </cell>
        </row>
        <row r="55">
          <cell r="A55">
            <v>658</v>
          </cell>
          <cell r="B55" t="str">
            <v>MUUD FINANTSTULUD JA -KULUD</v>
          </cell>
          <cell r="C55" t="str">
            <v/>
          </cell>
          <cell r="D55" t="str">
            <v>1</v>
          </cell>
          <cell r="E55" t="str">
            <v>5</v>
          </cell>
          <cell r="F55" t="str">
            <v>Finantseerimistegevus</v>
          </cell>
        </row>
        <row r="56">
          <cell r="A56">
            <v>1000</v>
          </cell>
          <cell r="B56" t="str">
            <v>Sularaha</v>
          </cell>
          <cell r="C56" t="str">
            <v/>
          </cell>
          <cell r="D56" t="str">
            <v>1</v>
          </cell>
          <cell r="E56" t="str">
            <v>7</v>
          </cell>
          <cell r="F56" t="str">
            <v>Likviidsete vahendite muutus</v>
          </cell>
        </row>
        <row r="57">
          <cell r="A57">
            <v>1001</v>
          </cell>
          <cell r="B57" t="str">
            <v>Arvelduskontod pankades</v>
          </cell>
          <cell r="C57" t="str">
            <v/>
          </cell>
          <cell r="D57" t="str">
            <v>1</v>
          </cell>
          <cell r="E57" t="str">
            <v>7</v>
          </cell>
          <cell r="F57" t="str">
            <v>Likviidsete vahendite muutus</v>
          </cell>
        </row>
        <row r="58">
          <cell r="A58">
            <v>1011</v>
          </cell>
          <cell r="B58" t="str">
            <v>Kauplemisportfelli väärtpaberid</v>
          </cell>
          <cell r="C58" t="str">
            <v/>
          </cell>
          <cell r="D58" t="str">
            <v>1</v>
          </cell>
          <cell r="E58" t="str">
            <v>7</v>
          </cell>
          <cell r="F58" t="str">
            <v>Likviidsete vahendite muutus</v>
          </cell>
        </row>
        <row r="59">
          <cell r="A59">
            <v>1012</v>
          </cell>
          <cell r="B59" t="str">
            <v>Tähtajani hoitavad väärtpaberid</v>
          </cell>
          <cell r="C59" t="str">
            <v/>
          </cell>
          <cell r="D59" t="str">
            <v>1</v>
          </cell>
          <cell r="E59" t="str">
            <v>7</v>
          </cell>
          <cell r="F59" t="str">
            <v>Likviidsete vahendite muutus</v>
          </cell>
        </row>
        <row r="60">
          <cell r="A60">
            <v>1019</v>
          </cell>
          <cell r="B60" t="str">
            <v>Muud lühiajalised finantsinvesteeringud</v>
          </cell>
          <cell r="C60" t="str">
            <v/>
          </cell>
          <cell r="D60" t="str">
            <v>1</v>
          </cell>
          <cell r="E60" t="str">
            <v>7</v>
          </cell>
          <cell r="F60" t="str">
            <v>Likviidsete vahendite muutus</v>
          </cell>
        </row>
        <row r="61">
          <cell r="A61">
            <v>1500</v>
          </cell>
          <cell r="B61" t="str">
            <v>Osalused sihtasutustes ja mittetulundusühingutes</v>
          </cell>
          <cell r="C61" t="str">
            <v/>
          </cell>
          <cell r="D61" t="str">
            <v>1</v>
          </cell>
          <cell r="E61" t="str">
            <v>4</v>
          </cell>
          <cell r="F61" t="str">
            <v>Investeerimistegevuse kulud</v>
          </cell>
        </row>
        <row r="62">
          <cell r="A62">
            <v>1502</v>
          </cell>
          <cell r="B62" t="str">
            <v>Osalused tütar- ja sidusettevõtjates</v>
          </cell>
          <cell r="C62" t="str">
            <v/>
          </cell>
          <cell r="D62" t="str">
            <v>1</v>
          </cell>
          <cell r="E62" t="str">
            <v>4</v>
          </cell>
          <cell r="F62" t="str">
            <v>Investeerimistegevuse kulud</v>
          </cell>
        </row>
        <row r="63">
          <cell r="A63">
            <v>1511</v>
          </cell>
          <cell r="B63" t="str">
            <v>Investeerimisportfelli väärtpaberid</v>
          </cell>
          <cell r="C63" t="str">
            <v/>
          </cell>
          <cell r="D63" t="str">
            <v>1</v>
          </cell>
          <cell r="E63" t="str">
            <v>4</v>
          </cell>
          <cell r="F63" t="str">
            <v>Investeerimistegevuse kulud</v>
          </cell>
        </row>
        <row r="64">
          <cell r="A64">
            <v>1512</v>
          </cell>
          <cell r="B64" t="str">
            <v>Tähtajani hoitavad võlakirjad</v>
          </cell>
          <cell r="C64" t="str">
            <v/>
          </cell>
          <cell r="D64" t="str">
            <v>1</v>
          </cell>
          <cell r="E64" t="str">
            <v>4</v>
          </cell>
          <cell r="F64" t="str">
            <v>Investeerimistegevuse kulud</v>
          </cell>
        </row>
        <row r="65">
          <cell r="A65">
            <v>1519</v>
          </cell>
          <cell r="B65" t="str">
            <v>Muud pikaajalised finantsinvesteeringud</v>
          </cell>
          <cell r="C65" t="str">
            <v/>
          </cell>
          <cell r="D65" t="str">
            <v>1</v>
          </cell>
          <cell r="E65" t="str">
            <v>4</v>
          </cell>
          <cell r="F65" t="str">
            <v>Investeerimistegevuse kulud</v>
          </cell>
        </row>
        <row r="66">
          <cell r="A66">
            <v>1551</v>
          </cell>
          <cell r="B66" t="str">
            <v>Hooned ja rajatised</v>
          </cell>
          <cell r="C66" t="str">
            <v/>
          </cell>
          <cell r="D66" t="str">
            <v>1</v>
          </cell>
          <cell r="E66" t="str">
            <v>4</v>
          </cell>
          <cell r="F66" t="str">
            <v>Investeerimistegevuse kulud</v>
          </cell>
        </row>
        <row r="67">
          <cell r="A67">
            <v>1554</v>
          </cell>
          <cell r="B67" t="str">
            <v>Masinad ja seadmed</v>
          </cell>
          <cell r="C67" t="str">
            <v/>
          </cell>
          <cell r="D67" t="str">
            <v>1</v>
          </cell>
          <cell r="E67" t="str">
            <v>4</v>
          </cell>
          <cell r="F67" t="str">
            <v>Investeerimistegevuse kulud</v>
          </cell>
        </row>
        <row r="68">
          <cell r="A68">
            <v>1555</v>
          </cell>
          <cell r="B68" t="str">
            <v>Info- ja kommunikatsioonitehnoloogia seadmed</v>
          </cell>
          <cell r="C68" t="str">
            <v/>
          </cell>
          <cell r="D68" t="str">
            <v>1</v>
          </cell>
          <cell r="E68" t="str">
            <v>4</v>
          </cell>
          <cell r="F68" t="str">
            <v>Investeerimistegevuse kulud</v>
          </cell>
        </row>
        <row r="69">
          <cell r="A69">
            <v>1556</v>
          </cell>
          <cell r="B69" t="str">
            <v>Muu amortiseeruv materiaalne põhivara</v>
          </cell>
          <cell r="C69" t="str">
            <v/>
          </cell>
          <cell r="D69" t="str">
            <v>1</v>
          </cell>
          <cell r="E69" t="str">
            <v>4</v>
          </cell>
          <cell r="F69" t="str">
            <v>Investeerimistegevuse kulud</v>
          </cell>
        </row>
        <row r="70">
          <cell r="A70">
            <v>1559</v>
          </cell>
          <cell r="B70" t="str">
            <v>Kasutusele võtmata varad ja ettemaksed</v>
          </cell>
          <cell r="C70" t="str">
            <v/>
          </cell>
          <cell r="D70" t="str">
            <v>1</v>
          </cell>
          <cell r="E70" t="str">
            <v>4</v>
          </cell>
          <cell r="F70" t="str">
            <v>Investeerimistegevuse kulud</v>
          </cell>
        </row>
        <row r="71">
          <cell r="A71">
            <v>1560</v>
          </cell>
          <cell r="B71" t="str">
            <v>Tarkvara</v>
          </cell>
          <cell r="C71" t="str">
            <v/>
          </cell>
          <cell r="D71" t="str">
            <v>1</v>
          </cell>
          <cell r="E71" t="str">
            <v>4</v>
          </cell>
          <cell r="F71" t="str">
            <v>Investeerimistegevuse kulud</v>
          </cell>
        </row>
        <row r="72">
          <cell r="A72">
            <v>1562</v>
          </cell>
          <cell r="B72" t="str">
            <v>Õigused ja litsentsid</v>
          </cell>
          <cell r="C72" t="str">
            <v/>
          </cell>
          <cell r="D72" t="str">
            <v>1</v>
          </cell>
          <cell r="E72" t="str">
            <v>4</v>
          </cell>
          <cell r="F72" t="str">
            <v>Investeerimistegevuse kulud</v>
          </cell>
        </row>
        <row r="73">
          <cell r="A73">
            <v>1564</v>
          </cell>
          <cell r="B73" t="str">
            <v>Arenguväljaminekud ( IFRS alusel )</v>
          </cell>
          <cell r="C73" t="str">
            <v/>
          </cell>
          <cell r="D73" t="str">
            <v>1</v>
          </cell>
          <cell r="E73" t="str">
            <v>4</v>
          </cell>
          <cell r="F73" t="str">
            <v>Investeerimistegevuse kulud</v>
          </cell>
        </row>
        <row r="74">
          <cell r="A74">
            <v>1565</v>
          </cell>
          <cell r="B74" t="str">
            <v>Firmaväärtus</v>
          </cell>
          <cell r="C74" t="str">
            <v/>
          </cell>
          <cell r="D74" t="str">
            <v>1</v>
          </cell>
          <cell r="E74" t="str">
            <v>4</v>
          </cell>
          <cell r="F74" t="str">
            <v>Investeerimistegevuse kulud</v>
          </cell>
        </row>
        <row r="75">
          <cell r="A75">
            <v>1566</v>
          </cell>
          <cell r="B75" t="str">
            <v>Muu immateriaalne põhivara</v>
          </cell>
          <cell r="C75" t="str">
            <v/>
          </cell>
          <cell r="D75" t="str">
            <v>1</v>
          </cell>
          <cell r="E75" t="str">
            <v>4</v>
          </cell>
          <cell r="F75" t="str">
            <v>Investeerimistegevuse kulud</v>
          </cell>
        </row>
        <row r="76">
          <cell r="A76">
            <v>1569</v>
          </cell>
          <cell r="B76" t="str">
            <v>Kasutusele võtmata varad ja ettemaksed</v>
          </cell>
          <cell r="C76" t="str">
            <v/>
          </cell>
          <cell r="D76" t="str">
            <v>1</v>
          </cell>
          <cell r="E76" t="str">
            <v>4</v>
          </cell>
          <cell r="F76" t="str">
            <v>Investeerimistegevuse kulud</v>
          </cell>
        </row>
        <row r="77">
          <cell r="A77">
            <v>2585</v>
          </cell>
          <cell r="B77" t="str">
            <v>Kohustiste võtmine</v>
          </cell>
          <cell r="C77" t="str">
            <v/>
          </cell>
          <cell r="D77" t="str">
            <v>-1</v>
          </cell>
          <cell r="E77" t="str">
            <v>5</v>
          </cell>
          <cell r="F77" t="str">
            <v>Finantseerimistegevus</v>
          </cell>
        </row>
        <row r="78">
          <cell r="A78">
            <v>2586</v>
          </cell>
          <cell r="B78" t="str">
            <v>Kohustiste tasumine</v>
          </cell>
          <cell r="C78" t="str">
            <v/>
          </cell>
          <cell r="D78" t="str">
            <v>-1</v>
          </cell>
          <cell r="E78" t="str">
            <v>5</v>
          </cell>
          <cell r="F78" t="str">
            <v>Finantseerimistegevus</v>
          </cell>
        </row>
        <row r="79">
          <cell r="A79">
            <v>3000</v>
          </cell>
          <cell r="B79" t="str">
            <v>Füüsilise isiku tulumaks</v>
          </cell>
          <cell r="C79" t="str">
            <v/>
          </cell>
          <cell r="D79" t="str">
            <v>1</v>
          </cell>
          <cell r="E79" t="str">
            <v>1</v>
          </cell>
          <cell r="F79" t="str">
            <v>Põhitegevuse tulud</v>
          </cell>
        </row>
        <row r="80">
          <cell r="A80">
            <v>3001</v>
          </cell>
          <cell r="B80" t="str">
            <v>Juriidilise isiku tulumaks</v>
          </cell>
          <cell r="C80" t="str">
            <v/>
          </cell>
          <cell r="D80" t="str">
            <v>1</v>
          </cell>
          <cell r="E80" t="str">
            <v>1</v>
          </cell>
          <cell r="F80" t="str">
            <v>Põhitegevuse tulud</v>
          </cell>
        </row>
        <row r="81">
          <cell r="A81">
            <v>3020</v>
          </cell>
          <cell r="B81" t="str">
            <v>Sotsiaalmaks</v>
          </cell>
          <cell r="C81" t="str">
            <v/>
          </cell>
          <cell r="D81" t="str">
            <v>1</v>
          </cell>
          <cell r="E81" t="str">
            <v>1</v>
          </cell>
          <cell r="F81" t="str">
            <v>Põhitegevuse tulud</v>
          </cell>
        </row>
        <row r="82">
          <cell r="A82">
            <v>3025</v>
          </cell>
          <cell r="B82" t="str">
            <v>Töötuskindlustusmakse</v>
          </cell>
          <cell r="C82" t="str">
            <v/>
          </cell>
          <cell r="D82" t="str">
            <v>1</v>
          </cell>
          <cell r="E82" t="str">
            <v>1</v>
          </cell>
          <cell r="F82" t="str">
            <v>Põhitegevuse tulud</v>
          </cell>
        </row>
        <row r="83">
          <cell r="A83">
            <v>3026</v>
          </cell>
          <cell r="B83" t="str">
            <v>Kogumispension</v>
          </cell>
          <cell r="C83" t="str">
            <v/>
          </cell>
          <cell r="D83" t="str">
            <v>1</v>
          </cell>
          <cell r="E83" t="str">
            <v>1</v>
          </cell>
          <cell r="F83" t="str">
            <v>Põhitegevuse tulud</v>
          </cell>
        </row>
        <row r="84">
          <cell r="A84">
            <v>3030</v>
          </cell>
          <cell r="B84" t="str">
            <v>Maamaks</v>
          </cell>
          <cell r="C84" t="str">
            <v/>
          </cell>
          <cell r="D84" t="str">
            <v>1</v>
          </cell>
          <cell r="E84" t="str">
            <v>1</v>
          </cell>
          <cell r="F84" t="str">
            <v>Põhitegevuse tulud</v>
          </cell>
        </row>
        <row r="85">
          <cell r="A85">
            <v>3042</v>
          </cell>
          <cell r="B85" t="str">
            <v>Aktsiisimaks</v>
          </cell>
          <cell r="C85" t="str">
            <v/>
          </cell>
          <cell r="D85" t="str">
            <v>1</v>
          </cell>
          <cell r="E85" t="str">
            <v>1</v>
          </cell>
          <cell r="F85" t="str">
            <v>Põhitegevuse tulud</v>
          </cell>
        </row>
        <row r="86">
          <cell r="A86">
            <v>3043</v>
          </cell>
          <cell r="B86" t="str">
            <v>Hasartmängumaks</v>
          </cell>
          <cell r="C86" t="str">
            <v/>
          </cell>
          <cell r="D86" t="str">
            <v>1</v>
          </cell>
          <cell r="E86" t="str">
            <v>1</v>
          </cell>
          <cell r="F86" t="str">
            <v>Põhitegevuse tulud</v>
          </cell>
        </row>
        <row r="87">
          <cell r="A87">
            <v>3200</v>
          </cell>
          <cell r="B87" t="str">
            <v>Riigilõivud registritoimingutelt</v>
          </cell>
          <cell r="C87" t="str">
            <v/>
          </cell>
          <cell r="D87" t="str">
            <v>1</v>
          </cell>
          <cell r="E87" t="str">
            <v>1</v>
          </cell>
          <cell r="F87" t="str">
            <v>Põhitegevuse tulud</v>
          </cell>
        </row>
        <row r="88">
          <cell r="A88">
            <v>3201</v>
          </cell>
          <cell r="B88" t="str">
            <v>Muud riigilõivud A-E</v>
          </cell>
          <cell r="C88" t="str">
            <v/>
          </cell>
          <cell r="D88" t="str">
            <v>1</v>
          </cell>
          <cell r="E88" t="str">
            <v>1</v>
          </cell>
          <cell r="F88" t="str">
            <v>Põhitegevuse tulud</v>
          </cell>
        </row>
        <row r="89">
          <cell r="A89">
            <v>3202</v>
          </cell>
          <cell r="B89" t="str">
            <v>Muud riigilõivud F-J</v>
          </cell>
          <cell r="C89" t="str">
            <v/>
          </cell>
          <cell r="D89" t="str">
            <v>1</v>
          </cell>
          <cell r="E89" t="str">
            <v>1</v>
          </cell>
          <cell r="F89" t="str">
            <v>Põhitegevuse tulud</v>
          </cell>
        </row>
        <row r="90">
          <cell r="A90">
            <v>3203</v>
          </cell>
          <cell r="B90" t="str">
            <v>Muud riigilõivud K-L</v>
          </cell>
          <cell r="C90" t="str">
            <v/>
          </cell>
          <cell r="D90" t="str">
            <v>1</v>
          </cell>
          <cell r="E90" t="str">
            <v>1</v>
          </cell>
          <cell r="F90" t="str">
            <v>Põhitegevuse tulud</v>
          </cell>
        </row>
        <row r="91">
          <cell r="A91">
            <v>3204</v>
          </cell>
          <cell r="B91" t="str">
            <v>Muud riigilõivud M-P</v>
          </cell>
          <cell r="C91" t="str">
            <v/>
          </cell>
          <cell r="D91" t="str">
            <v>1</v>
          </cell>
          <cell r="E91" t="str">
            <v>1</v>
          </cell>
          <cell r="F91" t="str">
            <v>Põhitegevuse tulud</v>
          </cell>
        </row>
        <row r="92">
          <cell r="A92">
            <v>3205</v>
          </cell>
          <cell r="B92" t="str">
            <v>Muud riigilõivud R-S</v>
          </cell>
          <cell r="C92" t="str">
            <v/>
          </cell>
          <cell r="D92" t="str">
            <v>1</v>
          </cell>
          <cell r="E92" t="str">
            <v>1</v>
          </cell>
          <cell r="F92" t="str">
            <v>Põhitegevuse tulud</v>
          </cell>
        </row>
        <row r="93">
          <cell r="A93">
            <v>3206</v>
          </cell>
          <cell r="B93" t="str">
            <v>Muud riigilõivud T-U</v>
          </cell>
          <cell r="C93" t="str">
            <v/>
          </cell>
          <cell r="D93" t="str">
            <v>1</v>
          </cell>
          <cell r="E93" t="str">
            <v>1</v>
          </cell>
          <cell r="F93" t="str">
            <v>Põhitegevuse tulud</v>
          </cell>
        </row>
        <row r="94">
          <cell r="A94">
            <v>3207</v>
          </cell>
          <cell r="B94" t="str">
            <v>Muud riigilõivud V-Ü</v>
          </cell>
          <cell r="C94" t="str">
            <v/>
          </cell>
          <cell r="D94" t="str">
            <v>1</v>
          </cell>
          <cell r="E94" t="str">
            <v>1</v>
          </cell>
          <cell r="F94" t="str">
            <v>Põhitegevuse tulud</v>
          </cell>
        </row>
        <row r="95">
          <cell r="A95">
            <v>3220</v>
          </cell>
          <cell r="B95" t="str">
            <v>Tulud haridusalasest tegevusest</v>
          </cell>
          <cell r="C95" t="str">
            <v/>
          </cell>
          <cell r="D95" t="str">
            <v>1</v>
          </cell>
          <cell r="E95" t="str">
            <v>1</v>
          </cell>
          <cell r="F95" t="str">
            <v>Põhitegevuse tulud</v>
          </cell>
        </row>
        <row r="96">
          <cell r="A96">
            <v>3221</v>
          </cell>
          <cell r="B96" t="str">
            <v>Tulud kultuuri- ja kunstialasest tegevusest</v>
          </cell>
          <cell r="C96" t="str">
            <v/>
          </cell>
          <cell r="D96" t="str">
            <v>1</v>
          </cell>
          <cell r="E96" t="str">
            <v>1</v>
          </cell>
          <cell r="F96" t="str">
            <v>Põhitegevuse tulud</v>
          </cell>
        </row>
        <row r="97">
          <cell r="A97">
            <v>3222</v>
          </cell>
          <cell r="B97" t="str">
            <v>Tulud spordi- ja puhkealasest tegevusest</v>
          </cell>
          <cell r="C97" t="str">
            <v/>
          </cell>
          <cell r="D97" t="str">
            <v>1</v>
          </cell>
          <cell r="E97" t="str">
            <v>1</v>
          </cell>
          <cell r="F97" t="str">
            <v>Põhitegevuse tulud</v>
          </cell>
        </row>
        <row r="98">
          <cell r="A98">
            <v>3223</v>
          </cell>
          <cell r="B98" t="str">
            <v>Tulud tervishoiust</v>
          </cell>
          <cell r="C98" t="str">
            <v/>
          </cell>
          <cell r="D98" t="str">
            <v>1</v>
          </cell>
          <cell r="E98" t="str">
            <v>1</v>
          </cell>
          <cell r="F98" t="str">
            <v>Põhitegevuse tulud</v>
          </cell>
        </row>
        <row r="99">
          <cell r="A99">
            <v>3224</v>
          </cell>
          <cell r="B99" t="str">
            <v>Tulud sotsiaalabialasest tegevusest</v>
          </cell>
          <cell r="C99" t="str">
            <v/>
          </cell>
          <cell r="D99" t="str">
            <v>1</v>
          </cell>
          <cell r="E99" t="str">
            <v>1</v>
          </cell>
          <cell r="F99" t="str">
            <v>Põhitegevuse tulud</v>
          </cell>
        </row>
        <row r="100">
          <cell r="A100">
            <v>3225</v>
          </cell>
          <cell r="B100" t="str">
            <v>Elamu- ja kommunaaltegevuse tulud</v>
          </cell>
          <cell r="C100" t="str">
            <v/>
          </cell>
          <cell r="D100" t="str">
            <v>1</v>
          </cell>
          <cell r="E100" t="str">
            <v>1</v>
          </cell>
          <cell r="F100" t="str">
            <v>Põhitegevuse tulud</v>
          </cell>
        </row>
        <row r="101">
          <cell r="A101">
            <v>3226</v>
          </cell>
          <cell r="B101" t="str">
            <v>Keskkonnakaitsealase tegevuse tulud</v>
          </cell>
          <cell r="C101" t="str">
            <v/>
          </cell>
          <cell r="D101" t="str">
            <v>1</v>
          </cell>
          <cell r="E101" t="str">
            <v>1</v>
          </cell>
          <cell r="F101" t="str">
            <v>Põhitegevuse tulud</v>
          </cell>
        </row>
        <row r="102">
          <cell r="A102">
            <v>3227</v>
          </cell>
          <cell r="B102" t="str">
            <v>TULUD KORRAKAITSEST</v>
          </cell>
          <cell r="C102" t="str">
            <v/>
          </cell>
          <cell r="D102" t="str">
            <v>1</v>
          </cell>
          <cell r="E102" t="str">
            <v>1</v>
          </cell>
          <cell r="F102" t="str">
            <v>Põhitegevuse tulud</v>
          </cell>
        </row>
        <row r="103">
          <cell r="A103">
            <v>3229</v>
          </cell>
          <cell r="B103" t="str">
            <v>Laekumised üldvalitsemisasutuste majandustegevuses</v>
          </cell>
          <cell r="C103" t="str">
            <v/>
          </cell>
          <cell r="D103" t="str">
            <v>1</v>
          </cell>
          <cell r="E103" t="str">
            <v>1</v>
          </cell>
          <cell r="F103" t="str">
            <v>Põhitegevuse tulud</v>
          </cell>
        </row>
        <row r="104">
          <cell r="A104">
            <v>3230</v>
          </cell>
          <cell r="B104" t="str">
            <v>Tulud transpordi- ja sidealasest tegevusest</v>
          </cell>
          <cell r="C104" t="str">
            <v/>
          </cell>
          <cell r="D104" t="str">
            <v>1</v>
          </cell>
          <cell r="E104" t="str">
            <v>1</v>
          </cell>
          <cell r="F104" t="str">
            <v>Põhitegevuse tulud</v>
          </cell>
        </row>
        <row r="105">
          <cell r="A105">
            <v>3231</v>
          </cell>
          <cell r="B105" t="str">
            <v>TULUD PÕLLU-, METSAMAJANDUSEST, JAHINDUSEST, KALANDUSEST</v>
          </cell>
          <cell r="C105" t="str">
            <v/>
          </cell>
          <cell r="D105" t="str">
            <v>1</v>
          </cell>
          <cell r="E105" t="str">
            <v>1</v>
          </cell>
          <cell r="F105" t="str">
            <v>Põhitegevuse tulud</v>
          </cell>
        </row>
        <row r="106">
          <cell r="A106">
            <v>3232</v>
          </cell>
          <cell r="B106" t="str">
            <v>TULUD MUUDELT MAJANDUSALADELT</v>
          </cell>
          <cell r="C106" t="str">
            <v/>
          </cell>
          <cell r="D106" t="str">
            <v>1</v>
          </cell>
          <cell r="E106" t="str">
            <v>1</v>
          </cell>
          <cell r="F106" t="str">
            <v>Põhitegevuse tulud</v>
          </cell>
        </row>
        <row r="107">
          <cell r="A107">
            <v>3233</v>
          </cell>
          <cell r="B107" t="str">
            <v>Üür ja rent</v>
          </cell>
          <cell r="C107" t="str">
            <v/>
          </cell>
          <cell r="D107" t="str">
            <v>1</v>
          </cell>
          <cell r="E107" t="str">
            <v>1</v>
          </cell>
          <cell r="F107" t="str">
            <v>Põhitegevuse tulud</v>
          </cell>
        </row>
        <row r="108">
          <cell r="A108">
            <v>3237</v>
          </cell>
          <cell r="B108" t="str">
            <v>ÕIGUSTE MÜÜK</v>
          </cell>
          <cell r="C108" t="str">
            <v/>
          </cell>
          <cell r="D108" t="str">
            <v>1</v>
          </cell>
          <cell r="E108" t="str">
            <v>1</v>
          </cell>
          <cell r="F108" t="str">
            <v>Põhitegevuse tulud</v>
          </cell>
        </row>
        <row r="109">
          <cell r="A109">
            <v>3238</v>
          </cell>
          <cell r="B109" t="str">
            <v>Muu toodete ja teenuste müük</v>
          </cell>
          <cell r="C109" t="str">
            <v/>
          </cell>
          <cell r="D109" t="str">
            <v>1</v>
          </cell>
          <cell r="E109" t="str">
            <v>1</v>
          </cell>
          <cell r="F109" t="str">
            <v>Põhitegevuse tulud</v>
          </cell>
        </row>
        <row r="110">
          <cell r="A110">
            <v>3500</v>
          </cell>
          <cell r="B110" t="str">
            <v>Saadud tegevuskulude sihtfinantseerimine</v>
          </cell>
          <cell r="C110" t="str">
            <v/>
          </cell>
          <cell r="D110" t="str">
            <v>1</v>
          </cell>
          <cell r="E110" t="str">
            <v>1</v>
          </cell>
          <cell r="F110" t="str">
            <v>Põhitegevuse tulud</v>
          </cell>
        </row>
        <row r="111">
          <cell r="A111">
            <v>3502</v>
          </cell>
          <cell r="B111" t="str">
            <v>Saadud sihtfinantseerimine põhivara soetuseks</v>
          </cell>
          <cell r="C111" t="str">
            <v/>
          </cell>
          <cell r="D111" t="str">
            <v>1</v>
          </cell>
          <cell r="E111" t="str">
            <v>3</v>
          </cell>
          <cell r="F111" t="str">
            <v>Investeerimistegevuse tulud</v>
          </cell>
        </row>
        <row r="112">
          <cell r="A112">
            <v>3520</v>
          </cell>
          <cell r="B112" t="str">
            <v>Saadud tegevustoetused</v>
          </cell>
          <cell r="C112" t="str">
            <v/>
          </cell>
          <cell r="D112" t="str">
            <v>1</v>
          </cell>
          <cell r="E112" t="str">
            <v>1</v>
          </cell>
          <cell r="F112" t="str">
            <v>Põhitegevuse tulud</v>
          </cell>
        </row>
        <row r="113">
          <cell r="A113">
            <v>3810</v>
          </cell>
          <cell r="B113" t="str">
            <v>Kasum/kahjum kinnisvarainvesteeringute müügist</v>
          </cell>
          <cell r="C113" t="str">
            <v/>
          </cell>
          <cell r="D113" t="str">
            <v>1</v>
          </cell>
          <cell r="E113" t="str">
            <v>3</v>
          </cell>
          <cell r="F113" t="str">
            <v>Investeerimistegevuse tulud</v>
          </cell>
        </row>
        <row r="114">
          <cell r="A114">
            <v>3811</v>
          </cell>
          <cell r="B114" t="str">
            <v>Kasum/kahjum materiaalse põhivara müügist</v>
          </cell>
          <cell r="C114" t="str">
            <v/>
          </cell>
          <cell r="D114" t="str">
            <v>1</v>
          </cell>
          <cell r="E114" t="str">
            <v>3</v>
          </cell>
          <cell r="F114" t="str">
            <v>Investeerimistegevuse tulud</v>
          </cell>
        </row>
        <row r="115">
          <cell r="A115">
            <v>3813</v>
          </cell>
          <cell r="B115" t="str">
            <v>Kasum/kahjum immateriaalse põhivara müügist</v>
          </cell>
          <cell r="C115" t="str">
            <v/>
          </cell>
          <cell r="D115" t="str">
            <v>1</v>
          </cell>
          <cell r="E115" t="str">
            <v>3</v>
          </cell>
          <cell r="F115" t="str">
            <v>Investeerimistegevuse tulud</v>
          </cell>
        </row>
        <row r="116">
          <cell r="A116">
            <v>3814</v>
          </cell>
          <cell r="B116" t="str">
            <v>Kasum/kahjum bioloogiliste varade müügist</v>
          </cell>
          <cell r="C116" t="str">
            <v/>
          </cell>
          <cell r="D116" t="str">
            <v>1</v>
          </cell>
          <cell r="E116" t="str">
            <v>3</v>
          </cell>
          <cell r="F116" t="str">
            <v>Investeerimistegevuse tulud</v>
          </cell>
        </row>
        <row r="117">
          <cell r="A117">
            <v>3818</v>
          </cell>
          <cell r="B117" t="str">
            <v>Kasum/kahjum varude müügist</v>
          </cell>
          <cell r="C117" t="str">
            <v/>
          </cell>
          <cell r="D117" t="str">
            <v>1</v>
          </cell>
          <cell r="E117" t="str">
            <v>1</v>
          </cell>
          <cell r="F117" t="str">
            <v>Põhitegevuse tulud</v>
          </cell>
        </row>
        <row r="118">
          <cell r="A118">
            <v>3825</v>
          </cell>
          <cell r="B118" t="str">
            <v>Tulud loodusressursside kasutamisest</v>
          </cell>
          <cell r="C118" t="str">
            <v/>
          </cell>
          <cell r="D118" t="str">
            <v>1</v>
          </cell>
          <cell r="E118" t="str">
            <v>1</v>
          </cell>
          <cell r="F118" t="str">
            <v>Põhitegevuse tulud</v>
          </cell>
        </row>
        <row r="119">
          <cell r="A119">
            <v>3826</v>
          </cell>
          <cell r="B119" t="str">
            <v>Tulem bioloogiliste varadelt</v>
          </cell>
          <cell r="C119" t="str">
            <v/>
          </cell>
          <cell r="D119" t="str">
            <v>1</v>
          </cell>
          <cell r="E119" t="str">
            <v>1</v>
          </cell>
          <cell r="F119" t="str">
            <v>Põhitegevuse tulud</v>
          </cell>
        </row>
        <row r="120">
          <cell r="A120">
            <v>3827</v>
          </cell>
          <cell r="B120" t="str">
            <v>Tulud materiaalsete varade kasutamisest</v>
          </cell>
          <cell r="C120" t="str">
            <v/>
          </cell>
          <cell r="D120" t="str">
            <v>1</v>
          </cell>
          <cell r="E120" t="str">
            <v>1</v>
          </cell>
          <cell r="F120" t="str">
            <v>Põhitegevuse tulud</v>
          </cell>
        </row>
        <row r="121">
          <cell r="A121">
            <v>3880</v>
          </cell>
          <cell r="B121" t="str">
            <v>Trahvid ja muud varalised karistused</v>
          </cell>
          <cell r="C121" t="str">
            <v/>
          </cell>
          <cell r="D121" t="str">
            <v>1</v>
          </cell>
          <cell r="E121" t="str">
            <v>1</v>
          </cell>
          <cell r="F121" t="str">
            <v>Põhitegevuse tulud</v>
          </cell>
        </row>
        <row r="122">
          <cell r="A122">
            <v>3882</v>
          </cell>
          <cell r="B122" t="str">
            <v>Saastetasud ja keskkonnale tekitatud kahju hüvitis</v>
          </cell>
          <cell r="C122" t="str">
            <v/>
          </cell>
          <cell r="D122" t="str">
            <v>1</v>
          </cell>
          <cell r="E122" t="str">
            <v>1</v>
          </cell>
          <cell r="F122" t="str">
            <v>Põhitegevuse tulud</v>
          </cell>
        </row>
        <row r="123">
          <cell r="A123">
            <v>3888</v>
          </cell>
          <cell r="B123" t="str">
            <v>Eespool nimetamata muud tulud</v>
          </cell>
          <cell r="C123" t="str">
            <v/>
          </cell>
          <cell r="D123" t="str">
            <v>1</v>
          </cell>
          <cell r="E123" t="str">
            <v>1</v>
          </cell>
          <cell r="F123" t="str">
            <v>Põhitegevuse tulud</v>
          </cell>
        </row>
        <row r="124">
          <cell r="A124">
            <v>4100</v>
          </cell>
          <cell r="B124" t="str">
            <v>Pensionikindlustustoetused sotsiaalmaksutuludest</v>
          </cell>
          <cell r="C124" t="str">
            <v/>
          </cell>
          <cell r="D124" t="str">
            <v>1</v>
          </cell>
          <cell r="E124" t="str">
            <v>2</v>
          </cell>
          <cell r="F124" t="str">
            <v>Põhitegevuse kulud</v>
          </cell>
        </row>
        <row r="125">
          <cell r="A125">
            <v>4105</v>
          </cell>
          <cell r="B125" t="str">
            <v>Ravikindlustustoetused</v>
          </cell>
          <cell r="C125" t="str">
            <v/>
          </cell>
          <cell r="D125" t="str">
            <v>1</v>
          </cell>
          <cell r="E125" t="str">
            <v>2</v>
          </cell>
          <cell r="F125" t="str">
            <v>Põhitegevuse kulud</v>
          </cell>
        </row>
        <row r="126">
          <cell r="A126">
            <v>4108</v>
          </cell>
          <cell r="B126" t="str">
            <v>Töötuskindlustustoetused</v>
          </cell>
          <cell r="C126" t="str">
            <v/>
          </cell>
          <cell r="D126" t="str">
            <v>1</v>
          </cell>
          <cell r="E126" t="str">
            <v>2</v>
          </cell>
          <cell r="F126" t="str">
            <v>Põhitegevuse kulud</v>
          </cell>
        </row>
        <row r="127">
          <cell r="A127">
            <v>4130</v>
          </cell>
          <cell r="B127" t="str">
            <v>Peretoetused</v>
          </cell>
          <cell r="C127" t="str">
            <v/>
          </cell>
          <cell r="D127" t="str">
            <v>1</v>
          </cell>
          <cell r="E127" t="str">
            <v>2</v>
          </cell>
          <cell r="F127" t="str">
            <v>Põhitegevuse kulud</v>
          </cell>
        </row>
        <row r="128">
          <cell r="A128">
            <v>4131</v>
          </cell>
          <cell r="B128" t="str">
            <v>Sotsiaalhoolekande toetused ja hüvitised</v>
          </cell>
          <cell r="C128" t="str">
            <v/>
          </cell>
          <cell r="D128" t="str">
            <v>1</v>
          </cell>
          <cell r="E128" t="str">
            <v>2</v>
          </cell>
          <cell r="F128" t="str">
            <v>Põhitegevuse kulud</v>
          </cell>
        </row>
        <row r="129">
          <cell r="A129">
            <v>4132</v>
          </cell>
          <cell r="B129" t="str">
            <v>Toetused töötutele</v>
          </cell>
          <cell r="C129" t="str">
            <v/>
          </cell>
          <cell r="D129" t="str">
            <v>1</v>
          </cell>
          <cell r="E129" t="str">
            <v>2</v>
          </cell>
          <cell r="F129" t="str">
            <v>Põhitegevuse kulud</v>
          </cell>
        </row>
        <row r="130">
          <cell r="A130">
            <v>4133</v>
          </cell>
          <cell r="B130" t="str">
            <v>Toetused puudega inimestele ja nende hooldajatele</v>
          </cell>
          <cell r="C130" t="str">
            <v/>
          </cell>
          <cell r="D130" t="str">
            <v>1</v>
          </cell>
          <cell r="E130" t="str">
            <v>2</v>
          </cell>
          <cell r="F130" t="str">
            <v>Põhitegevuse kulud</v>
          </cell>
        </row>
        <row r="131">
          <cell r="A131">
            <v>4134</v>
          </cell>
          <cell r="B131" t="str">
            <v>Õppetoetused</v>
          </cell>
          <cell r="C131" t="str">
            <v/>
          </cell>
          <cell r="D131" t="str">
            <v>1</v>
          </cell>
          <cell r="E131" t="str">
            <v>2</v>
          </cell>
          <cell r="F131" t="str">
            <v>Põhitegevuse kulud</v>
          </cell>
        </row>
        <row r="132">
          <cell r="A132">
            <v>4136</v>
          </cell>
          <cell r="B132" t="str">
            <v>Töövõimetoetused</v>
          </cell>
          <cell r="C132" t="str">
            <v/>
          </cell>
          <cell r="D132" t="str">
            <v>1</v>
          </cell>
          <cell r="E132" t="str">
            <v>2</v>
          </cell>
          <cell r="F132" t="str">
            <v>Põhitegevuse kulud</v>
          </cell>
        </row>
        <row r="133">
          <cell r="A133">
            <v>4137</v>
          </cell>
          <cell r="B133" t="str">
            <v>Erijuhtudel riigi poolt makstavad maksud</v>
          </cell>
          <cell r="C133" t="str">
            <v/>
          </cell>
          <cell r="D133" t="str">
            <v>1</v>
          </cell>
          <cell r="E133" t="str">
            <v>2</v>
          </cell>
          <cell r="F133" t="str">
            <v>Põhitegevuse kulud</v>
          </cell>
        </row>
        <row r="134">
          <cell r="A134">
            <v>4138</v>
          </cell>
          <cell r="B134" t="str">
            <v>Muud sotsiaalabitoetused</v>
          </cell>
          <cell r="C134" t="str">
            <v/>
          </cell>
          <cell r="D134" t="str">
            <v>1</v>
          </cell>
          <cell r="E134" t="str">
            <v>2</v>
          </cell>
          <cell r="F134" t="str">
            <v>Põhitegevuse kulud</v>
          </cell>
        </row>
        <row r="135">
          <cell r="A135">
            <v>4139</v>
          </cell>
          <cell r="B135" t="str">
            <v>Preemiad ja stipendiumid (va haridusalased stipendiumid)</v>
          </cell>
          <cell r="C135" t="str">
            <v/>
          </cell>
          <cell r="D135" t="str">
            <v>1</v>
          </cell>
          <cell r="E135" t="str">
            <v>2</v>
          </cell>
          <cell r="F135" t="str">
            <v>Põhitegevuse kulud</v>
          </cell>
        </row>
        <row r="136">
          <cell r="A136">
            <v>4500</v>
          </cell>
          <cell r="B136" t="str">
            <v>Antud sihtfinantseerimine tegevuskuludeks</v>
          </cell>
          <cell r="C136" t="str">
            <v/>
          </cell>
          <cell r="D136" t="str">
            <v>1</v>
          </cell>
          <cell r="E136" t="str">
            <v>2</v>
          </cell>
          <cell r="F136" t="str">
            <v>Põhitegevuse kulud</v>
          </cell>
        </row>
        <row r="137">
          <cell r="A137">
            <v>4502</v>
          </cell>
          <cell r="B137" t="str">
            <v>Antud sihtfinantseerimine põhivara soetuseks</v>
          </cell>
          <cell r="C137" t="str">
            <v/>
          </cell>
          <cell r="D137" t="str">
            <v>1</v>
          </cell>
          <cell r="E137" t="str">
            <v>4</v>
          </cell>
          <cell r="F137" t="str">
            <v>Investeerimistegevuse kulud</v>
          </cell>
        </row>
        <row r="138">
          <cell r="A138">
            <v>4520</v>
          </cell>
          <cell r="B138" t="str">
            <v>Antud tegevustoetused</v>
          </cell>
          <cell r="C138" t="str">
            <v/>
          </cell>
          <cell r="D138" t="str">
            <v>1</v>
          </cell>
          <cell r="E138" t="str">
            <v>1</v>
          </cell>
          <cell r="F138" t="str">
            <v>Põhitegevuse tulud</v>
          </cell>
        </row>
        <row r="139">
          <cell r="A139">
            <v>4521</v>
          </cell>
          <cell r="B139" t="str">
            <v>Antud tegevustoetused</v>
          </cell>
          <cell r="C139" t="str">
            <v/>
          </cell>
          <cell r="D139" t="str">
            <v>1</v>
          </cell>
          <cell r="E139" t="str">
            <v>1</v>
          </cell>
          <cell r="F139" t="str">
            <v>Põhitegevuse tulud</v>
          </cell>
        </row>
        <row r="140">
          <cell r="A140">
            <v>4528</v>
          </cell>
          <cell r="B140" t="str">
            <v>Liikmemaksud</v>
          </cell>
          <cell r="C140" t="str">
            <v/>
          </cell>
          <cell r="D140" t="str">
            <v>1</v>
          </cell>
          <cell r="E140" t="str">
            <v>1</v>
          </cell>
          <cell r="F140" t="str">
            <v>Põhitegevuse tulud</v>
          </cell>
        </row>
        <row r="141">
          <cell r="A141">
            <v>5000</v>
          </cell>
          <cell r="B141" t="str">
            <v>Valitavate ametnike ja kõrgemate riigiteenijate töötasu</v>
          </cell>
          <cell r="C141" t="str">
            <v/>
          </cell>
          <cell r="D141" t="str">
            <v>1</v>
          </cell>
          <cell r="E141" t="str">
            <v>2</v>
          </cell>
          <cell r="F141" t="str">
            <v>Põhitegevuse kulud</v>
          </cell>
        </row>
        <row r="142">
          <cell r="A142">
            <v>5005</v>
          </cell>
          <cell r="B142" t="str">
            <v>Töötasud võlaõiguslike lepingute alusel</v>
          </cell>
          <cell r="D142" t="str">
            <v>-1</v>
          </cell>
          <cell r="E142" t="str">
            <v>2</v>
          </cell>
          <cell r="F142" t="str">
            <v>Põhitegevuse kulud</v>
          </cell>
        </row>
        <row r="143">
          <cell r="A143">
            <v>5050</v>
          </cell>
          <cell r="B143" t="str">
            <v>Erisoodustused</v>
          </cell>
          <cell r="C143" t="str">
            <v/>
          </cell>
          <cell r="D143" t="str">
            <v>1</v>
          </cell>
          <cell r="E143" t="str">
            <v>2</v>
          </cell>
          <cell r="F143" t="str">
            <v>Põhitegevuse kulud</v>
          </cell>
        </row>
        <row r="144">
          <cell r="A144">
            <v>5063</v>
          </cell>
          <cell r="B144" t="str">
            <v>Sotsiaalmaks töötasudelt ja toetustelt</v>
          </cell>
          <cell r="C144" t="str">
            <v/>
          </cell>
          <cell r="D144" t="str">
            <v>-1</v>
          </cell>
          <cell r="E144" t="str">
            <v>2</v>
          </cell>
          <cell r="F144" t="str">
            <v>Põhitegevuse kulud</v>
          </cell>
        </row>
        <row r="145">
          <cell r="A145">
            <v>5064</v>
          </cell>
          <cell r="B145" t="str">
            <v>Töötuskindlustusmakse</v>
          </cell>
          <cell r="C145" t="str">
            <v/>
          </cell>
          <cell r="D145" t="str">
            <v>-1</v>
          </cell>
          <cell r="E145" t="str">
            <v>2</v>
          </cell>
          <cell r="F145" t="str">
            <v>Põhitegevuse kulud</v>
          </cell>
        </row>
        <row r="146">
          <cell r="A146">
            <v>5500</v>
          </cell>
          <cell r="B146" t="str">
            <v>Administreerimiskulud</v>
          </cell>
          <cell r="C146" t="str">
            <v/>
          </cell>
          <cell r="D146" t="str">
            <v>1</v>
          </cell>
          <cell r="E146" t="str">
            <v>2</v>
          </cell>
          <cell r="F146" t="str">
            <v>Põhitegevuse kulud</v>
          </cell>
        </row>
        <row r="147">
          <cell r="A147">
            <v>5503</v>
          </cell>
          <cell r="B147" t="str">
            <v>Lähetuskulud (v.a koolituslähetus)</v>
          </cell>
          <cell r="C147" t="str">
            <v/>
          </cell>
          <cell r="D147" t="str">
            <v>1</v>
          </cell>
          <cell r="E147" t="str">
            <v>2</v>
          </cell>
          <cell r="F147" t="str">
            <v>Põhitegevuse kulud</v>
          </cell>
        </row>
        <row r="148">
          <cell r="A148">
            <v>5504</v>
          </cell>
          <cell r="B148" t="str">
            <v>Koolituskulud (sh koolituslähetus)</v>
          </cell>
          <cell r="C148" t="str">
            <v/>
          </cell>
          <cell r="D148" t="str">
            <v>1</v>
          </cell>
          <cell r="E148" t="str">
            <v>2</v>
          </cell>
          <cell r="F148" t="str">
            <v>Põhitegevuse kulud</v>
          </cell>
        </row>
        <row r="149">
          <cell r="A149">
            <v>5511</v>
          </cell>
          <cell r="B149" t="str">
            <v>Kinnistute, hoonete ja ruumide majandamiskulud</v>
          </cell>
          <cell r="C149" t="str">
            <v/>
          </cell>
          <cell r="D149" t="str">
            <v>1</v>
          </cell>
          <cell r="E149" t="str">
            <v>2</v>
          </cell>
          <cell r="F149" t="str">
            <v>Põhitegevuse kulud</v>
          </cell>
        </row>
        <row r="150">
          <cell r="A150">
            <v>5512</v>
          </cell>
          <cell r="B150" t="str">
            <v>Rajatiste majandamiskulud</v>
          </cell>
          <cell r="C150" t="str">
            <v/>
          </cell>
          <cell r="D150" t="str">
            <v>1</v>
          </cell>
          <cell r="E150" t="str">
            <v>2</v>
          </cell>
          <cell r="F150" t="str">
            <v>Põhitegevuse kulud</v>
          </cell>
        </row>
        <row r="151">
          <cell r="A151">
            <v>5513</v>
          </cell>
          <cell r="B151" t="str">
            <v>Sõidukite majandamiskulud</v>
          </cell>
          <cell r="C151" t="str">
            <v/>
          </cell>
          <cell r="D151" t="str">
            <v>1</v>
          </cell>
          <cell r="E151" t="str">
            <v>2</v>
          </cell>
          <cell r="F151" t="str">
            <v>Põhitegevuse kulud</v>
          </cell>
        </row>
        <row r="152">
          <cell r="A152">
            <v>5514</v>
          </cell>
          <cell r="B152" t="str">
            <v>Info- ja kommunikatsioonitehnoloogia kulud</v>
          </cell>
          <cell r="C152" t="str">
            <v/>
          </cell>
          <cell r="D152" t="str">
            <v>1</v>
          </cell>
          <cell r="E152" t="str">
            <v>2</v>
          </cell>
          <cell r="F152" t="str">
            <v>Põhitegevuse kulud</v>
          </cell>
        </row>
        <row r="153">
          <cell r="A153">
            <v>5515</v>
          </cell>
          <cell r="B153" t="str">
            <v>Inventari majandamiskulud</v>
          </cell>
          <cell r="C153" t="str">
            <v/>
          </cell>
          <cell r="D153" t="str">
            <v>1</v>
          </cell>
          <cell r="E153" t="str">
            <v>2</v>
          </cell>
          <cell r="F153" t="str">
            <v>Põhitegevuse kulud</v>
          </cell>
        </row>
        <row r="154">
          <cell r="A154">
            <v>5516</v>
          </cell>
          <cell r="B154" t="str">
            <v>Töömasinate ja seadmete majandamiskulud</v>
          </cell>
          <cell r="C154" t="str">
            <v/>
          </cell>
          <cell r="D154" t="str">
            <v>-1</v>
          </cell>
          <cell r="E154" t="str">
            <v>2</v>
          </cell>
          <cell r="F154" t="str">
            <v>Põhitegevuse kulud</v>
          </cell>
        </row>
        <row r="155">
          <cell r="A155">
            <v>5521</v>
          </cell>
          <cell r="B155" t="str">
            <v>Toiduained ja toitlustusteenused</v>
          </cell>
          <cell r="C155" t="str">
            <v/>
          </cell>
          <cell r="D155" t="str">
            <v>1</v>
          </cell>
          <cell r="E155" t="str">
            <v>2</v>
          </cell>
          <cell r="F155" t="str">
            <v>Põhitegevuse kulud</v>
          </cell>
        </row>
        <row r="156">
          <cell r="A156">
            <v>5522</v>
          </cell>
          <cell r="B156" t="str">
            <v>Meditsiinikulud ja hügieenikulud</v>
          </cell>
          <cell r="C156" t="str">
            <v/>
          </cell>
          <cell r="D156" t="str">
            <v>1</v>
          </cell>
          <cell r="E156" t="str">
            <v>2</v>
          </cell>
          <cell r="F156" t="str">
            <v>Põhitegevuse kulud</v>
          </cell>
        </row>
        <row r="157">
          <cell r="A157">
            <v>5523</v>
          </cell>
          <cell r="B157" t="str">
            <v>Teavikute ja kunstiesemete kulud</v>
          </cell>
          <cell r="C157" t="str">
            <v/>
          </cell>
          <cell r="D157" t="str">
            <v>-1</v>
          </cell>
          <cell r="E157" t="str">
            <v>2</v>
          </cell>
          <cell r="F157" t="str">
            <v>Põhitegevuse kulud</v>
          </cell>
        </row>
        <row r="158">
          <cell r="A158">
            <v>5524</v>
          </cell>
          <cell r="B158" t="str">
            <v>Õppevahendite ja koolituse kulud</v>
          </cell>
          <cell r="C158" t="str">
            <v/>
          </cell>
          <cell r="D158" t="str">
            <v>1</v>
          </cell>
          <cell r="E158" t="str">
            <v>2</v>
          </cell>
          <cell r="F158" t="str">
            <v>Põhitegevuse kulud</v>
          </cell>
        </row>
        <row r="159">
          <cell r="A159">
            <v>5525</v>
          </cell>
          <cell r="B159" t="str">
            <v>Kommunikatsiooni-, kultuuri- ja vaba aja sisustamise kulud</v>
          </cell>
          <cell r="C159" t="str">
            <v/>
          </cell>
          <cell r="D159" t="str">
            <v>1</v>
          </cell>
          <cell r="E159" t="str">
            <v>2</v>
          </cell>
          <cell r="F159" t="str">
            <v>Põhitegevuse kulud</v>
          </cell>
        </row>
        <row r="160">
          <cell r="A160">
            <v>5526</v>
          </cell>
          <cell r="B160" t="str">
            <v>Sotsiaalteenused</v>
          </cell>
          <cell r="C160" t="str">
            <v/>
          </cell>
          <cell r="D160" t="str">
            <v>-1</v>
          </cell>
          <cell r="E160" t="str">
            <v>2</v>
          </cell>
          <cell r="F160" t="str">
            <v>Põhitegevuse kulud</v>
          </cell>
        </row>
        <row r="161">
          <cell r="A161">
            <v>5527</v>
          </cell>
          <cell r="B161" t="str">
            <v>Avaliku korra ja julgeoleku kulud</v>
          </cell>
          <cell r="C161" t="str">
            <v/>
          </cell>
          <cell r="D161" t="str">
            <v>1</v>
          </cell>
          <cell r="E161" t="str">
            <v>2</v>
          </cell>
          <cell r="F161" t="str">
            <v>Põhitegevuse kulud</v>
          </cell>
        </row>
        <row r="162">
          <cell r="A162">
            <v>5529</v>
          </cell>
          <cell r="B162" t="str">
            <v>Tootmiskulud</v>
          </cell>
          <cell r="C162" t="str">
            <v/>
          </cell>
          <cell r="D162" t="str">
            <v>1</v>
          </cell>
          <cell r="E162" t="str">
            <v>2</v>
          </cell>
          <cell r="F162" t="str">
            <v>Põhitegevuse kulud</v>
          </cell>
        </row>
        <row r="163">
          <cell r="A163">
            <v>5532</v>
          </cell>
          <cell r="B163" t="str">
            <v>Eri- ja vormiriietus (va kaitseotstarbelised kulud)</v>
          </cell>
          <cell r="C163" t="str">
            <v/>
          </cell>
          <cell r="D163" t="str">
            <v>1</v>
          </cell>
          <cell r="E163" t="str">
            <v>2</v>
          </cell>
          <cell r="F163" t="str">
            <v>Põhitegevuse kulud</v>
          </cell>
        </row>
        <row r="164">
          <cell r="A164">
            <v>5539</v>
          </cell>
          <cell r="B164" t="str">
            <v>Muu erivarustus ja materjalid</v>
          </cell>
          <cell r="C164" t="str">
            <v/>
          </cell>
          <cell r="D164" t="str">
            <v>1</v>
          </cell>
          <cell r="E164" t="str">
            <v>2</v>
          </cell>
          <cell r="F164" t="str">
            <v>Põhitegevuse kulud</v>
          </cell>
        </row>
        <row r="165">
          <cell r="A165">
            <v>5540</v>
          </cell>
          <cell r="B165" t="str">
            <v>Mitmesugused majanduskulud</v>
          </cell>
          <cell r="C165" t="str">
            <v/>
          </cell>
          <cell r="D165" t="str">
            <v>1</v>
          </cell>
          <cell r="E165" t="str">
            <v>2</v>
          </cell>
          <cell r="F165" t="str">
            <v>Põhitegevuse kulud</v>
          </cell>
        </row>
        <row r="166">
          <cell r="A166">
            <v>6010</v>
          </cell>
          <cell r="B166" t="str">
            <v>Maksud, lõivud, trahvid (tegevuskulud)</v>
          </cell>
          <cell r="C166" t="str">
            <v/>
          </cell>
          <cell r="D166" t="str">
            <v>1</v>
          </cell>
          <cell r="E166" t="str">
            <v>2</v>
          </cell>
          <cell r="F166" t="str">
            <v>Põhitegevuse kulud</v>
          </cell>
        </row>
        <row r="167">
          <cell r="A167">
            <v>6012</v>
          </cell>
          <cell r="B167" t="str">
            <v>Kulu ebatõenäoliselt laekuvaks hinnatud maksu-, lõivu- ja trahvinõuetest</v>
          </cell>
          <cell r="C167" t="str">
            <v/>
          </cell>
          <cell r="D167" t="str">
            <v>1</v>
          </cell>
          <cell r="E167" t="str">
            <v>2</v>
          </cell>
          <cell r="F167" t="str">
            <v>Põhitegevuse kulud</v>
          </cell>
        </row>
        <row r="168">
          <cell r="A168">
            <v>6015</v>
          </cell>
          <cell r="B168" t="str">
            <v>Edasiantud maksud, lõivud, trahvid, muud seadusejärgsed tasud</v>
          </cell>
          <cell r="C168" t="str">
            <v/>
          </cell>
          <cell r="D168" t="str">
            <v>1</v>
          </cell>
          <cell r="E168" t="str">
            <v>2</v>
          </cell>
          <cell r="F168" t="str">
            <v>Põhitegevuse kulud</v>
          </cell>
        </row>
        <row r="169">
          <cell r="A169">
            <v>6501</v>
          </cell>
          <cell r="B169" t="str">
            <v>Intressi-, viivise- ja kohustistasu kulu võetud laenudelt</v>
          </cell>
          <cell r="C169" t="str">
            <v/>
          </cell>
          <cell r="D169" t="str">
            <v>1</v>
          </cell>
          <cell r="E169" t="str">
            <v>4</v>
          </cell>
          <cell r="F169" t="str">
            <v>Investeerimistegevuse kulud</v>
          </cell>
        </row>
        <row r="170">
          <cell r="A170">
            <v>6550</v>
          </cell>
          <cell r="B170" t="str">
            <v>Intressitulu</v>
          </cell>
          <cell r="C170" t="str">
            <v/>
          </cell>
          <cell r="D170" t="str">
            <v>1</v>
          </cell>
          <cell r="E170" t="str">
            <v>3</v>
          </cell>
          <cell r="F170" t="str">
            <v>Investeerimistegevuse tulud</v>
          </cell>
        </row>
        <row r="171">
          <cell r="A171">
            <v>6552</v>
          </cell>
          <cell r="B171" t="str">
            <v>Kasum/kahjum finantsinvesteeringute müügist</v>
          </cell>
          <cell r="C171" t="str">
            <v/>
          </cell>
          <cell r="D171" t="str">
            <v>1</v>
          </cell>
          <cell r="E171" t="str">
            <v>3</v>
          </cell>
          <cell r="F171" t="str">
            <v>Investeerimistegevuse tulud</v>
          </cell>
        </row>
        <row r="172">
          <cell r="A172">
            <v>6554</v>
          </cell>
          <cell r="B172" t="str">
            <v>Kasum/kahjum finantsinvesteeringute ümberhindamisest</v>
          </cell>
          <cell r="C172" t="str">
            <v/>
          </cell>
          <cell r="D172" t="str">
            <v>1</v>
          </cell>
          <cell r="E172" t="str">
            <v>3</v>
          </cell>
          <cell r="F172" t="str">
            <v>Investeerimistegevuse tulud</v>
          </cell>
        </row>
        <row r="173">
          <cell r="A173">
            <v>6557</v>
          </cell>
          <cell r="B173" t="str">
            <v>Valuutakursi kasumid/kahjumid</v>
          </cell>
          <cell r="C173" t="str">
            <v/>
          </cell>
          <cell r="D173" t="str">
            <v>1</v>
          </cell>
          <cell r="E173" t="str">
            <v>3</v>
          </cell>
          <cell r="F173" t="str">
            <v>Investeerimistegevuse tulud</v>
          </cell>
        </row>
        <row r="174">
          <cell r="A174">
            <v>6580</v>
          </cell>
          <cell r="B174" t="str">
            <v>Intressitulu</v>
          </cell>
          <cell r="C174" t="str">
            <v/>
          </cell>
          <cell r="D174" t="str">
            <v>1</v>
          </cell>
          <cell r="E174" t="str">
            <v>5</v>
          </cell>
          <cell r="F174" t="str">
            <v>Finantseerimistegevus</v>
          </cell>
        </row>
        <row r="175">
          <cell r="A175">
            <v>6589</v>
          </cell>
          <cell r="B175" t="str">
            <v>Muu finantstulu ja -kulu</v>
          </cell>
          <cell r="C175" t="str">
            <v/>
          </cell>
          <cell r="D175" t="str">
            <v>1</v>
          </cell>
          <cell r="E175" t="str">
            <v>5</v>
          </cell>
          <cell r="F175" t="str">
            <v>Finantseerimistegevus</v>
          </cell>
        </row>
        <row r="176">
          <cell r="A176">
            <v>15510</v>
          </cell>
          <cell r="B176" t="str">
            <v>Hooned ja rajatised soetusmaksumuses</v>
          </cell>
          <cell r="C176" t="str">
            <v/>
          </cell>
          <cell r="D176" t="str">
            <v>1</v>
          </cell>
          <cell r="E176" t="str">
            <v>4</v>
          </cell>
          <cell r="F176" t="str">
            <v>Investeerimistegevuse kulud</v>
          </cell>
        </row>
        <row r="177">
          <cell r="A177">
            <v>30200</v>
          </cell>
          <cell r="B177" t="str">
            <v>Sotsiaalmaks pensionikindlustuseks</v>
          </cell>
          <cell r="C177" t="str">
            <v/>
          </cell>
          <cell r="D177" t="str">
            <v>1</v>
          </cell>
          <cell r="E177" t="str">
            <v>1</v>
          </cell>
          <cell r="F177" t="str">
            <v>Põhitegevuse tulud</v>
          </cell>
        </row>
        <row r="178">
          <cell r="A178">
            <v>30201</v>
          </cell>
          <cell r="B178" t="str">
            <v>Sotsiaalmaks ravikindlustuseks</v>
          </cell>
          <cell r="C178" t="str">
            <v/>
          </cell>
          <cell r="D178" t="str">
            <v>1</v>
          </cell>
          <cell r="E178" t="str">
            <v>1</v>
          </cell>
          <cell r="F178" t="str">
            <v>Põhitegevuse tulud</v>
          </cell>
        </row>
        <row r="179">
          <cell r="A179">
            <v>30420</v>
          </cell>
          <cell r="B179" t="str">
            <v>Alkoholiaktsiis</v>
          </cell>
          <cell r="C179" t="str">
            <v/>
          </cell>
          <cell r="D179" t="str">
            <v>1</v>
          </cell>
          <cell r="E179" t="str">
            <v>1</v>
          </cell>
          <cell r="F179" t="str">
            <v>Põhitegevuse tulud</v>
          </cell>
        </row>
        <row r="180">
          <cell r="A180">
            <v>30421</v>
          </cell>
          <cell r="B180" t="str">
            <v>Tubakaaktsiis</v>
          </cell>
          <cell r="C180" t="str">
            <v/>
          </cell>
          <cell r="D180" t="str">
            <v>1</v>
          </cell>
          <cell r="E180" t="str">
            <v>1</v>
          </cell>
          <cell r="F180" t="str">
            <v>Põhitegevuse tulud</v>
          </cell>
        </row>
        <row r="181">
          <cell r="A181">
            <v>30422</v>
          </cell>
          <cell r="B181" t="str">
            <v>K��tuseaktsiis</v>
          </cell>
          <cell r="C181" t="str">
            <v/>
          </cell>
          <cell r="D181" t="str">
            <v>1</v>
          </cell>
          <cell r="E181" t="str">
            <v>1</v>
          </cell>
          <cell r="F181" t="str">
            <v>Põhitegevuse tulud</v>
          </cell>
        </row>
        <row r="182">
          <cell r="A182">
            <v>35200</v>
          </cell>
          <cell r="B182" t="str">
            <v>Kohaliku omavalitsuse tasandusfond</v>
          </cell>
          <cell r="C182" t="str">
            <v/>
          </cell>
          <cell r="D182" t="str">
            <v>-1</v>
          </cell>
          <cell r="E182" t="str">
            <v>1</v>
          </cell>
          <cell r="F182" t="str">
            <v>Põhitegevuse tulud</v>
          </cell>
        </row>
        <row r="183">
          <cell r="A183">
            <v>35201</v>
          </cell>
          <cell r="B183" t="str">
            <v>Kohaliku omavalitsuse toetusfond</v>
          </cell>
          <cell r="C183" t="str">
            <v/>
          </cell>
          <cell r="D183" t="str">
            <v>-1</v>
          </cell>
          <cell r="E183" t="str">
            <v>1</v>
          </cell>
          <cell r="F183" t="str">
            <v>Põhitegevuse tulud</v>
          </cell>
        </row>
        <row r="184">
          <cell r="A184">
            <v>38110</v>
          </cell>
          <cell r="B184" t="str">
            <v>Kasum/kahjum maa müügist</v>
          </cell>
          <cell r="C184" t="str">
            <v/>
          </cell>
          <cell r="D184" t="str">
            <v>1</v>
          </cell>
          <cell r="E184" t="str">
            <v>3</v>
          </cell>
          <cell r="F184" t="str">
            <v>Investeerimistegevuse tulud</v>
          </cell>
        </row>
        <row r="185">
          <cell r="A185">
            <v>38111</v>
          </cell>
          <cell r="B185" t="str">
            <v>Kasum/kahjum hoonete müügist</v>
          </cell>
          <cell r="C185" t="str">
            <v/>
          </cell>
          <cell r="D185" t="str">
            <v>1</v>
          </cell>
          <cell r="E185" t="str">
            <v>3</v>
          </cell>
          <cell r="F185" t="str">
            <v>Investeerimistegevuse tulud</v>
          </cell>
        </row>
        <row r="186">
          <cell r="A186">
            <v>38112</v>
          </cell>
          <cell r="B186" t="str">
            <v>Kasum/kahjum rajatiste müügist</v>
          </cell>
          <cell r="C186" t="str">
            <v/>
          </cell>
          <cell r="D186" t="str">
            <v>1</v>
          </cell>
          <cell r="E186" t="str">
            <v>3</v>
          </cell>
          <cell r="F186" t="str">
            <v>Investeerimistegevuse tulud</v>
          </cell>
        </row>
        <row r="187">
          <cell r="A187">
            <v>38113</v>
          </cell>
          <cell r="B187" t="str">
            <v>Kasum/kahjum kaitseotstarbelise põhivara müügist</v>
          </cell>
          <cell r="C187" t="str">
            <v/>
          </cell>
          <cell r="D187" t="str">
            <v>1</v>
          </cell>
          <cell r="E187" t="str">
            <v>3</v>
          </cell>
          <cell r="F187" t="str">
            <v>Investeerimistegevuse tulud</v>
          </cell>
        </row>
        <row r="188">
          <cell r="A188">
            <v>38114</v>
          </cell>
          <cell r="B188" t="str">
            <v>Kasum/kahjum masinate ja seadmete müügist</v>
          </cell>
          <cell r="C188" t="str">
            <v/>
          </cell>
          <cell r="D188" t="str">
            <v>1</v>
          </cell>
          <cell r="E188" t="str">
            <v>3</v>
          </cell>
          <cell r="F188" t="str">
            <v>Investeerimistegevuse tulud</v>
          </cell>
        </row>
        <row r="189">
          <cell r="A189">
            <v>38115</v>
          </cell>
          <cell r="B189" t="str">
            <v>Kasum/kahjum info- ja kommunikatsioonitehnoloogia seadmete müügist</v>
          </cell>
          <cell r="C189" t="str">
            <v/>
          </cell>
          <cell r="D189" t="str">
            <v>1</v>
          </cell>
          <cell r="E189" t="str">
            <v>3</v>
          </cell>
          <cell r="F189" t="str">
            <v>Investeerimistegevuse tulud</v>
          </cell>
        </row>
        <row r="190">
          <cell r="A190">
            <v>38116</v>
          </cell>
          <cell r="B190" t="str">
            <v>Kasum/kahjum muu amortiseeruva materiaalse põhivara müügist</v>
          </cell>
          <cell r="C190" t="str">
            <v/>
          </cell>
          <cell r="D190" t="str">
            <v>1</v>
          </cell>
          <cell r="E190" t="str">
            <v>3</v>
          </cell>
          <cell r="F190" t="str">
            <v>Investeerimistegevuse tulud</v>
          </cell>
        </row>
        <row r="191">
          <cell r="A191">
            <v>38117</v>
          </cell>
          <cell r="B191" t="str">
            <v>Kasum/kahjum mitteamortiseeruvate põhivarade müügist</v>
          </cell>
          <cell r="C191" t="str">
            <v/>
          </cell>
          <cell r="D191" t="str">
            <v>1</v>
          </cell>
          <cell r="E191" t="str">
            <v>3</v>
          </cell>
          <cell r="F191" t="str">
            <v>Investeerimistegevuse tulud</v>
          </cell>
        </row>
        <row r="192">
          <cell r="A192">
            <v>38118</v>
          </cell>
          <cell r="B192" t="str">
            <v>Kasum/kahjum lõpetamata ehituse müügist</v>
          </cell>
          <cell r="C192" t="str">
            <v/>
          </cell>
          <cell r="D192" t="str">
            <v>1</v>
          </cell>
          <cell r="E192" t="str">
            <v>3</v>
          </cell>
          <cell r="F192" t="str">
            <v>Investeerimistegevuse tulud</v>
          </cell>
        </row>
        <row r="193">
          <cell r="A193">
            <v>38130</v>
          </cell>
          <cell r="B193" t="str">
            <v>Kasum/kahjum tarkvara müügist</v>
          </cell>
          <cell r="C193" t="str">
            <v/>
          </cell>
          <cell r="D193" t="str">
            <v>1</v>
          </cell>
          <cell r="E193" t="str">
            <v>3</v>
          </cell>
          <cell r="F193" t="str">
            <v>Investeerimistegevuse tulud</v>
          </cell>
        </row>
        <row r="194">
          <cell r="A194">
            <v>38132</v>
          </cell>
          <cell r="B194" t="str">
            <v>Kasum/kahjum õiguste ja litsentside müügist</v>
          </cell>
          <cell r="C194" t="str">
            <v/>
          </cell>
          <cell r="D194" t="str">
            <v>1</v>
          </cell>
          <cell r="E194" t="str">
            <v>3</v>
          </cell>
          <cell r="F194" t="str">
            <v>Investeerimistegevuse tulud</v>
          </cell>
        </row>
        <row r="195">
          <cell r="A195">
            <v>38136</v>
          </cell>
          <cell r="B195" t="str">
            <v>Kasum/kahjum muu immateriaalse põhivara müügist</v>
          </cell>
          <cell r="C195" t="str">
            <v/>
          </cell>
          <cell r="D195" t="str">
            <v>1</v>
          </cell>
          <cell r="E195" t="str">
            <v>3</v>
          </cell>
          <cell r="F195" t="str">
            <v>Investeerimistegevuse tulud</v>
          </cell>
        </row>
        <row r="196">
          <cell r="A196">
            <v>50011</v>
          </cell>
          <cell r="B196" t="str">
            <v>ATS teenistujate töötasu</v>
          </cell>
          <cell r="D196" t="str">
            <v>-1</v>
          </cell>
          <cell r="E196" t="str">
            <v>2</v>
          </cell>
          <cell r="F196" t="str">
            <v>Põhitegevuse kulud</v>
          </cell>
        </row>
        <row r="197">
          <cell r="A197">
            <v>50020</v>
          </cell>
          <cell r="B197" t="str">
            <v>Õpetajate töötasu</v>
          </cell>
          <cell r="C197" t="str">
            <v/>
          </cell>
          <cell r="D197" t="str">
            <v>-1</v>
          </cell>
          <cell r="E197" t="str">
            <v>2</v>
          </cell>
          <cell r="F197" t="str">
            <v>Põhitegevuse kulud</v>
          </cell>
        </row>
        <row r="198">
          <cell r="A198">
            <v>50021</v>
          </cell>
          <cell r="B198" t="str">
            <v>Töötajate töötasu</v>
          </cell>
          <cell r="C198" t="str">
            <v/>
          </cell>
          <cell r="D198" t="str">
            <v>-1</v>
          </cell>
          <cell r="E198" t="str">
            <v>2</v>
          </cell>
          <cell r="F198" t="str">
            <v>Põhitegevuse kulud</v>
          </cell>
        </row>
        <row r="199">
          <cell r="A199">
            <v>50025</v>
          </cell>
          <cell r="B199" t="str">
            <v>Juhtide palk koolides (toetusfondist)</v>
          </cell>
          <cell r="C199" t="str">
            <v/>
          </cell>
          <cell r="D199" t="str">
            <v>-1</v>
          </cell>
          <cell r="E199" t="str">
            <v>2</v>
          </cell>
          <cell r="F199" t="str">
            <v>Põhitegevuse kulud</v>
          </cell>
        </row>
        <row r="200">
          <cell r="A200">
            <v>50027</v>
          </cell>
          <cell r="B200" t="str">
            <v>Hariduse tugispetsialistide töötasu</v>
          </cell>
          <cell r="C200" t="str">
            <v/>
          </cell>
          <cell r="D200" t="str">
            <v>-1</v>
          </cell>
          <cell r="E200" t="str">
            <v>2</v>
          </cell>
          <cell r="F200" t="str">
            <v>Põhitegevuse kulud</v>
          </cell>
        </row>
        <row r="201">
          <cell r="A201">
            <v>50043</v>
          </cell>
          <cell r="B201" t="str">
            <v>Kõrgharidusega kultuuritöötajate töötasu</v>
          </cell>
          <cell r="D201" t="str">
            <v>-1</v>
          </cell>
          <cell r="E201" t="str">
            <v>2</v>
          </cell>
          <cell r="F201" t="str">
            <v>Põhitegevuse kulud</v>
          </cell>
        </row>
        <row r="202">
          <cell r="A202">
            <v>55030</v>
          </cell>
          <cell r="B202" t="str">
            <v>Lühiajalised lähetused</v>
          </cell>
          <cell r="C202" t="str">
            <v/>
          </cell>
          <cell r="D202" t="str">
            <v>1</v>
          </cell>
          <cell r="E202" t="str">
            <v>2</v>
          </cell>
          <cell r="F202" t="str">
            <v>Põhitegevuse kulud</v>
          </cell>
        </row>
        <row r="203">
          <cell r="A203">
            <v>55110</v>
          </cell>
          <cell r="B203" t="str">
            <v>Kinnistute, hoonete, ruumide majandamiskulud (va kinnisvarainvesteeringud)</v>
          </cell>
          <cell r="C203" t="str">
            <v/>
          </cell>
          <cell r="D203" t="str">
            <v>1</v>
          </cell>
          <cell r="E203" t="str">
            <v>2</v>
          </cell>
          <cell r="F203" t="str">
            <v>Põhitegevuse kulud</v>
          </cell>
        </row>
        <row r="204">
          <cell r="A204">
            <v>55112</v>
          </cell>
          <cell r="B204" t="str">
            <v>Kinnisvarainvesteeringute haldamiskulud</v>
          </cell>
          <cell r="C204" t="str">
            <v/>
          </cell>
          <cell r="D204" t="str">
            <v>1</v>
          </cell>
          <cell r="E204" t="str">
            <v>2</v>
          </cell>
          <cell r="F204" t="str">
            <v>Põhitegevuse kulud</v>
          </cell>
        </row>
        <row r="205">
          <cell r="A205">
            <v>55113</v>
          </cell>
          <cell r="B205" t="str">
            <v>Üürile ja rendile antud kinnistute, hoonete, ruumide majandamiskulud (va kinnisvarainvesteeringud)</v>
          </cell>
          <cell r="C205" t="str">
            <v/>
          </cell>
          <cell r="D205" t="str">
            <v>1</v>
          </cell>
          <cell r="E205" t="str">
            <v>2</v>
          </cell>
          <cell r="F205" t="str">
            <v>Põhitegevuse kulud</v>
          </cell>
        </row>
        <row r="206">
          <cell r="A206">
            <v>55130</v>
          </cell>
          <cell r="B206" t="str">
            <v>Maismaasõidukid</v>
          </cell>
          <cell r="C206" t="str">
            <v/>
          </cell>
          <cell r="D206" t="str">
            <v>1</v>
          </cell>
          <cell r="E206" t="str">
            <v>2</v>
          </cell>
          <cell r="F206" t="str">
            <v>Põhitegevuse kulud</v>
          </cell>
        </row>
        <row r="207">
          <cell r="A207">
            <v>55132</v>
          </cell>
          <cell r="B207" t="str">
            <v>Veesõidukid</v>
          </cell>
          <cell r="C207" t="str">
            <v/>
          </cell>
          <cell r="D207" t="str">
            <v>1</v>
          </cell>
          <cell r="E207" t="str">
            <v>2</v>
          </cell>
          <cell r="F207" t="str">
            <v>Põhitegevuse kulud</v>
          </cell>
        </row>
        <row r="208">
          <cell r="A208">
            <v>100000</v>
          </cell>
          <cell r="B208" t="str">
            <v>Kassa</v>
          </cell>
          <cell r="C208" t="str">
            <v/>
          </cell>
          <cell r="D208" t="str">
            <v>-1</v>
          </cell>
          <cell r="E208" t="str">
            <v>7</v>
          </cell>
          <cell r="F208" t="str">
            <v>Likviidsete vahendite muutus</v>
          </cell>
        </row>
        <row r="209">
          <cell r="A209">
            <v>100080</v>
          </cell>
          <cell r="B209" t="str">
            <v>Raha teel</v>
          </cell>
          <cell r="C209" t="str">
            <v/>
          </cell>
          <cell r="D209" t="str">
            <v>-1</v>
          </cell>
          <cell r="E209" t="str">
            <v>7</v>
          </cell>
          <cell r="F209" t="str">
            <v>Likviidsete vahendite muutus</v>
          </cell>
        </row>
        <row r="210">
          <cell r="A210">
            <v>100100</v>
          </cell>
          <cell r="B210" t="str">
            <v>Arvelduskontod pankades</v>
          </cell>
          <cell r="C210" t="str">
            <v/>
          </cell>
          <cell r="D210" t="str">
            <v>-1</v>
          </cell>
          <cell r="E210" t="str">
            <v>7</v>
          </cell>
          <cell r="F210" t="str">
            <v>Likviidsete vahendite muutus</v>
          </cell>
        </row>
        <row r="211">
          <cell r="A211">
            <v>101100</v>
          </cell>
          <cell r="B211" t="str">
            <v>Osalused investeerimisfondides</v>
          </cell>
          <cell r="C211" t="str">
            <v/>
          </cell>
          <cell r="D211" t="str">
            <v>-1</v>
          </cell>
          <cell r="E211" t="str">
            <v>7</v>
          </cell>
          <cell r="F211" t="str">
            <v>Likviidsete vahendite muutus</v>
          </cell>
        </row>
        <row r="212">
          <cell r="A212">
            <v>101110</v>
          </cell>
          <cell r="B212" t="str">
            <v>Noteeritud aktsiad ja muud omakapitaliinstrumendid</v>
          </cell>
          <cell r="C212" t="str">
            <v/>
          </cell>
          <cell r="D212" t="str">
            <v>-1</v>
          </cell>
          <cell r="E212" t="str">
            <v>7</v>
          </cell>
          <cell r="F212" t="str">
            <v>Likviidsete vahendite muutus</v>
          </cell>
        </row>
        <row r="213">
          <cell r="A213">
            <v>101120</v>
          </cell>
          <cell r="B213" t="str">
            <v>Lühiajalised võlakirjad</v>
          </cell>
          <cell r="C213" t="str">
            <v/>
          </cell>
          <cell r="D213" t="str">
            <v>-1</v>
          </cell>
          <cell r="E213" t="str">
            <v>7</v>
          </cell>
          <cell r="F213" t="str">
            <v>Likviidsete vahendite muutus</v>
          </cell>
        </row>
        <row r="214">
          <cell r="A214">
            <v>101130</v>
          </cell>
          <cell r="B214" t="str">
            <v>Pikaajalised võlakirjad</v>
          </cell>
          <cell r="C214" t="str">
            <v/>
          </cell>
          <cell r="D214" t="str">
            <v>-1</v>
          </cell>
          <cell r="E214" t="str">
            <v>7</v>
          </cell>
          <cell r="F214" t="str">
            <v>Likviidsete vahendite muutus</v>
          </cell>
        </row>
        <row r="215">
          <cell r="A215">
            <v>101140</v>
          </cell>
          <cell r="B215" t="str">
            <v>Lühiajalised laenud väärtpaberite tagatisel</v>
          </cell>
          <cell r="C215" t="str">
            <v/>
          </cell>
          <cell r="D215" t="str">
            <v>-1</v>
          </cell>
          <cell r="E215" t="str">
            <v>7</v>
          </cell>
          <cell r="F215" t="str">
            <v>Likviidsete vahendite muutus</v>
          </cell>
        </row>
        <row r="216">
          <cell r="A216">
            <v>101200</v>
          </cell>
          <cell r="B216" t="str">
            <v>Lühiajalised tähtajani hoitavad võlakirjad nominaalväärtuses</v>
          </cell>
          <cell r="C216" t="str">
            <v/>
          </cell>
          <cell r="D216" t="str">
            <v>-1</v>
          </cell>
          <cell r="E216" t="str">
            <v>7</v>
          </cell>
          <cell r="F216" t="str">
            <v>Likviidsete vahendite muutus</v>
          </cell>
        </row>
        <row r="217">
          <cell r="A217">
            <v>101210</v>
          </cell>
          <cell r="B217" t="str">
            <v>Pikaajalised võlakirjad nominaalväärtuses (tagasimakse tähtajaga kuni 1 aasta)</v>
          </cell>
          <cell r="C217" t="str">
            <v/>
          </cell>
          <cell r="D217" t="str">
            <v>-1</v>
          </cell>
          <cell r="E217" t="str">
            <v>7</v>
          </cell>
          <cell r="F217" t="str">
            <v>Likviidsete vahendite muutus</v>
          </cell>
        </row>
        <row r="218">
          <cell r="A218">
            <v>101900</v>
          </cell>
          <cell r="B218" t="str">
            <v>Noteerimata aktsiad ja muud omakapitaliinstrumendid</v>
          </cell>
          <cell r="C218" t="str">
            <v/>
          </cell>
          <cell r="D218" t="str">
            <v>-1</v>
          </cell>
          <cell r="E218" t="str">
            <v>7</v>
          </cell>
          <cell r="F218" t="str">
            <v>Likviidsete vahendite muutus</v>
          </cell>
        </row>
        <row r="219">
          <cell r="A219">
            <v>101990</v>
          </cell>
          <cell r="B219" t="str">
            <v>Muud lühiajalised finantsinvesteeringud</v>
          </cell>
          <cell r="C219" t="str">
            <v/>
          </cell>
          <cell r="D219" t="str">
            <v>-1</v>
          </cell>
          <cell r="E219" t="str">
            <v>7</v>
          </cell>
          <cell r="F219" t="str">
            <v>Likviidsete vahendite muutus</v>
          </cell>
        </row>
        <row r="220">
          <cell r="A220">
            <v>150020</v>
          </cell>
          <cell r="B220" t="str">
            <v>Osalused sihtasutustes ja mittetulundusühingutes</v>
          </cell>
          <cell r="C220" t="str">
            <v/>
          </cell>
          <cell r="D220" t="str">
            <v>-1</v>
          </cell>
          <cell r="E220" t="str">
            <v>4</v>
          </cell>
          <cell r="F220" t="str">
            <v>Investeerimistegevuse kulud</v>
          </cell>
        </row>
        <row r="221">
          <cell r="A221">
            <v>150200</v>
          </cell>
          <cell r="B221" t="str">
            <v>Tütarettevõtjate aktsiad ja muud omakapitaliinstrumendid</v>
          </cell>
          <cell r="C221" t="str">
            <v/>
          </cell>
          <cell r="D221" t="str">
            <v>-1</v>
          </cell>
          <cell r="E221" t="str">
            <v>4</v>
          </cell>
          <cell r="F221" t="str">
            <v>Investeerimistegevuse kulud</v>
          </cell>
        </row>
        <row r="222">
          <cell r="A222">
            <v>150210</v>
          </cell>
          <cell r="B222" t="str">
            <v>Sidusettevõtjate aktsiad ja muud omakapitaliinstrumendid</v>
          </cell>
          <cell r="C222" t="str">
            <v/>
          </cell>
          <cell r="D222" t="str">
            <v>-1</v>
          </cell>
          <cell r="E222" t="str">
            <v>4</v>
          </cell>
          <cell r="F222" t="str">
            <v>Investeerimistegevuse kulud</v>
          </cell>
        </row>
        <row r="223">
          <cell r="A223">
            <v>151100</v>
          </cell>
          <cell r="B223" t="str">
            <v>Osalused investeerimisfondides</v>
          </cell>
          <cell r="C223" t="str">
            <v/>
          </cell>
          <cell r="D223" t="str">
            <v>-1</v>
          </cell>
          <cell r="E223" t="str">
            <v>4</v>
          </cell>
          <cell r="F223" t="str">
            <v>Investeerimistegevuse kulud</v>
          </cell>
        </row>
        <row r="224">
          <cell r="A224">
            <v>151110</v>
          </cell>
          <cell r="B224" t="str">
            <v>Noteeritud aktsiad ja muud omakapitaliinstrumendid</v>
          </cell>
          <cell r="C224" t="str">
            <v/>
          </cell>
          <cell r="D224" t="str">
            <v>-1</v>
          </cell>
          <cell r="E224" t="str">
            <v>4</v>
          </cell>
          <cell r="F224" t="str">
            <v>Investeerimistegevuse kulud</v>
          </cell>
        </row>
        <row r="225">
          <cell r="A225">
            <v>151120</v>
          </cell>
          <cell r="B225" t="str">
            <v>Võlakirjad ja muud võlainstrumendid</v>
          </cell>
          <cell r="C225" t="str">
            <v/>
          </cell>
          <cell r="D225" t="str">
            <v>-1</v>
          </cell>
          <cell r="E225" t="str">
            <v>4</v>
          </cell>
          <cell r="F225" t="str">
            <v>Investeerimistegevuse kulud</v>
          </cell>
        </row>
        <row r="226">
          <cell r="A226">
            <v>151200</v>
          </cell>
          <cell r="B226" t="str">
            <v>Võlakirjad nominaalväärtuses</v>
          </cell>
          <cell r="C226" t="str">
            <v/>
          </cell>
          <cell r="D226" t="str">
            <v>-1</v>
          </cell>
          <cell r="E226" t="str">
            <v>4</v>
          </cell>
          <cell r="F226" t="str">
            <v>Investeerimistegevuse kulud</v>
          </cell>
        </row>
        <row r="227">
          <cell r="A227">
            <v>151900</v>
          </cell>
          <cell r="B227" t="str">
            <v>Osalused rahvusvahelistes organisatsioonides</v>
          </cell>
          <cell r="C227" t="str">
            <v/>
          </cell>
          <cell r="D227" t="str">
            <v>-1</v>
          </cell>
          <cell r="E227" t="str">
            <v>4</v>
          </cell>
          <cell r="F227" t="str">
            <v>Investeerimistegevuse kulud</v>
          </cell>
        </row>
        <row r="228">
          <cell r="A228">
            <v>151910</v>
          </cell>
          <cell r="B228" t="str">
            <v>Noteerimata aktsiad ja muud omakapitaliinstrumendid</v>
          </cell>
          <cell r="C228" t="str">
            <v/>
          </cell>
          <cell r="D228" t="str">
            <v>-1</v>
          </cell>
          <cell r="E228" t="str">
            <v>4</v>
          </cell>
          <cell r="F228" t="str">
            <v>Investeerimistegevuse kulud</v>
          </cell>
        </row>
        <row r="229">
          <cell r="A229">
            <v>151990</v>
          </cell>
          <cell r="B229" t="str">
            <v>Muud pikaajalised finantsinvesteeringud</v>
          </cell>
          <cell r="C229" t="str">
            <v/>
          </cell>
          <cell r="D229" t="str">
            <v>-1</v>
          </cell>
          <cell r="E229" t="str">
            <v>4</v>
          </cell>
          <cell r="F229" t="str">
            <v>Investeerimistegevuse kulud</v>
          </cell>
        </row>
        <row r="230">
          <cell r="A230">
            <v>154000</v>
          </cell>
          <cell r="B230" t="str">
            <v>Kinnisvarainvesteeringud soetusmaksumuses</v>
          </cell>
          <cell r="C230" t="str">
            <v/>
          </cell>
          <cell r="D230" t="str">
            <v>-1</v>
          </cell>
          <cell r="E230" t="str">
            <v>4</v>
          </cell>
          <cell r="F230" t="str">
            <v>Investeerimistegevuse kulud</v>
          </cell>
        </row>
        <row r="231">
          <cell r="A231">
            <v>155000</v>
          </cell>
          <cell r="B231" t="str">
            <v>Maa</v>
          </cell>
          <cell r="C231" t="str">
            <v/>
          </cell>
          <cell r="D231" t="str">
            <v>-1</v>
          </cell>
          <cell r="E231" t="str">
            <v>4</v>
          </cell>
          <cell r="F231" t="str">
            <v>Investeerimistegevuse kulud</v>
          </cell>
        </row>
        <row r="232">
          <cell r="A232">
            <v>155100</v>
          </cell>
          <cell r="B232" t="str">
            <v>Hooned (v.a eluhooned) soetusmaksumuses</v>
          </cell>
          <cell r="C232" t="str">
            <v/>
          </cell>
          <cell r="D232" t="str">
            <v>-1</v>
          </cell>
          <cell r="E232" t="str">
            <v>4</v>
          </cell>
          <cell r="F232" t="str">
            <v>Investeerimistegevuse kulud</v>
          </cell>
        </row>
        <row r="233">
          <cell r="A233">
            <v>155101</v>
          </cell>
          <cell r="B233" t="str">
            <v>Eluhooned soetusmaksumuses</v>
          </cell>
          <cell r="C233" t="str">
            <v/>
          </cell>
          <cell r="D233" t="str">
            <v>-1</v>
          </cell>
          <cell r="E233" t="str">
            <v>4</v>
          </cell>
          <cell r="F233" t="str">
            <v>Investeerimistegevuse kulud</v>
          </cell>
        </row>
        <row r="234">
          <cell r="A234">
            <v>155106</v>
          </cell>
          <cell r="B234" t="str">
            <v>Teed soetusmaksumuses</v>
          </cell>
          <cell r="C234" t="str">
            <v/>
          </cell>
          <cell r="D234" t="str">
            <v>-1</v>
          </cell>
          <cell r="E234" t="str">
            <v>4</v>
          </cell>
          <cell r="F234" t="str">
            <v>Investeerimistegevuse kulud</v>
          </cell>
        </row>
        <row r="235">
          <cell r="A235">
            <v>155109</v>
          </cell>
          <cell r="B235" t="str">
            <v>Muud rajatised soetusmaksumuses</v>
          </cell>
          <cell r="C235" t="str">
            <v/>
          </cell>
          <cell r="D235" t="str">
            <v>-1</v>
          </cell>
          <cell r="E235" t="str">
            <v>4</v>
          </cell>
          <cell r="F235" t="str">
            <v>Investeerimistegevuse kulud</v>
          </cell>
        </row>
        <row r="236">
          <cell r="A236">
            <v>155400</v>
          </cell>
          <cell r="B236" t="str">
            <v>Masinad ja seadmed soetusmaksumuses</v>
          </cell>
          <cell r="C236" t="str">
            <v/>
          </cell>
          <cell r="D236" t="str">
            <v>-1</v>
          </cell>
          <cell r="E236" t="str">
            <v>4</v>
          </cell>
          <cell r="F236" t="str">
            <v>Investeerimistegevuse kulud</v>
          </cell>
        </row>
        <row r="237">
          <cell r="A237">
            <v>155405</v>
          </cell>
          <cell r="B237" t="str">
            <v>Transpordivahendid soetusmaksumuses</v>
          </cell>
          <cell r="C237" t="str">
            <v/>
          </cell>
          <cell r="D237" t="str">
            <v>-1</v>
          </cell>
          <cell r="E237" t="str">
            <v>4</v>
          </cell>
          <cell r="F237" t="str">
            <v>Investeerimistegevuse kulud</v>
          </cell>
        </row>
        <row r="238">
          <cell r="A238">
            <v>155500</v>
          </cell>
          <cell r="B238" t="str">
            <v>Info- ja kommunikatsioonitehnoloogia seadmed soetusmaksumuses</v>
          </cell>
          <cell r="C238" t="str">
            <v/>
          </cell>
          <cell r="D238" t="str">
            <v>-1</v>
          </cell>
          <cell r="E238" t="str">
            <v>4</v>
          </cell>
          <cell r="F238" t="str">
            <v>Investeerimistegevuse kulud</v>
          </cell>
        </row>
        <row r="239">
          <cell r="A239">
            <v>155600</v>
          </cell>
          <cell r="B239" t="str">
            <v>Muu amortiseeruv põhivara soetusmaksumuses</v>
          </cell>
          <cell r="C239" t="str">
            <v/>
          </cell>
          <cell r="D239" t="str">
            <v>-1</v>
          </cell>
          <cell r="E239" t="str">
            <v>4</v>
          </cell>
          <cell r="F239" t="str">
            <v>Investeerimistegevuse kulud</v>
          </cell>
        </row>
        <row r="240">
          <cell r="A240">
            <v>155700</v>
          </cell>
          <cell r="B240" t="str">
            <v>Mitteamortiseeruv materiaalne põhivara</v>
          </cell>
          <cell r="C240" t="str">
            <v/>
          </cell>
          <cell r="D240" t="str">
            <v>-1</v>
          </cell>
          <cell r="E240" t="str">
            <v>4</v>
          </cell>
          <cell r="F240" t="str">
            <v>Investeerimistegevuse kulud</v>
          </cell>
        </row>
        <row r="241">
          <cell r="A241">
            <v>155900</v>
          </cell>
          <cell r="B241" t="str">
            <v>Üle andmata tsentraliseeritud korras soetatud varad</v>
          </cell>
          <cell r="C241" t="str">
            <v/>
          </cell>
          <cell r="D241" t="str">
            <v>-1</v>
          </cell>
          <cell r="E241" t="str">
            <v>4</v>
          </cell>
          <cell r="F241" t="str">
            <v>Investeerimistegevuse kulud</v>
          </cell>
        </row>
        <row r="242">
          <cell r="A242">
            <v>155910</v>
          </cell>
          <cell r="B242" t="str">
            <v>Lõpetamata ehitused ja etapiviisilised soetused</v>
          </cell>
          <cell r="C242" t="str">
            <v/>
          </cell>
          <cell r="D242" t="str">
            <v>-1</v>
          </cell>
          <cell r="E242" t="str">
            <v>4</v>
          </cell>
          <cell r="F242" t="str">
            <v>Investeerimistegevuse kulud</v>
          </cell>
        </row>
        <row r="243">
          <cell r="A243">
            <v>155920</v>
          </cell>
          <cell r="B243" t="str">
            <v>Ettemaksed materiaalse põhivara eest</v>
          </cell>
          <cell r="C243" t="str">
            <v/>
          </cell>
          <cell r="D243" t="str">
            <v>-1</v>
          </cell>
          <cell r="E243" t="str">
            <v>4</v>
          </cell>
          <cell r="F243" t="str">
            <v>Investeerimistegevuse kulud</v>
          </cell>
        </row>
        <row r="244">
          <cell r="A244">
            <v>156000</v>
          </cell>
          <cell r="B244" t="str">
            <v>Tarkvara soetusmaksumuses</v>
          </cell>
          <cell r="C244" t="str">
            <v/>
          </cell>
          <cell r="D244" t="str">
            <v>-1</v>
          </cell>
          <cell r="E244" t="str">
            <v>4</v>
          </cell>
          <cell r="F244" t="str">
            <v>Investeerimistegevuse kulud</v>
          </cell>
        </row>
        <row r="245">
          <cell r="A245">
            <v>156200</v>
          </cell>
          <cell r="B245" t="str">
            <v>Õigused ja litsentsid soetusmaksumuses</v>
          </cell>
          <cell r="C245" t="str">
            <v/>
          </cell>
          <cell r="D245" t="str">
            <v>-1</v>
          </cell>
          <cell r="E245" t="str">
            <v>4</v>
          </cell>
          <cell r="F245" t="str">
            <v>Investeerimistegevuse kulud</v>
          </cell>
        </row>
        <row r="246">
          <cell r="A246">
            <v>156400</v>
          </cell>
          <cell r="B246" t="str">
            <v>Arenguväljaminekud soetusmaksumuses (IFRS alusel)</v>
          </cell>
          <cell r="C246" t="str">
            <v/>
          </cell>
          <cell r="D246" t="str">
            <v>-1</v>
          </cell>
          <cell r="E246" t="str">
            <v>4</v>
          </cell>
          <cell r="F246" t="str">
            <v>Investeerimistegevuse kulud</v>
          </cell>
        </row>
        <row r="247">
          <cell r="A247">
            <v>156500</v>
          </cell>
          <cell r="B247" t="str">
            <v>Firmaväärtus soetusmaksumuses</v>
          </cell>
          <cell r="C247" t="str">
            <v/>
          </cell>
          <cell r="D247" t="str">
            <v>-1</v>
          </cell>
          <cell r="E247" t="str">
            <v>4</v>
          </cell>
          <cell r="F247" t="str">
            <v>Investeerimistegevuse kulud</v>
          </cell>
        </row>
        <row r="248">
          <cell r="A248">
            <v>156600</v>
          </cell>
          <cell r="B248" t="str">
            <v>Muu immateriaalne põhivara soetusmaksumuses</v>
          </cell>
          <cell r="C248" t="str">
            <v/>
          </cell>
          <cell r="D248" t="str">
            <v>-1</v>
          </cell>
          <cell r="E248" t="str">
            <v>4</v>
          </cell>
          <cell r="F248" t="str">
            <v>Investeerimistegevuse kulud</v>
          </cell>
        </row>
        <row r="249">
          <cell r="A249">
            <v>156900</v>
          </cell>
          <cell r="B249" t="str">
            <v>Üle andmata tsentraliseeritud korras soetatud varad</v>
          </cell>
          <cell r="C249" t="str">
            <v/>
          </cell>
          <cell r="D249" t="str">
            <v>-1</v>
          </cell>
          <cell r="E249" t="str">
            <v>4</v>
          </cell>
          <cell r="F249" t="str">
            <v>Investeerimistegevuse kulud</v>
          </cell>
        </row>
        <row r="250">
          <cell r="A250">
            <v>156910</v>
          </cell>
          <cell r="B250" t="str">
            <v>Lõpetamata ehitused ja etapiviisilised soetused</v>
          </cell>
          <cell r="C250" t="str">
            <v/>
          </cell>
          <cell r="D250" t="str">
            <v>-1</v>
          </cell>
          <cell r="E250" t="str">
            <v>4</v>
          </cell>
          <cell r="F250" t="str">
            <v>Investeerimistegevuse kulud</v>
          </cell>
        </row>
        <row r="251">
          <cell r="A251">
            <v>156920</v>
          </cell>
          <cell r="B251" t="str">
            <v>Ettemaksed immateriaalse põhivara eest</v>
          </cell>
          <cell r="C251" t="str">
            <v/>
          </cell>
          <cell r="D251" t="str">
            <v>-1</v>
          </cell>
          <cell r="E251" t="str">
            <v>4</v>
          </cell>
          <cell r="F251" t="str">
            <v>Investeerimistegevuse kulud</v>
          </cell>
        </row>
        <row r="252">
          <cell r="A252">
            <v>157000</v>
          </cell>
          <cell r="B252" t="str">
            <v>Taimed ja istandused</v>
          </cell>
          <cell r="C252" t="str">
            <v/>
          </cell>
          <cell r="D252" t="str">
            <v>-1</v>
          </cell>
          <cell r="E252" t="str">
            <v>4</v>
          </cell>
          <cell r="F252" t="str">
            <v>Investeerimistegevuse kulud</v>
          </cell>
        </row>
        <row r="253">
          <cell r="A253">
            <v>157010</v>
          </cell>
          <cell r="B253" t="str">
            <v>Mets</v>
          </cell>
          <cell r="C253" t="str">
            <v/>
          </cell>
          <cell r="D253" t="str">
            <v>-1</v>
          </cell>
          <cell r="E253" t="str">
            <v>4</v>
          </cell>
          <cell r="F253" t="str">
            <v>Investeerimistegevuse kulud</v>
          </cell>
        </row>
        <row r="254">
          <cell r="A254">
            <v>157020</v>
          </cell>
          <cell r="B254" t="str">
            <v>Loomad</v>
          </cell>
          <cell r="C254" t="str">
            <v/>
          </cell>
          <cell r="D254" t="str">
            <v>-1</v>
          </cell>
          <cell r="E254" t="str">
            <v>4</v>
          </cell>
          <cell r="F254" t="str">
            <v>Investeerimistegevuse kulud</v>
          </cell>
        </row>
        <row r="255">
          <cell r="A255">
            <v>157090</v>
          </cell>
          <cell r="B255" t="str">
            <v>Ettemaksed bioloogiliste varade eest</v>
          </cell>
          <cell r="C255" t="str">
            <v/>
          </cell>
          <cell r="D255" t="str">
            <v>-1</v>
          </cell>
          <cell r="E255" t="str">
            <v>4</v>
          </cell>
          <cell r="F255" t="str">
            <v>Investeerimistegevuse kulud</v>
          </cell>
        </row>
        <row r="256">
          <cell r="A256">
            <v>300000</v>
          </cell>
          <cell r="B256" t="str">
            <v>Tulumaks füüsilise isiku tulult</v>
          </cell>
          <cell r="C256" t="str">
            <v/>
          </cell>
          <cell r="D256" t="str">
            <v>-1</v>
          </cell>
          <cell r="E256" t="str">
            <v>1</v>
          </cell>
          <cell r="F256" t="str">
            <v>Põhitegevuse tulud</v>
          </cell>
        </row>
        <row r="257">
          <cell r="A257">
            <v>300100</v>
          </cell>
          <cell r="B257" t="str">
            <v>Juriidilise isiku tulumaks dividendidelt ja muudelt kasumieraldistelt</v>
          </cell>
          <cell r="C257" t="str">
            <v/>
          </cell>
          <cell r="D257" t="str">
            <v>-1</v>
          </cell>
          <cell r="E257" t="str">
            <v>1</v>
          </cell>
          <cell r="F257" t="str">
            <v>Põhitegevuse tulud</v>
          </cell>
        </row>
        <row r="258">
          <cell r="A258">
            <v>300110</v>
          </cell>
          <cell r="B258" t="str">
            <v>Juriidilise isiku tulumaks erisoodustustelt</v>
          </cell>
          <cell r="C258" t="str">
            <v/>
          </cell>
          <cell r="D258" t="str">
            <v>-1</v>
          </cell>
          <cell r="E258" t="str">
            <v>1</v>
          </cell>
          <cell r="F258" t="str">
            <v>Põhitegevuse tulud</v>
          </cell>
        </row>
        <row r="259">
          <cell r="A259">
            <v>300130</v>
          </cell>
          <cell r="B259" t="str">
            <v>Juriidilise isiku tulumaks kingitustelt, annetustelt ja vastuvõtukuludelt</v>
          </cell>
          <cell r="C259" t="str">
            <v/>
          </cell>
          <cell r="D259" t="str">
            <v>-1</v>
          </cell>
          <cell r="E259" t="str">
            <v>1</v>
          </cell>
          <cell r="F259" t="str">
            <v>Põhitegevuse tulud</v>
          </cell>
        </row>
        <row r="260">
          <cell r="A260">
            <v>300140</v>
          </cell>
          <cell r="B260" t="str">
            <v>Juriidilise isiku tulumaks ettevõtlusega mitteseotud kuludelt ja väljamaksetelt</v>
          </cell>
          <cell r="C260" t="str">
            <v/>
          </cell>
          <cell r="D260" t="str">
            <v>-1</v>
          </cell>
          <cell r="E260" t="str">
            <v>1</v>
          </cell>
          <cell r="F260" t="str">
            <v>Põhitegevuse tulud</v>
          </cell>
        </row>
        <row r="261">
          <cell r="A261">
            <v>300150</v>
          </cell>
          <cell r="B261" t="str">
            <v>Mitteresidendist juriidilise isiku tulult arvestatud tulumaks</v>
          </cell>
          <cell r="C261" t="str">
            <v/>
          </cell>
          <cell r="D261" t="str">
            <v>-1</v>
          </cell>
          <cell r="E261" t="str">
            <v>1</v>
          </cell>
          <cell r="F261" t="str">
            <v>Põhitegevuse tulud</v>
          </cell>
        </row>
        <row r="262">
          <cell r="A262">
            <v>302000</v>
          </cell>
          <cell r="B262" t="str">
            <v>Tööandja sotsiaalmaks pensionikindlustuseks</v>
          </cell>
          <cell r="C262" t="str">
            <v/>
          </cell>
          <cell r="D262" t="str">
            <v>-1</v>
          </cell>
          <cell r="E262" t="str">
            <v>1</v>
          </cell>
          <cell r="F262" t="str">
            <v>Põhitegevuse tulud</v>
          </cell>
        </row>
        <row r="263">
          <cell r="A263">
            <v>302001</v>
          </cell>
          <cell r="B263" t="str">
            <v>Füüsilisest isikust ettevõtja sotsiaalmaks pensionikindlustuseks</v>
          </cell>
          <cell r="C263" t="str">
            <v/>
          </cell>
          <cell r="D263" t="str">
            <v>-1</v>
          </cell>
          <cell r="E263" t="str">
            <v>1</v>
          </cell>
          <cell r="F263" t="str">
            <v>Põhitegevuse tulud</v>
          </cell>
        </row>
        <row r="264">
          <cell r="A264">
            <v>302002</v>
          </cell>
          <cell r="B264" t="str">
            <v>Riigilt ja Eesti Töötukassalt erijuhtudel arvestatud sotsiaalmaks pensionikindlustuseks</v>
          </cell>
          <cell r="C264" t="str">
            <v/>
          </cell>
          <cell r="D264" t="str">
            <v>-1</v>
          </cell>
          <cell r="E264" t="str">
            <v>1</v>
          </cell>
          <cell r="F264" t="str">
            <v>Põhitegevuse tulud</v>
          </cell>
        </row>
        <row r="265">
          <cell r="A265">
            <v>302010</v>
          </cell>
          <cell r="B265" t="str">
            <v>Tööandja sotsiaalmaks ravikindlustuseks</v>
          </cell>
          <cell r="C265" t="str">
            <v/>
          </cell>
          <cell r="D265" t="str">
            <v>-1</v>
          </cell>
          <cell r="E265" t="str">
            <v>1</v>
          </cell>
          <cell r="F265" t="str">
            <v>Põhitegevuse tulud</v>
          </cell>
        </row>
        <row r="266">
          <cell r="A266">
            <v>302011</v>
          </cell>
          <cell r="B266" t="str">
            <v>Füüsilisest isikust ettevõtja sotsiaalmaks ravikindlustuseks</v>
          </cell>
          <cell r="C266" t="str">
            <v/>
          </cell>
          <cell r="D266" t="str">
            <v>-1</v>
          </cell>
          <cell r="E266" t="str">
            <v>1</v>
          </cell>
          <cell r="F266" t="str">
            <v>Põhitegevuse tulud</v>
          </cell>
        </row>
        <row r="267">
          <cell r="A267">
            <v>302012</v>
          </cell>
          <cell r="B267" t="str">
            <v>Riigilt ja Eesti Töötukassalt erijuhtudel arvestatud sotsiaalmaks ravikindlustuseks</v>
          </cell>
          <cell r="C267" t="str">
            <v/>
          </cell>
          <cell r="D267" t="str">
            <v>-1</v>
          </cell>
          <cell r="E267" t="str">
            <v>1</v>
          </cell>
          <cell r="F267" t="str">
            <v>Põhitegevuse tulud</v>
          </cell>
        </row>
        <row r="268">
          <cell r="A268">
            <v>302500</v>
          </cell>
          <cell r="B268" t="str">
            <v>Tööandja töötuskindlustusmakse</v>
          </cell>
          <cell r="C268" t="str">
            <v/>
          </cell>
          <cell r="D268" t="str">
            <v>-1</v>
          </cell>
          <cell r="E268" t="str">
            <v>1</v>
          </cell>
          <cell r="F268" t="str">
            <v>Põhitegevuse tulud</v>
          </cell>
        </row>
        <row r="269">
          <cell r="A269">
            <v>302510</v>
          </cell>
          <cell r="B269" t="str">
            <v>Töövõtja töötuskindlustusmakse</v>
          </cell>
          <cell r="C269" t="str">
            <v/>
          </cell>
          <cell r="D269" t="str">
            <v>-1</v>
          </cell>
          <cell r="E269" t="str">
            <v>1</v>
          </cell>
          <cell r="F269" t="str">
            <v>Põhitegevuse tulud</v>
          </cell>
        </row>
        <row r="270">
          <cell r="A270">
            <v>302600</v>
          </cell>
          <cell r="B270" t="str">
            <v>Kogumispension</v>
          </cell>
          <cell r="C270" t="str">
            <v/>
          </cell>
          <cell r="D270" t="str">
            <v>-1</v>
          </cell>
          <cell r="E270" t="str">
            <v>1</v>
          </cell>
          <cell r="F270" t="str">
            <v>Põhitegevuse tulud</v>
          </cell>
        </row>
        <row r="271">
          <cell r="A271">
            <v>303000</v>
          </cell>
          <cell r="B271" t="str">
            <v>Maamaks</v>
          </cell>
          <cell r="C271" t="str">
            <v/>
          </cell>
          <cell r="D271" t="str">
            <v>-1</v>
          </cell>
          <cell r="E271" t="str">
            <v>1</v>
          </cell>
          <cell r="F271" t="str">
            <v>Põhitegevuse tulud</v>
          </cell>
        </row>
        <row r="272">
          <cell r="A272">
            <v>303100</v>
          </cell>
          <cell r="B272" t="str">
            <v>Raskeveokimaks</v>
          </cell>
          <cell r="C272" t="str">
            <v/>
          </cell>
          <cell r="D272" t="str">
            <v>-1</v>
          </cell>
          <cell r="E272" t="str">
            <v>1</v>
          </cell>
          <cell r="F272" t="str">
            <v>Põhitegevuse tulud</v>
          </cell>
        </row>
        <row r="273">
          <cell r="A273">
            <v>303200</v>
          </cell>
          <cell r="B273" t="str">
            <v>Mootorsõidukimaks</v>
          </cell>
          <cell r="C273" t="str">
            <v/>
          </cell>
          <cell r="D273" t="str">
            <v>-1</v>
          </cell>
          <cell r="E273" t="str">
            <v>1</v>
          </cell>
          <cell r="F273" t="str">
            <v>Põhitegevuse tulud</v>
          </cell>
        </row>
        <row r="274">
          <cell r="A274">
            <v>303300</v>
          </cell>
          <cell r="B274" t="str">
            <v>Paadimaks</v>
          </cell>
          <cell r="C274" t="str">
            <v/>
          </cell>
          <cell r="D274" t="str">
            <v>-1</v>
          </cell>
          <cell r="E274" t="str">
            <v>1</v>
          </cell>
          <cell r="F274" t="str">
            <v>Põhitegevuse tulud</v>
          </cell>
        </row>
        <row r="275">
          <cell r="A275">
            <v>303400</v>
          </cell>
          <cell r="B275" t="str">
            <v>Loomapidamismaks</v>
          </cell>
          <cell r="C275" t="str">
            <v/>
          </cell>
          <cell r="D275" t="str">
            <v>-1</v>
          </cell>
          <cell r="E275" t="str">
            <v>1</v>
          </cell>
          <cell r="F275" t="str">
            <v>Põhitegevuse tulud</v>
          </cell>
        </row>
        <row r="276">
          <cell r="A276">
            <v>304000</v>
          </cell>
          <cell r="B276" t="str">
            <v>Käibemaks</v>
          </cell>
          <cell r="C276" t="str">
            <v/>
          </cell>
          <cell r="D276" t="str">
            <v>-1</v>
          </cell>
          <cell r="E276" t="str">
            <v>1</v>
          </cell>
          <cell r="F276" t="str">
            <v>Põhitegevuse tulud</v>
          </cell>
        </row>
        <row r="277">
          <cell r="A277">
            <v>304100</v>
          </cell>
          <cell r="B277" t="str">
            <v>Müügimaks</v>
          </cell>
          <cell r="C277" t="str">
            <v/>
          </cell>
          <cell r="D277" t="str">
            <v>-1</v>
          </cell>
          <cell r="E277" t="str">
            <v>1</v>
          </cell>
          <cell r="F277" t="str">
            <v>Põhitegevuse tulud</v>
          </cell>
        </row>
        <row r="278">
          <cell r="A278">
            <v>304201</v>
          </cell>
          <cell r="B278" t="str">
            <v>Alkoholiaktsiis</v>
          </cell>
          <cell r="C278" t="str">
            <v/>
          </cell>
          <cell r="D278" t="str">
            <v>-1</v>
          </cell>
          <cell r="E278" t="str">
            <v>1</v>
          </cell>
          <cell r="F278" t="str">
            <v>Põhitegevuse tulud</v>
          </cell>
        </row>
        <row r="279">
          <cell r="A279">
            <v>304210</v>
          </cell>
          <cell r="B279" t="str">
            <v>Tubakaaktsiis</v>
          </cell>
          <cell r="C279" t="str">
            <v/>
          </cell>
          <cell r="D279" t="str">
            <v>-1</v>
          </cell>
          <cell r="E279" t="str">
            <v>1</v>
          </cell>
          <cell r="F279" t="str">
            <v>Põhitegevuse tulud</v>
          </cell>
        </row>
        <row r="280">
          <cell r="A280">
            <v>304220</v>
          </cell>
          <cell r="B280" t="str">
            <v>Kütuseaktsiis</v>
          </cell>
          <cell r="C280" t="str">
            <v/>
          </cell>
          <cell r="D280" t="str">
            <v>-1</v>
          </cell>
          <cell r="E280" t="str">
            <v>1</v>
          </cell>
          <cell r="F280" t="str">
            <v>Põhitegevuse tulud</v>
          </cell>
        </row>
        <row r="281">
          <cell r="A281">
            <v>304230</v>
          </cell>
          <cell r="B281" t="str">
            <v>Pakendiaktsiis</v>
          </cell>
          <cell r="C281" t="str">
            <v/>
          </cell>
          <cell r="D281" t="str">
            <v>-1</v>
          </cell>
          <cell r="E281" t="str">
            <v>1</v>
          </cell>
          <cell r="F281" t="str">
            <v>Põhitegevuse tulud</v>
          </cell>
        </row>
        <row r="282">
          <cell r="A282">
            <v>304240</v>
          </cell>
          <cell r="B282" t="str">
            <v>Elektriaktsiis</v>
          </cell>
          <cell r="C282" t="str">
            <v/>
          </cell>
          <cell r="D282" t="str">
            <v>-1</v>
          </cell>
          <cell r="E282" t="str">
            <v>1</v>
          </cell>
          <cell r="F282" t="str">
            <v>Põhitegevuse tulud</v>
          </cell>
        </row>
        <row r="283">
          <cell r="A283">
            <v>304290</v>
          </cell>
          <cell r="B283" t="str">
            <v>Muu aktsiis</v>
          </cell>
          <cell r="C283" t="str">
            <v/>
          </cell>
          <cell r="D283" t="str">
            <v>-1</v>
          </cell>
          <cell r="E283" t="str">
            <v>1</v>
          </cell>
          <cell r="F283" t="str">
            <v>Põhitegevuse tulud</v>
          </cell>
        </row>
        <row r="284">
          <cell r="A284">
            <v>304300</v>
          </cell>
          <cell r="B284" t="str">
            <v>Hasartmängumaks</v>
          </cell>
          <cell r="C284" t="str">
            <v/>
          </cell>
          <cell r="D284" t="str">
            <v>-1</v>
          </cell>
          <cell r="E284" t="str">
            <v>1</v>
          </cell>
          <cell r="F284" t="str">
            <v>Põhitegevuse tulud</v>
          </cell>
        </row>
        <row r="285">
          <cell r="A285">
            <v>304400</v>
          </cell>
          <cell r="B285" t="str">
            <v>Reklaamimaks</v>
          </cell>
          <cell r="C285" t="str">
            <v/>
          </cell>
          <cell r="D285" t="str">
            <v>-1</v>
          </cell>
          <cell r="E285" t="str">
            <v>1</v>
          </cell>
          <cell r="F285" t="str">
            <v>Põhitegevuse tulud</v>
          </cell>
        </row>
        <row r="286">
          <cell r="A286">
            <v>304500</v>
          </cell>
          <cell r="B286" t="str">
            <v>Teede ja tänavate sulgemise maks</v>
          </cell>
          <cell r="C286" t="str">
            <v/>
          </cell>
          <cell r="D286" t="str">
            <v>-1</v>
          </cell>
          <cell r="E286" t="str">
            <v>1</v>
          </cell>
          <cell r="F286" t="str">
            <v>Põhitegevuse tulud</v>
          </cell>
        </row>
        <row r="287">
          <cell r="A287">
            <v>304600</v>
          </cell>
          <cell r="B287" t="str">
            <v>Lõbustusmaks</v>
          </cell>
          <cell r="C287" t="str">
            <v/>
          </cell>
          <cell r="D287" t="str">
            <v>-1</v>
          </cell>
          <cell r="E287" t="str">
            <v>1</v>
          </cell>
          <cell r="F287" t="str">
            <v>Põhitegevuse tulud</v>
          </cell>
        </row>
        <row r="288">
          <cell r="A288">
            <v>304700</v>
          </cell>
          <cell r="B288" t="str">
            <v>Parkimistasu</v>
          </cell>
          <cell r="C288" t="str">
            <v/>
          </cell>
          <cell r="D288" t="str">
            <v>-1</v>
          </cell>
          <cell r="E288" t="str">
            <v>1</v>
          </cell>
          <cell r="F288" t="str">
            <v>Põhitegevuse tulud</v>
          </cell>
        </row>
        <row r="289">
          <cell r="A289">
            <v>320000</v>
          </cell>
          <cell r="B289" t="str">
            <v>Äriregistri toimingute riigilõiv</v>
          </cell>
          <cell r="C289" t="str">
            <v/>
          </cell>
          <cell r="D289" t="str">
            <v>1</v>
          </cell>
          <cell r="E289" t="str">
            <v>1</v>
          </cell>
          <cell r="F289" t="str">
            <v>Põhitegevuse tulud</v>
          </cell>
        </row>
        <row r="290">
          <cell r="A290">
            <v>320010</v>
          </cell>
          <cell r="B290" t="str">
            <v>Kinnistusraamatu ja laevakinnistusraamatu toimingute riigilõiv</v>
          </cell>
          <cell r="C290" t="str">
            <v/>
          </cell>
          <cell r="D290" t="str">
            <v>1</v>
          </cell>
          <cell r="E290" t="str">
            <v>1</v>
          </cell>
          <cell r="F290" t="str">
            <v>Põhitegevuse tulud</v>
          </cell>
        </row>
        <row r="291">
          <cell r="A291">
            <v>320020</v>
          </cell>
          <cell r="B291" t="str">
            <v>Liiklusregistri toimingute riigilõiv</v>
          </cell>
          <cell r="C291" t="str">
            <v/>
          </cell>
          <cell r="D291" t="str">
            <v>1</v>
          </cell>
          <cell r="E291" t="str">
            <v>1</v>
          </cell>
          <cell r="F291" t="str">
            <v>Põhitegevuse tulud</v>
          </cell>
        </row>
        <row r="292">
          <cell r="A292">
            <v>320030</v>
          </cell>
          <cell r="B292" t="str">
            <v>Ehitisregistri toimingute riigilõiv</v>
          </cell>
          <cell r="C292" t="str">
            <v/>
          </cell>
          <cell r="D292" t="str">
            <v>1</v>
          </cell>
          <cell r="E292" t="str">
            <v>1</v>
          </cell>
          <cell r="F292" t="str">
            <v>Põhitegevuse tulud</v>
          </cell>
        </row>
        <row r="293">
          <cell r="A293">
            <v>320040</v>
          </cell>
          <cell r="B293" t="str">
            <v>Maakatastri toimingute riigilõiv</v>
          </cell>
          <cell r="C293" t="str">
            <v/>
          </cell>
          <cell r="D293" t="str">
            <v>1</v>
          </cell>
          <cell r="E293" t="str">
            <v>1</v>
          </cell>
          <cell r="F293" t="str">
            <v>Põhitegevuse tulud</v>
          </cell>
        </row>
        <row r="294">
          <cell r="A294">
            <v>320050</v>
          </cell>
          <cell r="B294" t="str">
            <v>Mittetulundusühingute ja sihtasutuste registri toimingute riigilõiv</v>
          </cell>
          <cell r="C294" t="str">
            <v/>
          </cell>
          <cell r="D294" t="str">
            <v>1</v>
          </cell>
          <cell r="E294" t="str">
            <v>1</v>
          </cell>
          <cell r="F294" t="str">
            <v>Põhitegevuse tulud</v>
          </cell>
        </row>
        <row r="295">
          <cell r="A295">
            <v>320055</v>
          </cell>
          <cell r="B295" t="str">
            <v>Kommertspandiregistri toimingute riigilõiv</v>
          </cell>
          <cell r="C295" t="str">
            <v/>
          </cell>
          <cell r="D295" t="str">
            <v>1</v>
          </cell>
          <cell r="E295" t="str">
            <v>1</v>
          </cell>
          <cell r="F295" t="str">
            <v>Põhitegevuse tulud</v>
          </cell>
        </row>
        <row r="296">
          <cell r="A296">
            <v>320060</v>
          </cell>
          <cell r="B296" t="str">
            <v>Keskkonnaregistri toimingutelt</v>
          </cell>
          <cell r="C296" t="str">
            <v/>
          </cell>
          <cell r="D296" t="str">
            <v>1</v>
          </cell>
          <cell r="E296" t="str">
            <v>1</v>
          </cell>
          <cell r="F296" t="str">
            <v>Põhitegevuse tulud</v>
          </cell>
        </row>
        <row r="297">
          <cell r="A297">
            <v>320065</v>
          </cell>
          <cell r="B297" t="str">
            <v>Abieluvararegistri toimingute riigilõiv</v>
          </cell>
          <cell r="C297" t="str">
            <v/>
          </cell>
          <cell r="D297" t="str">
            <v>-1</v>
          </cell>
          <cell r="E297" t="str">
            <v>1</v>
          </cell>
          <cell r="F297" t="str">
            <v>Põhitegevuse tulud</v>
          </cell>
        </row>
        <row r="298">
          <cell r="A298">
            <v>320070</v>
          </cell>
          <cell r="B298" t="str">
            <v>Karistusregistritoimingute riigilõiv</v>
          </cell>
          <cell r="C298" t="str">
            <v/>
          </cell>
          <cell r="D298" t="str">
            <v>-1</v>
          </cell>
          <cell r="E298" t="str">
            <v>1</v>
          </cell>
          <cell r="F298" t="str">
            <v>Põhitegevuse tulud</v>
          </cell>
        </row>
        <row r="299">
          <cell r="A299">
            <v>320090</v>
          </cell>
          <cell r="B299" t="str">
            <v>Majandustegevuse registri toimingute riigilõiv</v>
          </cell>
          <cell r="C299" t="str">
            <v/>
          </cell>
          <cell r="D299" t="str">
            <v>-1</v>
          </cell>
          <cell r="E299" t="str">
            <v>1</v>
          </cell>
          <cell r="F299" t="str">
            <v>Põhitegevuse tulud</v>
          </cell>
        </row>
        <row r="300">
          <cell r="A300">
            <v>320100</v>
          </cell>
          <cell r="B300" t="str">
            <v>Ametlikus väljaandes Ametlikud Teadaanded teadaannete avaldamise riigilõiv</v>
          </cell>
          <cell r="C300" t="str">
            <v/>
          </cell>
          <cell r="D300" t="str">
            <v>1</v>
          </cell>
          <cell r="E300" t="str">
            <v>1</v>
          </cell>
          <cell r="F300" t="str">
            <v>Põhitegevuse tulud</v>
          </cell>
        </row>
        <row r="301">
          <cell r="A301">
            <v>320110</v>
          </cell>
          <cell r="B301" t="str">
            <v>Arhiiviseaduse alusel teostatavate toimingute riigilõiv</v>
          </cell>
          <cell r="C301" t="str">
            <v/>
          </cell>
          <cell r="D301" t="str">
            <v>1</v>
          </cell>
          <cell r="E301" t="str">
            <v>1</v>
          </cell>
          <cell r="F301" t="str">
            <v>Põhitegevuse tulud</v>
          </cell>
        </row>
        <row r="302">
          <cell r="A302">
            <v>320140</v>
          </cell>
          <cell r="B302" t="str">
            <v>Bussiveo liiniloa väljastamise riigilõiv</v>
          </cell>
          <cell r="C302" t="str">
            <v/>
          </cell>
          <cell r="D302" t="str">
            <v>-1</v>
          </cell>
          <cell r="E302" t="str">
            <v>1</v>
          </cell>
          <cell r="F302" t="str">
            <v>Põhitegevuse tulud</v>
          </cell>
        </row>
        <row r="303">
          <cell r="A303">
            <v>320160</v>
          </cell>
          <cell r="B303" t="str">
            <v>Dokumendi legaliseerimise riigilõiv</v>
          </cell>
          <cell r="C303" t="str">
            <v/>
          </cell>
          <cell r="D303" t="str">
            <v>-1</v>
          </cell>
          <cell r="E303" t="str">
            <v>1</v>
          </cell>
          <cell r="F303" t="str">
            <v>Põhitegevuse tulud</v>
          </cell>
        </row>
        <row r="304">
          <cell r="A304">
            <v>320180</v>
          </cell>
          <cell r="B304" t="str">
            <v>Ehitusloa väljastamise eest</v>
          </cell>
          <cell r="C304" t="str">
            <v/>
          </cell>
          <cell r="D304" t="str">
            <v>-1</v>
          </cell>
          <cell r="E304" t="str">
            <v>1</v>
          </cell>
          <cell r="F304" t="str">
            <v>Põhitegevuse tulud</v>
          </cell>
        </row>
        <row r="305">
          <cell r="A305">
            <v>320190</v>
          </cell>
          <cell r="B305" t="str">
            <v>Elektrituru-, maagaasi- ja kaugkütteseaduse alusel teostatavatelt toimingutelt</v>
          </cell>
          <cell r="C305" t="str">
            <v/>
          </cell>
          <cell r="D305" t="str">
            <v>-1</v>
          </cell>
          <cell r="E305" t="str">
            <v>1</v>
          </cell>
          <cell r="F305" t="str">
            <v>Põhitegevuse tulud</v>
          </cell>
        </row>
        <row r="306">
          <cell r="A306">
            <v>320210</v>
          </cell>
          <cell r="B306" t="str">
            <v>Hasartmängu- ja loteriiseaduse alusel teostatavate toimingute riigilõiv</v>
          </cell>
          <cell r="C306" t="str">
            <v/>
          </cell>
          <cell r="D306" t="str">
            <v>-1</v>
          </cell>
          <cell r="E306" t="str">
            <v>1</v>
          </cell>
          <cell r="F306" t="str">
            <v>Põhitegevuse tulud</v>
          </cell>
        </row>
        <row r="307">
          <cell r="A307">
            <v>320220</v>
          </cell>
          <cell r="B307" t="str">
            <v>Isikut tõendavate dokumentide seaduse ja kodakondsuse seaduse  alusel teostatavate toimingute riigilõiv</v>
          </cell>
          <cell r="C307" t="str">
            <v/>
          </cell>
          <cell r="D307" t="str">
            <v>-1</v>
          </cell>
          <cell r="E307" t="str">
            <v>1</v>
          </cell>
          <cell r="F307" t="str">
            <v>Põhitegevuse tulud</v>
          </cell>
        </row>
        <row r="308">
          <cell r="A308">
            <v>320240</v>
          </cell>
          <cell r="B308" t="str">
            <v>Jäätmete riikidevahelise veoloa taotluse menetlemise riigilõiv</v>
          </cell>
          <cell r="C308" t="str">
            <v/>
          </cell>
          <cell r="D308" t="str">
            <v>-1</v>
          </cell>
          <cell r="E308" t="str">
            <v>1</v>
          </cell>
          <cell r="F308" t="str">
            <v>Põhitegevuse tulud</v>
          </cell>
        </row>
        <row r="309">
          <cell r="A309">
            <v>320320</v>
          </cell>
          <cell r="B309" t="str">
            <v>Kasutusloa väljastamise eest</v>
          </cell>
          <cell r="C309" t="str">
            <v/>
          </cell>
          <cell r="D309" t="str">
            <v>-1</v>
          </cell>
          <cell r="E309" t="str">
            <v>1</v>
          </cell>
          <cell r="F309" t="str">
            <v>Põhitegevuse tulud</v>
          </cell>
        </row>
        <row r="310">
          <cell r="A310">
            <v>320330</v>
          </cell>
          <cell r="B310" t="str">
            <v>Kohtuasjade toimingute riigilõiv</v>
          </cell>
          <cell r="C310" t="str">
            <v/>
          </cell>
          <cell r="D310" t="str">
            <v>1</v>
          </cell>
          <cell r="E310" t="str">
            <v>1</v>
          </cell>
          <cell r="F310" t="str">
            <v>Põhitegevuse tulud</v>
          </cell>
        </row>
        <row r="311">
          <cell r="A311">
            <v>320340</v>
          </cell>
          <cell r="B311" t="str">
            <v>Konkurentsiameti toimingutelt</v>
          </cell>
          <cell r="C311" t="str">
            <v/>
          </cell>
          <cell r="D311" t="str">
            <v>1</v>
          </cell>
          <cell r="E311" t="str">
            <v>1</v>
          </cell>
          <cell r="F311" t="str">
            <v>Põhitegevuse tulud</v>
          </cell>
        </row>
        <row r="312">
          <cell r="A312">
            <v>320350</v>
          </cell>
          <cell r="B312" t="str">
            <v>Kutsekvalifikatsiooni tunnustamise taotluse läbivaatamise riigilõiv</v>
          </cell>
          <cell r="C312" t="str">
            <v/>
          </cell>
          <cell r="D312" t="str">
            <v>-1</v>
          </cell>
          <cell r="E312" t="str">
            <v>1</v>
          </cell>
          <cell r="F312" t="str">
            <v>Põhitegevuse tulud</v>
          </cell>
        </row>
        <row r="313">
          <cell r="A313">
            <v>320360</v>
          </cell>
          <cell r="B313" t="str">
            <v>Lennuameti toimingute riigilõiv</v>
          </cell>
          <cell r="C313" t="str">
            <v/>
          </cell>
          <cell r="D313" t="str">
            <v>1</v>
          </cell>
          <cell r="E313" t="str">
            <v>1</v>
          </cell>
          <cell r="F313" t="str">
            <v>Põhitegevuse tulud</v>
          </cell>
        </row>
        <row r="314">
          <cell r="A314">
            <v>320370</v>
          </cell>
          <cell r="B314" t="str">
            <v>Lõhkematerjaliseaduse alusel teostatavate toimingute riigilõiv</v>
          </cell>
          <cell r="C314" t="str">
            <v/>
          </cell>
          <cell r="D314" t="str">
            <v>1</v>
          </cell>
          <cell r="E314" t="str">
            <v>1</v>
          </cell>
          <cell r="F314" t="str">
            <v>Põhitegevuse tulud</v>
          </cell>
        </row>
        <row r="315">
          <cell r="A315">
            <v>320400</v>
          </cell>
          <cell r="B315" t="str">
            <v>Maaparandussüsteemi ehitusloa taotlemise eest</v>
          </cell>
          <cell r="C315" t="str">
            <v/>
          </cell>
          <cell r="D315" t="str">
            <v>-1</v>
          </cell>
          <cell r="E315" t="str">
            <v>1</v>
          </cell>
          <cell r="F315" t="str">
            <v>Põhitegevuse tulud</v>
          </cell>
        </row>
        <row r="316">
          <cell r="A316">
            <v>320410</v>
          </cell>
          <cell r="B316" t="str">
            <v>Maapõueseaduse alusel teostatavate toimingute riigilõiv</v>
          </cell>
          <cell r="C316" t="str">
            <v/>
          </cell>
          <cell r="D316" t="str">
            <v>-1</v>
          </cell>
          <cell r="E316" t="str">
            <v>1</v>
          </cell>
          <cell r="F316" t="str">
            <v>Põhitegevuse tulud</v>
          </cell>
        </row>
        <row r="317">
          <cell r="A317">
            <v>320420</v>
          </cell>
          <cell r="B317" t="str">
            <v>Mahepõllumajanduse seaduse alusel teostatavate toimingute riigilõiv</v>
          </cell>
          <cell r="C317" t="str">
            <v/>
          </cell>
          <cell r="D317" t="str">
            <v>-1</v>
          </cell>
          <cell r="E317" t="str">
            <v>1</v>
          </cell>
          <cell r="F317" t="str">
            <v>Põhitegevuse tulud</v>
          </cell>
        </row>
        <row r="318">
          <cell r="A318">
            <v>320440</v>
          </cell>
          <cell r="B318" t="str">
            <v>Patendiameti toimingute riigilõiv</v>
          </cell>
          <cell r="C318" t="str">
            <v/>
          </cell>
          <cell r="D318" t="str">
            <v>1</v>
          </cell>
          <cell r="E318" t="str">
            <v>1</v>
          </cell>
          <cell r="F318" t="str">
            <v>Põhitegevuse tulud</v>
          </cell>
        </row>
        <row r="319">
          <cell r="A319">
            <v>320450</v>
          </cell>
          <cell r="B319" t="str">
            <v>Perekonnaseisuasutuse toimingute riigilõiv</v>
          </cell>
          <cell r="C319" t="str">
            <v/>
          </cell>
          <cell r="D319" t="str">
            <v>-1</v>
          </cell>
          <cell r="E319" t="str">
            <v>1</v>
          </cell>
          <cell r="F319" t="str">
            <v>Põhitegevuse tulud</v>
          </cell>
        </row>
        <row r="320">
          <cell r="A320">
            <v>320500</v>
          </cell>
          <cell r="B320" t="str">
            <v>Raudteeseaduse alusel teostatavate toimingute riigilõiv</v>
          </cell>
          <cell r="C320" t="str">
            <v/>
          </cell>
          <cell r="D320" t="str">
            <v>1</v>
          </cell>
          <cell r="E320" t="str">
            <v>1</v>
          </cell>
          <cell r="F320" t="str">
            <v>Põhitegevuse tulud</v>
          </cell>
        </row>
        <row r="321">
          <cell r="A321">
            <v>320510</v>
          </cell>
          <cell r="B321" t="str">
            <v>Ravimiseaduse alusel teostatavate toimingute riigilõiv</v>
          </cell>
          <cell r="C321" t="str">
            <v/>
          </cell>
          <cell r="D321" t="str">
            <v>1</v>
          </cell>
          <cell r="E321" t="str">
            <v>1</v>
          </cell>
          <cell r="F321" t="str">
            <v>Põhitegevuse tulud</v>
          </cell>
        </row>
        <row r="322">
          <cell r="A322">
            <v>320520</v>
          </cell>
          <cell r="B322" t="str">
            <v>Relvaseaduse alusel teostatavate toimingute riigilõiv</v>
          </cell>
          <cell r="C322" t="str">
            <v/>
          </cell>
          <cell r="D322" t="str">
            <v>1</v>
          </cell>
          <cell r="E322" t="str">
            <v>1</v>
          </cell>
          <cell r="F322" t="str">
            <v>Põhitegevuse tulud</v>
          </cell>
        </row>
        <row r="323">
          <cell r="A323">
            <v>320530</v>
          </cell>
          <cell r="B323" t="str">
            <v>Riigihangete seaduse alusel teostatavate toimingute riigilõiv</v>
          </cell>
          <cell r="C323" t="str">
            <v/>
          </cell>
          <cell r="D323" t="str">
            <v>-1</v>
          </cell>
          <cell r="E323" t="str">
            <v>1</v>
          </cell>
          <cell r="F323" t="str">
            <v>Põhitegevuse tulud</v>
          </cell>
        </row>
        <row r="324">
          <cell r="A324">
            <v>320540</v>
          </cell>
          <cell r="B324" t="str">
            <v>Riiklike tegevuslitsentside ja tegevuslubade väljastamise ja pikendamise riigilõiv</v>
          </cell>
          <cell r="C324" t="str">
            <v/>
          </cell>
          <cell r="D324" t="str">
            <v>-1</v>
          </cell>
          <cell r="E324" t="str">
            <v>1</v>
          </cell>
          <cell r="F324" t="str">
            <v>Põhitegevuse tulud</v>
          </cell>
        </row>
        <row r="325">
          <cell r="A325">
            <v>320545</v>
          </cell>
          <cell r="B325" t="str">
            <v>Saastuse kompleksse vältimise ja kontrollimise seaduse alusel teostatavatelt toimingutelt</v>
          </cell>
          <cell r="C325" t="str">
            <v/>
          </cell>
          <cell r="D325" t="str">
            <v>-1</v>
          </cell>
          <cell r="E325" t="str">
            <v>1</v>
          </cell>
          <cell r="F325" t="str">
            <v>Põhitegevuse tulud</v>
          </cell>
        </row>
        <row r="326">
          <cell r="A326">
            <v>320560</v>
          </cell>
          <cell r="B326" t="str">
            <v>Seemne ja taimse paljundusmaterjali seaduse ja sordikaitseseaduse alusel teostatavate toimingute riigilõiv</v>
          </cell>
          <cell r="C326" t="str">
            <v/>
          </cell>
          <cell r="D326" t="str">
            <v>-1</v>
          </cell>
          <cell r="E326" t="str">
            <v>1</v>
          </cell>
          <cell r="F326" t="str">
            <v>Põhitegevuse tulud</v>
          </cell>
        </row>
        <row r="327">
          <cell r="A327">
            <v>320570</v>
          </cell>
          <cell r="B327" t="str">
            <v>Elektroonilise side seaduse alusel teostatavate toimingute riigilõiv</v>
          </cell>
          <cell r="C327" t="str">
            <v/>
          </cell>
          <cell r="D327" t="str">
            <v>-1</v>
          </cell>
          <cell r="E327" t="str">
            <v>1</v>
          </cell>
          <cell r="F327" t="str">
            <v>Põhitegevuse tulud</v>
          </cell>
        </row>
        <row r="328">
          <cell r="A328">
            <v>320580</v>
          </cell>
          <cell r="B328" t="str">
            <v>Söödaseaduse alusel teostatavate toimingute riigilõiv</v>
          </cell>
          <cell r="C328" t="str">
            <v/>
          </cell>
          <cell r="D328" t="str">
            <v>1</v>
          </cell>
          <cell r="E328" t="str">
            <v>1</v>
          </cell>
          <cell r="F328" t="str">
            <v>Põhitegevuse tulud</v>
          </cell>
        </row>
        <row r="329">
          <cell r="A329">
            <v>320600</v>
          </cell>
          <cell r="B329" t="str">
            <v>Taimekaitseseaduse alusel teostatavate toimingute riigilõiv</v>
          </cell>
          <cell r="C329" t="str">
            <v/>
          </cell>
          <cell r="D329" t="str">
            <v>1</v>
          </cell>
          <cell r="E329" t="str">
            <v>1</v>
          </cell>
          <cell r="F329" t="str">
            <v>Põhitegevuse tulud</v>
          </cell>
        </row>
        <row r="330">
          <cell r="A330">
            <v>320620</v>
          </cell>
          <cell r="B330" t="str">
            <v>Tervishoiuteenuste korraldamise seaduse alusel teostatavatelt toimingutelt</v>
          </cell>
          <cell r="C330" t="str">
            <v/>
          </cell>
          <cell r="D330" t="str">
            <v>-1</v>
          </cell>
          <cell r="E330" t="str">
            <v>1</v>
          </cell>
          <cell r="F330" t="str">
            <v>Põhitegevuse tulud</v>
          </cell>
        </row>
        <row r="331">
          <cell r="A331">
            <v>320630</v>
          </cell>
          <cell r="B331" t="str">
            <v>Toidu-, veterinaarkorralduse-, loomatauditõrje- ja loomakaitseseaduse alusel teostatavate toimingute riigilõiv</v>
          </cell>
          <cell r="C331" t="str">
            <v/>
          </cell>
          <cell r="D331" t="str">
            <v>-1</v>
          </cell>
          <cell r="E331" t="str">
            <v>1</v>
          </cell>
          <cell r="F331" t="str">
            <v>Põhitegevuse tulud</v>
          </cell>
        </row>
        <row r="332">
          <cell r="A332">
            <v>320700</v>
          </cell>
          <cell r="B332" t="str">
            <v>Valla- ja linnasekretäri ning vangladirektori tõestamistoimingute riigilõiv</v>
          </cell>
          <cell r="C332" t="str">
            <v/>
          </cell>
          <cell r="D332" t="str">
            <v>-1</v>
          </cell>
          <cell r="E332" t="str">
            <v>1</v>
          </cell>
          <cell r="F332" t="str">
            <v>Põhitegevuse tulud</v>
          </cell>
        </row>
        <row r="333">
          <cell r="A333">
            <v>320710</v>
          </cell>
          <cell r="B333" t="str">
            <v>Veeteede Ameti toimingute riigilõiv</v>
          </cell>
          <cell r="C333" t="str">
            <v/>
          </cell>
          <cell r="D333" t="str">
            <v>1</v>
          </cell>
          <cell r="E333" t="str">
            <v>1</v>
          </cell>
          <cell r="F333" t="str">
            <v>Põhitegevuse tulud</v>
          </cell>
        </row>
        <row r="334">
          <cell r="A334">
            <v>320720</v>
          </cell>
          <cell r="B334" t="str">
            <v>Väetiseseaduse alusel teostatavate toimingute riigilõiv</v>
          </cell>
          <cell r="C334" t="str">
            <v/>
          </cell>
          <cell r="D334" t="str">
            <v>1</v>
          </cell>
          <cell r="E334" t="str">
            <v>1</v>
          </cell>
          <cell r="F334" t="str">
            <v>Põhitegevuse tulud</v>
          </cell>
        </row>
        <row r="335">
          <cell r="A335">
            <v>320730</v>
          </cell>
          <cell r="B335" t="str">
            <v>Välisesinduses teostatavate  toimingute riigilõiv</v>
          </cell>
          <cell r="C335" t="str">
            <v/>
          </cell>
          <cell r="D335" t="str">
            <v>1</v>
          </cell>
          <cell r="E335" t="str">
            <v>1</v>
          </cell>
          <cell r="F335" t="str">
            <v>Põhitegevuse tulud</v>
          </cell>
        </row>
        <row r="336">
          <cell r="A336">
            <v>320740</v>
          </cell>
          <cell r="B336" t="str">
            <v>Välismaalaste seaduse ja selle täitmiseks antud õigustloovate aktide  alusel teostatavate toimingute riigilõiv</v>
          </cell>
          <cell r="C336" t="str">
            <v/>
          </cell>
          <cell r="D336" t="str">
            <v>1</v>
          </cell>
          <cell r="E336" t="str">
            <v>1</v>
          </cell>
          <cell r="F336" t="str">
            <v>Põhitegevuse tulud</v>
          </cell>
        </row>
        <row r="337">
          <cell r="A337">
            <v>320999</v>
          </cell>
          <cell r="B337" t="str">
            <v>Muud riigilõivud</v>
          </cell>
          <cell r="C337" t="str">
            <v/>
          </cell>
          <cell r="D337" t="str">
            <v>-1</v>
          </cell>
          <cell r="E337" t="str">
            <v>1</v>
          </cell>
          <cell r="F337" t="str">
            <v>Põhitegevuse tulud</v>
          </cell>
        </row>
        <row r="338">
          <cell r="A338">
            <v>322000</v>
          </cell>
          <cell r="B338" t="str">
            <v>Tulu koolitusteenuse osutamisest</v>
          </cell>
          <cell r="C338" t="str">
            <v/>
          </cell>
          <cell r="D338" t="str">
            <v>-1</v>
          </cell>
          <cell r="E338" t="str">
            <v>1</v>
          </cell>
          <cell r="F338" t="str">
            <v>Põhitegevuse tulud</v>
          </cell>
        </row>
        <row r="339">
          <cell r="A339">
            <v>322001</v>
          </cell>
          <cell r="B339" t="str">
            <v>Ringitasude vabastused Huvikoolis, Kunstikoolis ja Muusikakoolis</v>
          </cell>
          <cell r="D339" t="str">
            <v>-1</v>
          </cell>
          <cell r="E339" t="str">
            <v>1</v>
          </cell>
          <cell r="F339" t="str">
            <v>Põhitegevuse tulud</v>
          </cell>
        </row>
        <row r="340">
          <cell r="A340">
            <v>322010</v>
          </cell>
          <cell r="B340" t="str">
            <v>Tulu teadus- ja arendustegevusest</v>
          </cell>
          <cell r="C340" t="str">
            <v/>
          </cell>
          <cell r="D340" t="str">
            <v>1</v>
          </cell>
          <cell r="E340" t="str">
            <v>1</v>
          </cell>
          <cell r="F340" t="str">
            <v>Põhitegevuse tulud</v>
          </cell>
        </row>
        <row r="341">
          <cell r="A341">
            <v>322012</v>
          </cell>
          <cell r="B341" t="str">
            <v>Lasteaia kohatasu 50% vabastusega</v>
          </cell>
          <cell r="D341" t="str">
            <v>-1</v>
          </cell>
          <cell r="E341" t="str">
            <v>1</v>
          </cell>
          <cell r="F341" t="str">
            <v>Põhitegevuse tulud</v>
          </cell>
        </row>
        <row r="342">
          <cell r="A342">
            <v>322020</v>
          </cell>
          <cell r="B342" t="str">
            <v>Koolieelsete lasteasutuste kohatasu</v>
          </cell>
          <cell r="C342" t="str">
            <v/>
          </cell>
          <cell r="D342" t="str">
            <v>-1</v>
          </cell>
          <cell r="E342" t="str">
            <v>1</v>
          </cell>
          <cell r="F342" t="str">
            <v>Põhitegevuse tulud</v>
          </cell>
        </row>
        <row r="343">
          <cell r="A343">
            <v>322030</v>
          </cell>
          <cell r="B343" t="str">
            <v>Tasu töövihikute, õppematerjali ja muude õppekulude katteks</v>
          </cell>
          <cell r="C343" t="str">
            <v/>
          </cell>
          <cell r="D343" t="str">
            <v>-1</v>
          </cell>
          <cell r="E343" t="str">
            <v>1</v>
          </cell>
          <cell r="F343" t="str">
            <v>Põhitegevuse tulud</v>
          </cell>
        </row>
        <row r="344">
          <cell r="A344">
            <v>322040</v>
          </cell>
          <cell r="B344" t="str">
            <v>Tasu toitlustamiskuludeks</v>
          </cell>
          <cell r="C344" t="str">
            <v/>
          </cell>
          <cell r="D344" t="str">
            <v>-1</v>
          </cell>
          <cell r="E344" t="str">
            <v>1</v>
          </cell>
          <cell r="F344" t="str">
            <v>Põhitegevuse tulud</v>
          </cell>
        </row>
        <row r="345">
          <cell r="A345">
            <v>322050</v>
          </cell>
          <cell r="B345" t="str">
            <v>Õppekavavälisest tegevusest saadud tulud</v>
          </cell>
          <cell r="C345" t="str">
            <v/>
          </cell>
          <cell r="D345" t="str">
            <v>-1</v>
          </cell>
          <cell r="E345" t="str">
            <v>1</v>
          </cell>
          <cell r="F345" t="str">
            <v>Põhitegevuse tulud</v>
          </cell>
        </row>
        <row r="346">
          <cell r="A346">
            <v>322060</v>
          </cell>
          <cell r="B346" t="str">
            <v>Tulud kutseõppeasutuste toodetest ja teenustest</v>
          </cell>
          <cell r="C346" t="str">
            <v/>
          </cell>
          <cell r="D346" t="str">
            <v>-1</v>
          </cell>
          <cell r="E346" t="str">
            <v>1</v>
          </cell>
          <cell r="F346" t="str">
            <v>Põhitegevuse tulud</v>
          </cell>
        </row>
        <row r="347">
          <cell r="A347">
            <v>322090</v>
          </cell>
          <cell r="B347" t="str">
            <v>Muud tulud haridusalasest tegevusest</v>
          </cell>
          <cell r="C347" t="str">
            <v/>
          </cell>
          <cell r="D347" t="str">
            <v>-1</v>
          </cell>
          <cell r="E347" t="str">
            <v>1</v>
          </cell>
          <cell r="F347" t="str">
            <v>Põhitegevuse tulud</v>
          </cell>
        </row>
        <row r="348">
          <cell r="A348">
            <v>322100</v>
          </cell>
          <cell r="B348" t="str">
            <v>Raamatukogude tasulised teenused</v>
          </cell>
          <cell r="C348" t="str">
            <v/>
          </cell>
          <cell r="D348" t="str">
            <v>-1</v>
          </cell>
          <cell r="E348" t="str">
            <v>1</v>
          </cell>
          <cell r="F348" t="str">
            <v>Põhitegevuse tulud</v>
          </cell>
        </row>
        <row r="349">
          <cell r="A349">
            <v>322110</v>
          </cell>
          <cell r="B349" t="str">
            <v>Rahva-ja kultuurimajade tasulised teenused</v>
          </cell>
          <cell r="C349" t="str">
            <v/>
          </cell>
          <cell r="D349" t="str">
            <v>-1</v>
          </cell>
          <cell r="E349" t="str">
            <v>1</v>
          </cell>
          <cell r="F349" t="str">
            <v>Põhitegevuse tulud</v>
          </cell>
        </row>
        <row r="350">
          <cell r="A350">
            <v>322120</v>
          </cell>
          <cell r="B350" t="str">
            <v>Muuseumide ja näituste tasulised teenused</v>
          </cell>
          <cell r="C350" t="str">
            <v/>
          </cell>
          <cell r="D350" t="str">
            <v>-1</v>
          </cell>
          <cell r="E350" t="str">
            <v>1</v>
          </cell>
          <cell r="F350" t="str">
            <v>Põhitegevuse tulud</v>
          </cell>
        </row>
        <row r="351">
          <cell r="A351">
            <v>322130</v>
          </cell>
          <cell r="B351" t="str">
            <v>Etendus- ja kontserdiasutuste tasulised teenused</v>
          </cell>
          <cell r="C351" t="str">
            <v/>
          </cell>
          <cell r="D351" t="str">
            <v>-1</v>
          </cell>
          <cell r="E351" t="str">
            <v>1</v>
          </cell>
          <cell r="F351" t="str">
            <v>Põhitegevuse tulud</v>
          </cell>
        </row>
        <row r="352">
          <cell r="A352">
            <v>322140</v>
          </cell>
          <cell r="B352" t="str">
            <v>Reklaami müügi tulud</v>
          </cell>
          <cell r="C352" t="str">
            <v/>
          </cell>
          <cell r="D352" t="str">
            <v>-1</v>
          </cell>
          <cell r="E352" t="str">
            <v>1</v>
          </cell>
          <cell r="F352" t="str">
            <v>Põhitegevuse tulud</v>
          </cell>
        </row>
        <row r="353">
          <cell r="A353">
            <v>322190</v>
          </cell>
          <cell r="B353" t="str">
            <v>Muud kultuuri- ja kunstiasutuste tulud</v>
          </cell>
          <cell r="C353" t="str">
            <v/>
          </cell>
          <cell r="D353" t="str">
            <v>-1</v>
          </cell>
          <cell r="E353" t="str">
            <v>1</v>
          </cell>
          <cell r="F353" t="str">
            <v>Põhitegevuse tulud</v>
          </cell>
        </row>
        <row r="354">
          <cell r="A354">
            <v>322200</v>
          </cell>
          <cell r="B354" t="str">
            <v>Spordibaaside ja spordikomplekside tulud</v>
          </cell>
          <cell r="C354" t="str">
            <v/>
          </cell>
          <cell r="D354" t="str">
            <v>-1</v>
          </cell>
          <cell r="E354" t="str">
            <v>1</v>
          </cell>
          <cell r="F354" t="str">
            <v>Põhitegevuse tulud</v>
          </cell>
        </row>
        <row r="355">
          <cell r="A355">
            <v>322210</v>
          </cell>
          <cell r="B355" t="str">
            <v>Spordikoolide tulud</v>
          </cell>
          <cell r="C355" t="str">
            <v/>
          </cell>
          <cell r="D355" t="str">
            <v>-1</v>
          </cell>
          <cell r="E355" t="str">
            <v>1</v>
          </cell>
          <cell r="F355" t="str">
            <v>Põhitegevuse tulud</v>
          </cell>
        </row>
        <row r="356">
          <cell r="A356">
            <v>322211</v>
          </cell>
          <cell r="B356" t="str">
            <v>Ringitasu vabastused Spordikoolis</v>
          </cell>
          <cell r="D356" t="str">
            <v>-1</v>
          </cell>
          <cell r="E356" t="str">
            <v>1</v>
          </cell>
          <cell r="F356" t="str">
            <v>Põhitegevuse tulud</v>
          </cell>
        </row>
        <row r="357">
          <cell r="A357">
            <v>322220</v>
          </cell>
          <cell r="B357" t="str">
            <v>Laste spordi-, tehnika-, loodus-, loome- ja huvialakoolide tulud</v>
          </cell>
          <cell r="C357" t="str">
            <v/>
          </cell>
          <cell r="D357" t="str">
            <v>-1</v>
          </cell>
          <cell r="E357" t="str">
            <v>1</v>
          </cell>
          <cell r="F357" t="str">
            <v>Põhitegevuse tulud</v>
          </cell>
        </row>
        <row r="358">
          <cell r="A358">
            <v>322230</v>
          </cell>
          <cell r="B358" t="str">
            <v>Tulud puhkebaasidelt</v>
          </cell>
          <cell r="C358" t="str">
            <v/>
          </cell>
          <cell r="D358" t="str">
            <v>-1</v>
          </cell>
          <cell r="E358" t="str">
            <v>1</v>
          </cell>
          <cell r="F358" t="str">
            <v>Põhitegevuse tulud</v>
          </cell>
        </row>
        <row r="359">
          <cell r="A359">
            <v>322290</v>
          </cell>
          <cell r="B359" t="str">
            <v>Muud tulud spordi- ja puhkealasest tegevusest</v>
          </cell>
          <cell r="C359" t="str">
            <v/>
          </cell>
          <cell r="D359" t="str">
            <v>-1</v>
          </cell>
          <cell r="E359" t="str">
            <v>1</v>
          </cell>
          <cell r="F359" t="str">
            <v>Põhitegevuse tulud</v>
          </cell>
        </row>
        <row r="360">
          <cell r="A360">
            <v>322390</v>
          </cell>
          <cell r="B360" t="str">
            <v>Muud tulud tervishoiust</v>
          </cell>
          <cell r="C360" t="str">
            <v/>
          </cell>
          <cell r="D360" t="str">
            <v>-1</v>
          </cell>
          <cell r="E360" t="str">
            <v>1</v>
          </cell>
          <cell r="F360" t="str">
            <v>Põhitegevuse tulud</v>
          </cell>
        </row>
        <row r="361">
          <cell r="A361">
            <v>322400</v>
          </cell>
          <cell r="B361" t="str">
            <v>Lastekodude tulud</v>
          </cell>
          <cell r="C361" t="str">
            <v/>
          </cell>
          <cell r="D361" t="str">
            <v>1</v>
          </cell>
          <cell r="E361" t="str">
            <v>1</v>
          </cell>
          <cell r="F361" t="str">
            <v>Põhitegevuse tulud</v>
          </cell>
        </row>
        <row r="362">
          <cell r="A362">
            <v>322430</v>
          </cell>
          <cell r="B362" t="str">
            <v>Üldhooldekodude tulud</v>
          </cell>
          <cell r="C362" t="str">
            <v/>
          </cell>
          <cell r="D362" t="str">
            <v>-1</v>
          </cell>
          <cell r="E362" t="str">
            <v>1</v>
          </cell>
          <cell r="F362" t="str">
            <v>Põhitegevuse tulud</v>
          </cell>
        </row>
        <row r="363">
          <cell r="A363">
            <v>322431</v>
          </cell>
          <cell r="B363" t="str">
            <v>Mähkmed</v>
          </cell>
          <cell r="D363" t="str">
            <v>-1</v>
          </cell>
          <cell r="E363" t="str">
            <v>1</v>
          </cell>
          <cell r="F363" t="str">
            <v>Põhitegevuse tulud</v>
          </cell>
        </row>
        <row r="364">
          <cell r="A364">
            <v>322432</v>
          </cell>
          <cell r="B364" t="str">
            <v>Ravikulud</v>
          </cell>
          <cell r="D364" t="str">
            <v>-1</v>
          </cell>
          <cell r="E364" t="str">
            <v>1</v>
          </cell>
          <cell r="F364" t="str">
            <v>Põhitegevuse tulud</v>
          </cell>
        </row>
        <row r="365">
          <cell r="A365">
            <v>322440</v>
          </cell>
          <cell r="B365" t="str">
            <v>Erihooldekodude tulud</v>
          </cell>
          <cell r="C365" t="str">
            <v/>
          </cell>
          <cell r="D365" t="str">
            <v>-1</v>
          </cell>
          <cell r="E365" t="str">
            <v>1</v>
          </cell>
          <cell r="F365" t="str">
            <v>Põhitegevuse tulud</v>
          </cell>
        </row>
        <row r="366">
          <cell r="A366">
            <v>322450</v>
          </cell>
          <cell r="B366" t="str">
            <v>Tugikodude tulud</v>
          </cell>
          <cell r="C366" t="str">
            <v/>
          </cell>
          <cell r="D366" t="str">
            <v>-1</v>
          </cell>
          <cell r="E366" t="str">
            <v>1</v>
          </cell>
          <cell r="F366" t="str">
            <v>Põhitegevuse tulud</v>
          </cell>
        </row>
        <row r="367">
          <cell r="A367">
            <v>322460</v>
          </cell>
          <cell r="B367" t="str">
            <v>Päevakeskuste tulud</v>
          </cell>
          <cell r="C367" t="str">
            <v/>
          </cell>
          <cell r="D367" t="str">
            <v>-1</v>
          </cell>
          <cell r="E367" t="str">
            <v>1</v>
          </cell>
          <cell r="F367" t="str">
            <v>Põhitegevuse tulud</v>
          </cell>
        </row>
        <row r="368">
          <cell r="A368">
            <v>322470</v>
          </cell>
          <cell r="B368" t="str">
            <v>Varjupaikade tulud</v>
          </cell>
          <cell r="C368" t="str">
            <v/>
          </cell>
          <cell r="D368" t="str">
            <v>-1</v>
          </cell>
          <cell r="E368" t="str">
            <v>1</v>
          </cell>
          <cell r="F368" t="str">
            <v>Põhitegevuse tulud</v>
          </cell>
        </row>
        <row r="369">
          <cell r="A369">
            <v>322480</v>
          </cell>
          <cell r="B369" t="str">
            <v>Sotsiaalse rehabilitatsioonikeskuste tulud</v>
          </cell>
          <cell r="C369" t="str">
            <v/>
          </cell>
          <cell r="D369" t="str">
            <v>-1</v>
          </cell>
          <cell r="E369" t="str">
            <v>1</v>
          </cell>
          <cell r="F369" t="str">
            <v>Põhitegevuse tulud</v>
          </cell>
        </row>
        <row r="370">
          <cell r="A370">
            <v>322490</v>
          </cell>
          <cell r="B370" t="str">
            <v>Muud tulud sotsiaalabialasest tegevusest</v>
          </cell>
          <cell r="C370" t="str">
            <v/>
          </cell>
          <cell r="D370" t="str">
            <v>-1</v>
          </cell>
          <cell r="E370" t="str">
            <v>1</v>
          </cell>
          <cell r="F370" t="str">
            <v>Põhitegevuse tulud</v>
          </cell>
        </row>
        <row r="371">
          <cell r="A371">
            <v>322500</v>
          </cell>
          <cell r="B371" t="str">
            <v>Kinnisvarainvesteeringute üür ja rent</v>
          </cell>
          <cell r="C371" t="str">
            <v/>
          </cell>
          <cell r="D371" t="str">
            <v>-1</v>
          </cell>
          <cell r="E371" t="str">
            <v>1</v>
          </cell>
          <cell r="F371" t="str">
            <v>Põhitegevuse tulud</v>
          </cell>
        </row>
        <row r="372">
          <cell r="A372">
            <v>322510</v>
          </cell>
          <cell r="B372" t="str">
            <v>Muu elamute ja korterite üür ja rent</v>
          </cell>
          <cell r="C372" t="str">
            <v/>
          </cell>
          <cell r="D372" t="str">
            <v>-1</v>
          </cell>
          <cell r="E372" t="str">
            <v>1</v>
          </cell>
          <cell r="F372" t="str">
            <v>Põhitegevuse tulud</v>
          </cell>
        </row>
        <row r="373">
          <cell r="A373">
            <v>322520</v>
          </cell>
          <cell r="B373" t="str">
            <v>Tulu elektrienergia müügist</v>
          </cell>
          <cell r="C373" t="str">
            <v/>
          </cell>
          <cell r="D373" t="str">
            <v>-1</v>
          </cell>
          <cell r="E373" t="str">
            <v>1</v>
          </cell>
          <cell r="F373" t="str">
            <v>Põhitegevuse tulud</v>
          </cell>
        </row>
        <row r="374">
          <cell r="A374">
            <v>322530</v>
          </cell>
          <cell r="B374" t="str">
            <v>Tulu vee- ja kanalisatsiooniteenustest</v>
          </cell>
          <cell r="C374" t="str">
            <v/>
          </cell>
          <cell r="D374" t="str">
            <v>-1</v>
          </cell>
          <cell r="E374" t="str">
            <v>1</v>
          </cell>
          <cell r="F374" t="str">
            <v>Põhitegevuse tulud</v>
          </cell>
        </row>
        <row r="375">
          <cell r="A375">
            <v>322540</v>
          </cell>
          <cell r="B375" t="str">
            <v>Tulu soojuse ja kütte müügist</v>
          </cell>
          <cell r="C375" t="str">
            <v/>
          </cell>
          <cell r="D375" t="str">
            <v>-1</v>
          </cell>
          <cell r="E375" t="str">
            <v>1</v>
          </cell>
          <cell r="F375" t="str">
            <v>Põhitegevuse tulud</v>
          </cell>
        </row>
        <row r="376">
          <cell r="A376">
            <v>322590</v>
          </cell>
          <cell r="B376" t="str">
            <v>Muu tulu elamu- ja kommunaaltegevusest</v>
          </cell>
          <cell r="C376" t="str">
            <v/>
          </cell>
          <cell r="D376" t="str">
            <v>-1</v>
          </cell>
          <cell r="E376" t="str">
            <v>1</v>
          </cell>
          <cell r="F376" t="str">
            <v>Põhitegevuse tulud</v>
          </cell>
        </row>
        <row r="377">
          <cell r="A377">
            <v>322600</v>
          </cell>
          <cell r="B377" t="str">
            <v>Keskkonnakaitsealase tegevuse tulud</v>
          </cell>
          <cell r="C377" t="str">
            <v/>
          </cell>
          <cell r="D377" t="str">
            <v>-1</v>
          </cell>
          <cell r="E377" t="str">
            <v>1</v>
          </cell>
          <cell r="F377" t="str">
            <v>Põhitegevuse tulud</v>
          </cell>
        </row>
        <row r="378">
          <cell r="A378">
            <v>322700</v>
          </cell>
          <cell r="B378" t="str">
            <v>Politsei tulud</v>
          </cell>
          <cell r="C378" t="str">
            <v/>
          </cell>
          <cell r="D378" t="str">
            <v>1</v>
          </cell>
          <cell r="E378" t="str">
            <v>1</v>
          </cell>
          <cell r="F378" t="str">
            <v>Põhitegevuse tulud</v>
          </cell>
        </row>
        <row r="379">
          <cell r="A379">
            <v>322710</v>
          </cell>
          <cell r="B379" t="str">
            <v>Päästeteenistuste tulud</v>
          </cell>
          <cell r="C379" t="str">
            <v/>
          </cell>
          <cell r="D379" t="str">
            <v>1</v>
          </cell>
          <cell r="E379" t="str">
            <v>1</v>
          </cell>
          <cell r="F379" t="str">
            <v>Põhitegevuse tulud</v>
          </cell>
        </row>
        <row r="380">
          <cell r="A380">
            <v>322730</v>
          </cell>
          <cell r="B380" t="str">
            <v>Kinnipidamiskohtade tulud</v>
          </cell>
          <cell r="C380" t="str">
            <v/>
          </cell>
          <cell r="D380" t="str">
            <v>1</v>
          </cell>
          <cell r="E380" t="str">
            <v>1</v>
          </cell>
          <cell r="F380" t="str">
            <v>Põhitegevuse tulud</v>
          </cell>
        </row>
        <row r="381">
          <cell r="A381">
            <v>322790</v>
          </cell>
          <cell r="B381" t="str">
            <v>Muud tulud korrakaitsealasest tegevusest</v>
          </cell>
          <cell r="C381" t="str">
            <v/>
          </cell>
          <cell r="D381" t="str">
            <v>1</v>
          </cell>
          <cell r="E381" t="str">
            <v>1</v>
          </cell>
          <cell r="F381" t="str">
            <v>Põhitegevuse tulud</v>
          </cell>
        </row>
        <row r="382">
          <cell r="A382">
            <v>322800</v>
          </cell>
          <cell r="B382" t="str">
            <v>TULUD RIIGIKAITSEST</v>
          </cell>
          <cell r="C382" t="str">
            <v/>
          </cell>
          <cell r="D382" t="str">
            <v>-1</v>
          </cell>
          <cell r="E382" t="str">
            <v>1</v>
          </cell>
          <cell r="F382" t="str">
            <v>Põhitegevuse tulud</v>
          </cell>
        </row>
        <row r="383">
          <cell r="A383">
            <v>322900</v>
          </cell>
          <cell r="B383" t="str">
            <v>TULUD ÜLDVALITSEMISEST</v>
          </cell>
          <cell r="C383" t="str">
            <v/>
          </cell>
          <cell r="D383" t="str">
            <v>-1</v>
          </cell>
          <cell r="E383" t="str">
            <v>1</v>
          </cell>
          <cell r="F383" t="str">
            <v>Põhitegevuse tulud</v>
          </cell>
        </row>
        <row r="384">
          <cell r="A384">
            <v>323000</v>
          </cell>
          <cell r="B384" t="str">
            <v>Tulud transporditeenustelt</v>
          </cell>
          <cell r="C384" t="str">
            <v/>
          </cell>
          <cell r="D384" t="str">
            <v>-1</v>
          </cell>
          <cell r="E384" t="str">
            <v>1</v>
          </cell>
          <cell r="F384" t="str">
            <v>Põhitegevuse tulud</v>
          </cell>
        </row>
        <row r="385">
          <cell r="A385">
            <v>323010</v>
          </cell>
          <cell r="B385" t="str">
            <v>Tulud sideteenustelt</v>
          </cell>
          <cell r="C385" t="str">
            <v/>
          </cell>
          <cell r="D385" t="str">
            <v>-1</v>
          </cell>
          <cell r="E385" t="str">
            <v>1</v>
          </cell>
          <cell r="F385" t="str">
            <v>Põhitegevuse tulud</v>
          </cell>
        </row>
        <row r="386">
          <cell r="A386">
            <v>323100</v>
          </cell>
          <cell r="B386" t="str">
            <v>Tulud põllu-, metsamajandusest, jahindusest, kalandusest</v>
          </cell>
          <cell r="C386" t="str">
            <v/>
          </cell>
          <cell r="D386" t="str">
            <v>1</v>
          </cell>
          <cell r="E386" t="str">
            <v>1</v>
          </cell>
          <cell r="F386" t="str">
            <v>Põhitegevuse tulud</v>
          </cell>
        </row>
        <row r="387">
          <cell r="A387">
            <v>323200</v>
          </cell>
          <cell r="B387" t="str">
            <v>Tulu elektrienergia müügist</v>
          </cell>
          <cell r="C387" t="str">
            <v/>
          </cell>
          <cell r="D387" t="str">
            <v>-1</v>
          </cell>
          <cell r="E387" t="str">
            <v>1</v>
          </cell>
          <cell r="F387" t="str">
            <v>Põhitegevuse tulud</v>
          </cell>
        </row>
        <row r="388">
          <cell r="A388">
            <v>323210</v>
          </cell>
          <cell r="B388" t="str">
            <v>Tulu soojusenergia müügist</v>
          </cell>
          <cell r="C388" t="str">
            <v/>
          </cell>
          <cell r="D388" t="str">
            <v>-1</v>
          </cell>
          <cell r="E388" t="str">
            <v>1</v>
          </cell>
          <cell r="F388" t="str">
            <v>Põhitegevuse tulud</v>
          </cell>
        </row>
        <row r="389">
          <cell r="A389">
            <v>323220</v>
          </cell>
          <cell r="B389" t="str">
            <v>Tulud kaevandamisest, töötlevast tööstusest ja ehitusest</v>
          </cell>
          <cell r="C389" t="str">
            <v/>
          </cell>
          <cell r="D389" t="str">
            <v>-1</v>
          </cell>
          <cell r="E389" t="str">
            <v>1</v>
          </cell>
          <cell r="F389" t="str">
            <v>Põhitegevuse tulud</v>
          </cell>
        </row>
        <row r="390">
          <cell r="A390">
            <v>323230</v>
          </cell>
          <cell r="B390" t="str">
            <v>Tagatistasud, garantiipreemiad, lepingutasud</v>
          </cell>
          <cell r="C390" t="str">
            <v/>
          </cell>
          <cell r="D390" t="str">
            <v>-1</v>
          </cell>
          <cell r="E390" t="str">
            <v>1</v>
          </cell>
          <cell r="F390" t="str">
            <v>Põhitegevuse tulud</v>
          </cell>
        </row>
        <row r="391">
          <cell r="A391">
            <v>323240</v>
          </cell>
          <cell r="B391" t="str">
            <v>Kindlustuspreemiad</v>
          </cell>
          <cell r="C391" t="str">
            <v/>
          </cell>
          <cell r="D391" t="str">
            <v>-1</v>
          </cell>
          <cell r="E391" t="str">
            <v>1</v>
          </cell>
          <cell r="F391" t="str">
            <v>Põhitegevuse tulud</v>
          </cell>
        </row>
        <row r="392">
          <cell r="A392">
            <v>323250</v>
          </cell>
          <cell r="B392" t="str">
            <v>Põhitegevusena teenitud finantstulud</v>
          </cell>
          <cell r="C392" t="str">
            <v/>
          </cell>
          <cell r="D392" t="str">
            <v>-1</v>
          </cell>
          <cell r="E392" t="str">
            <v>1</v>
          </cell>
          <cell r="F392" t="str">
            <v>Põhitegevuse tulud</v>
          </cell>
        </row>
        <row r="393">
          <cell r="A393">
            <v>323290</v>
          </cell>
          <cell r="B393" t="str">
            <v>Tulu muudelt majandusaladelt</v>
          </cell>
          <cell r="C393" t="str">
            <v/>
          </cell>
          <cell r="D393" t="str">
            <v>-1</v>
          </cell>
          <cell r="E393" t="str">
            <v>1</v>
          </cell>
          <cell r="F393" t="str">
            <v>Põhitegevuse tulud</v>
          </cell>
        </row>
        <row r="394">
          <cell r="A394">
            <v>323300</v>
          </cell>
          <cell r="B394" t="str">
            <v>Kinnisvarainvesteeringutelt</v>
          </cell>
          <cell r="C394" t="str">
            <v/>
          </cell>
          <cell r="D394" t="str">
            <v>-1</v>
          </cell>
          <cell r="E394" t="str">
            <v>1</v>
          </cell>
          <cell r="F394" t="str">
            <v>Põhitegevuse tulud</v>
          </cell>
        </row>
        <row r="395">
          <cell r="A395">
            <v>323310</v>
          </cell>
          <cell r="B395" t="str">
            <v>Eluruumidelt</v>
          </cell>
          <cell r="C395" t="str">
            <v/>
          </cell>
          <cell r="D395" t="str">
            <v>-1</v>
          </cell>
          <cell r="E395" t="str">
            <v>1</v>
          </cell>
          <cell r="F395" t="str">
            <v>Põhitegevuse tulud</v>
          </cell>
        </row>
        <row r="396">
          <cell r="A396">
            <v>323320</v>
          </cell>
          <cell r="B396" t="str">
            <v>Mitteeluruumidelt</v>
          </cell>
          <cell r="C396" t="str">
            <v/>
          </cell>
          <cell r="D396" t="str">
            <v>-1</v>
          </cell>
          <cell r="E396" t="str">
            <v>1</v>
          </cell>
          <cell r="F396" t="str">
            <v>Põhitegevuse tulud</v>
          </cell>
        </row>
        <row r="397">
          <cell r="A397">
            <v>323330</v>
          </cell>
          <cell r="B397" t="str">
            <v>Muu vara üür ja rent</v>
          </cell>
          <cell r="C397" t="str">
            <v/>
          </cell>
          <cell r="D397" t="str">
            <v>-1</v>
          </cell>
          <cell r="E397" t="str">
            <v>1</v>
          </cell>
          <cell r="F397" t="str">
            <v>Põhitegevuse tulud</v>
          </cell>
        </row>
        <row r="398">
          <cell r="A398">
            <v>323340</v>
          </cell>
          <cell r="B398" t="str">
            <v>Tulu elektrienergia müügist</v>
          </cell>
          <cell r="C398" t="str">
            <v/>
          </cell>
          <cell r="D398" t="str">
            <v>-1</v>
          </cell>
          <cell r="E398" t="str">
            <v>1</v>
          </cell>
          <cell r="F398" t="str">
            <v>Põhitegevuse tulud</v>
          </cell>
        </row>
        <row r="399">
          <cell r="A399">
            <v>323350</v>
          </cell>
          <cell r="B399" t="str">
            <v>Tulu vee- ja kanalisatsiooniteenustest</v>
          </cell>
          <cell r="C399" t="str">
            <v/>
          </cell>
          <cell r="D399" t="str">
            <v>-1</v>
          </cell>
          <cell r="E399" t="str">
            <v>1</v>
          </cell>
          <cell r="F399" t="str">
            <v>Põhitegevuse tulud</v>
          </cell>
        </row>
        <row r="400">
          <cell r="A400">
            <v>323360</v>
          </cell>
          <cell r="B400" t="str">
            <v>Tulu soojuse ja kütte müügist</v>
          </cell>
          <cell r="C400" t="str">
            <v/>
          </cell>
          <cell r="D400" t="str">
            <v>-1</v>
          </cell>
          <cell r="E400" t="str">
            <v>1</v>
          </cell>
          <cell r="F400" t="str">
            <v>Põhitegevuse tulud</v>
          </cell>
        </row>
        <row r="401">
          <cell r="A401">
            <v>323390</v>
          </cell>
          <cell r="B401" t="str">
            <v>Muu tulu üüri ja rendiga kaasnevast tegevusest</v>
          </cell>
          <cell r="C401" t="str">
            <v/>
          </cell>
          <cell r="D401" t="str">
            <v>-1</v>
          </cell>
          <cell r="E401" t="str">
            <v>1</v>
          </cell>
          <cell r="F401" t="str">
            <v>Põhitegevuse tulud</v>
          </cell>
        </row>
        <row r="402">
          <cell r="A402">
            <v>323700</v>
          </cell>
          <cell r="B402" t="str">
            <v>Hoonestusõiguse seadmise tasu</v>
          </cell>
          <cell r="C402" t="str">
            <v/>
          </cell>
          <cell r="D402" t="str">
            <v>-1</v>
          </cell>
          <cell r="E402" t="str">
            <v>1</v>
          </cell>
          <cell r="F402" t="str">
            <v>Põhitegevuse tulud</v>
          </cell>
        </row>
        <row r="403">
          <cell r="A403">
            <v>323701</v>
          </cell>
          <cell r="B403" t="str">
            <v>Hoonestusõigus</v>
          </cell>
          <cell r="D403" t="str">
            <v>-1</v>
          </cell>
          <cell r="E403" t="str">
            <v>1</v>
          </cell>
          <cell r="F403" t="str">
            <v>Põhitegevuse tulud</v>
          </cell>
        </row>
        <row r="404">
          <cell r="A404">
            <v>323702</v>
          </cell>
          <cell r="B404" t="str">
            <v>Maa kasutustasu</v>
          </cell>
          <cell r="D404" t="str">
            <v>-1</v>
          </cell>
          <cell r="E404" t="str">
            <v>1</v>
          </cell>
          <cell r="F404" t="str">
            <v>Põhitegevuse tulud</v>
          </cell>
        </row>
        <row r="405">
          <cell r="A405">
            <v>323710</v>
          </cell>
          <cell r="B405" t="str">
            <v>Kasutamisõiguse tasu</v>
          </cell>
          <cell r="C405" t="str">
            <v/>
          </cell>
          <cell r="D405" t="str">
            <v>-1</v>
          </cell>
          <cell r="E405" t="str">
            <v>1</v>
          </cell>
          <cell r="F405" t="str">
            <v>Põhitegevuse tulud</v>
          </cell>
        </row>
        <row r="406">
          <cell r="A406">
            <v>323720</v>
          </cell>
          <cell r="B406" t="str">
            <v>Tasu äritegevusõigusega tegelemise õiguse loa eest, va litsentsid</v>
          </cell>
          <cell r="C406" t="str">
            <v/>
          </cell>
          <cell r="D406" t="str">
            <v>-1</v>
          </cell>
          <cell r="E406" t="str">
            <v>1</v>
          </cell>
          <cell r="F406" t="str">
            <v>Põhitegevuse tulud</v>
          </cell>
        </row>
        <row r="407">
          <cell r="A407">
            <v>323750</v>
          </cell>
          <cell r="B407" t="str">
            <v>Saastekvootide müük</v>
          </cell>
          <cell r="C407" t="str">
            <v/>
          </cell>
          <cell r="D407" t="str">
            <v>-1</v>
          </cell>
          <cell r="E407" t="str">
            <v>1</v>
          </cell>
          <cell r="F407" t="str">
            <v>Põhitegevuse tulud</v>
          </cell>
        </row>
        <row r="408">
          <cell r="A408">
            <v>323800</v>
          </cell>
          <cell r="B408" t="str">
            <v>Veeteetasu</v>
          </cell>
          <cell r="C408" t="str">
            <v/>
          </cell>
          <cell r="D408" t="str">
            <v>-1</v>
          </cell>
          <cell r="E408" t="str">
            <v>1</v>
          </cell>
          <cell r="F408" t="str">
            <v>Põhitegevuse tulud</v>
          </cell>
        </row>
        <row r="409">
          <cell r="A409">
            <v>323830</v>
          </cell>
          <cell r="B409" t="str">
            <v>Kantseleiteenuste tasu</v>
          </cell>
          <cell r="C409" t="str">
            <v/>
          </cell>
          <cell r="D409" t="str">
            <v>-1</v>
          </cell>
          <cell r="E409" t="str">
            <v>1</v>
          </cell>
          <cell r="F409" t="str">
            <v>Põhitegevuse tulud</v>
          </cell>
        </row>
        <row r="410">
          <cell r="A410">
            <v>323840</v>
          </cell>
          <cell r="B410" t="str">
            <v>Tasu piimaanalüüside eest</v>
          </cell>
          <cell r="C410" t="str">
            <v/>
          </cell>
          <cell r="D410" t="str">
            <v>-1</v>
          </cell>
          <cell r="E410" t="str">
            <v>1</v>
          </cell>
          <cell r="F410" t="str">
            <v>Põhitegevuse tulud</v>
          </cell>
        </row>
        <row r="411">
          <cell r="A411">
            <v>323870</v>
          </cell>
          <cell r="B411" t="str">
            <v>Tulu konfiskeeritud varade müügist</v>
          </cell>
          <cell r="C411" t="str">
            <v/>
          </cell>
          <cell r="D411" t="str">
            <v>-1</v>
          </cell>
          <cell r="E411" t="str">
            <v>1</v>
          </cell>
          <cell r="F411" t="str">
            <v>Põhitegevuse tulud</v>
          </cell>
        </row>
        <row r="412">
          <cell r="A412">
            <v>323880</v>
          </cell>
          <cell r="B412" t="str">
            <v>Liitumistasude amortisatsioon</v>
          </cell>
          <cell r="C412" t="str">
            <v/>
          </cell>
          <cell r="D412" t="str">
            <v>-1</v>
          </cell>
          <cell r="E412" t="str">
            <v>1</v>
          </cell>
          <cell r="F412" t="str">
            <v>Põhitegevuse tulud</v>
          </cell>
        </row>
        <row r="413">
          <cell r="A413">
            <v>323890</v>
          </cell>
          <cell r="B413" t="str">
            <v>Muu toodete ja teenuste müük</v>
          </cell>
          <cell r="C413" t="str">
            <v/>
          </cell>
          <cell r="D413" t="str">
            <v>-1</v>
          </cell>
          <cell r="E413" t="str">
            <v>1</v>
          </cell>
          <cell r="F413" t="str">
            <v>Põhitegevuse tulud</v>
          </cell>
        </row>
        <row r="414">
          <cell r="A414">
            <v>332190</v>
          </cell>
          <cell r="B414" t="str">
            <v>Muud tulud kultuuri- ja kunstialasest tegevusest</v>
          </cell>
          <cell r="C414" t="str">
            <v/>
          </cell>
          <cell r="D414" t="str">
            <v>-1</v>
          </cell>
          <cell r="E414" t="str">
            <v>1</v>
          </cell>
          <cell r="F414" t="str">
            <v>Põhitegevuse tulud</v>
          </cell>
        </row>
        <row r="415">
          <cell r="A415">
            <v>350000</v>
          </cell>
          <cell r="B415" t="str">
            <v>Kodumaine sihtfinantseerimine tegevuskuludeks</v>
          </cell>
          <cell r="C415" t="str">
            <v/>
          </cell>
          <cell r="D415" t="str">
            <v>-1</v>
          </cell>
          <cell r="E415" t="str">
            <v>1</v>
          </cell>
          <cell r="F415" t="str">
            <v>Põhitegevuse tulud</v>
          </cell>
        </row>
        <row r="416">
          <cell r="A416">
            <v>350001</v>
          </cell>
          <cell r="B416" t="str">
            <v>Toetused kohaliku omavalitsuse üksustelt ja omavalitsusasutustelt</v>
          </cell>
          <cell r="C416" t="str">
            <v/>
          </cell>
          <cell r="D416" t="str">
            <v>-1</v>
          </cell>
          <cell r="E416" t="str">
            <v>1</v>
          </cell>
          <cell r="F416" t="str">
            <v>Põhitegevuse tulud</v>
          </cell>
        </row>
        <row r="417">
          <cell r="A417">
            <v>350002</v>
          </cell>
          <cell r="B417" t="str">
            <v>Toetused valitsussektorisse kuuluvatelt avalik-õiguslikelt juriidilistelt isikutelt (KULKA)</v>
          </cell>
          <cell r="C417" t="str">
            <v/>
          </cell>
          <cell r="D417" t="str">
            <v>-1</v>
          </cell>
          <cell r="E417" t="str">
            <v>1</v>
          </cell>
          <cell r="F417" t="str">
            <v>Põhitegevuse tulud</v>
          </cell>
        </row>
        <row r="418">
          <cell r="A418">
            <v>350003</v>
          </cell>
          <cell r="B418" t="str">
            <v>Toetused valitsussektorisse kuuluvatelt sihtasutustelt (sh KIK)</v>
          </cell>
          <cell r="C418" t="str">
            <v/>
          </cell>
          <cell r="D418" t="str">
            <v>-1</v>
          </cell>
          <cell r="E418" t="str">
            <v>1</v>
          </cell>
          <cell r="F418" t="str">
            <v>Põhitegevuse tulud</v>
          </cell>
        </row>
        <row r="419">
          <cell r="A419">
            <v>350010</v>
          </cell>
          <cell r="B419" t="str">
            <v>Kodumaise sihtfinantseerimise vahendamine tegevuskuludeks</v>
          </cell>
          <cell r="C419" t="str">
            <v/>
          </cell>
          <cell r="D419" t="str">
            <v>-1</v>
          </cell>
          <cell r="E419" t="str">
            <v>1</v>
          </cell>
          <cell r="F419" t="str">
            <v>Põhitegevuse tulud</v>
          </cell>
        </row>
        <row r="420">
          <cell r="A420">
            <v>350020</v>
          </cell>
          <cell r="B420" t="str">
            <v>Välismaine sihtfinantseerimine tegevuskuludeks</v>
          </cell>
          <cell r="C420" t="str">
            <v/>
          </cell>
          <cell r="D420" t="str">
            <v>-1</v>
          </cell>
          <cell r="E420" t="str">
            <v>1</v>
          </cell>
          <cell r="F420" t="str">
            <v>Põhitegevuse tulud</v>
          </cell>
        </row>
        <row r="421">
          <cell r="A421">
            <v>350030</v>
          </cell>
          <cell r="B421" t="str">
            <v>Välismaise sihtfinantseerimise vahendamine tegevuskuludeks</v>
          </cell>
          <cell r="C421" t="str">
            <v/>
          </cell>
          <cell r="D421" t="str">
            <v>-1</v>
          </cell>
          <cell r="E421" t="str">
            <v>1</v>
          </cell>
          <cell r="F421" t="str">
            <v>Põhitegevuse tulud</v>
          </cell>
        </row>
        <row r="422">
          <cell r="A422">
            <v>350060</v>
          </cell>
          <cell r="B422" t="str">
            <v>Tagasi nõutud kodumaine sihtfinantseerimine (miinusega)</v>
          </cell>
          <cell r="C422" t="str">
            <v/>
          </cell>
          <cell r="D422" t="str">
            <v>-1</v>
          </cell>
          <cell r="E422" t="str">
            <v>1</v>
          </cell>
          <cell r="F422" t="str">
            <v>Põhitegevuse tulud</v>
          </cell>
        </row>
        <row r="423">
          <cell r="A423">
            <v>350070</v>
          </cell>
          <cell r="B423" t="str">
            <v>Tagasi nõutud välismaine sihtfinantseerimine (miinusega)</v>
          </cell>
          <cell r="C423" t="str">
            <v/>
          </cell>
          <cell r="D423" t="str">
            <v>-1</v>
          </cell>
          <cell r="E423" t="str">
            <v>1</v>
          </cell>
          <cell r="F423" t="str">
            <v>Põhitegevuse tulud</v>
          </cell>
        </row>
        <row r="424">
          <cell r="A424">
            <v>350200</v>
          </cell>
          <cell r="B424" t="str">
            <v>Kodumaine sihtfinantseerimine põhivara soetuseks</v>
          </cell>
          <cell r="C424" t="str">
            <v/>
          </cell>
          <cell r="D424" t="str">
            <v>-1</v>
          </cell>
          <cell r="E424" t="str">
            <v>3</v>
          </cell>
          <cell r="F424" t="str">
            <v>Investeerimistegevuse tulud</v>
          </cell>
        </row>
        <row r="425">
          <cell r="A425">
            <v>350201</v>
          </cell>
          <cell r="B425" t="str">
            <v>Toetused kohaliku omavalitsuse üksustelt ja omavalitsusasutustelt</v>
          </cell>
          <cell r="C425" t="str">
            <v/>
          </cell>
          <cell r="D425" t="str">
            <v>-1</v>
          </cell>
          <cell r="E425" t="str">
            <v>3</v>
          </cell>
          <cell r="F425" t="str">
            <v>Investeerimistegevuse tulud</v>
          </cell>
        </row>
        <row r="426">
          <cell r="A426">
            <v>350202</v>
          </cell>
          <cell r="B426" t="str">
            <v>Toetused valitsussektorisse kuuluvatelt avalik-õiguslikelt juriidilistelt isikutelt</v>
          </cell>
          <cell r="C426" t="str">
            <v/>
          </cell>
          <cell r="D426" t="str">
            <v>-1</v>
          </cell>
          <cell r="E426" t="str">
            <v>3</v>
          </cell>
          <cell r="F426" t="str">
            <v>Investeerimistegevuse tulud</v>
          </cell>
        </row>
        <row r="427">
          <cell r="A427">
            <v>350203</v>
          </cell>
          <cell r="B427" t="str">
            <v>Toetused valitsussektorisse kuuluvatelt sihtasutustelt</v>
          </cell>
          <cell r="C427" t="str">
            <v/>
          </cell>
          <cell r="D427" t="str">
            <v>-1</v>
          </cell>
          <cell r="E427" t="str">
            <v>3</v>
          </cell>
          <cell r="F427" t="str">
            <v>Investeerimistegevuse tulud</v>
          </cell>
        </row>
        <row r="428">
          <cell r="A428">
            <v>350210</v>
          </cell>
          <cell r="B428" t="str">
            <v>Kodumaise sihtfinantseerimise vahendamine põhivara soetuseks</v>
          </cell>
          <cell r="C428" t="str">
            <v/>
          </cell>
          <cell r="D428" t="str">
            <v>-1</v>
          </cell>
          <cell r="E428" t="str">
            <v>3</v>
          </cell>
          <cell r="F428" t="str">
            <v>Investeerimistegevuse tulud</v>
          </cell>
        </row>
        <row r="429">
          <cell r="A429">
            <v>350220</v>
          </cell>
          <cell r="B429" t="str">
            <v>Välismaine sihtfinantseerimine põhivara soetuseks</v>
          </cell>
          <cell r="C429" t="str">
            <v/>
          </cell>
          <cell r="D429" t="str">
            <v>-1</v>
          </cell>
          <cell r="E429" t="str">
            <v>3</v>
          </cell>
          <cell r="F429" t="str">
            <v>Investeerimistegevuse tulud</v>
          </cell>
        </row>
        <row r="430">
          <cell r="A430">
            <v>350230</v>
          </cell>
          <cell r="B430" t="str">
            <v>Välismaise sihtfinantseerimise vahendamine põhivara soetuseks</v>
          </cell>
          <cell r="C430" t="str">
            <v/>
          </cell>
          <cell r="D430" t="str">
            <v>-1</v>
          </cell>
          <cell r="E430" t="str">
            <v>3</v>
          </cell>
          <cell r="F430" t="str">
            <v>Investeerimistegevuse tulud</v>
          </cell>
        </row>
        <row r="431">
          <cell r="A431">
            <v>352100</v>
          </cell>
          <cell r="B431" t="str">
            <v>Saadud tegevustoetused</v>
          </cell>
          <cell r="C431" t="str">
            <v/>
          </cell>
          <cell r="D431" t="str">
            <v>-1</v>
          </cell>
          <cell r="E431" t="str">
            <v>1</v>
          </cell>
          <cell r="F431" t="str">
            <v>Põhitegevuse tulud</v>
          </cell>
        </row>
        <row r="432">
          <cell r="A432">
            <v>352800</v>
          </cell>
          <cell r="B432" t="str">
            <v>Saadud liikmemaksud</v>
          </cell>
          <cell r="C432" t="str">
            <v/>
          </cell>
          <cell r="D432" t="str">
            <v>-1</v>
          </cell>
          <cell r="E432" t="str">
            <v>1</v>
          </cell>
          <cell r="F432" t="str">
            <v>Põhitegevuse tulud</v>
          </cell>
        </row>
        <row r="433">
          <cell r="A433">
            <v>352900</v>
          </cell>
          <cell r="B433" t="str">
            <v>Annetused</v>
          </cell>
          <cell r="C433" t="str">
            <v/>
          </cell>
          <cell r="D433" t="str">
            <v>-1</v>
          </cell>
          <cell r="E433" t="str">
            <v>1</v>
          </cell>
          <cell r="F433" t="str">
            <v>Põhitegevuse tulud</v>
          </cell>
        </row>
        <row r="434">
          <cell r="A434">
            <v>381000</v>
          </cell>
          <cell r="B434" t="str">
            <v>Tulu kinnisvarainvesteeringute müügist</v>
          </cell>
          <cell r="C434" t="str">
            <v/>
          </cell>
          <cell r="D434" t="str">
            <v>-1</v>
          </cell>
          <cell r="E434" t="str">
            <v>3</v>
          </cell>
          <cell r="F434" t="str">
            <v>Investeerimistegevuse tulud</v>
          </cell>
        </row>
        <row r="435">
          <cell r="A435">
            <v>381001</v>
          </cell>
          <cell r="B435" t="str">
            <v>Kinnisvarainvesteeringute müügiga seotud kulud</v>
          </cell>
          <cell r="C435" t="str">
            <v/>
          </cell>
          <cell r="D435" t="str">
            <v>-1</v>
          </cell>
          <cell r="E435" t="str">
            <v>3</v>
          </cell>
          <cell r="F435" t="str">
            <v>Investeerimistegevuse tulud</v>
          </cell>
        </row>
        <row r="436">
          <cell r="A436">
            <v>381010</v>
          </cell>
          <cell r="B436" t="str">
            <v>Kinnisvarainvesteeringute jääkväärtus</v>
          </cell>
          <cell r="C436" t="str">
            <v/>
          </cell>
          <cell r="D436" t="str">
            <v>-1</v>
          </cell>
          <cell r="E436" t="str">
            <v>3</v>
          </cell>
          <cell r="F436" t="str">
            <v>Investeerimistegevuse tulud</v>
          </cell>
        </row>
        <row r="437">
          <cell r="A437">
            <v>381100</v>
          </cell>
          <cell r="B437" t="str">
            <v>Tulu maa müügist</v>
          </cell>
          <cell r="C437" t="str">
            <v/>
          </cell>
          <cell r="D437" t="str">
            <v>-1</v>
          </cell>
          <cell r="E437" t="str">
            <v>3</v>
          </cell>
          <cell r="F437" t="str">
            <v>Investeerimistegevuse tulud</v>
          </cell>
        </row>
        <row r="438">
          <cell r="A438">
            <v>381101</v>
          </cell>
          <cell r="B438" t="str">
            <v>Maa müügiga seotud kulud</v>
          </cell>
          <cell r="C438" t="str">
            <v/>
          </cell>
          <cell r="D438" t="str">
            <v>-1</v>
          </cell>
          <cell r="E438" t="str">
            <v>3</v>
          </cell>
          <cell r="F438" t="str">
            <v>Investeerimistegevuse tulud</v>
          </cell>
        </row>
        <row r="439">
          <cell r="A439">
            <v>381102</v>
          </cell>
          <cell r="B439" t="str">
            <v>Müüdud maa soetusmaksumus</v>
          </cell>
          <cell r="C439" t="str">
            <v/>
          </cell>
          <cell r="D439" t="str">
            <v>-1</v>
          </cell>
          <cell r="E439" t="str">
            <v>3</v>
          </cell>
          <cell r="F439" t="str">
            <v>Investeerimistegevuse tulud</v>
          </cell>
        </row>
        <row r="440">
          <cell r="A440">
            <v>381110</v>
          </cell>
          <cell r="B440" t="str">
            <v>Müüdud hoonete (v.a eluhooned) müügitulu</v>
          </cell>
          <cell r="C440" t="str">
            <v/>
          </cell>
          <cell r="D440" t="str">
            <v>-1</v>
          </cell>
          <cell r="E440" t="str">
            <v>3</v>
          </cell>
          <cell r="F440" t="str">
            <v>Investeerimistegevuse tulud</v>
          </cell>
        </row>
        <row r="441">
          <cell r="A441">
            <v>381111</v>
          </cell>
          <cell r="B441" t="str">
            <v>Hoonete (v.a eluhooned) müügiga seotud kulud</v>
          </cell>
          <cell r="C441" t="str">
            <v/>
          </cell>
          <cell r="D441" t="str">
            <v>-1</v>
          </cell>
          <cell r="E441" t="str">
            <v>3</v>
          </cell>
          <cell r="F441" t="str">
            <v>Investeerimistegevuse tulud</v>
          </cell>
        </row>
        <row r="442">
          <cell r="A442">
            <v>381112</v>
          </cell>
          <cell r="B442" t="str">
            <v>Müüdud hoonete (v.a eluhooned) jääkväärtus</v>
          </cell>
          <cell r="C442" t="str">
            <v/>
          </cell>
          <cell r="D442" t="str">
            <v>-1</v>
          </cell>
          <cell r="E442" t="str">
            <v>3</v>
          </cell>
          <cell r="F442" t="str">
            <v>Investeerimistegevuse tulud</v>
          </cell>
        </row>
        <row r="443">
          <cell r="A443">
            <v>381115</v>
          </cell>
          <cell r="B443" t="str">
            <v>Müüdud eluhoonete müügitulu</v>
          </cell>
          <cell r="C443" t="str">
            <v/>
          </cell>
          <cell r="D443" t="str">
            <v>-1</v>
          </cell>
          <cell r="E443" t="str">
            <v>3</v>
          </cell>
          <cell r="F443" t="str">
            <v>Investeerimistegevuse tulud</v>
          </cell>
        </row>
        <row r="444">
          <cell r="A444">
            <v>381116</v>
          </cell>
          <cell r="B444" t="str">
            <v>Eluhoonete müügiga seotud kulud</v>
          </cell>
          <cell r="C444" t="str">
            <v/>
          </cell>
          <cell r="D444" t="str">
            <v>-1</v>
          </cell>
          <cell r="E444" t="str">
            <v>3</v>
          </cell>
          <cell r="F444" t="str">
            <v>Investeerimistegevuse tulud</v>
          </cell>
        </row>
        <row r="445">
          <cell r="A445">
            <v>381117</v>
          </cell>
          <cell r="B445" t="str">
            <v>Müüdud eluhoonete jääkväärtus</v>
          </cell>
          <cell r="C445" t="str">
            <v/>
          </cell>
          <cell r="D445" t="str">
            <v>-1</v>
          </cell>
          <cell r="E445" t="str">
            <v>3</v>
          </cell>
          <cell r="F445" t="str">
            <v>Investeerimistegevuse tulud</v>
          </cell>
        </row>
        <row r="446">
          <cell r="A446">
            <v>381120</v>
          </cell>
          <cell r="B446" t="str">
            <v>Müüdud teede müügitulu</v>
          </cell>
          <cell r="C446" t="str">
            <v/>
          </cell>
          <cell r="D446" t="str">
            <v>-1</v>
          </cell>
          <cell r="E446" t="str">
            <v>3</v>
          </cell>
          <cell r="F446" t="str">
            <v>Investeerimistegevuse tulud</v>
          </cell>
        </row>
        <row r="447">
          <cell r="A447">
            <v>381121</v>
          </cell>
          <cell r="B447" t="str">
            <v>Teede müügiga seotud kulud</v>
          </cell>
          <cell r="C447" t="str">
            <v/>
          </cell>
          <cell r="D447" t="str">
            <v>-1</v>
          </cell>
          <cell r="E447" t="str">
            <v>3</v>
          </cell>
          <cell r="F447" t="str">
            <v>Investeerimistegevuse tulud</v>
          </cell>
        </row>
        <row r="448">
          <cell r="A448">
            <v>381122</v>
          </cell>
          <cell r="B448" t="str">
            <v>Müüdud teede jääkväärtus</v>
          </cell>
          <cell r="C448" t="str">
            <v/>
          </cell>
          <cell r="D448" t="str">
            <v>-1</v>
          </cell>
          <cell r="E448" t="str">
            <v>3</v>
          </cell>
          <cell r="F448" t="str">
            <v>Investeerimistegevuse tulud</v>
          </cell>
        </row>
        <row r="449">
          <cell r="A449">
            <v>381125</v>
          </cell>
          <cell r="B449" t="str">
            <v>Müüdud muude rajatiste müügitulu</v>
          </cell>
          <cell r="C449" t="str">
            <v/>
          </cell>
          <cell r="D449" t="str">
            <v>-1</v>
          </cell>
          <cell r="E449" t="str">
            <v>3</v>
          </cell>
          <cell r="F449" t="str">
            <v>Investeerimistegevuse tulud</v>
          </cell>
        </row>
        <row r="450">
          <cell r="A450">
            <v>381126</v>
          </cell>
          <cell r="B450" t="str">
            <v>Muude rajatiste müügiga seotud kulud</v>
          </cell>
          <cell r="C450" t="str">
            <v/>
          </cell>
          <cell r="D450" t="str">
            <v>-1</v>
          </cell>
          <cell r="E450" t="str">
            <v>3</v>
          </cell>
          <cell r="F450" t="str">
            <v>Investeerimistegevuse tulud</v>
          </cell>
        </row>
        <row r="451">
          <cell r="A451">
            <v>381127</v>
          </cell>
          <cell r="B451" t="str">
            <v>Müüdud muude rajatiste jääkväärtus</v>
          </cell>
          <cell r="C451" t="str">
            <v/>
          </cell>
          <cell r="D451" t="str">
            <v>-1</v>
          </cell>
          <cell r="E451" t="str">
            <v>3</v>
          </cell>
          <cell r="F451" t="str">
            <v>Investeerimistegevuse tulud</v>
          </cell>
        </row>
        <row r="452">
          <cell r="A452">
            <v>381130</v>
          </cell>
          <cell r="B452" t="str">
            <v>Müüdud kaitseotstarbelise põhivara müügitulu</v>
          </cell>
          <cell r="C452" t="str">
            <v/>
          </cell>
          <cell r="D452" t="str">
            <v>-1</v>
          </cell>
          <cell r="E452" t="str">
            <v>3</v>
          </cell>
          <cell r="F452" t="str">
            <v>Investeerimistegevuse tulud</v>
          </cell>
        </row>
        <row r="453">
          <cell r="A453">
            <v>381131</v>
          </cell>
          <cell r="B453" t="str">
            <v>Kaitseotstarbelise põhivara müügiga seotud kulud</v>
          </cell>
          <cell r="C453" t="str">
            <v/>
          </cell>
          <cell r="D453" t="str">
            <v>-1</v>
          </cell>
          <cell r="E453" t="str">
            <v>3</v>
          </cell>
          <cell r="F453" t="str">
            <v>Investeerimistegevuse tulud</v>
          </cell>
        </row>
        <row r="454">
          <cell r="A454">
            <v>381132</v>
          </cell>
          <cell r="B454" t="str">
            <v>Müüdud kaitseotstarbelise põhivara jääkväärtus</v>
          </cell>
          <cell r="C454" t="str">
            <v/>
          </cell>
          <cell r="D454" t="str">
            <v>-1</v>
          </cell>
          <cell r="E454" t="str">
            <v>3</v>
          </cell>
          <cell r="F454" t="str">
            <v>Investeerimistegevuse tulud</v>
          </cell>
        </row>
        <row r="455">
          <cell r="A455">
            <v>381140</v>
          </cell>
          <cell r="B455" t="str">
            <v>Müüdud masinate ja seadmete müügitulu</v>
          </cell>
          <cell r="C455" t="str">
            <v/>
          </cell>
          <cell r="D455" t="str">
            <v>-1</v>
          </cell>
          <cell r="E455" t="str">
            <v>3</v>
          </cell>
          <cell r="F455" t="str">
            <v>Investeerimistegevuse tulud</v>
          </cell>
        </row>
        <row r="456">
          <cell r="A456">
            <v>381141</v>
          </cell>
          <cell r="B456" t="str">
            <v>Masinate ja seadmete müügiga seotud kulud</v>
          </cell>
          <cell r="C456" t="str">
            <v/>
          </cell>
          <cell r="D456" t="str">
            <v>-1</v>
          </cell>
          <cell r="E456" t="str">
            <v>3</v>
          </cell>
          <cell r="F456" t="str">
            <v>Investeerimistegevuse tulud</v>
          </cell>
        </row>
        <row r="457">
          <cell r="A457">
            <v>381142</v>
          </cell>
          <cell r="B457" t="str">
            <v>Müüdud masinate ja seadmete jääkväärtus</v>
          </cell>
          <cell r="C457" t="str">
            <v/>
          </cell>
          <cell r="D457" t="str">
            <v>-1</v>
          </cell>
          <cell r="E457" t="str">
            <v>3</v>
          </cell>
          <cell r="F457" t="str">
            <v>Investeerimistegevuse tulud</v>
          </cell>
        </row>
        <row r="458">
          <cell r="A458">
            <v>381145</v>
          </cell>
          <cell r="B458" t="str">
            <v>Müüdud transpordivahendite müügitulu</v>
          </cell>
          <cell r="C458" t="str">
            <v/>
          </cell>
          <cell r="D458" t="str">
            <v>-1</v>
          </cell>
          <cell r="E458" t="str">
            <v>3</v>
          </cell>
          <cell r="F458" t="str">
            <v>Investeerimistegevuse tulud</v>
          </cell>
        </row>
        <row r="459">
          <cell r="A459">
            <v>381146</v>
          </cell>
          <cell r="B459" t="str">
            <v>Transpordivahendite müügiga seotud kulud</v>
          </cell>
          <cell r="C459" t="str">
            <v/>
          </cell>
          <cell r="D459" t="str">
            <v>-1</v>
          </cell>
          <cell r="E459" t="str">
            <v>3</v>
          </cell>
          <cell r="F459" t="str">
            <v>Investeerimistegevuse tulud</v>
          </cell>
        </row>
        <row r="460">
          <cell r="A460">
            <v>381147</v>
          </cell>
          <cell r="B460" t="str">
            <v>Müüdud transpordivahendite jääkväärtus</v>
          </cell>
          <cell r="C460" t="str">
            <v/>
          </cell>
          <cell r="D460" t="str">
            <v>-1</v>
          </cell>
          <cell r="E460" t="str">
            <v>3</v>
          </cell>
          <cell r="F460" t="str">
            <v>Investeerimistegevuse tulud</v>
          </cell>
        </row>
        <row r="461">
          <cell r="A461">
            <v>381150</v>
          </cell>
          <cell r="B461" t="str">
            <v>Müüdud info- ja kommunikatsioonitehnoloogia seadmete müügitulu</v>
          </cell>
          <cell r="C461" t="str">
            <v/>
          </cell>
          <cell r="D461" t="str">
            <v>-1</v>
          </cell>
          <cell r="E461" t="str">
            <v>3</v>
          </cell>
          <cell r="F461" t="str">
            <v>Investeerimistegevuse tulud</v>
          </cell>
        </row>
        <row r="462">
          <cell r="A462">
            <v>381151</v>
          </cell>
          <cell r="B462" t="str">
            <v>Info- ja kommunikatsioonitehnoloogia seadmete müügiga seotud kulud</v>
          </cell>
          <cell r="C462" t="str">
            <v/>
          </cell>
          <cell r="D462" t="str">
            <v>-1</v>
          </cell>
          <cell r="E462" t="str">
            <v>3</v>
          </cell>
          <cell r="F462" t="str">
            <v>Investeerimistegevuse tulud</v>
          </cell>
        </row>
        <row r="463">
          <cell r="A463">
            <v>381152</v>
          </cell>
          <cell r="B463" t="str">
            <v>Müüdud info- ja kommunikatsioonitehnoloogia seadmete jääkväärtus</v>
          </cell>
          <cell r="C463" t="str">
            <v/>
          </cell>
          <cell r="D463" t="str">
            <v>-1</v>
          </cell>
          <cell r="E463" t="str">
            <v>3</v>
          </cell>
          <cell r="F463" t="str">
            <v>Investeerimistegevuse tulud</v>
          </cell>
        </row>
        <row r="464">
          <cell r="A464">
            <v>381160</v>
          </cell>
          <cell r="B464" t="str">
            <v>Müüdud muu amortiseeruva materiaalse põhivara müügitulu</v>
          </cell>
          <cell r="C464" t="str">
            <v/>
          </cell>
          <cell r="D464" t="str">
            <v>-1</v>
          </cell>
          <cell r="E464" t="str">
            <v>3</v>
          </cell>
          <cell r="F464" t="str">
            <v>Investeerimistegevuse tulud</v>
          </cell>
        </row>
        <row r="465">
          <cell r="A465">
            <v>381161</v>
          </cell>
          <cell r="B465" t="str">
            <v>Muu amortiseeruva materiaalse põhivara müügiga seotud kulud</v>
          </cell>
          <cell r="C465" t="str">
            <v/>
          </cell>
          <cell r="D465" t="str">
            <v>-1</v>
          </cell>
          <cell r="E465" t="str">
            <v>3</v>
          </cell>
          <cell r="F465" t="str">
            <v>Investeerimistegevuse tulud</v>
          </cell>
        </row>
        <row r="466">
          <cell r="A466">
            <v>381162</v>
          </cell>
          <cell r="B466" t="str">
            <v>Müüdud muu amortiseeruva materiaalse põhivara jääkväärtus</v>
          </cell>
          <cell r="C466" t="str">
            <v/>
          </cell>
          <cell r="D466" t="str">
            <v>-1</v>
          </cell>
          <cell r="E466" t="str">
            <v>3</v>
          </cell>
          <cell r="F466" t="str">
            <v>Investeerimistegevuse tulud</v>
          </cell>
        </row>
        <row r="467">
          <cell r="A467">
            <v>381170</v>
          </cell>
          <cell r="B467" t="str">
            <v>Mitteamortiseeruvate põhivarade müügitulu</v>
          </cell>
          <cell r="C467" t="str">
            <v/>
          </cell>
          <cell r="D467" t="str">
            <v>-1</v>
          </cell>
          <cell r="E467" t="str">
            <v>3</v>
          </cell>
          <cell r="F467" t="str">
            <v>Investeerimistegevuse tulud</v>
          </cell>
        </row>
        <row r="468">
          <cell r="A468">
            <v>381171</v>
          </cell>
          <cell r="B468" t="str">
            <v>Mitteamortiseeruvate põhivarade müügiga seotud kulud</v>
          </cell>
          <cell r="C468" t="str">
            <v/>
          </cell>
          <cell r="D468" t="str">
            <v>-1</v>
          </cell>
          <cell r="E468" t="str">
            <v>3</v>
          </cell>
          <cell r="F468" t="str">
            <v>Investeerimistegevuse tulud</v>
          </cell>
        </row>
        <row r="469">
          <cell r="A469">
            <v>381172</v>
          </cell>
          <cell r="B469" t="str">
            <v>Mitteamortiseeruvate põhivarade jääkväärtus</v>
          </cell>
          <cell r="C469" t="str">
            <v/>
          </cell>
          <cell r="D469" t="str">
            <v>-1</v>
          </cell>
          <cell r="E469" t="str">
            <v>3</v>
          </cell>
          <cell r="F469" t="str">
            <v>Investeerimistegevuse tulud</v>
          </cell>
        </row>
        <row r="470">
          <cell r="A470">
            <v>381180</v>
          </cell>
          <cell r="B470" t="str">
            <v>Lõpetamata ehituste müügitulu</v>
          </cell>
          <cell r="C470" t="str">
            <v/>
          </cell>
          <cell r="D470" t="str">
            <v>-1</v>
          </cell>
          <cell r="E470" t="str">
            <v>3</v>
          </cell>
          <cell r="F470" t="str">
            <v>Investeerimistegevuse tulud</v>
          </cell>
        </row>
        <row r="471">
          <cell r="A471">
            <v>381181</v>
          </cell>
          <cell r="B471" t="str">
            <v>Lõpetamata ehituste müügiga seotud kulud</v>
          </cell>
          <cell r="C471" t="str">
            <v/>
          </cell>
          <cell r="D471" t="str">
            <v>-1</v>
          </cell>
          <cell r="E471" t="str">
            <v>3</v>
          </cell>
          <cell r="F471" t="str">
            <v>Investeerimistegevuse tulud</v>
          </cell>
        </row>
        <row r="472">
          <cell r="A472">
            <v>381182</v>
          </cell>
          <cell r="B472" t="str">
            <v>Lõpetamata ehituse jääkväärtus</v>
          </cell>
          <cell r="C472" t="str">
            <v/>
          </cell>
          <cell r="D472" t="str">
            <v>-1</v>
          </cell>
          <cell r="E472" t="str">
            <v>3</v>
          </cell>
          <cell r="F472" t="str">
            <v>Investeerimistegevuse tulud</v>
          </cell>
        </row>
        <row r="473">
          <cell r="A473">
            <v>381300</v>
          </cell>
          <cell r="B473" t="str">
            <v>Tarkvara müügitulu</v>
          </cell>
          <cell r="C473" t="str">
            <v/>
          </cell>
          <cell r="D473" t="str">
            <v>-1</v>
          </cell>
          <cell r="E473" t="str">
            <v>3</v>
          </cell>
          <cell r="F473" t="str">
            <v>Investeerimistegevuse tulud</v>
          </cell>
        </row>
        <row r="474">
          <cell r="A474">
            <v>381301</v>
          </cell>
          <cell r="B474" t="str">
            <v>Tarkvara müügiga seotud kulud</v>
          </cell>
          <cell r="C474" t="str">
            <v/>
          </cell>
          <cell r="D474" t="str">
            <v>-1</v>
          </cell>
          <cell r="E474" t="str">
            <v>3</v>
          </cell>
          <cell r="F474" t="str">
            <v>Investeerimistegevuse tulud</v>
          </cell>
        </row>
        <row r="475">
          <cell r="A475">
            <v>381302</v>
          </cell>
          <cell r="B475" t="str">
            <v>Müüdud tarkvara jääkväärtus</v>
          </cell>
          <cell r="C475" t="str">
            <v/>
          </cell>
          <cell r="D475" t="str">
            <v>-1</v>
          </cell>
          <cell r="E475" t="str">
            <v>3</v>
          </cell>
          <cell r="F475" t="str">
            <v>Investeerimistegevuse tulud</v>
          </cell>
        </row>
        <row r="476">
          <cell r="A476">
            <v>381320</v>
          </cell>
          <cell r="B476" t="str">
            <v>Õiguste ja litsentside müügitulu</v>
          </cell>
          <cell r="C476" t="str">
            <v/>
          </cell>
          <cell r="D476" t="str">
            <v>-1</v>
          </cell>
          <cell r="E476" t="str">
            <v>3</v>
          </cell>
          <cell r="F476" t="str">
            <v>Investeerimistegevuse tulud</v>
          </cell>
        </row>
        <row r="477">
          <cell r="A477">
            <v>381321</v>
          </cell>
          <cell r="B477" t="str">
            <v>Õiguste ja litsentside müügiga seotud kulud</v>
          </cell>
          <cell r="C477" t="str">
            <v/>
          </cell>
          <cell r="D477" t="str">
            <v>-1</v>
          </cell>
          <cell r="E477" t="str">
            <v>3</v>
          </cell>
          <cell r="F477" t="str">
            <v>Investeerimistegevuse tulud</v>
          </cell>
        </row>
        <row r="478">
          <cell r="A478">
            <v>381322</v>
          </cell>
          <cell r="B478" t="str">
            <v>Müüdud õiguste ja litsentside jääkväärtus</v>
          </cell>
          <cell r="C478" t="str">
            <v/>
          </cell>
          <cell r="D478" t="str">
            <v>-1</v>
          </cell>
          <cell r="E478" t="str">
            <v>3</v>
          </cell>
          <cell r="F478" t="str">
            <v>Investeerimistegevuse tulud</v>
          </cell>
        </row>
        <row r="479">
          <cell r="A479">
            <v>381360</v>
          </cell>
          <cell r="B479" t="str">
            <v>Muu immateriaalse põhivara müügitulu</v>
          </cell>
          <cell r="C479" t="str">
            <v/>
          </cell>
          <cell r="D479" t="str">
            <v>-1</v>
          </cell>
          <cell r="E479" t="str">
            <v>3</v>
          </cell>
          <cell r="F479" t="str">
            <v>Investeerimistegevuse tulud</v>
          </cell>
        </row>
        <row r="480">
          <cell r="A480">
            <v>381361</v>
          </cell>
          <cell r="B480" t="str">
            <v>Muu immateriaalse põhivara müügiga seotud kulud</v>
          </cell>
          <cell r="C480" t="str">
            <v/>
          </cell>
          <cell r="D480" t="str">
            <v>-1</v>
          </cell>
          <cell r="E480" t="str">
            <v>3</v>
          </cell>
          <cell r="F480" t="str">
            <v>Investeerimistegevuse tulud</v>
          </cell>
        </row>
        <row r="481">
          <cell r="A481">
            <v>381362</v>
          </cell>
          <cell r="B481" t="str">
            <v>Müüdud muu immateriaalse põhivara jääkväärtus</v>
          </cell>
          <cell r="C481" t="str">
            <v/>
          </cell>
          <cell r="D481" t="str">
            <v>-1</v>
          </cell>
          <cell r="E481" t="str">
            <v>3</v>
          </cell>
          <cell r="F481" t="str">
            <v>Investeerimistegevuse tulud</v>
          </cell>
        </row>
        <row r="482">
          <cell r="A482">
            <v>381400</v>
          </cell>
          <cell r="B482" t="str">
            <v>Tulu taimede ja istanduste müügist</v>
          </cell>
          <cell r="C482" t="str">
            <v/>
          </cell>
          <cell r="D482" t="str">
            <v>1</v>
          </cell>
          <cell r="E482" t="str">
            <v>3</v>
          </cell>
          <cell r="F482" t="str">
            <v>Investeerimistegevuse tulud</v>
          </cell>
        </row>
        <row r="483">
          <cell r="A483">
            <v>381401</v>
          </cell>
          <cell r="B483" t="str">
            <v>Taimede ja istanduste müügiga seotud kulud</v>
          </cell>
          <cell r="C483" t="str">
            <v/>
          </cell>
          <cell r="D483" t="str">
            <v>1</v>
          </cell>
          <cell r="E483" t="str">
            <v>3</v>
          </cell>
          <cell r="F483" t="str">
            <v>Investeerimistegevuse tulud</v>
          </cell>
        </row>
        <row r="484">
          <cell r="A484">
            <v>381402</v>
          </cell>
          <cell r="B484" t="str">
            <v>Müüdud taimede ja istanduste jääkväärtus</v>
          </cell>
          <cell r="C484" t="str">
            <v/>
          </cell>
          <cell r="D484" t="str">
            <v>1</v>
          </cell>
          <cell r="E484" t="str">
            <v>3</v>
          </cell>
          <cell r="F484" t="str">
            <v>Investeerimistegevuse tulud</v>
          </cell>
        </row>
        <row r="485">
          <cell r="A485">
            <v>381410</v>
          </cell>
          <cell r="B485" t="str">
            <v>Tulu metsa müügist</v>
          </cell>
          <cell r="C485" t="str">
            <v/>
          </cell>
          <cell r="D485" t="str">
            <v>1</v>
          </cell>
          <cell r="E485" t="str">
            <v>3</v>
          </cell>
          <cell r="F485" t="str">
            <v>Investeerimistegevuse tulud</v>
          </cell>
        </row>
        <row r="486">
          <cell r="A486">
            <v>381411</v>
          </cell>
          <cell r="B486" t="str">
            <v>Metsa müügiga seotud kulud</v>
          </cell>
          <cell r="C486" t="str">
            <v/>
          </cell>
          <cell r="D486" t="str">
            <v>1</v>
          </cell>
          <cell r="E486" t="str">
            <v>3</v>
          </cell>
          <cell r="F486" t="str">
            <v>Investeerimistegevuse tulud</v>
          </cell>
        </row>
        <row r="487">
          <cell r="A487">
            <v>381412</v>
          </cell>
          <cell r="B487" t="str">
            <v>Müüdud metsa jääkväärtus</v>
          </cell>
          <cell r="C487" t="str">
            <v/>
          </cell>
          <cell r="D487" t="str">
            <v>1</v>
          </cell>
          <cell r="E487" t="str">
            <v>3</v>
          </cell>
          <cell r="F487" t="str">
            <v>Investeerimistegevuse tulud</v>
          </cell>
        </row>
        <row r="488">
          <cell r="A488">
            <v>381420</v>
          </cell>
          <cell r="B488" t="str">
            <v>Tulu loomade müügist</v>
          </cell>
          <cell r="C488" t="str">
            <v/>
          </cell>
          <cell r="D488" t="str">
            <v>1</v>
          </cell>
          <cell r="E488" t="str">
            <v>3</v>
          </cell>
          <cell r="F488" t="str">
            <v>Investeerimistegevuse tulud</v>
          </cell>
        </row>
        <row r="489">
          <cell r="A489">
            <v>381421</v>
          </cell>
          <cell r="B489" t="str">
            <v>Loomade müügiga seotud kulud</v>
          </cell>
          <cell r="C489" t="str">
            <v/>
          </cell>
          <cell r="D489" t="str">
            <v>1</v>
          </cell>
          <cell r="E489" t="str">
            <v>3</v>
          </cell>
          <cell r="F489" t="str">
            <v>Investeerimistegevuse tulud</v>
          </cell>
        </row>
        <row r="490">
          <cell r="A490">
            <v>381422</v>
          </cell>
          <cell r="B490" t="str">
            <v>Müüdud loomade jääkväärtus</v>
          </cell>
          <cell r="C490" t="str">
            <v/>
          </cell>
          <cell r="D490" t="str">
            <v>1</v>
          </cell>
          <cell r="E490" t="str">
            <v>3</v>
          </cell>
          <cell r="F490" t="str">
            <v>Investeerimistegevuse tulud</v>
          </cell>
        </row>
        <row r="491">
          <cell r="A491">
            <v>381800</v>
          </cell>
          <cell r="B491" t="str">
            <v>Strateegiliste varude müügi tulu</v>
          </cell>
          <cell r="C491" t="str">
            <v/>
          </cell>
          <cell r="D491" t="str">
            <v>-1</v>
          </cell>
          <cell r="E491" t="str">
            <v>1</v>
          </cell>
          <cell r="F491" t="str">
            <v>Põhitegevuse tulud</v>
          </cell>
        </row>
        <row r="492">
          <cell r="A492">
            <v>381801</v>
          </cell>
          <cell r="B492" t="str">
            <v>Strateegiliste varude müügiga seotud kulud</v>
          </cell>
          <cell r="C492" t="str">
            <v/>
          </cell>
          <cell r="D492" t="str">
            <v>-1</v>
          </cell>
          <cell r="E492" t="str">
            <v>1</v>
          </cell>
          <cell r="F492" t="str">
            <v>Põhitegevuse tulud</v>
          </cell>
        </row>
        <row r="493">
          <cell r="A493">
            <v>381802</v>
          </cell>
          <cell r="B493" t="str">
            <v>Müüdud strateegiliste varude bilansiline maksumus</v>
          </cell>
          <cell r="C493" t="str">
            <v/>
          </cell>
          <cell r="D493" t="str">
            <v>-1</v>
          </cell>
          <cell r="E493" t="str">
            <v>1</v>
          </cell>
          <cell r="F493" t="str">
            <v>Põhitegevuse tulud</v>
          </cell>
        </row>
        <row r="494">
          <cell r="A494">
            <v>381810</v>
          </cell>
          <cell r="B494" t="str">
            <v>Tooraine ja materjalide müügi tulu</v>
          </cell>
          <cell r="C494" t="str">
            <v/>
          </cell>
          <cell r="D494" t="str">
            <v>-1</v>
          </cell>
          <cell r="E494" t="str">
            <v>1</v>
          </cell>
          <cell r="F494" t="str">
            <v>Põhitegevuse tulud</v>
          </cell>
        </row>
        <row r="495">
          <cell r="A495">
            <v>381811</v>
          </cell>
          <cell r="B495" t="str">
            <v>Tooraine ja materjalide müügiga seotud kulud</v>
          </cell>
          <cell r="C495" t="str">
            <v/>
          </cell>
          <cell r="D495" t="str">
            <v>-1</v>
          </cell>
          <cell r="E495" t="str">
            <v>1</v>
          </cell>
          <cell r="F495" t="str">
            <v>Põhitegevuse tulud</v>
          </cell>
        </row>
        <row r="496">
          <cell r="A496">
            <v>381812</v>
          </cell>
          <cell r="B496" t="str">
            <v>Müüdud tooraine ja materjalide bilansiline maksumus</v>
          </cell>
          <cell r="C496" t="str">
            <v/>
          </cell>
          <cell r="D496" t="str">
            <v>-1</v>
          </cell>
          <cell r="E496" t="str">
            <v>1</v>
          </cell>
          <cell r="F496" t="str">
            <v>Põhitegevuse tulud</v>
          </cell>
        </row>
        <row r="497">
          <cell r="A497">
            <v>381820</v>
          </cell>
          <cell r="B497" t="str">
            <v>Müügi eesmärgil soetatud kaupade müük</v>
          </cell>
          <cell r="C497" t="str">
            <v/>
          </cell>
          <cell r="D497" t="str">
            <v>-1</v>
          </cell>
          <cell r="E497" t="str">
            <v>1</v>
          </cell>
          <cell r="F497" t="str">
            <v>Põhitegevuse tulud</v>
          </cell>
        </row>
        <row r="498">
          <cell r="A498">
            <v>381821</v>
          </cell>
          <cell r="B498" t="str">
            <v>Müügi eesmärgil soetatud kaupade müügiga seotud kulud</v>
          </cell>
          <cell r="C498" t="str">
            <v/>
          </cell>
          <cell r="D498" t="str">
            <v>-1</v>
          </cell>
          <cell r="E498" t="str">
            <v>1</v>
          </cell>
          <cell r="F498" t="str">
            <v>Põhitegevuse tulud</v>
          </cell>
        </row>
        <row r="499">
          <cell r="A499">
            <v>381822</v>
          </cell>
          <cell r="B499" t="str">
            <v>Müüdud müügi eesmärgil soetatud kaupade bilansiline maksumus</v>
          </cell>
          <cell r="C499" t="str">
            <v/>
          </cell>
          <cell r="D499" t="str">
            <v>-1</v>
          </cell>
          <cell r="E499" t="str">
            <v>1</v>
          </cell>
          <cell r="F499" t="str">
            <v>Põhitegevuse tulud</v>
          </cell>
        </row>
        <row r="500">
          <cell r="A500">
            <v>381830</v>
          </cell>
          <cell r="B500" t="str">
            <v>Kasutatud varude müük</v>
          </cell>
          <cell r="C500" t="str">
            <v/>
          </cell>
          <cell r="D500" t="str">
            <v>-1</v>
          </cell>
          <cell r="E500" t="str">
            <v>1</v>
          </cell>
          <cell r="F500" t="str">
            <v>Põhitegevuse tulud</v>
          </cell>
        </row>
        <row r="501">
          <cell r="A501">
            <v>381831</v>
          </cell>
          <cell r="B501" t="str">
            <v>Kasutatud varude müügiga seotud kulud</v>
          </cell>
          <cell r="C501" t="str">
            <v/>
          </cell>
          <cell r="D501" t="str">
            <v>-1</v>
          </cell>
          <cell r="E501" t="str">
            <v>1</v>
          </cell>
          <cell r="F501" t="str">
            <v>Põhitegevuse tulud</v>
          </cell>
        </row>
        <row r="502">
          <cell r="A502">
            <v>382500</v>
          </cell>
          <cell r="B502" t="str">
            <v>Maardlate kaevandamisõiguse tasu</v>
          </cell>
          <cell r="C502" t="str">
            <v/>
          </cell>
          <cell r="D502" t="str">
            <v>-1</v>
          </cell>
          <cell r="E502" t="str">
            <v>1</v>
          </cell>
          <cell r="F502" t="str">
            <v>Põhitegevuse tulud</v>
          </cell>
        </row>
        <row r="503">
          <cell r="A503">
            <v>382510</v>
          </cell>
          <cell r="B503" t="str">
            <v>Kohaliku tähtsusega maardlate kaevandamisõiguse tasu</v>
          </cell>
          <cell r="C503" t="str">
            <v/>
          </cell>
          <cell r="D503" t="str">
            <v>-1</v>
          </cell>
          <cell r="E503" t="str">
            <v>1</v>
          </cell>
          <cell r="F503" t="str">
            <v>Põhitegevuse tulud</v>
          </cell>
        </row>
        <row r="504">
          <cell r="A504">
            <v>382520</v>
          </cell>
          <cell r="B504" t="str">
            <v>Tasu üleriigilise tähtsusega maardlates väljapumbatud vee erikasutusest</v>
          </cell>
          <cell r="C504" t="str">
            <v/>
          </cell>
          <cell r="D504" t="str">
            <v>-1</v>
          </cell>
          <cell r="E504" t="str">
            <v>1</v>
          </cell>
          <cell r="F504" t="str">
            <v>Põhitegevuse tulud</v>
          </cell>
        </row>
        <row r="505">
          <cell r="A505">
            <v>382540</v>
          </cell>
          <cell r="B505" t="str">
            <v>Tasu vee erikasutusest</v>
          </cell>
          <cell r="C505" t="str">
            <v/>
          </cell>
          <cell r="D505" t="str">
            <v>-1</v>
          </cell>
          <cell r="E505" t="str">
            <v>1</v>
          </cell>
          <cell r="F505" t="str">
            <v>Põhitegevuse tulud</v>
          </cell>
        </row>
        <row r="506">
          <cell r="A506">
            <v>382550</v>
          </cell>
          <cell r="B506" t="str">
            <v>Jahipiirkonna kasutusõiguse tasu</v>
          </cell>
          <cell r="C506" t="str">
            <v/>
          </cell>
          <cell r="D506" t="str">
            <v>-1</v>
          </cell>
          <cell r="E506" t="str">
            <v>1</v>
          </cell>
          <cell r="F506" t="str">
            <v>Põhitegevuse tulud</v>
          </cell>
        </row>
        <row r="507">
          <cell r="A507">
            <v>382560</v>
          </cell>
          <cell r="B507" t="str">
            <v>Kalapüügiõiguse tasu</v>
          </cell>
          <cell r="C507" t="str">
            <v/>
          </cell>
          <cell r="D507" t="str">
            <v>-1</v>
          </cell>
          <cell r="E507" t="str">
            <v>1</v>
          </cell>
          <cell r="F507" t="str">
            <v>Põhitegevuse tulud</v>
          </cell>
        </row>
        <row r="508">
          <cell r="A508">
            <v>382700</v>
          </cell>
          <cell r="B508" t="str">
            <v>Teekasutustasu</v>
          </cell>
          <cell r="C508" t="str">
            <v/>
          </cell>
          <cell r="D508" t="str">
            <v>-1</v>
          </cell>
          <cell r="E508" t="str">
            <v>1</v>
          </cell>
          <cell r="F508" t="str">
            <v>Põhitegevuse tulud</v>
          </cell>
        </row>
        <row r="509">
          <cell r="A509">
            <v>388000</v>
          </cell>
          <cell r="B509" t="str">
            <v>Väärteomenetluse seadustiku alusel määratud trahvid</v>
          </cell>
          <cell r="C509" t="str">
            <v/>
          </cell>
          <cell r="D509" t="str">
            <v>-1</v>
          </cell>
          <cell r="E509" t="str">
            <v>1</v>
          </cell>
          <cell r="F509" t="str">
            <v>Põhitegevuse tulud</v>
          </cell>
        </row>
        <row r="510">
          <cell r="A510">
            <v>388020</v>
          </cell>
          <cell r="B510" t="str">
            <v>Karistusseadustiku alusel määratud karistused</v>
          </cell>
          <cell r="C510" t="str">
            <v/>
          </cell>
          <cell r="D510" t="str">
            <v>-1</v>
          </cell>
          <cell r="E510" t="str">
            <v>1</v>
          </cell>
          <cell r="F510" t="str">
            <v>Põhitegevuse tulud</v>
          </cell>
        </row>
        <row r="511">
          <cell r="A511">
            <v>388030</v>
          </cell>
          <cell r="B511" t="str">
            <v>Maksukorralduse seaduse alusel määratud trahvid</v>
          </cell>
          <cell r="C511" t="str">
            <v/>
          </cell>
          <cell r="D511" t="str">
            <v>-1</v>
          </cell>
          <cell r="E511" t="str">
            <v>1</v>
          </cell>
          <cell r="F511" t="str">
            <v>Põhitegevuse tulud</v>
          </cell>
        </row>
        <row r="512">
          <cell r="A512">
            <v>388040</v>
          </cell>
          <cell r="B512" t="str">
            <v>Tolliseadustiku alusel määratud trahvid</v>
          </cell>
          <cell r="C512" t="str">
            <v/>
          </cell>
          <cell r="D512" t="str">
            <v>-1</v>
          </cell>
          <cell r="E512" t="str">
            <v>1</v>
          </cell>
          <cell r="F512" t="str">
            <v>Põhitegevuse tulud</v>
          </cell>
        </row>
        <row r="513">
          <cell r="A513">
            <v>388060</v>
          </cell>
          <cell r="B513" t="str">
            <v>Äriseadustiku alusel määratud trahvid</v>
          </cell>
          <cell r="C513" t="str">
            <v/>
          </cell>
          <cell r="D513" t="str">
            <v>-1</v>
          </cell>
          <cell r="E513" t="str">
            <v>1</v>
          </cell>
          <cell r="F513" t="str">
            <v>Põhitegevuse tulud</v>
          </cell>
        </row>
        <row r="514">
          <cell r="A514">
            <v>388090</v>
          </cell>
          <cell r="B514" t="str">
            <v>Muud trahvid ja varalised karistused</v>
          </cell>
          <cell r="C514" t="str">
            <v/>
          </cell>
          <cell r="D514" t="str">
            <v>-1</v>
          </cell>
          <cell r="E514" t="str">
            <v>1</v>
          </cell>
          <cell r="F514" t="str">
            <v>Põhitegevuse tulud</v>
          </cell>
        </row>
        <row r="515">
          <cell r="A515">
            <v>388200</v>
          </cell>
          <cell r="B515" t="str">
            <v>Saastetasu saasteainete viimisel veekogudesse, põhjavette või pinnasesse</v>
          </cell>
          <cell r="C515" t="str">
            <v/>
          </cell>
          <cell r="D515" t="str">
            <v>-1</v>
          </cell>
          <cell r="E515" t="str">
            <v>1</v>
          </cell>
          <cell r="F515" t="str">
            <v>Põhitegevuse tulud</v>
          </cell>
        </row>
        <row r="516">
          <cell r="A516">
            <v>388210</v>
          </cell>
          <cell r="B516" t="str">
            <v>Saastetasu saasteainete viimisel välisõhku</v>
          </cell>
          <cell r="C516" t="str">
            <v/>
          </cell>
          <cell r="D516" t="str">
            <v>-1</v>
          </cell>
          <cell r="E516" t="str">
            <v>1</v>
          </cell>
          <cell r="F516" t="str">
            <v>Põhitegevuse tulud</v>
          </cell>
        </row>
        <row r="517">
          <cell r="A517">
            <v>388220</v>
          </cell>
          <cell r="B517" t="str">
            <v>Saastetasu jäätmete viimisel keskkonda</v>
          </cell>
          <cell r="C517" t="str">
            <v/>
          </cell>
          <cell r="D517" t="str">
            <v>-1</v>
          </cell>
          <cell r="E517" t="str">
            <v>1</v>
          </cell>
          <cell r="F517" t="str">
            <v>Põhitegevuse tulud</v>
          </cell>
        </row>
        <row r="518">
          <cell r="A518">
            <v>388230</v>
          </cell>
          <cell r="B518" t="str">
            <v>Keskkonnale tekitatud kahju hüvitus</v>
          </cell>
          <cell r="C518" t="str">
            <v/>
          </cell>
          <cell r="D518" t="str">
            <v>-1</v>
          </cell>
          <cell r="E518" t="str">
            <v>1</v>
          </cell>
          <cell r="F518" t="str">
            <v>Põhitegevuse tulud</v>
          </cell>
        </row>
        <row r="519">
          <cell r="A519">
            <v>388290</v>
          </cell>
          <cell r="B519" t="str">
            <v>Edasiantud saastetasu ja keskkonnale tekitatud kahju hüvitis</v>
          </cell>
          <cell r="C519" t="str">
            <v/>
          </cell>
          <cell r="D519" t="str">
            <v>-1</v>
          </cell>
          <cell r="E519" t="str">
            <v>1</v>
          </cell>
          <cell r="F519" t="str">
            <v>Põhitegevuse tulud</v>
          </cell>
        </row>
        <row r="520">
          <cell r="A520">
            <v>388800</v>
          </cell>
          <cell r="B520" t="str">
            <v>Kindlustushüvitised</v>
          </cell>
          <cell r="C520" t="str">
            <v/>
          </cell>
          <cell r="D520" t="str">
            <v>-1</v>
          </cell>
          <cell r="E520" t="str">
            <v>1</v>
          </cell>
          <cell r="F520" t="str">
            <v>Põhitegevuse tulud</v>
          </cell>
        </row>
        <row r="521">
          <cell r="A521">
            <v>388810</v>
          </cell>
          <cell r="B521" t="str">
            <v>Universaalse postiteenuse maksed</v>
          </cell>
          <cell r="C521" t="str">
            <v/>
          </cell>
          <cell r="D521" t="str">
            <v>-1</v>
          </cell>
          <cell r="E521" t="str">
            <v>1</v>
          </cell>
          <cell r="F521" t="str">
            <v>Põhitegevuse tulud</v>
          </cell>
        </row>
        <row r="522">
          <cell r="A522">
            <v>388825</v>
          </cell>
          <cell r="B522" t="str">
            <v>Pensionikindlustuse vahendid EL pensioniskeemi alusel</v>
          </cell>
          <cell r="C522" t="str">
            <v/>
          </cell>
          <cell r="D522" t="str">
            <v>-1</v>
          </cell>
          <cell r="E522" t="str">
            <v>1</v>
          </cell>
          <cell r="F522" t="str">
            <v>Põhitegevuse tulud</v>
          </cell>
        </row>
        <row r="523">
          <cell r="A523">
            <v>388830</v>
          </cell>
          <cell r="B523" t="str">
            <v>Regressinõuded</v>
          </cell>
          <cell r="C523" t="str">
            <v/>
          </cell>
          <cell r="D523" t="str">
            <v>-1</v>
          </cell>
          <cell r="E523" t="str">
            <v>1</v>
          </cell>
          <cell r="F523" t="str">
            <v>Põhitegevuse tulud</v>
          </cell>
        </row>
        <row r="524">
          <cell r="A524">
            <v>388850</v>
          </cell>
          <cell r="B524" t="str">
            <v>Sunniraha ja tulud asendustäitmisest</v>
          </cell>
          <cell r="C524" t="str">
            <v/>
          </cell>
          <cell r="D524" t="str">
            <v>-1</v>
          </cell>
          <cell r="E524" t="str">
            <v>1</v>
          </cell>
          <cell r="F524" t="str">
            <v>Põhitegevuse tulud</v>
          </cell>
        </row>
        <row r="525">
          <cell r="A525">
            <v>388855</v>
          </cell>
          <cell r="B525" t="str">
            <v>Oportuniteeditasud</v>
          </cell>
          <cell r="C525" t="str">
            <v/>
          </cell>
          <cell r="D525" t="str">
            <v>-1</v>
          </cell>
          <cell r="E525" t="str">
            <v>1</v>
          </cell>
          <cell r="F525" t="str">
            <v>Põhitegevuse tulud</v>
          </cell>
        </row>
        <row r="526">
          <cell r="A526">
            <v>388860</v>
          </cell>
          <cell r="B526" t="str">
            <v>Menetluskulude hüvitised</v>
          </cell>
          <cell r="C526" t="str">
            <v/>
          </cell>
          <cell r="D526" t="str">
            <v>-1</v>
          </cell>
          <cell r="E526" t="str">
            <v>1</v>
          </cell>
          <cell r="F526" t="str">
            <v>Põhitegevuse tulud</v>
          </cell>
        </row>
        <row r="527">
          <cell r="A527">
            <v>388870</v>
          </cell>
          <cell r="B527" t="str">
            <v>Konfiskeeritud ja konfiskeerimise asendamisel saadud varad</v>
          </cell>
          <cell r="C527" t="str">
            <v/>
          </cell>
          <cell r="D527" t="str">
            <v>-1</v>
          </cell>
          <cell r="E527" t="str">
            <v>1</v>
          </cell>
          <cell r="F527" t="str">
            <v>Põhitegevuse tulud</v>
          </cell>
        </row>
        <row r="528">
          <cell r="A528">
            <v>388880</v>
          </cell>
          <cell r="B528" t="str">
            <v>Väljanõudmata deposiidid ja tagatistasud</v>
          </cell>
          <cell r="C528" t="str">
            <v/>
          </cell>
          <cell r="D528" t="str">
            <v>-1</v>
          </cell>
          <cell r="E528" t="str">
            <v>1</v>
          </cell>
          <cell r="F528" t="str">
            <v>Põhitegevuse tulud</v>
          </cell>
        </row>
        <row r="529">
          <cell r="A529">
            <v>388890</v>
          </cell>
          <cell r="B529" t="str">
            <v>Muud (ebatavalised) tulud</v>
          </cell>
          <cell r="C529" t="str">
            <v/>
          </cell>
          <cell r="D529" t="str">
            <v>-1</v>
          </cell>
          <cell r="E529" t="str">
            <v>1</v>
          </cell>
          <cell r="F529" t="str">
            <v>Põhitegevuse tulud</v>
          </cell>
        </row>
        <row r="530">
          <cell r="A530">
            <v>410500</v>
          </cell>
          <cell r="B530" t="str">
            <v>Ajutise töövõimetuse hüvitised</v>
          </cell>
          <cell r="C530" t="str">
            <v/>
          </cell>
          <cell r="D530" t="str">
            <v>-1</v>
          </cell>
          <cell r="E530" t="str">
            <v>2</v>
          </cell>
          <cell r="F530" t="str">
            <v>Põhitegevuse kulud</v>
          </cell>
        </row>
        <row r="531">
          <cell r="A531">
            <v>410510</v>
          </cell>
          <cell r="B531" t="str">
            <v>Ravimite hüvitamine</v>
          </cell>
          <cell r="C531" t="str">
            <v/>
          </cell>
          <cell r="D531" t="str">
            <v>-1</v>
          </cell>
          <cell r="E531" t="str">
            <v>2</v>
          </cell>
          <cell r="F531" t="str">
            <v>Põhitegevuse kulud</v>
          </cell>
        </row>
        <row r="532">
          <cell r="A532">
            <v>410520</v>
          </cell>
          <cell r="B532" t="str">
            <v>Meditsiiniliste abivahendite hüvitamine</v>
          </cell>
          <cell r="C532" t="str">
            <v/>
          </cell>
          <cell r="D532" t="str">
            <v>-1</v>
          </cell>
          <cell r="E532" t="str">
            <v>2</v>
          </cell>
          <cell r="F532" t="str">
            <v>Põhitegevuse kulud</v>
          </cell>
        </row>
        <row r="533">
          <cell r="A533">
            <v>410530</v>
          </cell>
          <cell r="B533" t="str">
            <v>Raviteenused</v>
          </cell>
          <cell r="C533" t="str">
            <v/>
          </cell>
          <cell r="D533" t="str">
            <v>-1</v>
          </cell>
          <cell r="E533" t="str">
            <v>2</v>
          </cell>
          <cell r="F533" t="str">
            <v>Põhitegevuse kulud</v>
          </cell>
        </row>
        <row r="534">
          <cell r="A534">
            <v>410590</v>
          </cell>
          <cell r="B534" t="str">
            <v>Muud ravikindlustustoetused</v>
          </cell>
          <cell r="C534" t="str">
            <v/>
          </cell>
          <cell r="D534" t="str">
            <v>-1</v>
          </cell>
          <cell r="E534" t="str">
            <v>2</v>
          </cell>
          <cell r="F534" t="str">
            <v>Põhitegevuse kulud</v>
          </cell>
        </row>
        <row r="535">
          <cell r="A535">
            <v>410800</v>
          </cell>
          <cell r="B535" t="str">
            <v>Töötuskindlustushüvitised</v>
          </cell>
          <cell r="C535" t="str">
            <v/>
          </cell>
          <cell r="D535" t="str">
            <v>1</v>
          </cell>
          <cell r="E535" t="str">
            <v>2</v>
          </cell>
          <cell r="F535" t="str">
            <v>Põhitegevuse kulud</v>
          </cell>
        </row>
        <row r="536">
          <cell r="A536">
            <v>410810</v>
          </cell>
          <cell r="B536" t="str">
            <v>Hüvitised töölepingute kollektiivse ülesütlemise korral</v>
          </cell>
          <cell r="C536" t="str">
            <v/>
          </cell>
          <cell r="D536" t="str">
            <v>1</v>
          </cell>
          <cell r="E536" t="str">
            <v>2</v>
          </cell>
          <cell r="F536" t="str">
            <v>Põhitegevuse kulud</v>
          </cell>
        </row>
        <row r="537">
          <cell r="A537">
            <v>410820</v>
          </cell>
          <cell r="B537" t="str">
            <v>Hüvitised tööandja maksejõuetuse korral</v>
          </cell>
          <cell r="C537" t="str">
            <v/>
          </cell>
          <cell r="D537" t="str">
            <v>1</v>
          </cell>
          <cell r="E537" t="str">
            <v>2</v>
          </cell>
          <cell r="F537" t="str">
            <v>Põhitegevuse kulud</v>
          </cell>
        </row>
        <row r="538">
          <cell r="A538">
            <v>410830</v>
          </cell>
          <cell r="B538" t="str">
            <v>Töötuskindlustushüvitistelt arvestatud sotsiaalmaks</v>
          </cell>
          <cell r="C538" t="str">
            <v/>
          </cell>
          <cell r="D538" t="str">
            <v>1</v>
          </cell>
          <cell r="E538" t="str">
            <v>2</v>
          </cell>
          <cell r="F538" t="str">
            <v>Põhitegevuse kulud</v>
          </cell>
        </row>
        <row r="539">
          <cell r="A539">
            <v>413000</v>
          </cell>
          <cell r="B539" t="str">
            <v>Sünnitoetus</v>
          </cell>
          <cell r="C539" t="str">
            <v/>
          </cell>
          <cell r="D539" t="str">
            <v>-1</v>
          </cell>
          <cell r="E539" t="str">
            <v>2</v>
          </cell>
          <cell r="F539" t="str">
            <v>Põhitegevuse kulud</v>
          </cell>
        </row>
        <row r="540">
          <cell r="A540">
            <v>413010</v>
          </cell>
          <cell r="B540" t="str">
            <v>Lapsetoetus</v>
          </cell>
          <cell r="C540" t="str">
            <v/>
          </cell>
          <cell r="D540" t="str">
            <v>-1</v>
          </cell>
          <cell r="E540" t="str">
            <v>2</v>
          </cell>
          <cell r="F540" t="str">
            <v>Põhitegevuse kulud</v>
          </cell>
        </row>
        <row r="541">
          <cell r="A541">
            <v>413020</v>
          </cell>
          <cell r="B541" t="str">
            <v>Lapsehooldustasu</v>
          </cell>
          <cell r="C541" t="str">
            <v/>
          </cell>
          <cell r="D541" t="str">
            <v>-1</v>
          </cell>
          <cell r="E541" t="str">
            <v>2</v>
          </cell>
          <cell r="F541" t="str">
            <v>Põhitegevuse kulud</v>
          </cell>
        </row>
        <row r="542">
          <cell r="A542">
            <v>413025</v>
          </cell>
          <cell r="B542" t="str">
            <v>Vanemahüvitis</v>
          </cell>
          <cell r="C542" t="str">
            <v/>
          </cell>
          <cell r="D542" t="str">
            <v>-1</v>
          </cell>
          <cell r="E542" t="str">
            <v>2</v>
          </cell>
          <cell r="F542" t="str">
            <v>Põhitegevuse kulud</v>
          </cell>
        </row>
        <row r="543">
          <cell r="A543">
            <v>413030</v>
          </cell>
          <cell r="B543" t="str">
            <v>Üksikvanema toetus</v>
          </cell>
          <cell r="C543" t="str">
            <v/>
          </cell>
          <cell r="D543" t="str">
            <v>-1</v>
          </cell>
          <cell r="E543" t="str">
            <v>2</v>
          </cell>
          <cell r="F543" t="str">
            <v>Põhitegevuse kulud</v>
          </cell>
        </row>
        <row r="544">
          <cell r="A544">
            <v>413040</v>
          </cell>
          <cell r="B544" t="str">
            <v>Ajateenija lapse toetus</v>
          </cell>
          <cell r="C544" t="str">
            <v/>
          </cell>
          <cell r="D544" t="str">
            <v>-1</v>
          </cell>
          <cell r="E544" t="str">
            <v>2</v>
          </cell>
          <cell r="F544" t="str">
            <v>Põhitegevuse kulud</v>
          </cell>
        </row>
        <row r="545">
          <cell r="A545">
            <v>413050</v>
          </cell>
          <cell r="B545" t="str">
            <v>Lapse koolitoetus</v>
          </cell>
          <cell r="C545" t="str">
            <v/>
          </cell>
          <cell r="D545" t="str">
            <v>-1</v>
          </cell>
          <cell r="E545" t="str">
            <v>2</v>
          </cell>
          <cell r="F545" t="str">
            <v>Põhitegevuse kulud</v>
          </cell>
        </row>
        <row r="546">
          <cell r="A546">
            <v>413060</v>
          </cell>
          <cell r="B546" t="str">
            <v>Eestkostel või peres hooldusel oleva lapse toetus</v>
          </cell>
          <cell r="C546" t="str">
            <v/>
          </cell>
          <cell r="D546" t="str">
            <v>-1</v>
          </cell>
          <cell r="E546" t="str">
            <v>2</v>
          </cell>
          <cell r="F546" t="str">
            <v>Põhitegevuse kulud</v>
          </cell>
        </row>
        <row r="547">
          <cell r="A547">
            <v>413070</v>
          </cell>
          <cell r="B547" t="str">
            <v>Elluastumistoetus</v>
          </cell>
          <cell r="C547" t="str">
            <v/>
          </cell>
          <cell r="D547" t="str">
            <v>1</v>
          </cell>
          <cell r="E547" t="str">
            <v>2</v>
          </cell>
          <cell r="F547" t="str">
            <v>Põhitegevuse kulud</v>
          </cell>
        </row>
        <row r="548">
          <cell r="A548">
            <v>413080</v>
          </cell>
          <cell r="B548" t="str">
            <v>Paljulapselise pere toetus</v>
          </cell>
          <cell r="C548" t="str">
            <v/>
          </cell>
          <cell r="D548" t="str">
            <v>-1</v>
          </cell>
          <cell r="E548" t="str">
            <v>2</v>
          </cell>
          <cell r="F548" t="str">
            <v>Põhitegevuse kulud</v>
          </cell>
        </row>
        <row r="549">
          <cell r="A549">
            <v>413085</v>
          </cell>
          <cell r="B549" t="str">
            <v>Täiendav puhkusetasu</v>
          </cell>
          <cell r="C549" t="str">
            <v/>
          </cell>
          <cell r="D549" t="str">
            <v>-1</v>
          </cell>
          <cell r="E549" t="str">
            <v>2</v>
          </cell>
          <cell r="F549" t="str">
            <v>Põhitegevuse kulud</v>
          </cell>
        </row>
        <row r="550">
          <cell r="A550">
            <v>413090</v>
          </cell>
          <cell r="B550" t="str">
            <v>Muud peretoetused</v>
          </cell>
          <cell r="C550" t="str">
            <v/>
          </cell>
          <cell r="D550" t="str">
            <v>-1</v>
          </cell>
          <cell r="E550" t="str">
            <v>2</v>
          </cell>
          <cell r="F550" t="str">
            <v>Põhitegevuse kulud</v>
          </cell>
        </row>
        <row r="551">
          <cell r="A551">
            <v>413100</v>
          </cell>
          <cell r="B551" t="str">
            <v>Toimetulekutoetus</v>
          </cell>
          <cell r="C551" t="str">
            <v/>
          </cell>
          <cell r="D551" t="str">
            <v>-1</v>
          </cell>
          <cell r="E551" t="str">
            <v>2</v>
          </cell>
          <cell r="F551" t="str">
            <v>Põhitegevuse kulud</v>
          </cell>
        </row>
        <row r="552">
          <cell r="A552">
            <v>413110</v>
          </cell>
          <cell r="B552" t="str">
            <v>Muud sissetulekust sõltuvad sotsiaalhoolekande toetused ja hüvitised</v>
          </cell>
          <cell r="C552" t="str">
            <v/>
          </cell>
          <cell r="D552" t="str">
            <v>-1</v>
          </cell>
          <cell r="E552" t="str">
            <v>2</v>
          </cell>
          <cell r="F552" t="str">
            <v>Põhitegevuse kulud</v>
          </cell>
        </row>
        <row r="553">
          <cell r="A553">
            <v>413120</v>
          </cell>
          <cell r="B553" t="str">
            <v>Sissetulekust sõltumatud sotsiaalhoolekande toetused ja hüvitised</v>
          </cell>
          <cell r="C553" t="str">
            <v/>
          </cell>
          <cell r="D553" t="str">
            <v>-1</v>
          </cell>
          <cell r="E553" t="str">
            <v>2</v>
          </cell>
          <cell r="F553" t="str">
            <v>Põhitegevuse kulud</v>
          </cell>
        </row>
        <row r="554">
          <cell r="A554">
            <v>413200</v>
          </cell>
          <cell r="B554" t="str">
            <v>Töötutoetus</v>
          </cell>
          <cell r="C554" t="str">
            <v/>
          </cell>
          <cell r="D554" t="str">
            <v>-1</v>
          </cell>
          <cell r="E554" t="str">
            <v>2</v>
          </cell>
          <cell r="F554" t="str">
            <v>Põhitegevuse kulud</v>
          </cell>
        </row>
        <row r="555">
          <cell r="A555">
            <v>413210</v>
          </cell>
          <cell r="B555" t="str">
            <v>Stipendiumid töötutele</v>
          </cell>
          <cell r="C555" t="str">
            <v/>
          </cell>
          <cell r="D555" t="str">
            <v>-1</v>
          </cell>
          <cell r="E555" t="str">
            <v>2</v>
          </cell>
          <cell r="F555" t="str">
            <v>Põhitegevuse kulud</v>
          </cell>
        </row>
        <row r="556">
          <cell r="A556">
            <v>413220</v>
          </cell>
          <cell r="B556" t="str">
            <v>Ettevõtluse alustamise toetus</v>
          </cell>
          <cell r="C556" t="str">
            <v/>
          </cell>
          <cell r="D556" t="str">
            <v>-1</v>
          </cell>
          <cell r="E556" t="str">
            <v>2</v>
          </cell>
          <cell r="F556" t="str">
            <v>Põhitegevuse kulud</v>
          </cell>
        </row>
        <row r="557">
          <cell r="A557">
            <v>413290</v>
          </cell>
          <cell r="B557" t="str">
            <v>Muud toetused töötutele</v>
          </cell>
          <cell r="C557" t="str">
            <v/>
          </cell>
          <cell r="D557" t="str">
            <v>-1</v>
          </cell>
          <cell r="E557" t="str">
            <v>2</v>
          </cell>
          <cell r="F557" t="str">
            <v>Põhitegevuse kulud</v>
          </cell>
        </row>
        <row r="558">
          <cell r="A558">
            <v>413300</v>
          </cell>
          <cell r="B558" t="str">
            <v>Puudega lapse toetus</v>
          </cell>
          <cell r="C558" t="str">
            <v/>
          </cell>
          <cell r="D558" t="str">
            <v>-1</v>
          </cell>
          <cell r="E558" t="str">
            <v>2</v>
          </cell>
          <cell r="F558" t="str">
            <v>Põhitegevuse kulud</v>
          </cell>
        </row>
        <row r="559">
          <cell r="A559">
            <v>413310</v>
          </cell>
          <cell r="B559" t="str">
            <v>16-aastase ja vanema puudega isiku toetus</v>
          </cell>
          <cell r="C559" t="str">
            <v/>
          </cell>
          <cell r="D559" t="str">
            <v>-1</v>
          </cell>
          <cell r="E559" t="str">
            <v>2</v>
          </cell>
          <cell r="F559" t="str">
            <v>Põhitegevuse kulud</v>
          </cell>
        </row>
        <row r="560">
          <cell r="A560">
            <v>413320</v>
          </cell>
          <cell r="B560" t="str">
            <v>Puudega inimese hooldaja toetus</v>
          </cell>
          <cell r="C560" t="str">
            <v/>
          </cell>
          <cell r="D560" t="str">
            <v>1</v>
          </cell>
          <cell r="E560" t="str">
            <v>2</v>
          </cell>
          <cell r="F560" t="str">
            <v>Põhitegevuse kulud</v>
          </cell>
        </row>
        <row r="561">
          <cell r="A561">
            <v>413330</v>
          </cell>
          <cell r="B561" t="str">
            <v>Puudega vanema toetus</v>
          </cell>
          <cell r="C561" t="str">
            <v/>
          </cell>
          <cell r="D561" t="str">
            <v>-1</v>
          </cell>
          <cell r="E561" t="str">
            <v>2</v>
          </cell>
          <cell r="F561" t="str">
            <v>Põhitegevuse kulud</v>
          </cell>
        </row>
        <row r="562">
          <cell r="A562">
            <v>413340</v>
          </cell>
          <cell r="B562" t="str">
            <v>Õppetoetus puuetega inimestele</v>
          </cell>
          <cell r="C562" t="str">
            <v/>
          </cell>
          <cell r="D562" t="str">
            <v>1</v>
          </cell>
          <cell r="E562" t="str">
            <v>2</v>
          </cell>
          <cell r="F562" t="str">
            <v>Põhitegevuse kulud</v>
          </cell>
        </row>
        <row r="563">
          <cell r="A563">
            <v>413350</v>
          </cell>
          <cell r="B563" t="str">
            <v>Täienduskoolitustoetus puuetega inimestele</v>
          </cell>
          <cell r="C563" t="str">
            <v/>
          </cell>
          <cell r="D563" t="str">
            <v>-1</v>
          </cell>
          <cell r="E563" t="str">
            <v>2</v>
          </cell>
          <cell r="F563" t="str">
            <v>Põhitegevuse kulud</v>
          </cell>
        </row>
        <row r="564">
          <cell r="A564">
            <v>413360</v>
          </cell>
          <cell r="B564" t="str">
            <v>Rehabilitatsioonitoetus</v>
          </cell>
          <cell r="C564" t="str">
            <v/>
          </cell>
          <cell r="D564" t="str">
            <v>-1</v>
          </cell>
          <cell r="E564" t="str">
            <v>2</v>
          </cell>
          <cell r="F564" t="str">
            <v>Põhitegevuse kulud</v>
          </cell>
        </row>
        <row r="565">
          <cell r="A565">
            <v>413370</v>
          </cell>
          <cell r="B565" t="str">
            <v>Abivahendi ostmisel või üürimisel tasu maksmine</v>
          </cell>
          <cell r="C565" t="str">
            <v/>
          </cell>
          <cell r="D565" t="str">
            <v>-1</v>
          </cell>
          <cell r="E565" t="str">
            <v>2</v>
          </cell>
          <cell r="F565" t="str">
            <v>Põhitegevuse kulud</v>
          </cell>
        </row>
        <row r="566">
          <cell r="A566">
            <v>413390</v>
          </cell>
          <cell r="B566" t="str">
            <v>Muud toetused puuetega inimestele ja nende hooldajatele</v>
          </cell>
          <cell r="C566" t="str">
            <v/>
          </cell>
          <cell r="D566" t="str">
            <v>-1</v>
          </cell>
          <cell r="E566" t="str">
            <v>2</v>
          </cell>
          <cell r="F566" t="str">
            <v>Põhitegevuse kulud</v>
          </cell>
        </row>
        <row r="567">
          <cell r="A567">
            <v>413400</v>
          </cell>
          <cell r="B567" t="str">
            <v>Põhitoetused</v>
          </cell>
          <cell r="C567" t="str">
            <v/>
          </cell>
          <cell r="D567" t="str">
            <v>-1</v>
          </cell>
          <cell r="E567" t="str">
            <v>2</v>
          </cell>
          <cell r="F567" t="str">
            <v>Põhitegevuse kulud</v>
          </cell>
        </row>
        <row r="568">
          <cell r="A568">
            <v>413401</v>
          </cell>
          <cell r="B568" t="str">
            <v>Täiendavad toetused</v>
          </cell>
          <cell r="C568" t="str">
            <v/>
          </cell>
          <cell r="D568" t="str">
            <v>1</v>
          </cell>
          <cell r="E568" t="str">
            <v>2</v>
          </cell>
          <cell r="F568" t="str">
            <v>Põhitegevuse kulud</v>
          </cell>
        </row>
        <row r="569">
          <cell r="A569">
            <v>413402</v>
          </cell>
          <cell r="B569" t="str">
            <v>Eritoetused</v>
          </cell>
          <cell r="C569" t="str">
            <v/>
          </cell>
          <cell r="D569" t="str">
            <v>-1</v>
          </cell>
          <cell r="E569" t="str">
            <v>2</v>
          </cell>
          <cell r="F569" t="str">
            <v>Põhitegevuse kulud</v>
          </cell>
        </row>
        <row r="570">
          <cell r="A570">
            <v>413410</v>
          </cell>
          <cell r="B570" t="str">
            <v>Stipendiumid</v>
          </cell>
          <cell r="C570" t="str">
            <v/>
          </cell>
          <cell r="D570" t="str">
            <v>-1</v>
          </cell>
          <cell r="E570" t="str">
            <v>2</v>
          </cell>
          <cell r="F570" t="str">
            <v>Põhitegevuse kulud</v>
          </cell>
        </row>
        <row r="571">
          <cell r="A571">
            <v>413420</v>
          </cell>
          <cell r="B571" t="str">
            <v>Sõidusoodustused</v>
          </cell>
          <cell r="C571" t="str">
            <v/>
          </cell>
          <cell r="D571" t="str">
            <v>-1</v>
          </cell>
          <cell r="E571" t="str">
            <v>2</v>
          </cell>
          <cell r="F571" t="str">
            <v>Põhitegevuse kulud</v>
          </cell>
        </row>
        <row r="572">
          <cell r="A572">
            <v>413430</v>
          </cell>
          <cell r="B572" t="str">
            <v>Eluasemekompensatsioonid</v>
          </cell>
          <cell r="C572" t="str">
            <v/>
          </cell>
          <cell r="D572" t="str">
            <v>-1</v>
          </cell>
          <cell r="E572" t="str">
            <v>2</v>
          </cell>
          <cell r="F572" t="str">
            <v>Põhitegevuse kulud</v>
          </cell>
        </row>
        <row r="573">
          <cell r="A573">
            <v>413440</v>
          </cell>
          <cell r="B573" t="str">
            <v>Toitlustustoetused</v>
          </cell>
          <cell r="C573" t="str">
            <v/>
          </cell>
          <cell r="D573" t="str">
            <v>-1</v>
          </cell>
          <cell r="E573" t="str">
            <v>2</v>
          </cell>
          <cell r="F573" t="str">
            <v>Põhitegevuse kulud</v>
          </cell>
        </row>
        <row r="574">
          <cell r="A574">
            <v>413490</v>
          </cell>
          <cell r="B574" t="str">
            <v>Muud toetused</v>
          </cell>
          <cell r="C574" t="str">
            <v/>
          </cell>
          <cell r="D574" t="str">
            <v>-1</v>
          </cell>
          <cell r="E574" t="str">
            <v>2</v>
          </cell>
          <cell r="F574" t="str">
            <v>Põhitegevuse kulud</v>
          </cell>
        </row>
        <row r="575">
          <cell r="A575">
            <v>413600</v>
          </cell>
          <cell r="B575" t="str">
            <v>Töövõimetoetused puuduva töövõime korral</v>
          </cell>
          <cell r="C575" t="str">
            <v/>
          </cell>
          <cell r="D575" t="str">
            <v>-1</v>
          </cell>
          <cell r="E575" t="str">
            <v>2</v>
          </cell>
          <cell r="F575" t="str">
            <v>Põhitegevuse kulud</v>
          </cell>
        </row>
        <row r="576">
          <cell r="A576">
            <v>413610</v>
          </cell>
          <cell r="B576" t="str">
            <v>Töövõimetoetused osalise töövõime korral</v>
          </cell>
          <cell r="C576" t="str">
            <v/>
          </cell>
          <cell r="D576" t="str">
            <v>-1</v>
          </cell>
          <cell r="E576" t="str">
            <v>2</v>
          </cell>
          <cell r="F576" t="str">
            <v>Põhitegevuse kulud</v>
          </cell>
        </row>
        <row r="577">
          <cell r="A577">
            <v>413700</v>
          </cell>
          <cell r="B577" t="str">
            <v>Erijuhtudel riigi poolt makstav sotsiaalmaks</v>
          </cell>
          <cell r="C577" t="str">
            <v/>
          </cell>
          <cell r="D577" t="str">
            <v>-1</v>
          </cell>
          <cell r="E577" t="str">
            <v>2</v>
          </cell>
          <cell r="F577" t="str">
            <v>Põhitegevuse kulud</v>
          </cell>
        </row>
        <row r="578">
          <cell r="A578">
            <v>413710</v>
          </cell>
          <cell r="B578" t="str">
            <v>Täiendavad kogumispensionimaksed</v>
          </cell>
          <cell r="C578" t="str">
            <v/>
          </cell>
          <cell r="D578" t="str">
            <v>-1</v>
          </cell>
          <cell r="E578" t="str">
            <v>2</v>
          </cell>
          <cell r="F578" t="str">
            <v>Põhitegevuse kulud</v>
          </cell>
        </row>
        <row r="579">
          <cell r="A579">
            <v>413800</v>
          </cell>
          <cell r="B579" t="str">
            <v>Toetused eakatele</v>
          </cell>
          <cell r="C579" t="str">
            <v/>
          </cell>
          <cell r="D579" t="str">
            <v>-1</v>
          </cell>
          <cell r="E579" t="str">
            <v>2</v>
          </cell>
          <cell r="F579" t="str">
            <v>Põhitegevuse kulud</v>
          </cell>
        </row>
        <row r="580">
          <cell r="A580">
            <v>413810</v>
          </cell>
          <cell r="B580" t="str">
            <v>Toetused kinnipidamiskohast vabanenutele</v>
          </cell>
          <cell r="C580" t="str">
            <v/>
          </cell>
          <cell r="D580" t="str">
            <v>-1</v>
          </cell>
          <cell r="E580" t="str">
            <v>2</v>
          </cell>
          <cell r="F580" t="str">
            <v>Põhitegevuse kulud</v>
          </cell>
        </row>
        <row r="581">
          <cell r="A581">
            <v>413820</v>
          </cell>
          <cell r="B581" t="str">
            <v>Toetused teistele sotsiaalabi vajavatele isikutele</v>
          </cell>
          <cell r="C581" t="str">
            <v/>
          </cell>
          <cell r="D581" t="str">
            <v>-1</v>
          </cell>
          <cell r="E581" t="str">
            <v>2</v>
          </cell>
          <cell r="F581" t="str">
            <v>Põhitegevuse kulud</v>
          </cell>
        </row>
        <row r="582">
          <cell r="A582">
            <v>413821</v>
          </cell>
          <cell r="B582" t="str">
            <v>Taskuraha sotsiaalhooldusasutuste, lastekodude jt. kasvandikele</v>
          </cell>
          <cell r="C582" t="str">
            <v/>
          </cell>
          <cell r="D582" t="str">
            <v>1</v>
          </cell>
          <cell r="E582" t="str">
            <v>2</v>
          </cell>
          <cell r="F582" t="str">
            <v>Põhitegevuse kulud</v>
          </cell>
        </row>
        <row r="583">
          <cell r="A583">
            <v>413822</v>
          </cell>
          <cell r="B583" t="str">
            <v>Toetused hooldajatele (v.a puuetega isikud)</v>
          </cell>
          <cell r="C583" t="str">
            <v/>
          </cell>
          <cell r="D583" t="str">
            <v>-1</v>
          </cell>
          <cell r="E583" t="str">
            <v>2</v>
          </cell>
          <cell r="F583" t="str">
            <v>Põhitegevuse kulud</v>
          </cell>
        </row>
        <row r="584">
          <cell r="A584">
            <v>413823</v>
          </cell>
          <cell r="B584" t="str">
            <v>Ravitoetused</v>
          </cell>
          <cell r="C584" t="str">
            <v/>
          </cell>
          <cell r="D584" t="str">
            <v>-1</v>
          </cell>
          <cell r="E584" t="str">
            <v>2</v>
          </cell>
          <cell r="F584" t="str">
            <v>Põhitegevuse kulud</v>
          </cell>
        </row>
        <row r="585">
          <cell r="A585">
            <v>413830</v>
          </cell>
          <cell r="B585" t="str">
            <v>Ajateenijate tasud</v>
          </cell>
          <cell r="C585" t="str">
            <v/>
          </cell>
          <cell r="D585" t="str">
            <v>-1</v>
          </cell>
          <cell r="E585" t="str">
            <v>2</v>
          </cell>
          <cell r="F585" t="str">
            <v>Põhitegevuse kulud</v>
          </cell>
        </row>
        <row r="586">
          <cell r="A586">
            <v>413840</v>
          </cell>
          <cell r="B586" t="str">
            <v>Kutsehaiguste ja tööõnnetustega seotud kahjuhüvitised kannatanutele</v>
          </cell>
          <cell r="C586" t="str">
            <v/>
          </cell>
          <cell r="D586" t="str">
            <v>-1</v>
          </cell>
          <cell r="E586" t="str">
            <v>2</v>
          </cell>
          <cell r="F586" t="str">
            <v>Põhitegevuse kulud</v>
          </cell>
        </row>
        <row r="587">
          <cell r="A587">
            <v>413850</v>
          </cell>
          <cell r="B587" t="str">
            <v>Hüvitised vägivalla ohvritele</v>
          </cell>
          <cell r="C587" t="str">
            <v/>
          </cell>
          <cell r="D587" t="str">
            <v>-1</v>
          </cell>
          <cell r="E587" t="str">
            <v>2</v>
          </cell>
          <cell r="F587" t="str">
            <v>Põhitegevuse kulud</v>
          </cell>
        </row>
        <row r="588">
          <cell r="A588">
            <v>413860</v>
          </cell>
          <cell r="B588" t="str">
            <v>Õigusabi</v>
          </cell>
          <cell r="C588" t="str">
            <v/>
          </cell>
          <cell r="D588" t="str">
            <v>-1</v>
          </cell>
          <cell r="E588" t="str">
            <v>2</v>
          </cell>
          <cell r="F588" t="str">
            <v>Põhitegevuse kulud</v>
          </cell>
        </row>
        <row r="589">
          <cell r="A589">
            <v>413870</v>
          </cell>
          <cell r="B589" t="str">
            <v>Toetused represseeritutele</v>
          </cell>
          <cell r="C589" t="str">
            <v/>
          </cell>
          <cell r="D589" t="str">
            <v>-1</v>
          </cell>
          <cell r="E589" t="str">
            <v>2</v>
          </cell>
          <cell r="F589" t="str">
            <v>Põhitegevuse kulud</v>
          </cell>
        </row>
        <row r="590">
          <cell r="A590">
            <v>413890</v>
          </cell>
          <cell r="B590" t="str">
            <v>Matusetoetused</v>
          </cell>
          <cell r="C590" t="str">
            <v/>
          </cell>
          <cell r="D590" t="str">
            <v>-1</v>
          </cell>
          <cell r="E590" t="str">
            <v>2</v>
          </cell>
          <cell r="F590" t="str">
            <v>Põhitegevuse kulud</v>
          </cell>
        </row>
        <row r="591">
          <cell r="A591">
            <v>413899</v>
          </cell>
          <cell r="B591" t="str">
            <v>Eespool nimetamata sotsiaalabitoetused ja hüvitised</v>
          </cell>
          <cell r="C591" t="str">
            <v/>
          </cell>
          <cell r="D591" t="str">
            <v>-1</v>
          </cell>
          <cell r="E591" t="str">
            <v>2</v>
          </cell>
          <cell r="F591" t="str">
            <v>Põhitegevuse kulud</v>
          </cell>
        </row>
        <row r="592">
          <cell r="A592">
            <v>413900</v>
          </cell>
          <cell r="B592" t="str">
            <v>Preemiad, stipendiumid</v>
          </cell>
          <cell r="C592" t="str">
            <v/>
          </cell>
          <cell r="D592" t="str">
            <v>-1</v>
          </cell>
          <cell r="E592" t="str">
            <v>2</v>
          </cell>
          <cell r="F592" t="str">
            <v>Põhitegevuse kulud</v>
          </cell>
        </row>
        <row r="593">
          <cell r="A593">
            <v>413990</v>
          </cell>
          <cell r="B593" t="str">
            <v>Muud autasud</v>
          </cell>
          <cell r="C593" t="str">
            <v/>
          </cell>
          <cell r="D593" t="str">
            <v>-1</v>
          </cell>
          <cell r="E593" t="str">
            <v>2</v>
          </cell>
          <cell r="F593" t="str">
            <v>Põhitegevuse kulud</v>
          </cell>
        </row>
        <row r="594">
          <cell r="A594">
            <v>450000</v>
          </cell>
          <cell r="B594" t="str">
            <v>Kodumaine sihtfinantseerimine tegevuskuludeks</v>
          </cell>
          <cell r="C594" t="str">
            <v/>
          </cell>
          <cell r="D594" t="str">
            <v>-1</v>
          </cell>
          <cell r="E594" t="str">
            <v>2</v>
          </cell>
          <cell r="F594" t="str">
            <v>Põhitegevuse kulud</v>
          </cell>
        </row>
        <row r="595">
          <cell r="A595">
            <v>450010</v>
          </cell>
          <cell r="B595" t="str">
            <v>Kodumaine sihtfinantseerimise vahendamine tegevuskuludeks</v>
          </cell>
          <cell r="C595" t="str">
            <v/>
          </cell>
          <cell r="D595" t="str">
            <v>-1</v>
          </cell>
          <cell r="E595" t="str">
            <v>2</v>
          </cell>
          <cell r="F595" t="str">
            <v>Põhitegevuse kulud</v>
          </cell>
        </row>
        <row r="596">
          <cell r="A596">
            <v>450030</v>
          </cell>
          <cell r="B596" t="str">
            <v>Välismaise sihtfinantseerimise vahendamine tegevuskuludeks</v>
          </cell>
          <cell r="C596" t="str">
            <v/>
          </cell>
          <cell r="D596" t="str">
            <v>-1</v>
          </cell>
          <cell r="E596" t="str">
            <v>2</v>
          </cell>
          <cell r="F596" t="str">
            <v>Põhitegevuse kulud</v>
          </cell>
        </row>
        <row r="597">
          <cell r="A597">
            <v>450040</v>
          </cell>
          <cell r="B597" t="str">
            <v>Välismaise sihtfinantseerimise kaasfinantseerimine tegevuskuludeks</v>
          </cell>
          <cell r="C597" t="str">
            <v/>
          </cell>
          <cell r="D597" t="str">
            <v>-1</v>
          </cell>
          <cell r="E597" t="str">
            <v>2</v>
          </cell>
          <cell r="F597" t="str">
            <v>Põhitegevuse kulud</v>
          </cell>
        </row>
        <row r="598">
          <cell r="A598">
            <v>450050</v>
          </cell>
          <cell r="B598" t="str">
            <v>Välismaise sihtfinantseerimise kaasfinantseerimise vahendamine tegevuskuludeks</v>
          </cell>
          <cell r="C598" t="str">
            <v/>
          </cell>
          <cell r="D598" t="str">
            <v>-1</v>
          </cell>
          <cell r="E598" t="str">
            <v>2</v>
          </cell>
          <cell r="F598" t="str">
            <v>Põhitegevuse kulud</v>
          </cell>
        </row>
        <row r="599">
          <cell r="A599">
            <v>450200</v>
          </cell>
          <cell r="B599" t="str">
            <v>Kodumaine sihtfinantseerimine põhivara soetuseks</v>
          </cell>
          <cell r="C599" t="str">
            <v/>
          </cell>
          <cell r="D599" t="str">
            <v>-1</v>
          </cell>
          <cell r="E599" t="str">
            <v>4</v>
          </cell>
          <cell r="F599" t="str">
            <v>Investeerimistegevuse kulud</v>
          </cell>
        </row>
        <row r="600">
          <cell r="A600">
            <v>450210</v>
          </cell>
          <cell r="B600" t="str">
            <v>Kodumaise sihtfinantseerimise vahendamine põhivara soetuseks</v>
          </cell>
          <cell r="C600" t="str">
            <v/>
          </cell>
          <cell r="D600" t="str">
            <v>-1</v>
          </cell>
          <cell r="E600" t="str">
            <v>4</v>
          </cell>
          <cell r="F600" t="str">
            <v>Investeerimistegevuse kulud</v>
          </cell>
        </row>
        <row r="601">
          <cell r="A601">
            <v>450230</v>
          </cell>
          <cell r="B601" t="str">
            <v>Välismaise sihtfinantseerimise vahendamine põhivara soetuseks</v>
          </cell>
          <cell r="C601" t="str">
            <v/>
          </cell>
          <cell r="D601" t="str">
            <v>-1</v>
          </cell>
          <cell r="E601" t="str">
            <v>4</v>
          </cell>
          <cell r="F601" t="str">
            <v>Investeerimistegevuse kulud</v>
          </cell>
        </row>
        <row r="602">
          <cell r="A602">
            <v>450240</v>
          </cell>
          <cell r="B602" t="str">
            <v>Välismaise sihtfinantseerimise kaasfinantseerimine põhivara soetuseks</v>
          </cell>
          <cell r="C602" t="str">
            <v/>
          </cell>
          <cell r="D602" t="str">
            <v>-1</v>
          </cell>
          <cell r="E602" t="str">
            <v>4</v>
          </cell>
          <cell r="F602" t="str">
            <v>Investeerimistegevuse kulud</v>
          </cell>
        </row>
        <row r="603">
          <cell r="A603">
            <v>450250</v>
          </cell>
          <cell r="B603" t="str">
            <v>Välismaise sihtfinantseerimise kaasfinantseerimise vahendamine põhivara soetuseks</v>
          </cell>
          <cell r="C603" t="str">
            <v/>
          </cell>
          <cell r="D603" t="str">
            <v>-1</v>
          </cell>
          <cell r="E603" t="str">
            <v>4</v>
          </cell>
          <cell r="F603" t="str">
            <v>Investeerimistegevuse kulud</v>
          </cell>
        </row>
        <row r="604">
          <cell r="A604">
            <v>452000</v>
          </cell>
          <cell r="B604" t="str">
            <v>Kohaliku omavalitsuse toetusfond</v>
          </cell>
          <cell r="C604" t="str">
            <v/>
          </cell>
          <cell r="D604" t="str">
            <v>-1</v>
          </cell>
          <cell r="E604" t="str">
            <v>2</v>
          </cell>
          <cell r="F604" t="str">
            <v>Põhitegevuse kulud</v>
          </cell>
        </row>
        <row r="605">
          <cell r="A605">
            <v>452001</v>
          </cell>
          <cell r="B605" t="str">
            <v>Kohaliku omavalitsuse tasandusfond</v>
          </cell>
          <cell r="C605" t="str">
            <v/>
          </cell>
          <cell r="D605" t="str">
            <v>-1</v>
          </cell>
          <cell r="E605" t="str">
            <v>2</v>
          </cell>
          <cell r="F605" t="str">
            <v>Põhitegevuse kulud</v>
          </cell>
        </row>
        <row r="606">
          <cell r="A606">
            <v>452100</v>
          </cell>
          <cell r="B606" t="str">
            <v>Antud tegevustoetused</v>
          </cell>
          <cell r="C606" t="str">
            <v/>
          </cell>
          <cell r="D606" t="str">
            <v>-1</v>
          </cell>
          <cell r="E606" t="str">
            <v>2</v>
          </cell>
          <cell r="F606" t="str">
            <v>Põhitegevuse kulud</v>
          </cell>
        </row>
        <row r="607">
          <cell r="A607">
            <v>452800</v>
          </cell>
          <cell r="B607" t="str">
            <v>Liikmemaksud</v>
          </cell>
          <cell r="C607" t="str">
            <v/>
          </cell>
          <cell r="D607" t="str">
            <v>-1</v>
          </cell>
          <cell r="E607" t="str">
            <v>2</v>
          </cell>
          <cell r="F607" t="str">
            <v>Põhitegevuse kulud</v>
          </cell>
        </row>
        <row r="608">
          <cell r="A608">
            <v>500000</v>
          </cell>
          <cell r="B608" t="str">
            <v>Ametipalk ja kokkulepitud tasud</v>
          </cell>
          <cell r="C608" t="str">
            <v/>
          </cell>
          <cell r="D608" t="str">
            <v>-1</v>
          </cell>
          <cell r="E608" t="str">
            <v>2</v>
          </cell>
          <cell r="F608" t="str">
            <v>Põhitegevuse kulud</v>
          </cell>
        </row>
        <row r="609">
          <cell r="A609">
            <v>500003</v>
          </cell>
          <cell r="B609" t="str">
            <v>Muutuvpalk  (valitavad isikud)</v>
          </cell>
          <cell r="C609" t="str">
            <v/>
          </cell>
          <cell r="D609" t="str">
            <v>-1</v>
          </cell>
          <cell r="E609" t="str">
            <v>2</v>
          </cell>
          <cell r="F609" t="str">
            <v>Põhitegevuse kulud</v>
          </cell>
        </row>
        <row r="610">
          <cell r="A610">
            <v>500007</v>
          </cell>
          <cell r="B610" t="str">
            <v>Hüvitised ja toetused</v>
          </cell>
          <cell r="C610" t="str">
            <v/>
          </cell>
          <cell r="D610" t="str">
            <v>-1</v>
          </cell>
          <cell r="E610" t="str">
            <v>2</v>
          </cell>
          <cell r="F610" t="str">
            <v>Põhitegevuse kulud</v>
          </cell>
        </row>
        <row r="611">
          <cell r="A611">
            <v>500009</v>
          </cell>
          <cell r="B611" t="str">
            <v>Tööajaarvestuseta tasud</v>
          </cell>
          <cell r="D611" t="str">
            <v>-1</v>
          </cell>
          <cell r="E611" t="str">
            <v>2</v>
          </cell>
          <cell r="F611" t="str">
            <v>Põhitegevuse kulud</v>
          </cell>
        </row>
        <row r="612">
          <cell r="A612">
            <v>500210</v>
          </cell>
          <cell r="B612" t="str">
            <v>Juhtide töötasu LH</v>
          </cell>
          <cell r="D612" t="str">
            <v>-1</v>
          </cell>
          <cell r="E612" t="str">
            <v>2</v>
          </cell>
          <cell r="F612" t="str">
            <v>Põhitegevuse kulud</v>
          </cell>
        </row>
        <row r="613">
          <cell r="A613">
            <v>500280</v>
          </cell>
          <cell r="B613" t="str">
            <v>Tööliste töötasu LH</v>
          </cell>
          <cell r="D613" t="str">
            <v>-1</v>
          </cell>
          <cell r="E613" t="str">
            <v>2</v>
          </cell>
          <cell r="F613" t="str">
            <v>Põhitegevuse kulud</v>
          </cell>
        </row>
        <row r="614">
          <cell r="A614">
            <v>500500</v>
          </cell>
          <cell r="B614" t="str">
            <v xml:space="preserve">Tööatasu võlaõiguslike lepingute alusel </v>
          </cell>
          <cell r="D614" t="str">
            <v>-1</v>
          </cell>
          <cell r="E614" t="str">
            <v>2</v>
          </cell>
          <cell r="F614" t="str">
            <v>Põhitegevuse kulud</v>
          </cell>
        </row>
        <row r="615">
          <cell r="A615">
            <v>505010</v>
          </cell>
          <cell r="B615" t="str">
            <v>Kindlustusmaksete tasumine</v>
          </cell>
          <cell r="C615" t="str">
            <v/>
          </cell>
          <cell r="D615" t="str">
            <v>-1</v>
          </cell>
          <cell r="E615" t="str">
            <v>2</v>
          </cell>
          <cell r="F615" t="str">
            <v>Põhitegevuse kulud</v>
          </cell>
        </row>
        <row r="616">
          <cell r="A616">
            <v>505020</v>
          </cell>
          <cell r="B616" t="str">
            <v>Lähetuskulude hüvitamine</v>
          </cell>
          <cell r="C616" t="str">
            <v/>
          </cell>
          <cell r="D616" t="str">
            <v>-1</v>
          </cell>
          <cell r="E616" t="str">
            <v>2</v>
          </cell>
          <cell r="F616" t="str">
            <v>Põhitegevuse kulud</v>
          </cell>
        </row>
        <row r="617">
          <cell r="A617">
            <v>505030</v>
          </cell>
          <cell r="B617" t="str">
            <v>Isikliku sõiduvahendi kasutamise hüvitis</v>
          </cell>
          <cell r="C617" t="str">
            <v/>
          </cell>
          <cell r="D617" t="str">
            <v>-1</v>
          </cell>
          <cell r="E617" t="str">
            <v>2</v>
          </cell>
          <cell r="F617" t="str">
            <v>Põhitegevuse kulud</v>
          </cell>
        </row>
        <row r="618">
          <cell r="A618">
            <v>505040</v>
          </cell>
          <cell r="B618" t="str">
            <v>Õppelaenu kustutamine</v>
          </cell>
          <cell r="C618" t="str">
            <v/>
          </cell>
          <cell r="D618" t="str">
            <v>-1</v>
          </cell>
          <cell r="E618" t="str">
            <v>2</v>
          </cell>
          <cell r="F618" t="str">
            <v>Põhitegevuse kulud</v>
          </cell>
        </row>
        <row r="619">
          <cell r="A619">
            <v>505041</v>
          </cell>
          <cell r="B619" t="str">
            <v>Muu laenu andmine</v>
          </cell>
          <cell r="C619" t="str">
            <v/>
          </cell>
          <cell r="D619" t="str">
            <v>-1</v>
          </cell>
          <cell r="E619" t="str">
            <v>2</v>
          </cell>
          <cell r="F619" t="str">
            <v>Põhitegevuse kulud</v>
          </cell>
        </row>
        <row r="620">
          <cell r="A620">
            <v>505050</v>
          </cell>
          <cell r="B620" t="str">
            <v>Vara või teenuse üleandmine madalama hinnaga</v>
          </cell>
          <cell r="C620" t="str">
            <v/>
          </cell>
          <cell r="D620" t="str">
            <v>-1</v>
          </cell>
          <cell r="E620" t="str">
            <v>2</v>
          </cell>
          <cell r="F620" t="str">
            <v>Põhitegevuse kulud</v>
          </cell>
        </row>
        <row r="621">
          <cell r="A621">
            <v>505060</v>
          </cell>
          <cell r="B621" t="str">
            <v>Loobumine rahalise nõude sissenõudmisest</v>
          </cell>
          <cell r="C621" t="str">
            <v/>
          </cell>
          <cell r="D621" t="str">
            <v>-1</v>
          </cell>
          <cell r="E621" t="str">
            <v>2</v>
          </cell>
          <cell r="F621" t="str">
            <v>Põhitegevuse kulud</v>
          </cell>
        </row>
        <row r="622">
          <cell r="A622">
            <v>505070</v>
          </cell>
          <cell r="B622" t="str">
            <v>Kulutused töötajate tervise edendamiseks</v>
          </cell>
          <cell r="C622" t="str">
            <v/>
          </cell>
          <cell r="D622" t="str">
            <v>-1</v>
          </cell>
          <cell r="E622" t="str">
            <v>2</v>
          </cell>
          <cell r="F622" t="str">
            <v>Põhitegevuse kulud</v>
          </cell>
        </row>
        <row r="623">
          <cell r="A623">
            <v>505080</v>
          </cell>
          <cell r="B623" t="str">
            <v>Taseme- ja vabahariduslik koolitus</v>
          </cell>
          <cell r="C623" t="str">
            <v/>
          </cell>
          <cell r="D623" t="str">
            <v>-1</v>
          </cell>
          <cell r="E623" t="str">
            <v>2</v>
          </cell>
          <cell r="F623" t="str">
            <v>Põhitegevuse kulud</v>
          </cell>
        </row>
        <row r="624">
          <cell r="A624">
            <v>505090</v>
          </cell>
          <cell r="B624" t="str">
            <v>Esindus ja vastuvõtukulud</v>
          </cell>
          <cell r="C624" t="str">
            <v/>
          </cell>
          <cell r="D624" t="str">
            <v>-1</v>
          </cell>
          <cell r="E624" t="str">
            <v>2</v>
          </cell>
          <cell r="F624" t="str">
            <v>Põhitegevuse kulud</v>
          </cell>
        </row>
        <row r="625">
          <cell r="A625">
            <v>505091</v>
          </cell>
          <cell r="B625" t="str">
            <v>Toitlustuskulud ja toiduraha hüvitised</v>
          </cell>
          <cell r="C625" t="str">
            <v/>
          </cell>
          <cell r="D625" t="str">
            <v>-1</v>
          </cell>
          <cell r="E625" t="str">
            <v>2</v>
          </cell>
          <cell r="F625" t="str">
            <v>Põhitegevuse kulud</v>
          </cell>
        </row>
        <row r="626">
          <cell r="A626">
            <v>505092</v>
          </cell>
          <cell r="B626" t="str">
            <v>Muud sõidukulud</v>
          </cell>
          <cell r="C626" t="str">
            <v/>
          </cell>
          <cell r="D626" t="str">
            <v>-1</v>
          </cell>
          <cell r="E626" t="str">
            <v>2</v>
          </cell>
          <cell r="F626" t="str">
            <v>Põhitegevuse kulud</v>
          </cell>
        </row>
        <row r="627">
          <cell r="A627">
            <v>505099</v>
          </cell>
          <cell r="B627" t="str">
            <v>Muud erisoodustused</v>
          </cell>
          <cell r="C627" t="str">
            <v/>
          </cell>
          <cell r="D627" t="str">
            <v>-1</v>
          </cell>
          <cell r="E627" t="str">
            <v>2</v>
          </cell>
          <cell r="F627" t="str">
            <v>Põhitegevuse kulud</v>
          </cell>
        </row>
        <row r="628">
          <cell r="A628">
            <v>506000</v>
          </cell>
          <cell r="B628" t="str">
            <v>Sotsiaalmaks LH</v>
          </cell>
          <cell r="D628" t="str">
            <v>-1</v>
          </cell>
          <cell r="E628" t="str">
            <v>2</v>
          </cell>
          <cell r="F628" t="str">
            <v>Põhitegevuse kulud</v>
          </cell>
        </row>
        <row r="629">
          <cell r="A629">
            <v>506010</v>
          </cell>
          <cell r="B629" t="str">
            <v>Sotsiaalmaks erisoodustustelt</v>
          </cell>
          <cell r="C629" t="str">
            <v/>
          </cell>
          <cell r="D629" t="str">
            <v>-1</v>
          </cell>
          <cell r="E629" t="str">
            <v>2</v>
          </cell>
          <cell r="F629" t="str">
            <v>Põhitegevuse kulud</v>
          </cell>
        </row>
        <row r="630">
          <cell r="A630">
            <v>506030</v>
          </cell>
          <cell r="B630" t="str">
            <v>Tulumaks erisoodustustelt</v>
          </cell>
          <cell r="C630" t="str">
            <v/>
          </cell>
          <cell r="D630" t="str">
            <v>-1</v>
          </cell>
          <cell r="E630" t="str">
            <v>2</v>
          </cell>
          <cell r="F630" t="str">
            <v>Põhitegevuse kulud</v>
          </cell>
        </row>
        <row r="631">
          <cell r="A631">
            <v>506040</v>
          </cell>
          <cell r="B631" t="str">
            <v>Töötuskindlustusmakse LH</v>
          </cell>
          <cell r="D631" t="str">
            <v>-1</v>
          </cell>
          <cell r="E631" t="str">
            <v>2</v>
          </cell>
          <cell r="F631" t="str">
            <v>Põhitegevuse kulud</v>
          </cell>
        </row>
        <row r="632">
          <cell r="A632">
            <v>507000</v>
          </cell>
          <cell r="B632" t="str">
            <v>Tööjõukulu kapitaliseerimine (miinus)</v>
          </cell>
          <cell r="C632" t="str">
            <v/>
          </cell>
          <cell r="D632" t="str">
            <v>-1</v>
          </cell>
          <cell r="E632" t="str">
            <v>2</v>
          </cell>
          <cell r="F632" t="str">
            <v>Põhitegevuse kulud</v>
          </cell>
        </row>
        <row r="633">
          <cell r="A633">
            <v>507020</v>
          </cell>
          <cell r="B633" t="str">
            <v>Sotsiaalmaksu kapitaliseerimine (miinus)</v>
          </cell>
          <cell r="C633" t="str">
            <v/>
          </cell>
          <cell r="D633" t="str">
            <v>-1</v>
          </cell>
          <cell r="E633" t="str">
            <v>2</v>
          </cell>
          <cell r="F633" t="str">
            <v>Põhitegevuse kulud</v>
          </cell>
        </row>
        <row r="634">
          <cell r="A634">
            <v>507040</v>
          </cell>
          <cell r="B634" t="str">
            <v>Töötuskindlustusmaksu kapitaliseerimine (miinus)</v>
          </cell>
          <cell r="C634" t="str">
            <v/>
          </cell>
          <cell r="D634" t="str">
            <v>-1</v>
          </cell>
          <cell r="E634" t="str">
            <v>2</v>
          </cell>
          <cell r="F634" t="str">
            <v>Põhitegevuse kulud</v>
          </cell>
        </row>
        <row r="635">
          <cell r="A635">
            <v>550000</v>
          </cell>
          <cell r="B635" t="str">
            <v>Bürootarbed</v>
          </cell>
          <cell r="C635" t="str">
            <v/>
          </cell>
          <cell r="D635" t="str">
            <v>-1</v>
          </cell>
          <cell r="E635" t="str">
            <v>2</v>
          </cell>
          <cell r="F635" t="str">
            <v>Põhitegevuse kulud</v>
          </cell>
        </row>
        <row r="636">
          <cell r="A636">
            <v>550001</v>
          </cell>
          <cell r="B636" t="str">
            <v>Trükised ja muud teavikud</v>
          </cell>
          <cell r="C636" t="str">
            <v/>
          </cell>
          <cell r="D636" t="str">
            <v>-1</v>
          </cell>
          <cell r="E636" t="str">
            <v>2</v>
          </cell>
          <cell r="F636" t="str">
            <v>Põhitegevuse kulud</v>
          </cell>
        </row>
        <row r="637">
          <cell r="A637">
            <v>550002</v>
          </cell>
          <cell r="B637" t="str">
            <v>Paljundus- ja printimiskulud</v>
          </cell>
          <cell r="C637" t="str">
            <v/>
          </cell>
          <cell r="D637" t="str">
            <v>-1</v>
          </cell>
          <cell r="E637" t="str">
            <v>2</v>
          </cell>
          <cell r="F637" t="str">
            <v>Põhitegevuse kulud</v>
          </cell>
        </row>
        <row r="638">
          <cell r="A638">
            <v>550003</v>
          </cell>
          <cell r="B638" t="str">
            <v>Tõlketeenused</v>
          </cell>
          <cell r="C638" t="str">
            <v/>
          </cell>
          <cell r="D638" t="str">
            <v>-1</v>
          </cell>
          <cell r="E638" t="str">
            <v>2</v>
          </cell>
          <cell r="F638" t="str">
            <v>Põhitegevuse kulud</v>
          </cell>
        </row>
        <row r="639">
          <cell r="A639">
            <v>550010</v>
          </cell>
          <cell r="B639" t="str">
            <v>Sideteenused</v>
          </cell>
          <cell r="C639" t="str">
            <v/>
          </cell>
          <cell r="D639" t="str">
            <v>-1</v>
          </cell>
          <cell r="E639" t="str">
            <v>2</v>
          </cell>
          <cell r="F639" t="str">
            <v>Põhitegevuse kulud</v>
          </cell>
        </row>
        <row r="640">
          <cell r="A640">
            <v>550011</v>
          </cell>
          <cell r="B640" t="str">
            <v>Postiteenused</v>
          </cell>
          <cell r="C640" t="str">
            <v/>
          </cell>
          <cell r="D640" t="str">
            <v>-1</v>
          </cell>
          <cell r="E640" t="str">
            <v>2</v>
          </cell>
          <cell r="F640" t="str">
            <v>Põhitegevuse kulud</v>
          </cell>
        </row>
        <row r="641">
          <cell r="A641">
            <v>550012</v>
          </cell>
          <cell r="B641" t="str">
            <v>Pangateenused</v>
          </cell>
          <cell r="C641" t="str">
            <v/>
          </cell>
          <cell r="D641" t="str">
            <v>-1</v>
          </cell>
          <cell r="E641" t="str">
            <v>2</v>
          </cell>
          <cell r="F641" t="str">
            <v>Põhitegevuse kulud</v>
          </cell>
        </row>
        <row r="642">
          <cell r="A642">
            <v>550013</v>
          </cell>
          <cell r="B642" t="str">
            <v>Majandusvedude teenused</v>
          </cell>
          <cell r="C642" t="str">
            <v/>
          </cell>
          <cell r="D642" t="str">
            <v>-1</v>
          </cell>
          <cell r="E642" t="str">
            <v>2</v>
          </cell>
          <cell r="F642" t="str">
            <v>Põhitegevuse kulud</v>
          </cell>
        </row>
        <row r="643">
          <cell r="A643">
            <v>550030</v>
          </cell>
          <cell r="B643" t="str">
            <v>Varude ja registrite haldamisteenused</v>
          </cell>
          <cell r="C643" t="str">
            <v/>
          </cell>
          <cell r="D643" t="str">
            <v>-1</v>
          </cell>
          <cell r="E643" t="str">
            <v>2</v>
          </cell>
          <cell r="F643" t="str">
            <v>Põhitegevuse kulud</v>
          </cell>
        </row>
        <row r="644">
          <cell r="A644">
            <v>550040</v>
          </cell>
          <cell r="B644" t="str">
            <v>Esindus- ja vastuvõtukulud (va kingitused ja auhinnad)</v>
          </cell>
          <cell r="C644" t="str">
            <v/>
          </cell>
          <cell r="D644" t="str">
            <v>-1</v>
          </cell>
          <cell r="E644" t="str">
            <v>2</v>
          </cell>
          <cell r="F644" t="str">
            <v>Põhitegevuse kulud</v>
          </cell>
        </row>
        <row r="645">
          <cell r="A645">
            <v>550041</v>
          </cell>
          <cell r="B645" t="str">
            <v>Kingitused ja auhinnad (va oma töötajatele)</v>
          </cell>
          <cell r="C645" t="str">
            <v/>
          </cell>
          <cell r="D645" t="str">
            <v>-1</v>
          </cell>
          <cell r="E645" t="str">
            <v>2</v>
          </cell>
          <cell r="F645" t="str">
            <v>Põhitegevuse kulud</v>
          </cell>
        </row>
        <row r="646">
          <cell r="A646">
            <v>550050</v>
          </cell>
          <cell r="B646" t="str">
            <v>Juriidilised teenused</v>
          </cell>
          <cell r="C646" t="str">
            <v/>
          </cell>
          <cell r="D646" t="str">
            <v>-1</v>
          </cell>
          <cell r="E646" t="str">
            <v>2</v>
          </cell>
          <cell r="F646" t="str">
            <v>Põhitegevuse kulud</v>
          </cell>
        </row>
        <row r="647">
          <cell r="A647">
            <v>550051</v>
          </cell>
          <cell r="B647" t="str">
            <v>Arvestus- ja auditeerimisteenused</v>
          </cell>
          <cell r="C647" t="str">
            <v/>
          </cell>
          <cell r="D647" t="str">
            <v>-1</v>
          </cell>
          <cell r="E647" t="str">
            <v>2</v>
          </cell>
          <cell r="F647" t="str">
            <v>Põhitegevuse kulud</v>
          </cell>
        </row>
        <row r="648">
          <cell r="A648">
            <v>550052</v>
          </cell>
          <cell r="B648" t="str">
            <v>Personaliteenused</v>
          </cell>
          <cell r="C648" t="str">
            <v/>
          </cell>
          <cell r="D648" t="str">
            <v>-1</v>
          </cell>
          <cell r="E648" t="str">
            <v>2</v>
          </cell>
          <cell r="F648" t="str">
            <v>Põhitegevuse kulud</v>
          </cell>
        </row>
        <row r="649">
          <cell r="A649">
            <v>550060</v>
          </cell>
          <cell r="B649" t="str">
            <v>Info- ja PR teenused</v>
          </cell>
          <cell r="C649" t="str">
            <v/>
          </cell>
          <cell r="D649" t="str">
            <v>-1</v>
          </cell>
          <cell r="E649" t="str">
            <v>2</v>
          </cell>
          <cell r="F649" t="str">
            <v>Põhitegevuse kulud</v>
          </cell>
        </row>
        <row r="650">
          <cell r="A650">
            <v>550099</v>
          </cell>
          <cell r="B650" t="str">
            <v>Muud administreerimiskulud</v>
          </cell>
          <cell r="C650" t="str">
            <v/>
          </cell>
          <cell r="D650" t="str">
            <v>-1</v>
          </cell>
          <cell r="E650" t="str">
            <v>2</v>
          </cell>
          <cell r="F650" t="str">
            <v>Põhitegevuse kulud</v>
          </cell>
        </row>
        <row r="651">
          <cell r="A651">
            <v>550200</v>
          </cell>
          <cell r="B651" t="str">
            <v>Uurimis- ja arendustööd</v>
          </cell>
          <cell r="C651" t="str">
            <v/>
          </cell>
          <cell r="D651" t="str">
            <v>-1</v>
          </cell>
          <cell r="E651" t="str">
            <v>2</v>
          </cell>
          <cell r="F651" t="str">
            <v>Põhitegevuse kulud</v>
          </cell>
        </row>
        <row r="652">
          <cell r="A652">
            <v>550301</v>
          </cell>
          <cell r="B652" t="str">
            <v>Majutuskulud</v>
          </cell>
          <cell r="C652" t="str">
            <v/>
          </cell>
          <cell r="D652" t="str">
            <v>-1</v>
          </cell>
          <cell r="E652" t="str">
            <v>2</v>
          </cell>
          <cell r="F652" t="str">
            <v>Põhitegevuse kulud</v>
          </cell>
        </row>
        <row r="653">
          <cell r="A653">
            <v>550302</v>
          </cell>
          <cell r="B653" t="str">
            <v>Sõidukulud</v>
          </cell>
          <cell r="C653" t="str">
            <v/>
          </cell>
          <cell r="D653" t="str">
            <v>-1</v>
          </cell>
          <cell r="E653" t="str">
            <v>2</v>
          </cell>
          <cell r="F653" t="str">
            <v>Põhitegevuse kulud</v>
          </cell>
        </row>
        <row r="654">
          <cell r="A654">
            <v>550303</v>
          </cell>
          <cell r="B654" t="str">
            <v>Lähetatute kindlustus</v>
          </cell>
          <cell r="C654" t="str">
            <v/>
          </cell>
          <cell r="D654" t="str">
            <v>-1</v>
          </cell>
          <cell r="E654" t="str">
            <v>2</v>
          </cell>
          <cell r="F654" t="str">
            <v>Põhitegevuse kulud</v>
          </cell>
        </row>
        <row r="655">
          <cell r="A655">
            <v>550304</v>
          </cell>
          <cell r="B655" t="str">
            <v>Päevarahad</v>
          </cell>
          <cell r="C655" t="str">
            <v/>
          </cell>
          <cell r="D655" t="str">
            <v>-1</v>
          </cell>
          <cell r="E655" t="str">
            <v>2</v>
          </cell>
          <cell r="F655" t="str">
            <v>Põhitegevuse kulud</v>
          </cell>
        </row>
        <row r="656">
          <cell r="A656">
            <v>550309</v>
          </cell>
          <cell r="B656" t="str">
            <v>Muud lähetuste kulud</v>
          </cell>
          <cell r="C656" t="str">
            <v/>
          </cell>
          <cell r="D656" t="str">
            <v>-1</v>
          </cell>
          <cell r="E656" t="str">
            <v>2</v>
          </cell>
          <cell r="F656" t="str">
            <v>Põhitegevuse kulud</v>
          </cell>
        </row>
        <row r="657">
          <cell r="A657">
            <v>550400</v>
          </cell>
          <cell r="B657" t="str">
            <v>Koolitusteenused</v>
          </cell>
          <cell r="C657" t="str">
            <v/>
          </cell>
          <cell r="D657" t="str">
            <v>-1</v>
          </cell>
          <cell r="E657" t="str">
            <v>2</v>
          </cell>
          <cell r="F657" t="str">
            <v>Põhitegevuse kulud</v>
          </cell>
        </row>
        <row r="658">
          <cell r="A658">
            <v>550401</v>
          </cell>
          <cell r="B658" t="str">
            <v>Koolitusmaterjalid</v>
          </cell>
          <cell r="C658" t="str">
            <v/>
          </cell>
          <cell r="D658" t="str">
            <v>-1</v>
          </cell>
          <cell r="E658" t="str">
            <v>2</v>
          </cell>
          <cell r="F658" t="str">
            <v>Põhitegevuse kulud</v>
          </cell>
        </row>
        <row r="659">
          <cell r="A659">
            <v>550402</v>
          </cell>
          <cell r="B659" t="str">
            <v>Koolitusruumide ja -inventari rent</v>
          </cell>
          <cell r="C659" t="str">
            <v/>
          </cell>
          <cell r="D659" t="str">
            <v>-1</v>
          </cell>
          <cell r="E659" t="str">
            <v>2</v>
          </cell>
          <cell r="F659" t="str">
            <v>Põhitegevuse kulud</v>
          </cell>
        </row>
        <row r="660">
          <cell r="A660">
            <v>550410</v>
          </cell>
          <cell r="B660" t="str">
            <v>Majutuskulud</v>
          </cell>
          <cell r="C660" t="str">
            <v/>
          </cell>
          <cell r="D660" t="str">
            <v>-1</v>
          </cell>
          <cell r="E660" t="str">
            <v>2</v>
          </cell>
          <cell r="F660" t="str">
            <v>Põhitegevuse kulud</v>
          </cell>
        </row>
        <row r="661">
          <cell r="A661">
            <v>550420</v>
          </cell>
          <cell r="B661" t="str">
            <v>Sõidukulud</v>
          </cell>
          <cell r="C661" t="str">
            <v/>
          </cell>
          <cell r="D661" t="str">
            <v>-1</v>
          </cell>
          <cell r="E661" t="str">
            <v>2</v>
          </cell>
          <cell r="F661" t="str">
            <v>Põhitegevuse kulud</v>
          </cell>
        </row>
        <row r="662">
          <cell r="A662">
            <v>550430</v>
          </cell>
          <cell r="B662" t="str">
            <v>Lähetatute kindlustus</v>
          </cell>
          <cell r="C662" t="str">
            <v/>
          </cell>
          <cell r="D662" t="str">
            <v>-1</v>
          </cell>
          <cell r="E662" t="str">
            <v>2</v>
          </cell>
          <cell r="F662" t="str">
            <v>Põhitegevuse kulud</v>
          </cell>
        </row>
        <row r="663">
          <cell r="A663">
            <v>550440</v>
          </cell>
          <cell r="B663" t="str">
            <v>Päevarahad</v>
          </cell>
          <cell r="C663" t="str">
            <v/>
          </cell>
          <cell r="D663" t="str">
            <v>-1</v>
          </cell>
          <cell r="E663" t="str">
            <v>2</v>
          </cell>
          <cell r="F663" t="str">
            <v>Põhitegevuse kulud</v>
          </cell>
        </row>
        <row r="664">
          <cell r="A664">
            <v>550480</v>
          </cell>
          <cell r="B664" t="str">
            <v>Muud lähetuste kulud</v>
          </cell>
          <cell r="C664" t="str">
            <v/>
          </cell>
          <cell r="D664" t="str">
            <v>-1</v>
          </cell>
          <cell r="E664" t="str">
            <v>2</v>
          </cell>
          <cell r="F664" t="str">
            <v>Põhitegevuse kulud</v>
          </cell>
        </row>
        <row r="665">
          <cell r="A665">
            <v>550490</v>
          </cell>
          <cell r="B665" t="str">
            <v>Muud koolitusega seotud kulud</v>
          </cell>
          <cell r="C665" t="str">
            <v/>
          </cell>
          <cell r="D665" t="str">
            <v>-1</v>
          </cell>
          <cell r="E665" t="str">
            <v>2</v>
          </cell>
          <cell r="F665" t="str">
            <v>Põhitegevuse kulud</v>
          </cell>
        </row>
        <row r="666">
          <cell r="A666">
            <v>551100</v>
          </cell>
          <cell r="B666" t="str">
            <v>Küte ja soojusenergia</v>
          </cell>
          <cell r="C666" t="str">
            <v/>
          </cell>
          <cell r="D666" t="str">
            <v>-1</v>
          </cell>
          <cell r="E666" t="str">
            <v>2</v>
          </cell>
          <cell r="F666" t="str">
            <v>Põhitegevuse kulud</v>
          </cell>
        </row>
        <row r="667">
          <cell r="A667">
            <v>551101</v>
          </cell>
          <cell r="B667" t="str">
            <v>Elekter</v>
          </cell>
          <cell r="C667" t="str">
            <v/>
          </cell>
          <cell r="D667" t="str">
            <v>-1</v>
          </cell>
          <cell r="E667" t="str">
            <v>2</v>
          </cell>
          <cell r="F667" t="str">
            <v>Põhitegevuse kulud</v>
          </cell>
        </row>
        <row r="668">
          <cell r="A668">
            <v>551102</v>
          </cell>
          <cell r="B668" t="str">
            <v>Vesi ja kanalisatsioon</v>
          </cell>
          <cell r="C668" t="str">
            <v/>
          </cell>
          <cell r="D668" t="str">
            <v>-1</v>
          </cell>
          <cell r="E668" t="str">
            <v>2</v>
          </cell>
          <cell r="F668" t="str">
            <v>Põhitegevuse kulud</v>
          </cell>
        </row>
        <row r="669">
          <cell r="A669">
            <v>551103</v>
          </cell>
          <cell r="B669" t="str">
            <v>Korrashoiu- ja remondimaterjalid, lisaseadmed ja -tarvikud</v>
          </cell>
          <cell r="C669" t="str">
            <v/>
          </cell>
          <cell r="D669" t="str">
            <v>-1</v>
          </cell>
          <cell r="E669" t="str">
            <v>2</v>
          </cell>
          <cell r="F669" t="str">
            <v>Põhitegevuse kulud</v>
          </cell>
        </row>
        <row r="670">
          <cell r="A670">
            <v>551104</v>
          </cell>
          <cell r="B670" t="str">
            <v>Korrashoiuteenused</v>
          </cell>
          <cell r="C670" t="str">
            <v/>
          </cell>
          <cell r="D670" t="str">
            <v>-1</v>
          </cell>
          <cell r="E670" t="str">
            <v>2</v>
          </cell>
          <cell r="F670" t="str">
            <v>Põhitegevuse kulud</v>
          </cell>
        </row>
        <row r="671">
          <cell r="A671">
            <v>551105</v>
          </cell>
          <cell r="B671" t="str">
            <v>Valveteenused</v>
          </cell>
          <cell r="C671" t="str">
            <v/>
          </cell>
          <cell r="D671" t="str">
            <v>-1</v>
          </cell>
          <cell r="E671" t="str">
            <v>2</v>
          </cell>
          <cell r="F671" t="str">
            <v>Põhitegevuse kulud</v>
          </cell>
        </row>
        <row r="672">
          <cell r="A672">
            <v>551106</v>
          </cell>
          <cell r="B672" t="str">
            <v>Remont, restaureerimine, lammutamine</v>
          </cell>
          <cell r="C672" t="str">
            <v/>
          </cell>
          <cell r="D672" t="str">
            <v>-1</v>
          </cell>
          <cell r="E672" t="str">
            <v>2</v>
          </cell>
          <cell r="F672" t="str">
            <v>Põhitegevuse kulud</v>
          </cell>
        </row>
        <row r="673">
          <cell r="A673">
            <v>551107</v>
          </cell>
          <cell r="B673" t="str">
            <v>Kindlustusmaksed</v>
          </cell>
          <cell r="C673" t="str">
            <v/>
          </cell>
          <cell r="D673" t="str">
            <v>-1</v>
          </cell>
          <cell r="E673" t="str">
            <v>2</v>
          </cell>
          <cell r="F673" t="str">
            <v>Põhitegevuse kulud</v>
          </cell>
        </row>
        <row r="674">
          <cell r="A674">
            <v>551108</v>
          </cell>
          <cell r="B674" t="str">
            <v>Üür ja rent</v>
          </cell>
          <cell r="C674" t="str">
            <v/>
          </cell>
          <cell r="D674" t="str">
            <v>-1</v>
          </cell>
          <cell r="E674" t="str">
            <v>2</v>
          </cell>
          <cell r="F674" t="str">
            <v>Põhitegevuse kulud</v>
          </cell>
        </row>
        <row r="675">
          <cell r="A675">
            <v>551109</v>
          </cell>
          <cell r="B675" t="str">
            <v>Muud kinnistute, hoonete, ruumide kulud</v>
          </cell>
          <cell r="C675" t="str">
            <v/>
          </cell>
          <cell r="D675" t="str">
            <v>-1</v>
          </cell>
          <cell r="E675" t="str">
            <v>2</v>
          </cell>
          <cell r="F675" t="str">
            <v>Põhitegevuse kulud</v>
          </cell>
        </row>
        <row r="676">
          <cell r="A676">
            <v>551120</v>
          </cell>
          <cell r="B676" t="str">
            <v>Küte ja soojusenergia</v>
          </cell>
          <cell r="C676" t="str">
            <v/>
          </cell>
          <cell r="D676" t="str">
            <v>-1</v>
          </cell>
          <cell r="E676" t="str">
            <v>2</v>
          </cell>
          <cell r="F676" t="str">
            <v>Põhitegevuse kulud</v>
          </cell>
        </row>
        <row r="677">
          <cell r="A677">
            <v>551121</v>
          </cell>
          <cell r="B677" t="str">
            <v>Elekter</v>
          </cell>
          <cell r="C677" t="str">
            <v/>
          </cell>
          <cell r="D677" t="str">
            <v>-1</v>
          </cell>
          <cell r="E677" t="str">
            <v>2</v>
          </cell>
          <cell r="F677" t="str">
            <v>Põhitegevuse kulud</v>
          </cell>
        </row>
        <row r="678">
          <cell r="A678">
            <v>551122</v>
          </cell>
          <cell r="B678" t="str">
            <v>Vesi ja kanalisatsioon</v>
          </cell>
          <cell r="C678" t="str">
            <v/>
          </cell>
          <cell r="D678" t="str">
            <v>-1</v>
          </cell>
          <cell r="E678" t="str">
            <v>2</v>
          </cell>
          <cell r="F678" t="str">
            <v>Põhitegevuse kulud</v>
          </cell>
        </row>
        <row r="679">
          <cell r="A679">
            <v>551123</v>
          </cell>
          <cell r="B679" t="str">
            <v>Korrashoiu- ja remondimaterjalid, lisaseadmed ja -tarvikud</v>
          </cell>
          <cell r="C679" t="str">
            <v/>
          </cell>
          <cell r="D679" t="str">
            <v>-1</v>
          </cell>
          <cell r="E679" t="str">
            <v>2</v>
          </cell>
          <cell r="F679" t="str">
            <v>Põhitegevuse kulud</v>
          </cell>
        </row>
        <row r="680">
          <cell r="A680">
            <v>551124</v>
          </cell>
          <cell r="B680" t="str">
            <v>Korrashoiuteenused</v>
          </cell>
          <cell r="C680" t="str">
            <v/>
          </cell>
          <cell r="D680" t="str">
            <v>-1</v>
          </cell>
          <cell r="E680" t="str">
            <v>2</v>
          </cell>
          <cell r="F680" t="str">
            <v>Põhitegevuse kulud</v>
          </cell>
        </row>
        <row r="681">
          <cell r="A681">
            <v>551125</v>
          </cell>
          <cell r="B681" t="str">
            <v>Valveteenused</v>
          </cell>
          <cell r="C681" t="str">
            <v/>
          </cell>
          <cell r="D681" t="str">
            <v>-1</v>
          </cell>
          <cell r="E681" t="str">
            <v>2</v>
          </cell>
          <cell r="F681" t="str">
            <v>Põhitegevuse kulud</v>
          </cell>
        </row>
        <row r="682">
          <cell r="A682">
            <v>551126</v>
          </cell>
          <cell r="B682" t="str">
            <v>Remont, restaureerimine, lammutamine</v>
          </cell>
          <cell r="C682" t="str">
            <v/>
          </cell>
          <cell r="D682" t="str">
            <v>-1</v>
          </cell>
          <cell r="E682" t="str">
            <v>2</v>
          </cell>
          <cell r="F682" t="str">
            <v>Põhitegevuse kulud</v>
          </cell>
        </row>
        <row r="683">
          <cell r="A683">
            <v>551127</v>
          </cell>
          <cell r="B683" t="str">
            <v>Kindlustusmaksed</v>
          </cell>
          <cell r="C683" t="str">
            <v/>
          </cell>
          <cell r="D683" t="str">
            <v>-1</v>
          </cell>
          <cell r="E683" t="str">
            <v>2</v>
          </cell>
          <cell r="F683" t="str">
            <v>Põhitegevuse kulud</v>
          </cell>
        </row>
        <row r="684">
          <cell r="A684">
            <v>551129</v>
          </cell>
          <cell r="B684" t="str">
            <v>Muud kinnisvarainvesteeringutega seotud kulud</v>
          </cell>
          <cell r="C684" t="str">
            <v/>
          </cell>
          <cell r="D684" t="str">
            <v>-1</v>
          </cell>
          <cell r="E684" t="str">
            <v>2</v>
          </cell>
          <cell r="F684" t="str">
            <v>Põhitegevuse kulud</v>
          </cell>
        </row>
        <row r="685">
          <cell r="A685">
            <v>551130</v>
          </cell>
          <cell r="B685" t="str">
            <v>Küte ja soojusenergia</v>
          </cell>
          <cell r="C685" t="str">
            <v/>
          </cell>
          <cell r="D685" t="str">
            <v>-1</v>
          </cell>
          <cell r="E685" t="str">
            <v>2</v>
          </cell>
          <cell r="F685" t="str">
            <v>Põhitegevuse kulud</v>
          </cell>
        </row>
        <row r="686">
          <cell r="A686">
            <v>551131</v>
          </cell>
          <cell r="B686" t="str">
            <v>Elekter</v>
          </cell>
          <cell r="C686" t="str">
            <v/>
          </cell>
          <cell r="D686" t="str">
            <v>-1</v>
          </cell>
          <cell r="E686" t="str">
            <v>2</v>
          </cell>
          <cell r="F686" t="str">
            <v>Põhitegevuse kulud</v>
          </cell>
        </row>
        <row r="687">
          <cell r="A687">
            <v>551132</v>
          </cell>
          <cell r="B687" t="str">
            <v>Vesi ja kanalisatsioon</v>
          </cell>
          <cell r="C687" t="str">
            <v/>
          </cell>
          <cell r="D687" t="str">
            <v>-1</v>
          </cell>
          <cell r="E687" t="str">
            <v>2</v>
          </cell>
          <cell r="F687" t="str">
            <v>Põhitegevuse kulud</v>
          </cell>
        </row>
        <row r="688">
          <cell r="A688">
            <v>551133</v>
          </cell>
          <cell r="B688" t="str">
            <v>Korrashoiu- ja remondimaterjalid, lisaseadmed ja -tarvikud</v>
          </cell>
          <cell r="C688" t="str">
            <v/>
          </cell>
          <cell r="D688" t="str">
            <v>-1</v>
          </cell>
          <cell r="E688" t="str">
            <v>2</v>
          </cell>
          <cell r="F688" t="str">
            <v>Põhitegevuse kulud</v>
          </cell>
        </row>
        <row r="689">
          <cell r="A689">
            <v>551134</v>
          </cell>
          <cell r="B689" t="str">
            <v>Korrashoiuteenused</v>
          </cell>
          <cell r="C689" t="str">
            <v/>
          </cell>
          <cell r="D689" t="str">
            <v>-1</v>
          </cell>
          <cell r="E689" t="str">
            <v>2</v>
          </cell>
          <cell r="F689" t="str">
            <v>Põhitegevuse kulud</v>
          </cell>
        </row>
        <row r="690">
          <cell r="A690">
            <v>551135</v>
          </cell>
          <cell r="B690" t="str">
            <v>Valveteenused</v>
          </cell>
          <cell r="C690" t="str">
            <v/>
          </cell>
          <cell r="D690" t="str">
            <v>-1</v>
          </cell>
          <cell r="E690" t="str">
            <v>2</v>
          </cell>
          <cell r="F690" t="str">
            <v>Põhitegevuse kulud</v>
          </cell>
        </row>
        <row r="691">
          <cell r="A691">
            <v>551136</v>
          </cell>
          <cell r="B691" t="str">
            <v>Remont, restaureerimine, lammutamine</v>
          </cell>
          <cell r="C691" t="str">
            <v/>
          </cell>
          <cell r="D691" t="str">
            <v>-1</v>
          </cell>
          <cell r="E691" t="str">
            <v>2</v>
          </cell>
          <cell r="F691" t="str">
            <v>Põhitegevuse kulud</v>
          </cell>
        </row>
        <row r="692">
          <cell r="A692">
            <v>551137</v>
          </cell>
          <cell r="B692" t="str">
            <v>Kindlustusmaksed</v>
          </cell>
          <cell r="C692" t="str">
            <v/>
          </cell>
          <cell r="D692" t="str">
            <v>-1</v>
          </cell>
          <cell r="E692" t="str">
            <v>2</v>
          </cell>
          <cell r="F692" t="str">
            <v>Põhitegevuse kulud</v>
          </cell>
        </row>
        <row r="693">
          <cell r="A693">
            <v>551138</v>
          </cell>
          <cell r="B693" t="str">
            <v>Üür ja rent</v>
          </cell>
          <cell r="C693" t="str">
            <v/>
          </cell>
          <cell r="D693" t="str">
            <v>-1</v>
          </cell>
          <cell r="E693" t="str">
            <v>2</v>
          </cell>
          <cell r="F693" t="str">
            <v>Põhitegevuse kulud</v>
          </cell>
        </row>
        <row r="694">
          <cell r="A694">
            <v>551139</v>
          </cell>
          <cell r="B694" t="str">
            <v>Muud kinnistute, hoonete, ruumide kulud</v>
          </cell>
          <cell r="C694" t="str">
            <v/>
          </cell>
          <cell r="D694" t="str">
            <v>-1</v>
          </cell>
          <cell r="E694" t="str">
            <v>2</v>
          </cell>
          <cell r="F694" t="str">
            <v>Põhitegevuse kulud</v>
          </cell>
        </row>
        <row r="695">
          <cell r="A695">
            <v>551200</v>
          </cell>
          <cell r="B695" t="str">
            <v>Küte ja soojusenergia</v>
          </cell>
          <cell r="C695" t="str">
            <v/>
          </cell>
          <cell r="D695" t="str">
            <v>-1</v>
          </cell>
          <cell r="E695" t="str">
            <v>2</v>
          </cell>
          <cell r="F695" t="str">
            <v>Põhitegevuse kulud</v>
          </cell>
        </row>
        <row r="696">
          <cell r="A696">
            <v>551210</v>
          </cell>
          <cell r="B696" t="str">
            <v>Elekter</v>
          </cell>
          <cell r="C696" t="str">
            <v/>
          </cell>
          <cell r="D696" t="str">
            <v>-1</v>
          </cell>
          <cell r="E696" t="str">
            <v>2</v>
          </cell>
          <cell r="F696" t="str">
            <v>Põhitegevuse kulud</v>
          </cell>
        </row>
        <row r="697">
          <cell r="A697">
            <v>551220</v>
          </cell>
          <cell r="B697" t="str">
            <v>Vesi ja kanalisatsioon</v>
          </cell>
          <cell r="C697" t="str">
            <v/>
          </cell>
          <cell r="D697" t="str">
            <v>-1</v>
          </cell>
          <cell r="E697" t="str">
            <v>2</v>
          </cell>
          <cell r="F697" t="str">
            <v>Põhitegevuse kulud</v>
          </cell>
        </row>
        <row r="698">
          <cell r="A698">
            <v>551230</v>
          </cell>
          <cell r="B698" t="str">
            <v>Korrashoiu- ja remondimaterjalid, lisaseadmed ja -tarvikud</v>
          </cell>
          <cell r="C698" t="str">
            <v/>
          </cell>
          <cell r="D698" t="str">
            <v>-1</v>
          </cell>
          <cell r="E698" t="str">
            <v>2</v>
          </cell>
          <cell r="F698" t="str">
            <v>Põhitegevuse kulud</v>
          </cell>
        </row>
        <row r="699">
          <cell r="A699">
            <v>551240</v>
          </cell>
          <cell r="B699" t="str">
            <v>Korrashoiuteenused</v>
          </cell>
          <cell r="C699" t="str">
            <v/>
          </cell>
          <cell r="D699" t="str">
            <v>-1</v>
          </cell>
          <cell r="E699" t="str">
            <v>2</v>
          </cell>
          <cell r="F699" t="str">
            <v>Põhitegevuse kulud</v>
          </cell>
        </row>
        <row r="700">
          <cell r="A700">
            <v>551250</v>
          </cell>
          <cell r="B700" t="str">
            <v>Valveteenused</v>
          </cell>
          <cell r="C700" t="str">
            <v/>
          </cell>
          <cell r="D700" t="str">
            <v>-1</v>
          </cell>
          <cell r="E700" t="str">
            <v>2</v>
          </cell>
          <cell r="F700" t="str">
            <v>Põhitegevuse kulud</v>
          </cell>
        </row>
        <row r="701">
          <cell r="A701">
            <v>551260</v>
          </cell>
          <cell r="B701" t="str">
            <v>Remont, restaureerimine, lammutamine</v>
          </cell>
          <cell r="C701" t="str">
            <v/>
          </cell>
          <cell r="D701" t="str">
            <v>-1</v>
          </cell>
          <cell r="E701" t="str">
            <v>2</v>
          </cell>
          <cell r="F701" t="str">
            <v>Põhitegevuse kulud</v>
          </cell>
        </row>
        <row r="702">
          <cell r="A702">
            <v>551270</v>
          </cell>
          <cell r="B702" t="str">
            <v>Kindlustusmaksed</v>
          </cell>
          <cell r="C702" t="str">
            <v/>
          </cell>
          <cell r="D702" t="str">
            <v>-1</v>
          </cell>
          <cell r="E702" t="str">
            <v>2</v>
          </cell>
          <cell r="F702" t="str">
            <v>Põhitegevuse kulud</v>
          </cell>
        </row>
        <row r="703">
          <cell r="A703">
            <v>551280</v>
          </cell>
          <cell r="B703" t="str">
            <v>Üür, rent, kasutusõiguse tasu</v>
          </cell>
          <cell r="C703" t="str">
            <v/>
          </cell>
          <cell r="D703" t="str">
            <v>-1</v>
          </cell>
          <cell r="E703" t="str">
            <v>2</v>
          </cell>
          <cell r="F703" t="str">
            <v>Põhitegevuse kulud</v>
          </cell>
        </row>
        <row r="704">
          <cell r="A704">
            <v>551290</v>
          </cell>
          <cell r="B704" t="str">
            <v>Muud rajatiste majandamisega seotud kulud</v>
          </cell>
          <cell r="C704" t="str">
            <v/>
          </cell>
          <cell r="D704" t="str">
            <v>-1</v>
          </cell>
          <cell r="E704" t="str">
            <v>2</v>
          </cell>
          <cell r="F704" t="str">
            <v>Põhitegevuse kulud</v>
          </cell>
        </row>
        <row r="705">
          <cell r="A705">
            <v>551300</v>
          </cell>
          <cell r="B705" t="str">
            <v>Sõidukite kütus</v>
          </cell>
          <cell r="C705" t="str">
            <v/>
          </cell>
          <cell r="D705" t="str">
            <v>-1</v>
          </cell>
          <cell r="E705" t="str">
            <v>2</v>
          </cell>
          <cell r="F705" t="str">
            <v>Põhitegevuse kulud</v>
          </cell>
        </row>
        <row r="706">
          <cell r="A706">
            <v>551303</v>
          </cell>
          <cell r="B706" t="str">
            <v>Korrashoiu- ja remondimaterjalid, lisaseadmed ja -tarvikud</v>
          </cell>
          <cell r="C706" t="str">
            <v/>
          </cell>
          <cell r="D706" t="str">
            <v>-1</v>
          </cell>
          <cell r="E706" t="str">
            <v>2</v>
          </cell>
          <cell r="F706" t="str">
            <v>Põhitegevuse kulud</v>
          </cell>
        </row>
        <row r="707">
          <cell r="A707">
            <v>551306</v>
          </cell>
          <cell r="B707" t="str">
            <v>Remont ja hooldus</v>
          </cell>
          <cell r="C707" t="str">
            <v/>
          </cell>
          <cell r="D707" t="str">
            <v>-1</v>
          </cell>
          <cell r="E707" t="str">
            <v>2</v>
          </cell>
          <cell r="F707" t="str">
            <v>Põhitegevuse kulud</v>
          </cell>
        </row>
        <row r="708">
          <cell r="A708">
            <v>551307</v>
          </cell>
          <cell r="B708" t="str">
            <v>Kindlustus</v>
          </cell>
          <cell r="C708" t="str">
            <v/>
          </cell>
          <cell r="D708" t="str">
            <v>-1</v>
          </cell>
          <cell r="E708" t="str">
            <v>2</v>
          </cell>
          <cell r="F708" t="str">
            <v>Põhitegevuse kulud</v>
          </cell>
        </row>
        <row r="709">
          <cell r="A709">
            <v>551308</v>
          </cell>
          <cell r="B709" t="str">
            <v>Rent</v>
          </cell>
          <cell r="C709" t="str">
            <v/>
          </cell>
          <cell r="D709" t="str">
            <v>-1</v>
          </cell>
          <cell r="E709" t="str">
            <v>2</v>
          </cell>
          <cell r="F709" t="str">
            <v>Põhitegevuse kulud</v>
          </cell>
        </row>
        <row r="710">
          <cell r="A710">
            <v>551309</v>
          </cell>
          <cell r="B710" t="str">
            <v>Muud maismaasõidukite majandamiskulud</v>
          </cell>
          <cell r="C710" t="str">
            <v/>
          </cell>
          <cell r="D710" t="str">
            <v>-1</v>
          </cell>
          <cell r="E710" t="str">
            <v>2</v>
          </cell>
          <cell r="F710" t="str">
            <v>Põhitegevuse kulud</v>
          </cell>
        </row>
        <row r="711">
          <cell r="A711">
            <v>551320</v>
          </cell>
          <cell r="B711" t="str">
            <v>Veesõidukite kütus</v>
          </cell>
          <cell r="C711" t="str">
            <v/>
          </cell>
          <cell r="D711" t="str">
            <v>-1</v>
          </cell>
          <cell r="E711" t="str">
            <v>2</v>
          </cell>
          <cell r="F711" t="str">
            <v>Põhitegevuse kulud</v>
          </cell>
        </row>
        <row r="712">
          <cell r="A712">
            <v>551323</v>
          </cell>
          <cell r="B712" t="str">
            <v>Korrashoiu- ja remondimaterjalid, lisaseadmed ja -tarvikud</v>
          </cell>
          <cell r="C712" t="str">
            <v/>
          </cell>
          <cell r="D712" t="str">
            <v>1</v>
          </cell>
          <cell r="E712" t="str">
            <v>2</v>
          </cell>
          <cell r="F712" t="str">
            <v>Põhitegevuse kulud</v>
          </cell>
        </row>
        <row r="713">
          <cell r="A713">
            <v>551326</v>
          </cell>
          <cell r="B713" t="str">
            <v>Veesõidukite remont ja hooldus</v>
          </cell>
          <cell r="C713" t="str">
            <v/>
          </cell>
          <cell r="D713" t="str">
            <v>-1</v>
          </cell>
          <cell r="E713" t="str">
            <v>2</v>
          </cell>
          <cell r="F713" t="str">
            <v>Põhitegevuse kulud</v>
          </cell>
        </row>
        <row r="714">
          <cell r="A714">
            <v>551327</v>
          </cell>
          <cell r="B714" t="str">
            <v>Veesõidukite kindlustus</v>
          </cell>
          <cell r="C714" t="str">
            <v/>
          </cell>
          <cell r="D714" t="str">
            <v>1</v>
          </cell>
          <cell r="E714" t="str">
            <v>2</v>
          </cell>
          <cell r="F714" t="str">
            <v>Põhitegevuse kulud</v>
          </cell>
        </row>
        <row r="715">
          <cell r="A715">
            <v>551400</v>
          </cell>
          <cell r="B715" t="str">
            <v>Infotehnoloogiline riistvara ja tarvikute ostmine</v>
          </cell>
          <cell r="C715" t="str">
            <v/>
          </cell>
          <cell r="D715" t="str">
            <v>-1</v>
          </cell>
          <cell r="E715" t="str">
            <v>2</v>
          </cell>
          <cell r="F715" t="str">
            <v>Põhitegevuse kulud</v>
          </cell>
        </row>
        <row r="716">
          <cell r="A716">
            <v>551401</v>
          </cell>
          <cell r="B716" t="str">
            <v>Kommunikatsioonitehnoloogilise riistvara ja tarvikute ostmine</v>
          </cell>
          <cell r="C716" t="str">
            <v/>
          </cell>
          <cell r="D716" t="str">
            <v>-1</v>
          </cell>
          <cell r="E716" t="str">
            <v>2</v>
          </cell>
          <cell r="F716" t="str">
            <v>Põhitegevuse kulud</v>
          </cell>
        </row>
        <row r="717">
          <cell r="A717">
            <v>551410</v>
          </cell>
          <cell r="B717" t="str">
            <v>IKT tarkvara ostmine</v>
          </cell>
          <cell r="C717" t="str">
            <v/>
          </cell>
          <cell r="D717" t="str">
            <v>-1</v>
          </cell>
          <cell r="E717" t="str">
            <v>2</v>
          </cell>
          <cell r="F717" t="str">
            <v>Põhitegevuse kulud</v>
          </cell>
        </row>
        <row r="718">
          <cell r="A718">
            <v>551417</v>
          </cell>
          <cell r="B718" t="str">
            <v>Veebipõhine tarkvara ja infosüsteem</v>
          </cell>
          <cell r="D718" t="str">
            <v>1</v>
          </cell>
          <cell r="E718" t="str">
            <v>2</v>
          </cell>
          <cell r="F718" t="str">
            <v>Põhitegevuse kulud</v>
          </cell>
        </row>
        <row r="719">
          <cell r="A719">
            <v>551460</v>
          </cell>
          <cell r="B719" t="str">
            <v>IKT remondi- ja hooldusteenused</v>
          </cell>
          <cell r="C719" t="str">
            <v/>
          </cell>
          <cell r="D719" t="str">
            <v>-1</v>
          </cell>
          <cell r="E719" t="str">
            <v>2</v>
          </cell>
          <cell r="F719" t="str">
            <v>Põhitegevuse kulud</v>
          </cell>
        </row>
        <row r="720">
          <cell r="A720">
            <v>551461</v>
          </cell>
          <cell r="B720" t="str">
            <v>Trükiseadmed ja tarvikud</v>
          </cell>
          <cell r="D720" t="str">
            <v>1</v>
          </cell>
          <cell r="E720" t="str">
            <v>2</v>
          </cell>
          <cell r="F720" t="str">
            <v>Põhitegevuse kulud</v>
          </cell>
        </row>
        <row r="721">
          <cell r="A721">
            <v>551462</v>
          </cell>
          <cell r="B721" t="str">
            <v>Trükiseadmete kasutuskulud</v>
          </cell>
          <cell r="D721" t="str">
            <v>1</v>
          </cell>
          <cell r="E721" t="str">
            <v>2</v>
          </cell>
          <cell r="F721" t="str">
            <v>Põhitegevuse kulud</v>
          </cell>
        </row>
        <row r="722">
          <cell r="A722">
            <v>551463</v>
          </cell>
          <cell r="B722" t="str">
            <v>Trükiseadmete rendikulud</v>
          </cell>
          <cell r="D722" t="str">
            <v>1</v>
          </cell>
          <cell r="E722" t="str">
            <v>2</v>
          </cell>
          <cell r="F722" t="str">
            <v>Põhitegevuse kulud</v>
          </cell>
        </row>
        <row r="723">
          <cell r="A723">
            <v>551480</v>
          </cell>
          <cell r="B723" t="str">
            <v>IKT riist-ja tarkvara rent ja majutusteenus</v>
          </cell>
          <cell r="C723" t="str">
            <v/>
          </cell>
          <cell r="D723" t="str">
            <v>-1</v>
          </cell>
          <cell r="E723" t="str">
            <v>2</v>
          </cell>
          <cell r="F723" t="str">
            <v>Põhitegevuse kulud</v>
          </cell>
        </row>
        <row r="724">
          <cell r="A724">
            <v>551483</v>
          </cell>
          <cell r="B724" t="str">
            <v>Kulud riist- ja tarkvara rendile</v>
          </cell>
          <cell r="D724" t="str">
            <v>1</v>
          </cell>
          <cell r="E724" t="str">
            <v>2</v>
          </cell>
          <cell r="F724" t="str">
            <v>Põhitegevuse kulud</v>
          </cell>
        </row>
        <row r="725">
          <cell r="A725">
            <v>551484</v>
          </cell>
          <cell r="B725" t="str">
            <v>Kulud andmesidele</v>
          </cell>
          <cell r="D725" t="str">
            <v>1</v>
          </cell>
          <cell r="E725" t="str">
            <v>2</v>
          </cell>
          <cell r="F725" t="str">
            <v>Põhitegevuse kulud</v>
          </cell>
        </row>
        <row r="726">
          <cell r="A726">
            <v>551485</v>
          </cell>
          <cell r="B726" t="str">
            <v>IKT  arendustöö</v>
          </cell>
          <cell r="C726" t="str">
            <v/>
          </cell>
          <cell r="D726" t="str">
            <v>-1</v>
          </cell>
          <cell r="E726" t="str">
            <v>2</v>
          </cell>
          <cell r="F726" t="str">
            <v>Põhitegevuse kulud</v>
          </cell>
        </row>
        <row r="727">
          <cell r="A727">
            <v>551490</v>
          </cell>
          <cell r="B727" t="str">
            <v>Muud info- ja kommunikatsioonitehnoloogilised kulud</v>
          </cell>
          <cell r="C727" t="str">
            <v/>
          </cell>
          <cell r="D727" t="str">
            <v>-1</v>
          </cell>
          <cell r="E727" t="str">
            <v>2</v>
          </cell>
          <cell r="F727" t="str">
            <v>Põhitegevuse kulud</v>
          </cell>
        </row>
        <row r="728">
          <cell r="A728">
            <v>551500</v>
          </cell>
          <cell r="B728" t="str">
            <v>Inventar ja selle tarvikud</v>
          </cell>
          <cell r="C728" t="str">
            <v/>
          </cell>
          <cell r="D728" t="str">
            <v>-1</v>
          </cell>
          <cell r="E728" t="str">
            <v>2</v>
          </cell>
          <cell r="F728" t="str">
            <v>Põhitegevuse kulud</v>
          </cell>
        </row>
        <row r="729">
          <cell r="A729">
            <v>551560</v>
          </cell>
          <cell r="B729" t="str">
            <v>Remondi- ja hooldusteenused</v>
          </cell>
          <cell r="C729" t="str">
            <v/>
          </cell>
          <cell r="D729" t="str">
            <v>-1</v>
          </cell>
          <cell r="E729" t="str">
            <v>2</v>
          </cell>
          <cell r="F729" t="str">
            <v>Põhitegevuse kulud</v>
          </cell>
        </row>
        <row r="730">
          <cell r="A730">
            <v>551580</v>
          </cell>
          <cell r="B730" t="str">
            <v>Rent</v>
          </cell>
          <cell r="C730" t="str">
            <v/>
          </cell>
          <cell r="D730" t="str">
            <v>-1</v>
          </cell>
          <cell r="E730" t="str">
            <v>2</v>
          </cell>
          <cell r="F730" t="str">
            <v>Põhitegevuse kulud</v>
          </cell>
        </row>
        <row r="731">
          <cell r="A731">
            <v>551590</v>
          </cell>
          <cell r="B731" t="str">
            <v>Muud inventari majandamiskulud</v>
          </cell>
          <cell r="C731" t="str">
            <v/>
          </cell>
          <cell r="D731" t="str">
            <v>-1</v>
          </cell>
          <cell r="E731" t="str">
            <v>2</v>
          </cell>
          <cell r="F731" t="str">
            <v>Põhitegevuse kulud</v>
          </cell>
        </row>
        <row r="732">
          <cell r="A732">
            <v>551600</v>
          </cell>
          <cell r="B732" t="str">
            <v>Töömasinate ja seadmete tarvikud</v>
          </cell>
          <cell r="C732" t="str">
            <v/>
          </cell>
          <cell r="D732" t="str">
            <v>-1</v>
          </cell>
          <cell r="E732" t="str">
            <v>2</v>
          </cell>
          <cell r="F732" t="str">
            <v>Põhitegevuse kulud</v>
          </cell>
        </row>
        <row r="733">
          <cell r="A733">
            <v>551660</v>
          </cell>
          <cell r="B733" t="str">
            <v>Remondi- ja hooldusteenused</v>
          </cell>
          <cell r="C733" t="str">
            <v/>
          </cell>
          <cell r="D733" t="str">
            <v>-1</v>
          </cell>
          <cell r="E733" t="str">
            <v>2</v>
          </cell>
          <cell r="F733" t="str">
            <v>Põhitegevuse kulud</v>
          </cell>
        </row>
        <row r="734">
          <cell r="A734">
            <v>551670</v>
          </cell>
          <cell r="B734" t="str">
            <v>Kindlustus</v>
          </cell>
          <cell r="C734" t="str">
            <v/>
          </cell>
          <cell r="D734" t="str">
            <v>-1</v>
          </cell>
          <cell r="E734" t="str">
            <v>2</v>
          </cell>
          <cell r="F734" t="str">
            <v>Põhitegevuse kulud</v>
          </cell>
        </row>
        <row r="735">
          <cell r="A735">
            <v>551680</v>
          </cell>
          <cell r="B735" t="str">
            <v>Rent</v>
          </cell>
          <cell r="C735" t="str">
            <v/>
          </cell>
          <cell r="D735" t="str">
            <v>-1</v>
          </cell>
          <cell r="E735" t="str">
            <v>2</v>
          </cell>
          <cell r="F735" t="str">
            <v>Põhitegevuse kulud</v>
          </cell>
        </row>
        <row r="736">
          <cell r="A736">
            <v>551690</v>
          </cell>
          <cell r="B736" t="str">
            <v>Muud töömasinate ja seadmete majandamiskulud</v>
          </cell>
          <cell r="C736" t="str">
            <v/>
          </cell>
          <cell r="D736" t="str">
            <v>-1</v>
          </cell>
          <cell r="E736" t="str">
            <v>2</v>
          </cell>
          <cell r="F736" t="str">
            <v>Põhitegevuse kulud</v>
          </cell>
        </row>
        <row r="737">
          <cell r="A737">
            <v>552100</v>
          </cell>
          <cell r="B737" t="str">
            <v>Toiduained</v>
          </cell>
          <cell r="C737" t="str">
            <v/>
          </cell>
          <cell r="D737" t="str">
            <v>-1</v>
          </cell>
          <cell r="E737" t="str">
            <v>2</v>
          </cell>
          <cell r="F737" t="str">
            <v>Põhitegevuse kulud</v>
          </cell>
        </row>
        <row r="738">
          <cell r="A738">
            <v>552110</v>
          </cell>
          <cell r="B738" t="str">
            <v>Toitlustusteenused</v>
          </cell>
          <cell r="C738" t="str">
            <v/>
          </cell>
          <cell r="D738" t="str">
            <v>-1</v>
          </cell>
          <cell r="E738" t="str">
            <v>2</v>
          </cell>
          <cell r="F738" t="str">
            <v>Põhitegevuse kulud</v>
          </cell>
        </row>
        <row r="739">
          <cell r="A739">
            <v>552200</v>
          </cell>
          <cell r="B739" t="str">
            <v>Meditsiini- ja hügieenitarbed</v>
          </cell>
          <cell r="C739" t="str">
            <v/>
          </cell>
          <cell r="D739" t="str">
            <v>-1</v>
          </cell>
          <cell r="E739" t="str">
            <v>2</v>
          </cell>
          <cell r="F739" t="str">
            <v>Põhitegevuse kulud</v>
          </cell>
        </row>
        <row r="740">
          <cell r="A740">
            <v>552220</v>
          </cell>
          <cell r="B740" t="str">
            <v>Kohtupsühhiaatriline, joobe-, narko- ja muud ekspertiis</v>
          </cell>
          <cell r="C740" t="str">
            <v/>
          </cell>
          <cell r="D740" t="str">
            <v>-1</v>
          </cell>
          <cell r="E740" t="str">
            <v>2</v>
          </cell>
          <cell r="F740" t="str">
            <v>Põhitegevuse kulud</v>
          </cell>
        </row>
        <row r="741">
          <cell r="A741">
            <v>552230</v>
          </cell>
          <cell r="B741" t="str">
            <v>Tervishoiuteenused</v>
          </cell>
          <cell r="C741" t="str">
            <v/>
          </cell>
          <cell r="D741" t="str">
            <v>-1</v>
          </cell>
          <cell r="E741" t="str">
            <v>2</v>
          </cell>
          <cell r="F741" t="str">
            <v>Põhitegevuse kulud</v>
          </cell>
        </row>
        <row r="742">
          <cell r="A742">
            <v>552270</v>
          </cell>
          <cell r="B742" t="str">
            <v>Kindlustusmaksed</v>
          </cell>
          <cell r="D742" t="str">
            <v>-1</v>
          </cell>
          <cell r="E742" t="str">
            <v>2</v>
          </cell>
          <cell r="F742" t="str">
            <v>Põhitegevuse kulud</v>
          </cell>
        </row>
        <row r="743">
          <cell r="A743">
            <v>552300</v>
          </cell>
          <cell r="B743" t="str">
            <v>Teavikud ja kunstiesemed</v>
          </cell>
          <cell r="C743" t="str">
            <v/>
          </cell>
          <cell r="D743" t="str">
            <v>-1</v>
          </cell>
          <cell r="E743" t="str">
            <v>2</v>
          </cell>
          <cell r="F743" t="str">
            <v>Põhitegevuse kulud</v>
          </cell>
        </row>
        <row r="744">
          <cell r="A744">
            <v>552330</v>
          </cell>
          <cell r="B744" t="str">
            <v>Hooldus-, restaureerimis- ja remondimaterjalid</v>
          </cell>
          <cell r="C744" t="str">
            <v/>
          </cell>
          <cell r="D744" t="str">
            <v>-1</v>
          </cell>
          <cell r="E744" t="str">
            <v>2</v>
          </cell>
          <cell r="F744" t="str">
            <v>Põhitegevuse kulud</v>
          </cell>
        </row>
        <row r="745">
          <cell r="A745">
            <v>552360</v>
          </cell>
          <cell r="B745" t="str">
            <v>Remondi-, restaureerimis- ja hooldusteenused</v>
          </cell>
          <cell r="C745" t="str">
            <v/>
          </cell>
          <cell r="D745" t="str">
            <v>-1</v>
          </cell>
          <cell r="E745" t="str">
            <v>2</v>
          </cell>
          <cell r="F745" t="str">
            <v>Põhitegevuse kulud</v>
          </cell>
        </row>
        <row r="746">
          <cell r="A746">
            <v>552370</v>
          </cell>
          <cell r="B746" t="str">
            <v>Kindlustus</v>
          </cell>
          <cell r="C746" t="str">
            <v/>
          </cell>
          <cell r="D746" t="str">
            <v>-1</v>
          </cell>
          <cell r="E746" t="str">
            <v>2</v>
          </cell>
          <cell r="F746" t="str">
            <v>Põhitegevuse kulud</v>
          </cell>
        </row>
        <row r="747">
          <cell r="A747">
            <v>552380</v>
          </cell>
          <cell r="B747" t="str">
            <v>Rent</v>
          </cell>
          <cell r="C747" t="str">
            <v/>
          </cell>
          <cell r="D747" t="str">
            <v>-1</v>
          </cell>
          <cell r="E747" t="str">
            <v>2</v>
          </cell>
          <cell r="F747" t="str">
            <v>Põhitegevuse kulud</v>
          </cell>
        </row>
        <row r="748">
          <cell r="A748">
            <v>552390</v>
          </cell>
          <cell r="B748" t="str">
            <v>Muud teavikute ja kunstiesemetega seotud kulud</v>
          </cell>
          <cell r="C748" t="str">
            <v/>
          </cell>
          <cell r="D748" t="str">
            <v>-1</v>
          </cell>
          <cell r="E748" t="str">
            <v>2</v>
          </cell>
          <cell r="F748" t="str">
            <v>Põhitegevuse kulud</v>
          </cell>
        </row>
        <row r="749">
          <cell r="A749">
            <v>552400</v>
          </cell>
          <cell r="B749" t="str">
            <v>Õpikud, tööraamatud ja -vihikud, töölehed</v>
          </cell>
          <cell r="C749" t="str">
            <v/>
          </cell>
          <cell r="D749" t="str">
            <v>-1</v>
          </cell>
          <cell r="E749" t="str">
            <v>2</v>
          </cell>
          <cell r="F749" t="str">
            <v>Põhitegevuse kulud</v>
          </cell>
        </row>
        <row r="750">
          <cell r="A750">
            <v>552410</v>
          </cell>
          <cell r="B750" t="str">
            <v>Mängud ja mänguasjad</v>
          </cell>
          <cell r="C750" t="str">
            <v/>
          </cell>
          <cell r="D750" t="str">
            <v>-1</v>
          </cell>
          <cell r="E750" t="str">
            <v>2</v>
          </cell>
          <cell r="F750" t="str">
            <v>Põhitegevuse kulud</v>
          </cell>
        </row>
        <row r="751">
          <cell r="A751">
            <v>552440</v>
          </cell>
          <cell r="B751" t="str">
            <v>Muud õppevahendid</v>
          </cell>
          <cell r="C751" t="str">
            <v/>
          </cell>
          <cell r="D751" t="str">
            <v>-1</v>
          </cell>
          <cell r="E751" t="str">
            <v>2</v>
          </cell>
          <cell r="F751" t="str">
            <v>Põhitegevuse kulud</v>
          </cell>
        </row>
        <row r="752">
          <cell r="A752">
            <v>552450</v>
          </cell>
          <cell r="B752" t="str">
            <v>Koolitusteenused</v>
          </cell>
          <cell r="C752" t="str">
            <v/>
          </cell>
          <cell r="D752" t="str">
            <v>-1</v>
          </cell>
          <cell r="E752" t="str">
            <v>2</v>
          </cell>
          <cell r="F752" t="str">
            <v>Põhitegevuse kulud</v>
          </cell>
        </row>
        <row r="753">
          <cell r="A753">
            <v>552451</v>
          </cell>
          <cell r="B753" t="str">
            <v>Koolitusteenused õppekava täitmiseks</v>
          </cell>
          <cell r="C753" t="str">
            <v/>
          </cell>
          <cell r="D753" t="str">
            <v>-1</v>
          </cell>
          <cell r="E753" t="str">
            <v>2</v>
          </cell>
          <cell r="F753" t="str">
            <v>Põhitegevuse kulud</v>
          </cell>
        </row>
        <row r="754">
          <cell r="A754">
            <v>552460</v>
          </cell>
          <cell r="B754" t="str">
            <v>Lasteaiateenused</v>
          </cell>
          <cell r="C754" t="str">
            <v/>
          </cell>
          <cell r="D754" t="str">
            <v>-1</v>
          </cell>
          <cell r="E754" t="str">
            <v>2</v>
          </cell>
          <cell r="F754" t="str">
            <v>Põhitegevuse kulud</v>
          </cell>
        </row>
        <row r="755">
          <cell r="A755">
            <v>552470</v>
          </cell>
          <cell r="B755" t="str">
            <v>Tugispetsialisti teenused</v>
          </cell>
          <cell r="C755" t="str">
            <v/>
          </cell>
          <cell r="D755" t="str">
            <v>-1</v>
          </cell>
          <cell r="E755" t="str">
            <v>2</v>
          </cell>
          <cell r="F755" t="str">
            <v>Põhitegevuse kulud</v>
          </cell>
        </row>
        <row r="756">
          <cell r="A756">
            <v>552480</v>
          </cell>
          <cell r="B756" t="str">
            <v>Õppevahendite rent</v>
          </cell>
          <cell r="C756" t="str">
            <v/>
          </cell>
          <cell r="D756" t="str">
            <v>-1</v>
          </cell>
          <cell r="E756" t="str">
            <v>2</v>
          </cell>
          <cell r="F756" t="str">
            <v>Põhitegevuse kulud</v>
          </cell>
        </row>
        <row r="757">
          <cell r="A757">
            <v>552490</v>
          </cell>
          <cell r="B757" t="str">
            <v>Muud koolituse kulud</v>
          </cell>
          <cell r="C757" t="str">
            <v/>
          </cell>
          <cell r="D757" t="str">
            <v>-1</v>
          </cell>
          <cell r="E757" t="str">
            <v>2</v>
          </cell>
          <cell r="F757" t="str">
            <v>Põhitegevuse kulud</v>
          </cell>
        </row>
        <row r="758">
          <cell r="A758">
            <v>552500</v>
          </cell>
          <cell r="B758" t="str">
            <v>Materjalikulu</v>
          </cell>
          <cell r="C758" t="str">
            <v/>
          </cell>
          <cell r="D758" t="str">
            <v>-1</v>
          </cell>
          <cell r="E758" t="str">
            <v>2</v>
          </cell>
          <cell r="F758" t="str">
            <v>Põhitegevuse kulud</v>
          </cell>
        </row>
        <row r="759">
          <cell r="A759">
            <v>552510</v>
          </cell>
          <cell r="B759" t="str">
            <v>Autoriõiguse- ja litsentsitasud</v>
          </cell>
          <cell r="C759" t="str">
            <v/>
          </cell>
          <cell r="D759" t="str">
            <v>-1</v>
          </cell>
          <cell r="E759" t="str">
            <v>2</v>
          </cell>
          <cell r="F759" t="str">
            <v>Põhitegevuse kulud</v>
          </cell>
        </row>
        <row r="760">
          <cell r="A760">
            <v>552520</v>
          </cell>
          <cell r="B760" t="str">
            <v>Ürituste ja näituste korraldamise kulud</v>
          </cell>
          <cell r="C760" t="str">
            <v/>
          </cell>
          <cell r="D760" t="str">
            <v>-1</v>
          </cell>
          <cell r="E760" t="str">
            <v>2</v>
          </cell>
          <cell r="F760" t="str">
            <v>Põhitegevuse kulud</v>
          </cell>
        </row>
        <row r="761">
          <cell r="A761">
            <v>552530</v>
          </cell>
          <cell r="B761" t="str">
            <v>Etendus- ja kontserttegevuse kulud</v>
          </cell>
          <cell r="C761" t="str">
            <v/>
          </cell>
          <cell r="D761" t="str">
            <v>-1</v>
          </cell>
          <cell r="E761" t="str">
            <v>2</v>
          </cell>
          <cell r="F761" t="str">
            <v>Põhitegevuse kulud</v>
          </cell>
        </row>
        <row r="762">
          <cell r="A762">
            <v>552540</v>
          </cell>
          <cell r="B762" t="str">
            <v>Hankekulud</v>
          </cell>
          <cell r="C762" t="str">
            <v/>
          </cell>
          <cell r="D762" t="str">
            <v>-1</v>
          </cell>
          <cell r="E762" t="str">
            <v>2</v>
          </cell>
          <cell r="F762" t="str">
            <v>Põhitegevuse kulud</v>
          </cell>
        </row>
        <row r="763">
          <cell r="A763">
            <v>552560</v>
          </cell>
          <cell r="B763" t="str">
            <v>Tootmis-tehnilised ja salvestuskulud</v>
          </cell>
          <cell r="C763" t="str">
            <v/>
          </cell>
          <cell r="D763" t="str">
            <v>-1</v>
          </cell>
          <cell r="E763" t="str">
            <v>2</v>
          </cell>
          <cell r="F763" t="str">
            <v>Põhitegevuse kulud</v>
          </cell>
        </row>
        <row r="764">
          <cell r="A764">
            <v>552570</v>
          </cell>
          <cell r="B764" t="str">
            <v>Info- ja PR kulud</v>
          </cell>
          <cell r="C764" t="str">
            <v/>
          </cell>
          <cell r="D764" t="str">
            <v>-1</v>
          </cell>
          <cell r="E764" t="str">
            <v>2</v>
          </cell>
          <cell r="F764" t="str">
            <v>Põhitegevuse kulud</v>
          </cell>
        </row>
        <row r="765">
          <cell r="A765">
            <v>552580</v>
          </cell>
          <cell r="B765" t="str">
            <v>Reklaamikulud</v>
          </cell>
          <cell r="C765" t="str">
            <v/>
          </cell>
          <cell r="D765" t="str">
            <v>-1</v>
          </cell>
          <cell r="E765" t="str">
            <v>2</v>
          </cell>
          <cell r="F765" t="str">
            <v>Põhitegevuse kulud</v>
          </cell>
        </row>
        <row r="766">
          <cell r="A766">
            <v>552585</v>
          </cell>
          <cell r="B766" t="str">
            <v>Telekommunikatsioonikulud</v>
          </cell>
          <cell r="C766" t="str">
            <v/>
          </cell>
          <cell r="D766" t="str">
            <v>-1</v>
          </cell>
          <cell r="E766" t="str">
            <v>2</v>
          </cell>
          <cell r="F766" t="str">
            <v>Põhitegevuse kulud</v>
          </cell>
        </row>
        <row r="767">
          <cell r="A767">
            <v>552590</v>
          </cell>
          <cell r="B767" t="str">
            <v>Muud kommunikatsiooni-, kultuuri- ja vaba aja sisustamise kulud</v>
          </cell>
          <cell r="C767" t="str">
            <v/>
          </cell>
          <cell r="D767" t="str">
            <v>-1</v>
          </cell>
          <cell r="E767" t="str">
            <v>2</v>
          </cell>
          <cell r="F767" t="str">
            <v>Põhitegevuse kulud</v>
          </cell>
        </row>
        <row r="768">
          <cell r="A768">
            <v>552600</v>
          </cell>
          <cell r="B768" t="str">
            <v>Nõustamisteenused</v>
          </cell>
          <cell r="C768" t="str">
            <v/>
          </cell>
          <cell r="D768" t="str">
            <v>-1</v>
          </cell>
          <cell r="E768" t="str">
            <v>2</v>
          </cell>
          <cell r="F768" t="str">
            <v>Põhitegevuse kulud</v>
          </cell>
        </row>
        <row r="769">
          <cell r="A769">
            <v>552610</v>
          </cell>
          <cell r="B769" t="str">
            <v>Tehniliste vahendite andmine</v>
          </cell>
          <cell r="C769" t="str">
            <v/>
          </cell>
          <cell r="D769" t="str">
            <v>1</v>
          </cell>
          <cell r="E769" t="str">
            <v>2</v>
          </cell>
          <cell r="F769" t="str">
            <v>Põhitegevuse kulud</v>
          </cell>
        </row>
        <row r="770">
          <cell r="A770">
            <v>552620</v>
          </cell>
          <cell r="B770" t="str">
            <v>Hooldamine, rehabilitatsioon, taastusravi</v>
          </cell>
          <cell r="C770" t="str">
            <v/>
          </cell>
          <cell r="D770" t="str">
            <v>1</v>
          </cell>
          <cell r="E770" t="str">
            <v>2</v>
          </cell>
          <cell r="F770" t="str">
            <v>Põhitegevuse kulud</v>
          </cell>
        </row>
        <row r="771">
          <cell r="A771">
            <v>552630</v>
          </cell>
          <cell r="B771" t="str">
            <v>Raviteenused</v>
          </cell>
          <cell r="C771" t="str">
            <v/>
          </cell>
          <cell r="D771" t="str">
            <v>-1</v>
          </cell>
          <cell r="E771" t="str">
            <v>2</v>
          </cell>
          <cell r="F771" t="str">
            <v>Põhitegevuse kulud</v>
          </cell>
        </row>
        <row r="772">
          <cell r="A772">
            <v>552690</v>
          </cell>
          <cell r="B772" t="str">
            <v>Muud sotsiaalteenused</v>
          </cell>
          <cell r="C772" t="str">
            <v/>
          </cell>
          <cell r="D772" t="str">
            <v>-1</v>
          </cell>
          <cell r="E772" t="str">
            <v>2</v>
          </cell>
          <cell r="F772" t="str">
            <v>Põhitegevuse kulud</v>
          </cell>
        </row>
        <row r="773">
          <cell r="A773">
            <v>552700</v>
          </cell>
          <cell r="B773" t="str">
            <v>Vabatahtliku tegevuse püsikulud</v>
          </cell>
          <cell r="C773" t="str">
            <v/>
          </cell>
          <cell r="D773" t="str">
            <v>1</v>
          </cell>
          <cell r="E773" t="str">
            <v>2</v>
          </cell>
          <cell r="F773" t="str">
            <v>Põhitegevuse kulud</v>
          </cell>
        </row>
        <row r="774">
          <cell r="A774">
            <v>552710</v>
          </cell>
          <cell r="B774" t="str">
            <v>Vabatahtliku tegevuse varustuse, tehnika ja seadmete kulud</v>
          </cell>
          <cell r="C774" t="str">
            <v/>
          </cell>
          <cell r="D774" t="str">
            <v>1</v>
          </cell>
          <cell r="E774" t="str">
            <v>2</v>
          </cell>
          <cell r="F774" t="str">
            <v>Põhitegevuse kulud</v>
          </cell>
        </row>
        <row r="775">
          <cell r="A775">
            <v>552720</v>
          </cell>
          <cell r="B775" t="str">
            <v>Vabatahtliku tegevuse otsekulud</v>
          </cell>
          <cell r="C775" t="str">
            <v/>
          </cell>
          <cell r="D775" t="str">
            <v>1</v>
          </cell>
          <cell r="E775" t="str">
            <v>2</v>
          </cell>
          <cell r="F775" t="str">
            <v>Põhitegevuse kulud</v>
          </cell>
        </row>
        <row r="776">
          <cell r="A776">
            <v>552790</v>
          </cell>
          <cell r="B776" t="str">
            <v>Muud vabatahtliku tegevusega seotud kulud</v>
          </cell>
          <cell r="C776" t="str">
            <v/>
          </cell>
          <cell r="D776" t="str">
            <v>1</v>
          </cell>
          <cell r="E776" t="str">
            <v>2</v>
          </cell>
          <cell r="F776" t="str">
            <v>Põhitegevuse kulud</v>
          </cell>
        </row>
        <row r="777">
          <cell r="A777">
            <v>552900</v>
          </cell>
          <cell r="B777" t="str">
            <v>Toodangu valmistamiseks kasutatud tooraine, kütus, materjal</v>
          </cell>
          <cell r="C777" t="str">
            <v/>
          </cell>
          <cell r="D777" t="str">
            <v>-1</v>
          </cell>
          <cell r="E777" t="str">
            <v>2</v>
          </cell>
          <cell r="F777" t="str">
            <v>Põhitegevuse kulud</v>
          </cell>
        </row>
        <row r="778">
          <cell r="A778">
            <v>552910</v>
          </cell>
          <cell r="B778" t="str">
            <v>Toodangu valmistamiseks kasutatud alltöövõtutööd</v>
          </cell>
          <cell r="C778" t="str">
            <v/>
          </cell>
          <cell r="D778" t="str">
            <v>-1</v>
          </cell>
          <cell r="E778" t="str">
            <v>2</v>
          </cell>
          <cell r="F778" t="str">
            <v>Põhitegevuse kulud</v>
          </cell>
        </row>
        <row r="779">
          <cell r="A779">
            <v>552920</v>
          </cell>
          <cell r="B779" t="str">
            <v>Lõpetamata toodangu varude muutus</v>
          </cell>
          <cell r="C779" t="str">
            <v/>
          </cell>
          <cell r="D779" t="str">
            <v>-1</v>
          </cell>
          <cell r="E779" t="str">
            <v>2</v>
          </cell>
          <cell r="F779" t="str">
            <v>Põhitegevuse kulud</v>
          </cell>
        </row>
        <row r="780">
          <cell r="A780">
            <v>552930</v>
          </cell>
          <cell r="B780" t="str">
            <v>Valmistoodangu varude muutus</v>
          </cell>
          <cell r="C780" t="str">
            <v/>
          </cell>
          <cell r="D780" t="str">
            <v>-1</v>
          </cell>
          <cell r="E780" t="str">
            <v>2</v>
          </cell>
          <cell r="F780" t="str">
            <v>Põhitegevuse kulud</v>
          </cell>
        </row>
        <row r="781">
          <cell r="A781">
            <v>553200</v>
          </cell>
          <cell r="B781" t="str">
            <v>Eri- ja vormiriietus</v>
          </cell>
          <cell r="C781" t="str">
            <v/>
          </cell>
          <cell r="D781" t="str">
            <v>-1</v>
          </cell>
          <cell r="E781" t="str">
            <v>2</v>
          </cell>
          <cell r="F781" t="str">
            <v>Põhitegevuse kulud</v>
          </cell>
        </row>
        <row r="782">
          <cell r="A782">
            <v>553290</v>
          </cell>
          <cell r="B782" t="str">
            <v>Muud eri- ja vormiriietusega seotud kulud</v>
          </cell>
          <cell r="C782" t="str">
            <v/>
          </cell>
          <cell r="D782" t="str">
            <v>-1</v>
          </cell>
          <cell r="E782" t="str">
            <v>2</v>
          </cell>
          <cell r="F782" t="str">
            <v>Põhitegevuse kulud</v>
          </cell>
        </row>
        <row r="783">
          <cell r="A783">
            <v>553900</v>
          </cell>
          <cell r="B783" t="str">
            <v>Kemikaalid</v>
          </cell>
          <cell r="C783" t="str">
            <v/>
          </cell>
          <cell r="D783" t="str">
            <v>-1</v>
          </cell>
          <cell r="E783" t="str">
            <v>2</v>
          </cell>
          <cell r="F783" t="str">
            <v>Põhitegevuse kulud</v>
          </cell>
        </row>
        <row r="784">
          <cell r="A784">
            <v>553950</v>
          </cell>
          <cell r="B784" t="str">
            <v>Lipud, vimplid, muu sümboolika</v>
          </cell>
          <cell r="C784" t="str">
            <v/>
          </cell>
          <cell r="D784" t="str">
            <v>-1</v>
          </cell>
          <cell r="E784" t="str">
            <v>2</v>
          </cell>
          <cell r="F784" t="str">
            <v>Põhitegevuse kulud</v>
          </cell>
        </row>
        <row r="785">
          <cell r="A785">
            <v>553960</v>
          </cell>
          <cell r="B785" t="str">
            <v>Kaardid</v>
          </cell>
          <cell r="C785" t="str">
            <v/>
          </cell>
          <cell r="D785" t="str">
            <v>-1</v>
          </cell>
          <cell r="E785" t="str">
            <v>2</v>
          </cell>
          <cell r="F785" t="str">
            <v>Põhitegevuse kulud</v>
          </cell>
        </row>
        <row r="786">
          <cell r="A786">
            <v>553970</v>
          </cell>
          <cell r="B786" t="str">
            <v>Fototarbed, fotod</v>
          </cell>
          <cell r="C786" t="str">
            <v/>
          </cell>
          <cell r="D786" t="str">
            <v>-1</v>
          </cell>
          <cell r="E786" t="str">
            <v>2</v>
          </cell>
          <cell r="F786" t="str">
            <v>Põhitegevuse kulud</v>
          </cell>
        </row>
        <row r="787">
          <cell r="A787">
            <v>553990</v>
          </cell>
          <cell r="B787" t="str">
            <v>Muud erivahendid ja materjalid</v>
          </cell>
          <cell r="C787" t="str">
            <v/>
          </cell>
          <cell r="D787" t="str">
            <v>-1</v>
          </cell>
          <cell r="E787" t="str">
            <v>2</v>
          </cell>
          <cell r="F787" t="str">
            <v>Põhitegevuse kulud</v>
          </cell>
        </row>
        <row r="788">
          <cell r="A788">
            <v>554020</v>
          </cell>
          <cell r="B788" t="str">
            <v>Transporditeenused</v>
          </cell>
          <cell r="C788" t="str">
            <v/>
          </cell>
          <cell r="D788" t="str">
            <v>-1</v>
          </cell>
          <cell r="E788" t="str">
            <v>2</v>
          </cell>
          <cell r="F788" t="str">
            <v>Põhitegevuse kulud</v>
          </cell>
        </row>
        <row r="789">
          <cell r="A789">
            <v>554030</v>
          </cell>
          <cell r="B789" t="str">
            <v>Spordikulud</v>
          </cell>
          <cell r="C789" t="str">
            <v/>
          </cell>
          <cell r="D789" t="str">
            <v>-1</v>
          </cell>
          <cell r="E789" t="str">
            <v>2</v>
          </cell>
          <cell r="F789" t="str">
            <v>Põhitegevuse kulud</v>
          </cell>
        </row>
        <row r="790">
          <cell r="A790">
            <v>554031</v>
          </cell>
          <cell r="B790" t="str">
            <v>Tervise edendamise kulud</v>
          </cell>
          <cell r="C790" t="str">
            <v/>
          </cell>
          <cell r="D790" t="str">
            <v>-1</v>
          </cell>
          <cell r="E790" t="str">
            <v>2</v>
          </cell>
          <cell r="F790" t="str">
            <v>Põhitegevuse kulud</v>
          </cell>
        </row>
        <row r="791">
          <cell r="A791">
            <v>554040</v>
          </cell>
          <cell r="B791" t="str">
            <v>Kolmandatele isikutele hüvitatud kulud</v>
          </cell>
          <cell r="C791" t="str">
            <v/>
          </cell>
          <cell r="D791" t="str">
            <v>-1</v>
          </cell>
          <cell r="E791" t="str">
            <v>2</v>
          </cell>
          <cell r="F791" t="str">
            <v>Põhitegevuse kulud</v>
          </cell>
        </row>
        <row r="792">
          <cell r="A792">
            <v>554050</v>
          </cell>
          <cell r="B792" t="str">
            <v>Akrediteerimiskulud</v>
          </cell>
          <cell r="C792" t="str">
            <v/>
          </cell>
          <cell r="D792" t="str">
            <v>-1</v>
          </cell>
          <cell r="E792" t="str">
            <v>2</v>
          </cell>
          <cell r="F792" t="str">
            <v>Põhitegevuse kulud</v>
          </cell>
        </row>
        <row r="793">
          <cell r="A793">
            <v>554060</v>
          </cell>
          <cell r="B793" t="str">
            <v>Tagatis- ja garantiikahjud, tehniliste eraldiste muutus</v>
          </cell>
          <cell r="C793" t="str">
            <v/>
          </cell>
          <cell r="D793" t="str">
            <v>-1</v>
          </cell>
          <cell r="E793" t="str">
            <v>2</v>
          </cell>
          <cell r="F793" t="str">
            <v>Põhitegevuse kulud</v>
          </cell>
        </row>
        <row r="794">
          <cell r="A794">
            <v>554070</v>
          </cell>
          <cell r="B794" t="str">
            <v>Kindlustuspreemiate eraldise muutus</v>
          </cell>
          <cell r="C794" t="str">
            <v/>
          </cell>
          <cell r="D794" t="str">
            <v>-1</v>
          </cell>
          <cell r="E794" t="str">
            <v>2</v>
          </cell>
          <cell r="F794" t="str">
            <v>Põhitegevuse kulud</v>
          </cell>
        </row>
        <row r="795">
          <cell r="A795">
            <v>554090</v>
          </cell>
          <cell r="B795" t="str">
            <v>Muud mitmesugused majanduskulud</v>
          </cell>
          <cell r="C795" t="str">
            <v/>
          </cell>
          <cell r="D795" t="str">
            <v>-1</v>
          </cell>
          <cell r="E795" t="str">
            <v>2</v>
          </cell>
          <cell r="F795" t="str">
            <v>Põhitegevuse kulud</v>
          </cell>
        </row>
        <row r="796">
          <cell r="A796">
            <v>555000</v>
          </cell>
          <cell r="B796" t="str">
            <v>Majanduskulude eelarve liigi muutmine</v>
          </cell>
          <cell r="C796" t="str">
            <v/>
          </cell>
          <cell r="D796" t="str">
            <v>-1</v>
          </cell>
          <cell r="E796" t="str">
            <v>2</v>
          </cell>
          <cell r="F796" t="str">
            <v>Põhitegevuse kulud</v>
          </cell>
        </row>
        <row r="797">
          <cell r="A797">
            <v>601000</v>
          </cell>
          <cell r="B797" t="str">
            <v>Käibemaks</v>
          </cell>
          <cell r="C797" t="str">
            <v/>
          </cell>
          <cell r="D797" t="str">
            <v>-1</v>
          </cell>
          <cell r="E797" t="str">
            <v>2</v>
          </cell>
          <cell r="F797" t="str">
            <v>Põhitegevuse kulud</v>
          </cell>
        </row>
        <row r="798">
          <cell r="A798">
            <v>601001</v>
          </cell>
          <cell r="B798" t="str">
            <v>Edasiantavate kulude käibemaks</v>
          </cell>
          <cell r="C798" t="str">
            <v/>
          </cell>
          <cell r="D798" t="str">
            <v>-1</v>
          </cell>
          <cell r="E798" t="str">
            <v>2</v>
          </cell>
          <cell r="F798" t="str">
            <v>Põhitegevuse kulud</v>
          </cell>
        </row>
        <row r="799">
          <cell r="A799">
            <v>601002</v>
          </cell>
          <cell r="B799" t="str">
            <v>Käibemaks põhivara soetuselt</v>
          </cell>
          <cell r="C799" t="str">
            <v/>
          </cell>
          <cell r="D799" t="str">
            <v>-1</v>
          </cell>
          <cell r="E799" t="str">
            <v>4</v>
          </cell>
          <cell r="F799" t="str">
            <v>Investeerimistegevuse kulud</v>
          </cell>
        </row>
        <row r="800">
          <cell r="A800">
            <v>601005</v>
          </cell>
          <cell r="B800" t="str">
            <v>Käibemaks finantseerimistehingutelt</v>
          </cell>
          <cell r="C800" t="str">
            <v/>
          </cell>
          <cell r="D800" t="str">
            <v>-1</v>
          </cell>
          <cell r="E800" t="str">
            <v>2</v>
          </cell>
          <cell r="F800" t="str">
            <v>Põhitegevuse kulud</v>
          </cell>
        </row>
        <row r="801">
          <cell r="A801">
            <v>601010</v>
          </cell>
          <cell r="B801" t="str">
            <v>Maamaks</v>
          </cell>
          <cell r="C801" t="str">
            <v/>
          </cell>
          <cell r="D801" t="str">
            <v>-1</v>
          </cell>
          <cell r="E801" t="str">
            <v>2</v>
          </cell>
          <cell r="F801" t="str">
            <v>Põhitegevuse kulud</v>
          </cell>
        </row>
        <row r="802">
          <cell r="A802">
            <v>601020</v>
          </cell>
          <cell r="B802" t="str">
            <v>Ettevõtte tulumaks</v>
          </cell>
          <cell r="C802" t="str">
            <v/>
          </cell>
          <cell r="D802" t="str">
            <v>-1</v>
          </cell>
          <cell r="E802" t="str">
            <v>2</v>
          </cell>
          <cell r="F802" t="str">
            <v>Põhitegevuse kulud</v>
          </cell>
        </row>
        <row r="803">
          <cell r="A803">
            <v>601040</v>
          </cell>
          <cell r="B803" t="str">
            <v>Tollimaks</v>
          </cell>
          <cell r="C803" t="str">
            <v/>
          </cell>
          <cell r="D803" t="str">
            <v>-1</v>
          </cell>
          <cell r="E803" t="str">
            <v>2</v>
          </cell>
          <cell r="F803" t="str">
            <v>Põhitegevuse kulud</v>
          </cell>
        </row>
        <row r="804">
          <cell r="A804">
            <v>601060</v>
          </cell>
          <cell r="B804" t="str">
            <v>Muud maksud</v>
          </cell>
          <cell r="C804" t="str">
            <v/>
          </cell>
          <cell r="D804" t="str">
            <v>-1</v>
          </cell>
          <cell r="E804" t="str">
            <v>2</v>
          </cell>
          <cell r="F804" t="str">
            <v>Põhitegevuse kulud</v>
          </cell>
        </row>
        <row r="805">
          <cell r="A805">
            <v>601070</v>
          </cell>
          <cell r="B805" t="str">
            <v>Riigilõivud</v>
          </cell>
          <cell r="C805" t="str">
            <v/>
          </cell>
          <cell r="D805" t="str">
            <v>-1</v>
          </cell>
          <cell r="E805" t="str">
            <v>2</v>
          </cell>
          <cell r="F805" t="str">
            <v>Põhitegevuse kulud</v>
          </cell>
        </row>
        <row r="806">
          <cell r="A806">
            <v>601080</v>
          </cell>
          <cell r="B806" t="str">
            <v>Loodusressursside kasutamise ja saastetasud</v>
          </cell>
          <cell r="C806" t="str">
            <v/>
          </cell>
          <cell r="D806" t="str">
            <v>-1</v>
          </cell>
          <cell r="E806" t="str">
            <v>2</v>
          </cell>
          <cell r="F806" t="str">
            <v>Põhitegevuse kulud</v>
          </cell>
        </row>
        <row r="807">
          <cell r="A807">
            <v>601090</v>
          </cell>
          <cell r="B807" t="str">
            <v>Trahvid</v>
          </cell>
          <cell r="C807" t="str">
            <v/>
          </cell>
          <cell r="D807" t="str">
            <v>-1</v>
          </cell>
          <cell r="E807" t="str">
            <v>2</v>
          </cell>
          <cell r="F807" t="str">
            <v>Põhitegevuse kulud</v>
          </cell>
        </row>
        <row r="808">
          <cell r="A808">
            <v>601091</v>
          </cell>
          <cell r="B808" t="str">
            <v>Kohtuotsuse alusel välja mõistetud nõuded</v>
          </cell>
          <cell r="C808" t="str">
            <v/>
          </cell>
          <cell r="D808" t="str">
            <v>-1</v>
          </cell>
          <cell r="E808" t="str">
            <v>2</v>
          </cell>
          <cell r="F808" t="str">
            <v>Põhitegevuse kulud</v>
          </cell>
        </row>
        <row r="809">
          <cell r="A809">
            <v>601095</v>
          </cell>
          <cell r="B809" t="str">
            <v>Maksuvõlalt arvestatud intressid</v>
          </cell>
          <cell r="C809" t="str">
            <v/>
          </cell>
          <cell r="D809" t="str">
            <v>-1</v>
          </cell>
          <cell r="E809" t="str">
            <v>2</v>
          </cell>
          <cell r="F809" t="str">
            <v>Põhitegevuse kulud</v>
          </cell>
        </row>
        <row r="810">
          <cell r="A810">
            <v>601200</v>
          </cell>
          <cell r="B810" t="str">
            <v>Ebatõenäoliselt laekuv käibemaks</v>
          </cell>
          <cell r="C810" t="str">
            <v/>
          </cell>
          <cell r="D810" t="str">
            <v>1</v>
          </cell>
          <cell r="E810" t="str">
            <v>2</v>
          </cell>
          <cell r="F810" t="str">
            <v>Põhitegevuse kulud</v>
          </cell>
        </row>
        <row r="811">
          <cell r="A811">
            <v>601210</v>
          </cell>
          <cell r="B811" t="str">
            <v>Ebatõenäoliselt laekuv sotsiaalmaks</v>
          </cell>
          <cell r="C811" t="str">
            <v/>
          </cell>
          <cell r="D811" t="str">
            <v>1</v>
          </cell>
          <cell r="E811" t="str">
            <v>2</v>
          </cell>
          <cell r="F811" t="str">
            <v>Põhitegevuse kulud</v>
          </cell>
        </row>
        <row r="812">
          <cell r="A812">
            <v>601220</v>
          </cell>
          <cell r="B812" t="str">
            <v>Ebatõenäoliselt laekuv üksikisiku tulumaks</v>
          </cell>
          <cell r="C812" t="str">
            <v/>
          </cell>
          <cell r="D812" t="str">
            <v>1</v>
          </cell>
          <cell r="E812" t="str">
            <v>2</v>
          </cell>
          <cell r="F812" t="str">
            <v>Põhitegevuse kulud</v>
          </cell>
        </row>
        <row r="813">
          <cell r="A813">
            <v>601230</v>
          </cell>
          <cell r="B813" t="str">
            <v>Ebatõenäoliselt laekuvad töötuskindlustusmaksed</v>
          </cell>
          <cell r="C813" t="str">
            <v/>
          </cell>
          <cell r="D813" t="str">
            <v>1</v>
          </cell>
          <cell r="E813" t="str">
            <v>2</v>
          </cell>
          <cell r="F813" t="str">
            <v>Põhitegevuse kulud</v>
          </cell>
        </row>
        <row r="814">
          <cell r="A814">
            <v>601235</v>
          </cell>
          <cell r="B814" t="str">
            <v>Ebatõenäoliselt laekuv kogumispension</v>
          </cell>
          <cell r="C814" t="str">
            <v/>
          </cell>
          <cell r="D814" t="str">
            <v>1</v>
          </cell>
          <cell r="E814" t="str">
            <v>2</v>
          </cell>
          <cell r="F814" t="str">
            <v>Põhitegevuse kulud</v>
          </cell>
        </row>
        <row r="815">
          <cell r="A815">
            <v>601240</v>
          </cell>
          <cell r="B815" t="str">
            <v>Ebatõenäoliselt laekuv erisoodustuste ja ettevõtja tulumaks</v>
          </cell>
          <cell r="C815" t="str">
            <v/>
          </cell>
          <cell r="D815" t="str">
            <v>1</v>
          </cell>
          <cell r="E815" t="str">
            <v>2</v>
          </cell>
          <cell r="F815" t="str">
            <v>Põhitegevuse kulud</v>
          </cell>
        </row>
        <row r="816">
          <cell r="A816">
            <v>601250</v>
          </cell>
          <cell r="B816" t="str">
            <v>Ebatõenäoliselt laekuv maamaks</v>
          </cell>
          <cell r="C816" t="str">
            <v/>
          </cell>
          <cell r="D816" t="str">
            <v>1</v>
          </cell>
          <cell r="E816" t="str">
            <v>2</v>
          </cell>
          <cell r="F816" t="str">
            <v>Põhitegevuse kulud</v>
          </cell>
        </row>
        <row r="817">
          <cell r="A817">
            <v>601255</v>
          </cell>
          <cell r="B817" t="str">
            <v>Ebatõenäoliselt laekuvad aktsiisid</v>
          </cell>
          <cell r="C817" t="str">
            <v/>
          </cell>
          <cell r="D817" t="str">
            <v>1</v>
          </cell>
          <cell r="E817" t="str">
            <v>2</v>
          </cell>
          <cell r="F817" t="str">
            <v>Põhitegevuse kulud</v>
          </cell>
        </row>
        <row r="818">
          <cell r="A818">
            <v>601256</v>
          </cell>
          <cell r="B818" t="str">
            <v>Ebatõenäoliselt laekuv tollimaks</v>
          </cell>
          <cell r="C818" t="str">
            <v/>
          </cell>
          <cell r="D818" t="str">
            <v>1</v>
          </cell>
          <cell r="E818" t="str">
            <v>2</v>
          </cell>
          <cell r="F818" t="str">
            <v>Põhitegevuse kulud</v>
          </cell>
        </row>
        <row r="819">
          <cell r="A819">
            <v>601260</v>
          </cell>
          <cell r="B819" t="str">
            <v>Ebatõenäoliselt laekuvad muud maksud</v>
          </cell>
          <cell r="C819" t="str">
            <v/>
          </cell>
          <cell r="D819" t="str">
            <v>1</v>
          </cell>
          <cell r="E819" t="str">
            <v>2</v>
          </cell>
          <cell r="F819" t="str">
            <v>Põhitegevuse kulud</v>
          </cell>
        </row>
        <row r="820">
          <cell r="A820">
            <v>601270</v>
          </cell>
          <cell r="B820" t="str">
            <v>Ebatõenäoliselt laekuvad lõivunõuded</v>
          </cell>
          <cell r="C820" t="str">
            <v/>
          </cell>
          <cell r="D820" t="str">
            <v>-1</v>
          </cell>
          <cell r="E820" t="str">
            <v>2</v>
          </cell>
          <cell r="F820" t="str">
            <v>Põhitegevuse kulud</v>
          </cell>
        </row>
        <row r="821">
          <cell r="A821">
            <v>601280</v>
          </cell>
          <cell r="B821" t="str">
            <v>Ebatõenäoliselt laekuvad loodusressursside kasutamise ja saastetasud</v>
          </cell>
          <cell r="C821" t="str">
            <v/>
          </cell>
          <cell r="D821" t="str">
            <v>-1</v>
          </cell>
          <cell r="E821" t="str">
            <v>2</v>
          </cell>
          <cell r="F821" t="str">
            <v>Põhitegevuse kulud</v>
          </cell>
        </row>
        <row r="822">
          <cell r="A822">
            <v>601281</v>
          </cell>
          <cell r="B822" t="str">
            <v>Ebatõenäoliselt laekuvad muud maksulaadsed tasud</v>
          </cell>
          <cell r="C822" t="str">
            <v/>
          </cell>
          <cell r="D822" t="str">
            <v>-1</v>
          </cell>
          <cell r="E822" t="str">
            <v>2</v>
          </cell>
          <cell r="F822" t="str">
            <v>Põhitegevuse kulud</v>
          </cell>
        </row>
        <row r="823">
          <cell r="A823">
            <v>601290</v>
          </cell>
          <cell r="B823" t="str">
            <v>Ebatõenäoliselt laekuvad trahvinõuded</v>
          </cell>
          <cell r="C823" t="str">
            <v/>
          </cell>
          <cell r="D823" t="str">
            <v>-1</v>
          </cell>
          <cell r="E823" t="str">
            <v>2</v>
          </cell>
          <cell r="F823" t="str">
            <v>Põhitegevuse kulud</v>
          </cell>
        </row>
        <row r="824">
          <cell r="A824">
            <v>601291</v>
          </cell>
          <cell r="B824" t="str">
            <v>Ebatõenäoliselt laekuvad kohtuotsuse alusel välja mõistetud nõuded</v>
          </cell>
          <cell r="C824" t="str">
            <v/>
          </cell>
          <cell r="D824" t="str">
            <v>-1</v>
          </cell>
          <cell r="E824" t="str">
            <v>2</v>
          </cell>
          <cell r="F824" t="str">
            <v>Põhitegevuse kulud</v>
          </cell>
        </row>
        <row r="825">
          <cell r="A825">
            <v>601295</v>
          </cell>
          <cell r="B825" t="str">
            <v>Ebatõenäoliselt laekuvad intressinõuded</v>
          </cell>
          <cell r="C825" t="str">
            <v/>
          </cell>
          <cell r="D825" t="str">
            <v>-1</v>
          </cell>
          <cell r="E825" t="str">
            <v>2</v>
          </cell>
          <cell r="F825" t="str">
            <v>Põhitegevuse kulud</v>
          </cell>
        </row>
        <row r="826">
          <cell r="A826">
            <v>601510</v>
          </cell>
          <cell r="B826" t="str">
            <v>Sotsiaalmaks</v>
          </cell>
          <cell r="C826" t="str">
            <v/>
          </cell>
          <cell r="D826" t="str">
            <v>1</v>
          </cell>
          <cell r="E826" t="str">
            <v>2</v>
          </cell>
          <cell r="F826" t="str">
            <v>Põhitegevuse kulud</v>
          </cell>
        </row>
        <row r="827">
          <cell r="A827">
            <v>601520</v>
          </cell>
          <cell r="B827" t="str">
            <v>Üksikisiku tulumaks</v>
          </cell>
          <cell r="C827" t="str">
            <v/>
          </cell>
          <cell r="D827" t="str">
            <v>1</v>
          </cell>
          <cell r="E827" t="str">
            <v>2</v>
          </cell>
          <cell r="F827" t="str">
            <v>Põhitegevuse kulud</v>
          </cell>
        </row>
        <row r="828">
          <cell r="A828">
            <v>601530</v>
          </cell>
          <cell r="B828" t="str">
            <v>Töötuskindlustusmaksed</v>
          </cell>
          <cell r="C828" t="str">
            <v/>
          </cell>
          <cell r="D828" t="str">
            <v>1</v>
          </cell>
          <cell r="E828" t="str">
            <v>2</v>
          </cell>
          <cell r="F828" t="str">
            <v>Põhitegevuse kulud</v>
          </cell>
        </row>
        <row r="829">
          <cell r="A829">
            <v>601535</v>
          </cell>
          <cell r="B829" t="str">
            <v>Edasiantud kogumispension</v>
          </cell>
          <cell r="C829" t="str">
            <v/>
          </cell>
          <cell r="D829" t="str">
            <v>1</v>
          </cell>
          <cell r="E829" t="str">
            <v>2</v>
          </cell>
          <cell r="F829" t="str">
            <v>Põhitegevuse kulud</v>
          </cell>
        </row>
        <row r="830">
          <cell r="A830">
            <v>601550</v>
          </cell>
          <cell r="B830" t="str">
            <v>Maamaks</v>
          </cell>
          <cell r="C830" t="str">
            <v/>
          </cell>
          <cell r="D830" t="str">
            <v>1</v>
          </cell>
          <cell r="E830" t="str">
            <v>2</v>
          </cell>
          <cell r="F830" t="str">
            <v>Põhitegevuse kulud</v>
          </cell>
        </row>
        <row r="831">
          <cell r="A831">
            <v>601555</v>
          </cell>
          <cell r="B831" t="str">
            <v>Aktsiisid</v>
          </cell>
          <cell r="C831" t="str">
            <v/>
          </cell>
          <cell r="D831" t="str">
            <v>1</v>
          </cell>
          <cell r="E831" t="str">
            <v>2</v>
          </cell>
          <cell r="F831" t="str">
            <v>Põhitegevuse kulud</v>
          </cell>
        </row>
        <row r="832">
          <cell r="A832">
            <v>601560</v>
          </cell>
          <cell r="B832" t="str">
            <v>Edasiantud muud maksud</v>
          </cell>
          <cell r="C832" t="str">
            <v/>
          </cell>
          <cell r="D832" t="str">
            <v>1</v>
          </cell>
          <cell r="E832" t="str">
            <v>2</v>
          </cell>
          <cell r="F832" t="str">
            <v>Põhitegevuse kulud</v>
          </cell>
        </row>
        <row r="833">
          <cell r="A833">
            <v>601570</v>
          </cell>
          <cell r="B833" t="str">
            <v>Edasiantud lõivud</v>
          </cell>
          <cell r="C833" t="str">
            <v/>
          </cell>
          <cell r="D833" t="str">
            <v>1</v>
          </cell>
          <cell r="E833" t="str">
            <v>2</v>
          </cell>
          <cell r="F833" t="str">
            <v>Põhitegevuse kulud</v>
          </cell>
        </row>
        <row r="834">
          <cell r="A834">
            <v>601580</v>
          </cell>
          <cell r="B834" t="str">
            <v>Edasiantud saastetasud ja -hüvitised</v>
          </cell>
          <cell r="C834" t="str">
            <v/>
          </cell>
          <cell r="D834" t="str">
            <v>1</v>
          </cell>
          <cell r="E834" t="str">
            <v>2</v>
          </cell>
          <cell r="F834" t="str">
            <v>Põhitegevuse kulud</v>
          </cell>
        </row>
        <row r="835">
          <cell r="A835">
            <v>601581</v>
          </cell>
          <cell r="B835" t="str">
            <v>Edasiantud maavarade kaevandamisega seotud tasud</v>
          </cell>
          <cell r="C835" t="str">
            <v/>
          </cell>
          <cell r="D835" t="str">
            <v>1</v>
          </cell>
          <cell r="E835" t="str">
            <v>2</v>
          </cell>
          <cell r="F835" t="str">
            <v>Põhitegevuse kulud</v>
          </cell>
        </row>
        <row r="836">
          <cell r="A836">
            <v>601583</v>
          </cell>
          <cell r="B836" t="str">
            <v>Edasiantud vee erikasutuse tasud</v>
          </cell>
          <cell r="C836" t="str">
            <v/>
          </cell>
          <cell r="D836" t="str">
            <v>1</v>
          </cell>
          <cell r="E836" t="str">
            <v>2</v>
          </cell>
          <cell r="F836" t="str">
            <v>Põhitegevuse kulud</v>
          </cell>
        </row>
        <row r="837">
          <cell r="A837">
            <v>601584</v>
          </cell>
          <cell r="B837" t="str">
            <v>Edasiantud jahi ja kalapüügiga seotud tasud</v>
          </cell>
          <cell r="C837" t="str">
            <v/>
          </cell>
          <cell r="D837" t="str">
            <v>1</v>
          </cell>
          <cell r="E837" t="str">
            <v>2</v>
          </cell>
          <cell r="F837" t="str">
            <v>Põhitegevuse kulud</v>
          </cell>
        </row>
        <row r="838">
          <cell r="A838">
            <v>601595</v>
          </cell>
          <cell r="B838" t="str">
            <v>Edasiantud intressitulu tähtajaks tasumata maksunõuetelt</v>
          </cell>
          <cell r="C838" t="str">
            <v/>
          </cell>
          <cell r="D838" t="str">
            <v>1</v>
          </cell>
          <cell r="E838" t="str">
            <v>2</v>
          </cell>
          <cell r="F838" t="str">
            <v>Põhitegevuse kulud</v>
          </cell>
        </row>
        <row r="839">
          <cell r="A839">
            <v>605000</v>
          </cell>
          <cell r="B839" t="str">
            <v>Kulu ebatõenäoliselt laekuvatest laenunõuetest</v>
          </cell>
          <cell r="C839" t="str">
            <v/>
          </cell>
          <cell r="D839" t="str">
            <v>-1</v>
          </cell>
          <cell r="E839" t="str">
            <v>2</v>
          </cell>
          <cell r="F839" t="str">
            <v>Põhitegevuse kulud</v>
          </cell>
        </row>
        <row r="840">
          <cell r="A840">
            <v>605010</v>
          </cell>
          <cell r="B840" t="str">
            <v>Kulu ebatõenäoliselt laekuvatest õppelaenunõuetest</v>
          </cell>
          <cell r="C840" t="str">
            <v/>
          </cell>
          <cell r="D840" t="str">
            <v>-1</v>
          </cell>
          <cell r="E840" t="str">
            <v>2</v>
          </cell>
          <cell r="F840" t="str">
            <v>Põhitegevuse kulud</v>
          </cell>
        </row>
        <row r="841">
          <cell r="A841">
            <v>605020</v>
          </cell>
          <cell r="B841" t="str">
            <v>Kulu ebatõenäoliselt laekuvatest järelmaksunõuetest</v>
          </cell>
          <cell r="C841" t="str">
            <v/>
          </cell>
          <cell r="D841" t="str">
            <v>-1</v>
          </cell>
          <cell r="E841" t="str">
            <v>2</v>
          </cell>
          <cell r="F841" t="str">
            <v>Põhitegevuse kulud</v>
          </cell>
        </row>
        <row r="842">
          <cell r="A842">
            <v>605030</v>
          </cell>
          <cell r="B842" t="str">
            <v>Kulu ebatõenäoliselt laekuvatest nõuetest müüdud toodete ja teenuste eest</v>
          </cell>
          <cell r="C842" t="str">
            <v/>
          </cell>
          <cell r="D842" t="str">
            <v>-1</v>
          </cell>
          <cell r="E842" t="str">
            <v>2</v>
          </cell>
          <cell r="F842" t="str">
            <v>Põhitegevuse kulud</v>
          </cell>
        </row>
        <row r="843">
          <cell r="A843">
            <v>605090</v>
          </cell>
          <cell r="B843" t="str">
            <v>Kulu ebatõenäoliselt laekuvatest muudest nõuetest</v>
          </cell>
          <cell r="C843" t="str">
            <v/>
          </cell>
          <cell r="D843" t="str">
            <v>-1</v>
          </cell>
          <cell r="E843" t="str">
            <v>2</v>
          </cell>
          <cell r="F843" t="str">
            <v>Põhitegevuse kulud</v>
          </cell>
        </row>
        <row r="844">
          <cell r="A844">
            <v>608000</v>
          </cell>
          <cell r="B844" t="str">
            <v>Valuuta kursivahed (v.a finantstulud ja -kulud)</v>
          </cell>
          <cell r="C844" t="str">
            <v/>
          </cell>
          <cell r="D844" t="str">
            <v>-1</v>
          </cell>
          <cell r="E844" t="str">
            <v>2</v>
          </cell>
          <cell r="F844" t="str">
            <v>Põhitegevuse kulud</v>
          </cell>
        </row>
        <row r="845">
          <cell r="A845">
            <v>608010</v>
          </cell>
          <cell r="B845" t="str">
            <v>Kahjutasud, viivised (v.a maksuintressid ja finantskulud)</v>
          </cell>
          <cell r="C845" t="str">
            <v/>
          </cell>
          <cell r="D845" t="str">
            <v>-1</v>
          </cell>
          <cell r="E845" t="str">
            <v>2</v>
          </cell>
          <cell r="F845" t="str">
            <v>Põhitegevuse kulud</v>
          </cell>
        </row>
        <row r="846">
          <cell r="A846">
            <v>608020</v>
          </cell>
          <cell r="B846" t="str">
            <v>Varude allahindlus</v>
          </cell>
          <cell r="C846" t="str">
            <v/>
          </cell>
          <cell r="D846" t="str">
            <v>-1</v>
          </cell>
          <cell r="E846" t="str">
            <v>2</v>
          </cell>
          <cell r="F846" t="str">
            <v>Põhitegevuse kulud</v>
          </cell>
        </row>
        <row r="847">
          <cell r="A847">
            <v>608090</v>
          </cell>
          <cell r="B847" t="str">
            <v>Muud kulud (ebatavalised kulud)</v>
          </cell>
          <cell r="C847" t="str">
            <v/>
          </cell>
          <cell r="D847" t="str">
            <v>-1</v>
          </cell>
          <cell r="E847" t="str">
            <v>2</v>
          </cell>
          <cell r="F847" t="str">
            <v>Põhitegevuse kulud</v>
          </cell>
        </row>
        <row r="848">
          <cell r="A848">
            <v>650000</v>
          </cell>
          <cell r="B848" t="str">
            <v>Intressi- ja viivisekulud võlakirjadelt ja muudelt võlainstrumentidelt</v>
          </cell>
          <cell r="C848" t="str">
            <v/>
          </cell>
          <cell r="D848" t="str">
            <v>-1</v>
          </cell>
          <cell r="E848" t="str">
            <v>4</v>
          </cell>
          <cell r="F848" t="str">
            <v>Investeerimistegevuse kulud</v>
          </cell>
        </row>
        <row r="849">
          <cell r="A849">
            <v>650100</v>
          </cell>
          <cell r="B849" t="str">
            <v>Intressi-, viivise- ja kohustistasu kulu võetud laenudelt</v>
          </cell>
          <cell r="C849" t="str">
            <v/>
          </cell>
          <cell r="D849" t="str">
            <v>-1</v>
          </cell>
          <cell r="E849" t="str">
            <v>4</v>
          </cell>
          <cell r="F849" t="str">
            <v>Investeerimistegevuse kulud</v>
          </cell>
        </row>
        <row r="850">
          <cell r="A850">
            <v>650110</v>
          </cell>
          <cell r="B850" t="str">
            <v>Intressikulu riskimaandamise eesmärgil soetatud tuletisinstrumentidelt</v>
          </cell>
          <cell r="C850" t="str">
            <v/>
          </cell>
          <cell r="D850" t="str">
            <v>-1</v>
          </cell>
          <cell r="E850" t="str">
            <v>4</v>
          </cell>
          <cell r="F850" t="str">
            <v>Investeerimistegevuse kulud</v>
          </cell>
        </row>
        <row r="851">
          <cell r="A851">
            <v>650200</v>
          </cell>
          <cell r="B851" t="str">
            <v>Intressi-, viivise- ja kohustistasu kulu kapitalirendilt</v>
          </cell>
          <cell r="C851" t="str">
            <v/>
          </cell>
          <cell r="D851" t="str">
            <v>-1</v>
          </cell>
          <cell r="E851" t="str">
            <v>4</v>
          </cell>
          <cell r="F851" t="str">
            <v>Investeerimistegevuse kulud</v>
          </cell>
        </row>
        <row r="852">
          <cell r="A852">
            <v>650300</v>
          </cell>
          <cell r="B852" t="str">
            <v>Intressi-, viivise-ja kohustistasu kulu faktooringutelt</v>
          </cell>
          <cell r="C852" t="str">
            <v/>
          </cell>
          <cell r="D852" t="str">
            <v>-1</v>
          </cell>
          <cell r="E852" t="str">
            <v>4</v>
          </cell>
          <cell r="F852" t="str">
            <v>Investeerimistegevuse kulud</v>
          </cell>
        </row>
        <row r="853">
          <cell r="A853">
            <v>650600</v>
          </cell>
          <cell r="B853" t="str">
            <v>Intressi-, viivise-ja kohustistasu kulu teenuste kontsessioonikokkulepete alusel</v>
          </cell>
          <cell r="C853" t="str">
            <v/>
          </cell>
          <cell r="D853" t="str">
            <v>-1</v>
          </cell>
          <cell r="E853" t="str">
            <v>4</v>
          </cell>
          <cell r="F853" t="str">
            <v>Investeerimistegevuse kulud</v>
          </cell>
        </row>
        <row r="854">
          <cell r="A854">
            <v>650700</v>
          </cell>
          <cell r="B854" t="str">
            <v>Intressikulu muudelt kohustistelt</v>
          </cell>
          <cell r="C854" t="str">
            <v/>
          </cell>
          <cell r="D854" t="str">
            <v>-1</v>
          </cell>
          <cell r="E854" t="str">
            <v>4</v>
          </cell>
          <cell r="F854" t="str">
            <v>Investeerimistegevuse kulud</v>
          </cell>
        </row>
        <row r="855">
          <cell r="A855">
            <v>650800</v>
          </cell>
          <cell r="B855" t="str">
            <v>Intressikulu diskonteeritud pikaajalistelt kohustistelt</v>
          </cell>
          <cell r="C855" t="str">
            <v/>
          </cell>
          <cell r="D855" t="str">
            <v>-1</v>
          </cell>
          <cell r="E855" t="str">
            <v>4</v>
          </cell>
          <cell r="F855" t="str">
            <v>Investeerimistegevuse kulud</v>
          </cell>
        </row>
        <row r="856">
          <cell r="A856">
            <v>650900</v>
          </cell>
          <cell r="B856" t="str">
            <v>Muud intressikulud</v>
          </cell>
          <cell r="C856" t="str">
            <v/>
          </cell>
          <cell r="D856" t="str">
            <v>-1</v>
          </cell>
          <cell r="E856" t="str">
            <v>4</v>
          </cell>
          <cell r="F856" t="str">
            <v>Investeerimistegevuse kulud</v>
          </cell>
        </row>
        <row r="857">
          <cell r="A857">
            <v>650990</v>
          </cell>
          <cell r="B857" t="str">
            <v>Kapitaliseeritud laenukasutuse kulutused (miinus)</v>
          </cell>
          <cell r="C857" t="str">
            <v/>
          </cell>
          <cell r="D857" t="str">
            <v>-1</v>
          </cell>
          <cell r="E857" t="str">
            <v>4</v>
          </cell>
          <cell r="F857" t="str">
            <v>Investeerimistegevuse kulud</v>
          </cell>
        </row>
        <row r="858">
          <cell r="A858">
            <v>652000</v>
          </cell>
          <cell r="B858" t="str">
            <v>Tulem kapitaliosaluse meetodil</v>
          </cell>
          <cell r="C858" t="str">
            <v/>
          </cell>
          <cell r="D858" t="str">
            <v>-1</v>
          </cell>
          <cell r="E858" t="str">
            <v>4</v>
          </cell>
          <cell r="F858" t="str">
            <v>Investeerimistegevuse kulud</v>
          </cell>
        </row>
        <row r="859">
          <cell r="A859">
            <v>652010</v>
          </cell>
          <cell r="B859" t="str">
            <v>Dividenditulu</v>
          </cell>
          <cell r="C859" t="str">
            <v/>
          </cell>
          <cell r="D859" t="str">
            <v>-1</v>
          </cell>
          <cell r="E859" t="str">
            <v>4</v>
          </cell>
          <cell r="F859" t="str">
            <v>Investeerimistegevuse kulud</v>
          </cell>
        </row>
        <row r="860">
          <cell r="A860">
            <v>652020</v>
          </cell>
          <cell r="B860" t="str">
            <v>Kasum/kahjum osaluste müügist</v>
          </cell>
          <cell r="C860" t="str">
            <v/>
          </cell>
          <cell r="D860" t="str">
            <v>-1</v>
          </cell>
          <cell r="E860" t="str">
            <v>4</v>
          </cell>
          <cell r="F860" t="str">
            <v>Investeerimistegevuse kulud</v>
          </cell>
        </row>
        <row r="861">
          <cell r="A861">
            <v>652030</v>
          </cell>
          <cell r="B861" t="str">
            <v>Kasum/kahjum osaluste ümberhindamisest</v>
          </cell>
          <cell r="C861" t="str">
            <v/>
          </cell>
          <cell r="D861" t="str">
            <v>-1</v>
          </cell>
          <cell r="E861" t="str">
            <v>4</v>
          </cell>
          <cell r="F861" t="str">
            <v>Investeerimistegevuse kulud</v>
          </cell>
        </row>
        <row r="862">
          <cell r="A862">
            <v>655000</v>
          </cell>
          <cell r="B862" t="str">
            <v>Intressitulud deposiitidelt</v>
          </cell>
          <cell r="C862" t="str">
            <v/>
          </cell>
          <cell r="D862" t="str">
            <v>-1</v>
          </cell>
          <cell r="E862" t="str">
            <v>3</v>
          </cell>
          <cell r="F862" t="str">
            <v>Investeerimistegevuse tulud</v>
          </cell>
        </row>
        <row r="863">
          <cell r="A863">
            <v>655010</v>
          </cell>
          <cell r="B863" t="str">
            <v>Intressitulud võlakirjadelt</v>
          </cell>
          <cell r="C863" t="str">
            <v/>
          </cell>
          <cell r="D863" t="str">
            <v>-1</v>
          </cell>
          <cell r="E863" t="str">
            <v>3</v>
          </cell>
          <cell r="F863" t="str">
            <v>Investeerimistegevuse tulud</v>
          </cell>
        </row>
        <row r="864">
          <cell r="A864">
            <v>655200</v>
          </cell>
          <cell r="B864" t="str">
            <v>Kasum/kahjum aktsiate ja muude omakapitaliinstrumentide müügist</v>
          </cell>
          <cell r="C864" t="str">
            <v/>
          </cell>
          <cell r="D864" t="str">
            <v>-1</v>
          </cell>
          <cell r="E864" t="str">
            <v>3</v>
          </cell>
          <cell r="F864" t="str">
            <v>Investeerimistegevuse tulud</v>
          </cell>
        </row>
        <row r="865">
          <cell r="A865">
            <v>655210</v>
          </cell>
          <cell r="B865" t="str">
            <v>Kasum/kahjum kauplemisportfelli võlakirjade ja muude võlainstrumentide müügist</v>
          </cell>
          <cell r="C865" t="str">
            <v/>
          </cell>
          <cell r="D865" t="str">
            <v>-1</v>
          </cell>
          <cell r="E865" t="str">
            <v>3</v>
          </cell>
          <cell r="F865" t="str">
            <v>Investeerimistegevuse tulud</v>
          </cell>
        </row>
        <row r="866">
          <cell r="A866">
            <v>655400</v>
          </cell>
          <cell r="B866" t="str">
            <v>Kasum/kahjum aktsiate ja muude omakapitaliinstrumentide ümberhindamisest</v>
          </cell>
          <cell r="C866" t="str">
            <v/>
          </cell>
          <cell r="D866" t="str">
            <v>-1</v>
          </cell>
          <cell r="E866" t="str">
            <v>3</v>
          </cell>
          <cell r="F866" t="str">
            <v>Investeerimistegevuse tulud</v>
          </cell>
        </row>
        <row r="867">
          <cell r="A867">
            <v>655410</v>
          </cell>
          <cell r="B867" t="str">
            <v>Kasum/kahjum kauplemisportfelli võlakirjade ja muude võlainstrumentide ümberhindamisest</v>
          </cell>
          <cell r="C867" t="str">
            <v/>
          </cell>
          <cell r="D867" t="str">
            <v>-1</v>
          </cell>
          <cell r="E867" t="str">
            <v>3</v>
          </cell>
          <cell r="F867" t="str">
            <v>Investeerimistegevuse tulud</v>
          </cell>
        </row>
        <row r="868">
          <cell r="A868">
            <v>655500</v>
          </cell>
          <cell r="B868" t="str">
            <v>Dividenditulu</v>
          </cell>
          <cell r="C868" t="str">
            <v/>
          </cell>
          <cell r="D868" t="str">
            <v>-1</v>
          </cell>
          <cell r="E868" t="str">
            <v>3</v>
          </cell>
          <cell r="F868" t="str">
            <v>Investeerimistegevuse tulud</v>
          </cell>
        </row>
        <row r="869">
          <cell r="A869">
            <v>655700</v>
          </cell>
          <cell r="B869" t="str">
            <v>Valuutakursi kasumid/kahjumid</v>
          </cell>
          <cell r="C869" t="str">
            <v/>
          </cell>
          <cell r="D869" t="str">
            <v>-1</v>
          </cell>
          <cell r="E869" t="str">
            <v>3</v>
          </cell>
          <cell r="F869" t="str">
            <v>Investeerimistegevuse tulud</v>
          </cell>
        </row>
        <row r="870">
          <cell r="A870">
            <v>658000</v>
          </cell>
          <cell r="B870" t="str">
            <v>Intressi-, viivise- ja kohustistasu tulu laenudelt</v>
          </cell>
          <cell r="C870" t="str">
            <v/>
          </cell>
          <cell r="D870" t="str">
            <v>-1</v>
          </cell>
          <cell r="E870" t="str">
            <v>5</v>
          </cell>
          <cell r="F870" t="str">
            <v>Finantseerimistegevus</v>
          </cell>
        </row>
        <row r="871">
          <cell r="A871">
            <v>658009</v>
          </cell>
          <cell r="B871" t="str">
            <v>Ebatõenäoliselt laekuv intressi-, viivise- ja kohustistasu laenudelt</v>
          </cell>
          <cell r="C871" t="str">
            <v/>
          </cell>
          <cell r="D871" t="str">
            <v>-1</v>
          </cell>
          <cell r="E871" t="str">
            <v>5</v>
          </cell>
          <cell r="F871" t="str">
            <v>Finantseerimistegevus</v>
          </cell>
        </row>
        <row r="872">
          <cell r="A872">
            <v>658010</v>
          </cell>
          <cell r="B872" t="str">
            <v>Intressitulu järelmaksunõuetelt</v>
          </cell>
          <cell r="C872" t="str">
            <v/>
          </cell>
          <cell r="D872" t="str">
            <v>-1</v>
          </cell>
          <cell r="E872" t="str">
            <v>5</v>
          </cell>
          <cell r="F872" t="str">
            <v>Finantseerimistegevus</v>
          </cell>
        </row>
        <row r="873">
          <cell r="A873">
            <v>658019</v>
          </cell>
          <cell r="B873" t="str">
            <v>Ebatõenäoliselt laekuv intressitulu järelmaksunõuetelt</v>
          </cell>
          <cell r="C873" t="str">
            <v/>
          </cell>
          <cell r="D873" t="str">
            <v>-1</v>
          </cell>
          <cell r="E873" t="str">
            <v>5</v>
          </cell>
          <cell r="F873" t="str">
            <v>Finantseerimistegevus</v>
          </cell>
        </row>
        <row r="874">
          <cell r="A874">
            <v>658020</v>
          </cell>
          <cell r="B874" t="str">
            <v>Intressitulu kapitalirendilt</v>
          </cell>
          <cell r="C874" t="str">
            <v/>
          </cell>
          <cell r="D874" t="str">
            <v>-1</v>
          </cell>
          <cell r="E874" t="str">
            <v>5</v>
          </cell>
          <cell r="F874" t="str">
            <v>Finantseerimistegevus</v>
          </cell>
        </row>
        <row r="875">
          <cell r="A875">
            <v>658040</v>
          </cell>
          <cell r="B875" t="str">
            <v>Intressitulu õppelaenudelt</v>
          </cell>
          <cell r="C875" t="str">
            <v/>
          </cell>
          <cell r="D875" t="str">
            <v>-1</v>
          </cell>
          <cell r="E875" t="str">
            <v>5</v>
          </cell>
          <cell r="F875" t="str">
            <v>Finantseerimistegevus</v>
          </cell>
        </row>
        <row r="876">
          <cell r="A876">
            <v>658049</v>
          </cell>
          <cell r="B876" t="str">
            <v>Ebatõenäoliselt laekuv intressitulu õppelaenudelt</v>
          </cell>
          <cell r="C876" t="str">
            <v/>
          </cell>
          <cell r="D876" t="str">
            <v>-1</v>
          </cell>
          <cell r="E876" t="str">
            <v>5</v>
          </cell>
          <cell r="F876" t="str">
            <v>Finantseerimistegevus</v>
          </cell>
        </row>
        <row r="877">
          <cell r="A877">
            <v>658060</v>
          </cell>
          <cell r="B877" t="str">
            <v>Intressitulu teenuste kontsessioonikokkulepete alusel</v>
          </cell>
          <cell r="C877" t="str">
            <v/>
          </cell>
          <cell r="D877" t="str">
            <v>-1</v>
          </cell>
          <cell r="E877" t="str">
            <v>5</v>
          </cell>
          <cell r="F877" t="str">
            <v>Finantseerimistegevus</v>
          </cell>
        </row>
        <row r="878">
          <cell r="A878">
            <v>658080</v>
          </cell>
          <cell r="B878" t="str">
            <v>Intressitulu diskonteeritud pikaajalistelt nõuetelt</v>
          </cell>
          <cell r="C878" t="str">
            <v/>
          </cell>
          <cell r="D878" t="str">
            <v>-1</v>
          </cell>
          <cell r="E878" t="str">
            <v>5</v>
          </cell>
          <cell r="F878" t="str">
            <v>Finantseerimistegevus</v>
          </cell>
        </row>
        <row r="879">
          <cell r="A879">
            <v>658090</v>
          </cell>
          <cell r="B879" t="str">
            <v>Intressitulu muudelt nõuetelt (va viivisintressid)</v>
          </cell>
          <cell r="C879" t="str">
            <v/>
          </cell>
          <cell r="D879" t="str">
            <v>-1</v>
          </cell>
          <cell r="E879" t="str">
            <v>5</v>
          </cell>
          <cell r="F879" t="str">
            <v>Finantseerimistegevus</v>
          </cell>
        </row>
        <row r="880">
          <cell r="A880">
            <v>658900</v>
          </cell>
          <cell r="B880" t="str">
            <v>Valuutakursi kasumid/kahjumid</v>
          </cell>
          <cell r="C880" t="str">
            <v/>
          </cell>
          <cell r="D880" t="str">
            <v>-1</v>
          </cell>
          <cell r="E880" t="str">
            <v>5</v>
          </cell>
          <cell r="F880" t="str">
            <v>Finantseerimistegevus</v>
          </cell>
        </row>
        <row r="881">
          <cell r="A881">
            <v>658910</v>
          </cell>
          <cell r="B881" t="str">
            <v>Muud finantstulud</v>
          </cell>
          <cell r="C881" t="str">
            <v/>
          </cell>
          <cell r="D881" t="str">
            <v>-1</v>
          </cell>
          <cell r="E881" t="str">
            <v>5</v>
          </cell>
          <cell r="F881" t="str">
            <v>Finantseerimistegevus</v>
          </cell>
        </row>
        <row r="882">
          <cell r="A882">
            <v>658950</v>
          </cell>
          <cell r="B882" t="str">
            <v>Muud finantskulud</v>
          </cell>
          <cell r="C882" t="str">
            <v/>
          </cell>
          <cell r="D882" t="str">
            <v>-1</v>
          </cell>
          <cell r="E882" t="str">
            <v>5</v>
          </cell>
          <cell r="F882" t="str">
            <v>Finantseerimistegevus</v>
          </cell>
        </row>
        <row r="883">
          <cell r="A883">
            <v>3220201</v>
          </cell>
          <cell r="B883" t="str">
            <v>Lasteaia kohatasu vabastused</v>
          </cell>
          <cell r="D883" t="str">
            <v>-1</v>
          </cell>
          <cell r="E883" t="str">
            <v>1</v>
          </cell>
          <cell r="F883" t="str">
            <v>Põhitegevuse tulud</v>
          </cell>
        </row>
        <row r="884">
          <cell r="A884">
            <v>3220202</v>
          </cell>
          <cell r="B884" t="str">
            <v>Lasteaia kohatasu 50% vabastused</v>
          </cell>
          <cell r="D884" t="str">
            <v>-1</v>
          </cell>
          <cell r="E884" t="str">
            <v>1</v>
          </cell>
          <cell r="F884" t="str">
            <v>Põhitegevuse tulud</v>
          </cell>
        </row>
        <row r="885">
          <cell r="A885">
            <v>3220401</v>
          </cell>
          <cell r="B885" t="str">
            <v>Lasteaialaste toiduraha vabastused (2025)</v>
          </cell>
          <cell r="D885" t="str">
            <v>-1</v>
          </cell>
          <cell r="E885" t="str">
            <v>1</v>
          </cell>
          <cell r="F885" t="str">
            <v>Põhitegevuse tulud</v>
          </cell>
        </row>
        <row r="886">
          <cell r="A886">
            <v>5511043</v>
          </cell>
          <cell r="B886" t="str">
            <v>Koristusteenus</v>
          </cell>
          <cell r="D886" t="str">
            <v>-1</v>
          </cell>
          <cell r="E886" t="str">
            <v>2</v>
          </cell>
          <cell r="F886" t="str">
            <v>Põhitegevuse kulud</v>
          </cell>
        </row>
        <row r="887">
          <cell r="A887">
            <v>5511046</v>
          </cell>
          <cell r="B887" t="str">
            <v>Tehnohooldus</v>
          </cell>
          <cell r="D887" t="str">
            <v>-1</v>
          </cell>
          <cell r="E887" t="str">
            <v>2</v>
          </cell>
          <cell r="F887" t="str">
            <v>Põhitegevuse kulud</v>
          </cell>
        </row>
        <row r="888">
          <cell r="A888">
            <v>35000001</v>
          </cell>
          <cell r="B888" t="str">
            <v>Põhiseaduslikud institutsioonid</v>
          </cell>
          <cell r="C888" t="str">
            <v/>
          </cell>
          <cell r="D888" t="str">
            <v>-1</v>
          </cell>
          <cell r="E888" t="str">
            <v>1</v>
          </cell>
          <cell r="F888" t="str">
            <v>Põhitegevuse tulud</v>
          </cell>
        </row>
        <row r="889">
          <cell r="A889">
            <v>35000002</v>
          </cell>
          <cell r="B889" t="str">
            <v>Haridus- ja Teadusministeerium</v>
          </cell>
          <cell r="C889" t="str">
            <v/>
          </cell>
          <cell r="D889" t="str">
            <v>-1</v>
          </cell>
          <cell r="E889" t="str">
            <v>1</v>
          </cell>
          <cell r="F889" t="str">
            <v>Põhitegevuse tulud</v>
          </cell>
        </row>
        <row r="890">
          <cell r="A890">
            <v>35000004</v>
          </cell>
          <cell r="B890" t="str">
            <v>Kaitseministeerium</v>
          </cell>
          <cell r="C890" t="str">
            <v/>
          </cell>
          <cell r="D890" t="str">
            <v>-1</v>
          </cell>
          <cell r="E890" t="str">
            <v>1</v>
          </cell>
          <cell r="F890" t="str">
            <v>Põhitegevuse tulud</v>
          </cell>
        </row>
        <row r="891">
          <cell r="A891">
            <v>35000005</v>
          </cell>
          <cell r="B891" t="str">
            <v>Kliimaministeerium</v>
          </cell>
          <cell r="C891" t="str">
            <v/>
          </cell>
          <cell r="D891" t="str">
            <v>-1</v>
          </cell>
          <cell r="E891" t="str">
            <v>1</v>
          </cell>
          <cell r="F891" t="str">
            <v>Põhitegevuse tulud</v>
          </cell>
        </row>
        <row r="892">
          <cell r="A892">
            <v>35000006</v>
          </cell>
          <cell r="B892" t="str">
            <v>Kultuuriministeerium</v>
          </cell>
          <cell r="C892" t="str">
            <v/>
          </cell>
          <cell r="D892" t="str">
            <v>-1</v>
          </cell>
          <cell r="E892" t="str">
            <v>1</v>
          </cell>
          <cell r="F892" t="str">
            <v>Põhitegevuse tulud</v>
          </cell>
        </row>
        <row r="893">
          <cell r="A893">
            <v>35000007</v>
          </cell>
          <cell r="B893" t="str">
            <v>Majandus- ja Kommunikatsiooniministeerium</v>
          </cell>
          <cell r="C893" t="str">
            <v/>
          </cell>
          <cell r="D893" t="str">
            <v>-1</v>
          </cell>
          <cell r="E893" t="str">
            <v>1</v>
          </cell>
          <cell r="F893" t="str">
            <v>Põhitegevuse tulud</v>
          </cell>
        </row>
        <row r="894">
          <cell r="A894">
            <v>35000008</v>
          </cell>
          <cell r="B894" t="str">
            <v>Regionaal- ja Põllumajandusministeerium</v>
          </cell>
          <cell r="C894" t="str">
            <v/>
          </cell>
          <cell r="D894" t="str">
            <v>-1</v>
          </cell>
          <cell r="E894" t="str">
            <v>1</v>
          </cell>
          <cell r="F894" t="str">
            <v>Põhitegevuse tulud</v>
          </cell>
        </row>
        <row r="895">
          <cell r="A895">
            <v>35000009</v>
          </cell>
          <cell r="B895" t="str">
            <v>Rahandusministeerium</v>
          </cell>
          <cell r="C895" t="str">
            <v/>
          </cell>
          <cell r="D895" t="str">
            <v>-1</v>
          </cell>
          <cell r="E895" t="str">
            <v>1</v>
          </cell>
          <cell r="F895" t="str">
            <v>Põhitegevuse tulud</v>
          </cell>
        </row>
        <row r="896">
          <cell r="A896">
            <v>35000010</v>
          </cell>
          <cell r="B896" t="str">
            <v>Siseministeerium</v>
          </cell>
          <cell r="C896" t="str">
            <v/>
          </cell>
          <cell r="D896" t="str">
            <v>-1</v>
          </cell>
          <cell r="E896" t="str">
            <v>1</v>
          </cell>
          <cell r="F896" t="str">
            <v>Põhitegevuse tulud</v>
          </cell>
        </row>
        <row r="897">
          <cell r="A897">
            <v>35000011</v>
          </cell>
          <cell r="B897" t="str">
            <v>Sotsiaalministeerium</v>
          </cell>
          <cell r="C897" t="str">
            <v/>
          </cell>
          <cell r="D897" t="str">
            <v>-1</v>
          </cell>
          <cell r="E897" t="str">
            <v>1</v>
          </cell>
          <cell r="F897" t="str">
            <v>Põhitegevuse tulud</v>
          </cell>
        </row>
        <row r="898">
          <cell r="A898">
            <v>35020002</v>
          </cell>
          <cell r="B898" t="str">
            <v>Haridus- ja Teadusministeerium</v>
          </cell>
          <cell r="C898" t="str">
            <v/>
          </cell>
          <cell r="D898" t="str">
            <v>-1</v>
          </cell>
          <cell r="E898" t="str">
            <v>3</v>
          </cell>
          <cell r="F898" t="str">
            <v>Investeerimistegevuse tulud</v>
          </cell>
        </row>
        <row r="899">
          <cell r="A899">
            <v>35020004</v>
          </cell>
          <cell r="B899" t="str">
            <v>Kaitseministeerium</v>
          </cell>
          <cell r="C899" t="str">
            <v/>
          </cell>
          <cell r="D899" t="str">
            <v>-1</v>
          </cell>
          <cell r="E899" t="str">
            <v>3</v>
          </cell>
          <cell r="F899" t="str">
            <v>Investeerimistegevuse tulud</v>
          </cell>
        </row>
        <row r="900">
          <cell r="A900">
            <v>35020005</v>
          </cell>
          <cell r="B900" t="str">
            <v>Kliimaministeerium</v>
          </cell>
          <cell r="C900" t="str">
            <v/>
          </cell>
          <cell r="D900" t="str">
            <v>-1</v>
          </cell>
          <cell r="E900" t="str">
            <v>3</v>
          </cell>
          <cell r="F900" t="str">
            <v>Investeerimistegevuse tulud</v>
          </cell>
        </row>
        <row r="901">
          <cell r="A901">
            <v>35020006</v>
          </cell>
          <cell r="B901" t="str">
            <v>Kultuuriministeerium</v>
          </cell>
          <cell r="C901" t="str">
            <v/>
          </cell>
          <cell r="D901" t="str">
            <v>-1</v>
          </cell>
          <cell r="E901" t="str">
            <v>3</v>
          </cell>
          <cell r="F901" t="str">
            <v>Investeerimistegevuse tulud</v>
          </cell>
        </row>
        <row r="902">
          <cell r="A902">
            <v>35020007</v>
          </cell>
          <cell r="B902" t="str">
            <v>Majandus- ja Kommunikatsiooniministeerium</v>
          </cell>
          <cell r="C902" t="str">
            <v/>
          </cell>
          <cell r="D902" t="str">
            <v>-1</v>
          </cell>
          <cell r="E902" t="str">
            <v>3</v>
          </cell>
          <cell r="F902" t="str">
            <v>Investeerimistegevuse tulud</v>
          </cell>
        </row>
        <row r="903">
          <cell r="A903">
            <v>35020008</v>
          </cell>
          <cell r="B903" t="str">
            <v>Regionaal- ja Põllumajandusministeerium</v>
          </cell>
          <cell r="C903" t="str">
            <v/>
          </cell>
          <cell r="D903" t="str">
            <v>-1</v>
          </cell>
          <cell r="E903" t="str">
            <v>3</v>
          </cell>
          <cell r="F903" t="str">
            <v>Investeerimistegevuse tulud</v>
          </cell>
        </row>
        <row r="904">
          <cell r="A904">
            <v>35020009</v>
          </cell>
          <cell r="B904" t="str">
            <v>Rahandusministeerium</v>
          </cell>
          <cell r="C904" t="str">
            <v/>
          </cell>
          <cell r="D904" t="str">
            <v>-1</v>
          </cell>
          <cell r="E904" t="str">
            <v>3</v>
          </cell>
          <cell r="F904" t="str">
            <v>Investeerimistegevuse tulud</v>
          </cell>
        </row>
        <row r="905">
          <cell r="A905">
            <v>35020010</v>
          </cell>
          <cell r="B905" t="str">
            <v>Siseministeerium</v>
          </cell>
          <cell r="C905" t="str">
            <v/>
          </cell>
          <cell r="D905" t="str">
            <v>-1</v>
          </cell>
          <cell r="E905" t="str">
            <v>3</v>
          </cell>
          <cell r="F905" t="str">
            <v>Investeerimistegevuse tulud</v>
          </cell>
        </row>
        <row r="906">
          <cell r="A906">
            <v>35020011</v>
          </cell>
          <cell r="B906" t="str">
            <v>Sotsiaalministeerium</v>
          </cell>
          <cell r="C906" t="str">
            <v/>
          </cell>
          <cell r="D906" t="str">
            <v>-1</v>
          </cell>
          <cell r="E906" t="str">
            <v>3</v>
          </cell>
          <cell r="F906" t="str">
            <v>Investeerimistegevuse tulud</v>
          </cell>
        </row>
        <row r="907">
          <cell r="A907">
            <v>50001</v>
          </cell>
          <cell r="F907" t="str">
            <v>Põhitegevuse kulud</v>
          </cell>
        </row>
        <row r="908">
          <cell r="A908">
            <v>2585</v>
          </cell>
          <cell r="F908" t="str">
            <v>Finantseerimistegevus</v>
          </cell>
        </row>
        <row r="909">
          <cell r="A909">
            <v>2586</v>
          </cell>
          <cell r="F909" t="str">
            <v>Finantseerimistegevus</v>
          </cell>
        </row>
        <row r="910">
          <cell r="A910">
            <v>2586</v>
          </cell>
          <cell r="F910" t="str">
            <v>Finantseerimistegevus</v>
          </cell>
        </row>
      </sheetData>
      <sheetData sheetId="6"/>
      <sheetData sheetId="7"/>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Ülle Allik" refreshedDate="46148.604976041664" createdVersion="6" refreshedVersion="6" minRefreshableVersion="3" recordCount="2398">
  <cacheSource type="worksheet">
    <worksheetSource ref="A2:Q2400" sheet="I lisaeelarve Veeras"/>
  </cacheSource>
  <cacheFields count="17">
    <cacheField name="EA osa" numFmtId="0">
      <sharedItems count="6">
        <s v="Likviidsete vahendite muutus"/>
        <s v="Investeerimistegevuse kulud"/>
        <s v="Finantseerimistegevus"/>
        <s v="Põhitegevuse kulud"/>
        <s v="Põhitegevuse tulud"/>
        <s v="Investeerimistegevuse tulud"/>
      </sharedItems>
    </cacheField>
    <cacheField name="Kirje" numFmtId="0">
      <sharedItems count="860">
        <s v="Arvelduskontod pankades"/>
        <s v="arvestatud II poolaastaks laenuintress 2,848%"/>
        <s v="korrigeerimine vastavalt I lisaeelarvele"/>
        <s v="Koolituse sõidukulude reale"/>
        <s v="Koolituse sõidukulude  reale"/>
        <s v="Lõpualbumite kulud"/>
        <s v="Lõpualbumite tulud"/>
        <s v="Volikogu mööbi tarbeks "/>
        <s v="Volikogu mööbel "/>
        <s v="Kululiigi täpsutamine"/>
        <s v="Kululiigi täpsustamine"/>
        <s v="Tennisekeskuse poolt  lauatenniseklubile kahjude hüvitamine (edasiantav tulu)"/>
        <s v="Alampalga tõus 946 euroni, eelarves oli 930 eurot, 0,5 ametikohta"/>
        <s v="Alampalga tõus 946 euroni,  eelarves oli 930 eurot, 0,5 ametikohta"/>
        <s v="Kunstikoolile 3000 eurot kooli juubeli sündmuste läbiviimiseks "/>
        <s v="Posti tänava eskiis"/>
        <s v="Lisataotluste katteks mis ei saanud rahuldatud aga kate tuli leida "/>
        <s v="Paala tee kõnnitee"/>
        <s v="Itaalia tänava projekteerimine "/>
        <s v="Männimäe lasteaia parkla liikluskorraldus"/>
        <s v="Posti tänava projekt-  2026 tellitakse  ainult eskiis, kulud eraldi  tegevussuunale KU166"/>
        <s v="Järve tn kergliiklustee omaosaluse viimine projekti tunnustega reale (projekt 0017)"/>
        <s v="Järve tn kergliiklustee omaosaluse  viimine projekti tunnustega reale (projekt 0017) "/>
        <s v="Volikogu saali remonttööd "/>
        <s v="Haridus- ja kultuuriameti eelarvest kunstikooli 20. juubeli kulud"/>
        <s v="Praktika juhendamise tasu"/>
        <s v="Alampalga tõus 946 euroni 2,5 ametikohta (eelarves 930 eurot)"/>
        <s v="Roo tänava parkla ja tehnovõrkude projekteerimine ja ehitamine (SPA arendus) (meede 16.12), investeeringute reserviist parkla reale"/>
        <s v=" Roo tänava parkla ja tehnovõrkude projekteerimine ja ehitamine (SPA arendus) (meede 16.12), investeeringute reservist  parkla reale"/>
        <s v="Tegevustoetuse konto muutmine"/>
        <s v=" Ümberklassifitseerimine põhitegevuse kuludeks tulenevalt maksumuse piirmäärast"/>
        <s v=" Ümberklassifitseerimine põhitegevuse tuludeks tulenevalt maksumuse piirmäärast"/>
        <s v="Ümberklassifitseerimine põhitegevuse kuludeks tulenevalt maksumuse piirmäärast"/>
        <s v="Ümberklassifitseerimine põhitegevuse tuludeks tulenevalt  maksumuse piirmäärast"/>
        <s v="Lauatennisklubile kahjustatud laudade hüvitamine"/>
        <s v="Miinimumpalga tõusu vahe"/>
        <s v="Miinimumpalgalise tõusu vahe"/>
        <s v="Töötuskindlustusmakse"/>
        <s v="Sotsiaalmaks töötasudelt ja toetustelt"/>
        <s v="Töötajate töötasu"/>
        <s v="Viljandi Jakobsoni Koolile  õpetajate inspiratsioonipäeva kulude katteks 200 eurot"/>
        <s v="konto muutmine"/>
        <s v=" Koondamine pidi olema Linnahooldusel, mitte haldusametil"/>
        <s v="Koondamine pidi olema Linnahooldusel,  mitte haldusametil "/>
        <s v="Üldhooldekodude tulud"/>
        <s v="Töötasud võlaõiguslike lepingute alusel"/>
        <s v="Ümbertõstmine seoses 1-õpetaja süsteemile üleminekuga"/>
        <s v="Ümbertõstmine seoses 1-õpetaja süsteemile üleminekuga "/>
        <s v="Tulude prognoosi korrigeerimine tegelikkusele vastavaks"/>
        <s v="2025. aastaks  arvestatud tulu laekumine"/>
        <s v="Haridusele Kauri asenduseks mais Linnapea eelarvest"/>
        <s v="Haridusele Kauri asenduseks mais"/>
        <s v=" Ugalale suveetenduse tribüünide paigaldamiseks"/>
        <s v="Ugalale suveetenduse  tribüünide paigaldamiseks"/>
        <s v="Ameerika Teabepunkti Canva litsents"/>
        <s v="Hoonestusõiguste müük"/>
        <s v="koondamine"/>
        <s v="Tõstan koolitusmaterjalidelt 550401 koolitusteenusteks"/>
        <s v="Tõstan koolitusteenuste peale  550400"/>
        <s v="Õpetajate töötasu"/>
        <s v="Töötervishoiuarsti teenus"/>
        <s v="Jakobsoni koolile võistluste korraldamiseks"/>
        <s v="Muud inventari majandamiskulud"/>
        <s v="Inventar ja selle tarvikud"/>
        <s v="Ürituste ja näituste korraldamise kulud"/>
        <s v="KULKA projektid. S-Stuudio kontsert/ laulustuudio-kitarriringi kontsert"/>
        <s v="Muud lähetuste kulud"/>
        <s v="Imeliste aastate projekti lisarahastus"/>
        <s v="Kõik linnaruumis tehtavad tööd ja teenused mis ei ole eelarve ridadel planeeritud"/>
        <s v="Reinu tee liikluse avamine, Tartu Lossi ristmik ja tasuilise parkimise lõpetamine "/>
        <s v="Summa Reinu-Hariduse alt viia Liikluskorralduse muude kulude alla "/>
        <s v="Suurendan kontot 552490 summas 5000 eurot ja vähendan vastavalt kontot 413900"/>
        <s v="Suurendan kontot 413410 summas 5000 eurot ja vähendan vastavalt kontot 413900"/>
        <s v="Muudan kontot "/>
        <s v="Muudan kontot"/>
        <s v="IKT riist-ja tarkvara rent ja majutusteenus"/>
        <s v="Vähendan kontot 552490 ja´suurendan 3700 euro võtta kontot 551480"/>
        <s v="Korrashoiuteenused (Lossivaremete konserveerimine Kultuuriministeeriumilt)"/>
        <s v="Korrashoiuteenused (Vana kalmistu jaoks Kultuuriministeeriumilt)"/>
        <s v="Suurendan kontot 413900 KU493 ja vähendan vastavalt kontot 552520 KU482"/>
        <s v="Kultuuriministeerium (Lossivaremete konserveerimine)"/>
        <s v="Suurendan kontot 413900 ja vähendan vastavalt kontot 552520 KU482"/>
        <s v="Korrashoiu- ja remondimaterjalid, lisaseadmed ja -tarvikud"/>
        <s v="Valveteenused"/>
        <s v="Kultuuriministeerium (Vana kalmistu hauatähised)"/>
        <s v="Korrashoiuteenused"/>
        <s v="Tehnohooldus"/>
        <s v="Koristusteenus"/>
        <s v="Remont, restaureerimine, lammutamine"/>
        <s v="KOV-ide teavikute SF"/>
        <s v="KOV-ide teavikute SF "/>
        <s v="Suurendan kontot 552520 ja vähendan vastavalt kontot 552490"/>
        <s v=" Maramaa lepingud suurendan kontot 5064 ja vähendan vastavalt ku584 kontot552490"/>
        <s v="Maramaa lepingud suurendan kontot 5064 ja vähendan vastavalt ku584 kontot552490"/>
        <s v="Maramaa lepingud suurendan kontot 5063 ja vähendan vastavalt ku584 kontot552490"/>
        <s v="Maramaa lepingud suurendan kontot 500500 ja vähendan vastavalt ku584 kontot552490"/>
        <s v="Maramaa lepingud suurendan 500500 ja vähendan vastavalt konto 5005"/>
        <s v="Maramaa lepingud  vähendan konto 5005 ja suurendan konto 500500"/>
        <s v="Remondi- ja hooldusteenused"/>
        <s v="Katan tööjõukulu seoses Gaide liikumisega"/>
        <s v="Gaide Mikkori töösuhe lõppeb hiljemalt 16.06.2026  ja uue töötaja palgavahe on 1 kuus  (bruto) 167 eurot. Lahkudes saab Gaide  hüvitist ühe kuu keskmise töötasu ulatuses  (Gaide 1 kuu brutopalk 1753 eurot)"/>
        <s v="Koodimasin OÜ  ja Urania 2026 II p/a  kulud  IKT vastutusalast kooli vastutusalasse"/>
        <s v="Gennet Laboratories AS  2026 II p/a  kulud  IKT vastutusalast asutuse vastutusalasse"/>
        <s v="Rehasoft OÜ 2026 II p/a  kulud  IKT vastutusalast asutuse vastutusalasse"/>
        <s v="Koodimasin OÜ 2026 II p/a  kulud  IKT vastutusalast kooli vastutusalasse"/>
        <s v="Koodimasin OÜ   2026 II p/a  kulud  IKT vastutusalast kooli vastutusalasse"/>
        <s v="Koodimasin OÜ 2026 II p/a  kulud  IKT vastutusalast lasteaia vastutusalasse"/>
        <s v="Koodimasin OÜ aastane tasu 620€"/>
        <s v="Erasmus+"/>
        <s v="Ringijuhi töötasu"/>
        <s v="projekti koordineerimise tasu Erasmus+"/>
        <s v="Päevarahad"/>
        <s v="Majutuskulud"/>
        <s v="Erasmus+ teistele osapooltele  edasiandmiseks"/>
        <s v="Ringijuhi palgatoetus"/>
        <s v="Muud kommunikatsiooni-, kultuuri- ja vaba aja sisustamise kulud"/>
        <s v="Muud õppevahendid"/>
        <s v="Laekumine Ü. Saviste, ZEN-klubi"/>
        <s v="Rent"/>
        <s v="Sõidukulud"/>
        <s v="Viljandi Paalalinna Koolile 400 eurot festivali korraldamiseks (taotlus lisatud)"/>
        <s v="Viljandi Jakobsoni koolile, õpetaja töötasu"/>
        <s v="Viljandi Jakobsoni koolile, õpetaja tasu"/>
        <s v="Viljandi Jakobsoni koolile taotluse alusel (lisatud)"/>
        <s v="Urania COM OÜ raamatukogusüsteem (6 kuu kulu)"/>
        <s v="Cleveroni raamatukapp (6 kuu kulu)"/>
        <s v="Kultuuriministeeriumi koolitustoetus (taotlus 7-8 23.02.2026)"/>
        <s v="KULKA projektid M14-26/0009, M14-26/0020, M14-26/0018"/>
        <s v="Koodimasin OÜ   II p/a  kulud  IKT vastutusalast kooli vastutusalasse"/>
        <s v="Lähetused"/>
        <s v="õige kululiik 550420"/>
        <s v="Päevarahad tõsta kululiiki 550304"/>
        <s v="Pangateenused"/>
        <s v="pangateenuste kulu tõsta kululiiki 550012"/>
        <s v="Isikliku sõiduauto kulu hüvitamine"/>
        <s v="tõsta õigesse kululiiki 551308"/>
        <s v="Jäätmekava  omaosalus"/>
        <s v="Kliimakava omaosalus"/>
        <s v="Urania COM OÜ aastane kulu 1562€"/>
        <s v="Cleveron AS prognooskulu aastaks 888€"/>
        <s v="Koodimasin ja Urania aastane kulu 2331€"/>
        <s v="Koodimasin ja Urania aastane kulu 2765€"/>
        <s v="Gennet Laboratories AS aastane kulu 4390€"/>
        <s v="Rehasoft OÜ aastane kulu 1488€"/>
        <s v="Koodimasin OÜ aastane tasu 1240€"/>
        <s v="Koodimasin OÜ aastane tasu 1414€"/>
        <s v="Koodimasin OÜ aastane tasu 2170€"/>
        <s v="Koodimasin ja Urania aastane kulu 1215€"/>
        <s v="KIK toetus jäätmekava koostamiseks "/>
        <s v="KIK toetus jäätmekava koostamiseks"/>
        <s v="Miinimumpalga kasv"/>
        <s v="Ühtekuuluvusfondist kliimakava koostamiseks"/>
        <s v=" Jakobsoni tänava rekonstrueerimise teostab Viljandi Veevärk, finantseerimine Veevärgi aktsiakapitali suurendamise kaudu"/>
        <s v="Jakobsoni tänava rekonstrueerimise teostab Viljandi  Veevärk,  finantseerimine Veevärgi  aktsiakapitali  suurendamise kaudu"/>
        <s v="Toetused valitsussektorisse kuuluvatelt avalik-õiguslikelt juriidilistelt isikutelt (KULKA)"/>
        <s v="Õpetajate reale ümber"/>
        <s v="Koolijazz osalustasud"/>
        <s v="Fienta piletid - Tonio Tamra mälestuskontsert"/>
        <s v="Muud tulud haridusalasest tegevusest"/>
        <s v="Lisataotlus Haridus- ja kultuuriametile. Õpilase 1:1 õppe rahastamiseks."/>
        <s v="Üüritulud on kajastatud real 322090"/>
        <s v="Üüritulud on kajastatud real 322090, mitte  real 323320"/>
        <s v=" Linnuste tee ehitamiseks toetust ei saadud"/>
        <s v="Linnuste tee ehitamiseks  toetust ei saadud"/>
        <s v="Tõstetud kontolt"/>
        <s v="Tõstame kontole"/>
        <s v="Teater maale"/>
        <s v="Õpilasesindus"/>
        <s v="Üüritulu"/>
        <s v="Õppevahendid"/>
        <s v="Praktika juhendamine"/>
        <s v="Üüriraha  reale  322090"/>
        <s v="Annetus pildikomapnii"/>
        <s v="Annetus pildikompanii"/>
        <s v="Ringijuhendamine"/>
        <s v="Rahvariided"/>
        <s v="Lisavahendid  seoses töötasu alammäära kasvuga  946 euroni kuus "/>
        <s v="Töötuskindlustusmakse - 5% palgakasv jagatud õigetele tegevusaladele"/>
        <s v="SM - 5% palgakasv jagatud õigetele tegevusaladele"/>
        <s v="Töötasu - 5% palgakasv jagatud õigetele tegevusaladele"/>
        <s v="Keeleõppetoetus"/>
        <s v="Keeleõppe toetus"/>
        <s v="Õpetajate tantsufestivali korralduskulud haridusametilt"/>
        <s v="Spordikooli võrkpallivõistluse korraldamise tööraha. Spordikooli eelarvest. "/>
        <s v="Keeleõppe toetus Haridus- ja Teadusministeeriumilt"/>
        <s v="tõstan sobivamale reale, kontole (tõstetud kontolt 413899, KU680)"/>
        <s v="tõstan sobivamale kontole, siia jääb vaid 100 aastaste ja vanemate sünnipäevatoetus= 10 eakat hetkel"/>
        <s v="LISATAOTLUS. 1 249 148,41 (2025 aasta kulu ) + 206 400 (hoolduskomponendi kulu tõus, kui arvestada keskmiselt 215 kliendiga)= 1 455 548. Eelarves arvestatud 1 209 000, seega puudu on"/>
        <s v=" 5% lisatöötasult töötuskindlustusmaks (9 kuud)"/>
        <s v=" 5% lisatöötasult sots. maks (9 kuud)"/>
        <s v=" 5% lisatöötasu (9 kuud)"/>
        <s v="5% lisatöötasu (9 kuud)"/>
        <s v="Projektile Mobiilne Perepesa töötuskindl. maks"/>
        <s v="Projektile Mobiilne Perepesa sots. maks"/>
        <s v=" Projektile Mobiilne Perepesa töötajate töötasu"/>
        <s v="Projektile Mobiilne Perepesa koolitusteenused"/>
        <s v="Mobiilne Perepesa"/>
        <s v="Juhi töötasult töötuskindlustusmaks 110€/ kuus EA- sse arvestamata"/>
        <s v="Juhi töötasult sots. maks 110€/ kuus EA- sse arvestamata"/>
        <s v="Juhi töötasu 110€/ kuus x 9 EA- sse arvestamata"/>
        <s v="Projektile Imelised aastad koolitusteenusteks"/>
        <s v="Täiendav laekumine projektile Imelised aastad"/>
        <s v="Projektile Imelised aastad tunnuse lisamine"/>
        <s v="Haridus- ja kultuuriameti eelarvest. Linnaülese õpetajate inspiratsioonipäeva korraldamiseks."/>
        <s v="Haridusameti ridadelt koolide eelarvetesse vastavalt 2026 aasta jaotusele"/>
        <s v="Haridusameti ridadelt koolide eelarvetesse  vastavalt 2026 aasta jaotusele "/>
        <s v="Ordulinnuse külastuskeskkonna ja teenuste arendamine projekti viimine investeeringute reservi "/>
        <s v="reserfondi muutus II lugemiseks"/>
        <s v="Kohustiste võtmine"/>
        <s v="5% palgatõus"/>
        <s v=" 5% palgatõus"/>
        <s v="9212\tPõhi- ja üldkeskharidus"/>
        <s v=" Palgatõus 5%"/>
        <s v="Palgatõus 5%"/>
        <s v="Maadluse osakonna ruumide rent Maadlusklubile"/>
        <s v="Tulu Aasa tänava  kinnistu müügist"/>
        <s v=" Ordulinnuse külastuskeskkonna ja teenuste arendamine projketi tulude ja kulude eemaldamine, kuna omaosalus viidi investeeringute reservi"/>
        <s v="Roo tänava parkla ja tehnovõrkude projekteerimine ja ehitamine (SPA arendus) (meede 16.12), investeeringute reservi"/>
        <s v="Ordulinnuse külastuskeskkonna ja teenuste arendamine (omaosalus) investeeringute reservi"/>
        <s v="Ümbertõstmine Jakobsoni tänava rekonstrueerimise reale"/>
        <s v="Seoses erakordselt külmade ilmadega on vaja varjupaika lahti hoida ka päeval. Töötaja põhipalk 976 eur, st tunnitasu 6,1 eur.  Prognoos  50 päevax8 tundix6,10 eur"/>
        <s v="Projekti summa täpsustamine, tunnuste lisamine"/>
        <s v="VANT teenusstandardi projekti 2025. kasutamata osa (HTM ei klassifitseeri seda toetusena)"/>
        <s v="0 Bussiliini nr 7 sõidumarsruudi pikendamine"/>
        <s v="Laulu- ja tantsupeo kollektiivide juhtide tööjõukulude toetus"/>
        <s v="Laulu- ja tantsupeo kollektiivide juhtide  tööjõukulude toetus"/>
        <s v="Raamaturiiul Story, 28 tk, projekti omaosalus"/>
        <s v="Attune Lib RFID iseteeninduse töökoht, projekti omaosalus"/>
        <s v="Raamatukogu  valgustuse parandamine, projekti omaosalus"/>
        <s v="Spordihoone vana osa audit"/>
        <s v="0 Valveteenused"/>
        <s v="00 Vesi ja kanalisatsioon"/>
        <s v="0 Vesi ja kanalisatsioon"/>
        <s v="00 Eelkooli õpetaja palgatõusu sotsiaalmaks"/>
        <s v="00 Elekter"/>
        <s v="0 Tehnohooldus"/>
        <s v="00 Eelkooli õpetaja"/>
        <s v="00 Lisakoristus lahtioleku pikendamisest"/>
        <s v="00 Taotlus 4. Õppevahendid"/>
        <s v="00 Taotlus 4. Mänguvahendid"/>
        <s v="00 kulueelarve suurendamine seoses valvelepingu kallinemisega"/>
        <s v="0 Korrashoiuteenused"/>
        <s v="00 Viljandi Huvikool 80. Saali rent koos helinduse ja valgusega 3000,00 (Ait)  ning muud kulud töötajate tunnustamisega + tort 250,00"/>
        <s v="00 Johann Köleri originaalmaalide näituse korraldamine"/>
        <s v="00 Reinu-Hariduse variant 2: Betoonkivi asendamine asfaltkattega, kõnniteede piiritlemine postide või piiretega, liiklusmärgid, teekattemärgistus"/>
        <s v="0 Elekter"/>
        <s v="00 Keldris niiskuskahjustuste likvideerimine - seotud puuduliku drenaažiga"/>
        <s v="0 Koristusteenus"/>
        <s v="00 Spordikool 80 aastapäev ruumid, esinejad, tunnustusmärgid, -medalid..."/>
        <s v="0 Küte ja soojusenergia"/>
        <s v="00 Taotlus 5. Päikest peegeldavad rulood"/>
        <s v="0 Üür ja rent"/>
        <s v="00 Drenaaži ehitamine( vesi tundib varjupaika) mitmel korral on vesi suures koguses põrandal olnud mis on rikkunud siseviimistust ja ei ole võimalik varjupaika kasutuses olnud"/>
        <s v="00 Laidoneri ratsamonumendi tänavakatte sillutise ja valgustus  projektijärgne väljaehitamine"/>
        <s v="00 Posti tänav- Põhiprojekt"/>
        <s v="00 Lastepargi  projektijärgne lahenduse rekonstrueerumine"/>
        <s v="Maamaksu prognoos +10% vrs 2025 täitmisega"/>
        <s v=" Toetusfondi eraldis on suurem"/>
        <s v="Toetusfondi osa on suurem"/>
        <s v="Toetusfondi eraldis on suurem"/>
        <s v="Toetusfondi eraldis on väiksem"/>
        <s v="Toetusfondi osa oli suurem, linna osa väiksem"/>
        <s v="Tasandusfondi summad on väiksemad"/>
        <s v=" Õpetaja tasuga võrdsustatud õpetajate tasu: ujumisõpetaja ,eelkooli õpetaja"/>
        <s v="Õpetaja tasuga võrdsustatud õpetajate tasu: ujumisõpetaja ,eelkooli õpetaja"/>
        <s v="Tugispetsialistide töötasu kasv seoses õpetaja palga kasvuga 1970 euroni"/>
        <s v="Osa projekti kulusid tehti juba 2025"/>
        <s v="Osa projekti kulusid  tehti juba 2025"/>
        <s v="Tululiigi täpsustamine"/>
        <s v="Harrastuskalapüügi projekti toetus poidele"/>
        <s v="Harrastuskalapüügi projekti toetus  poidele"/>
        <s v="Harrastuskalapüügi projekti toetus paadisildadele"/>
        <s v="Saunateenindaja 0,4 koha tasu 0,4*976 eurot*12kuud"/>
        <s v="Toimetulekutoetuse 2025 aasta kasutamata jääk"/>
        <s v="Kululiigi muutmine 5- kohaliseks"/>
        <s v="Maakonna raamatukogu töötaja kulude toetus on suurem"/>
        <s v="Maakonna raamatukogu töötaja kulude toetus on suurem "/>
        <s v="Teavikute eraldis teistele KOV-dele peab olema real 450010"/>
        <s v=" Teavikute eraldis teistele KOV-dele peab olema real 450010"/>
        <s v="Riigi raha teavikutele on vähem"/>
        <s v="Erisoodususte osa personalikuludesse"/>
        <s v="Õpetaja töötasu kasv 1970 euroni"/>
        <s v="Õpetaja töötasu kasv 1970 euroni, TUKO"/>
        <s v="Mulgi  valla, Põhja-Sakala valla ja Viljandi valla  2025. kasutamata jäänud ettemaksed teavikute transpordiks, koolituskuludeks ja reklaamiks"/>
        <s v="Ahrensburger Burgerverein von 1874 E. V.\ttoetus laste ja noortesündmusteks, kasutatakse 2026"/>
        <s v="Timbermanni projekti 2026. aasta osa, tulud pidid kajastama aastas 2025"/>
        <s v="Laulu- ja Tantsupeo SA  kollektiivide tegevustoetus 2025/2026 õa 4 rühma"/>
        <s v="Ameerika Teabepunkti 2026. aasta toetus"/>
        <s v="Ameerika  Teabepunkti  2026. aasta toetus"/>
        <s v=" KULKA toetus M14-25/0196, laekus 19.12.2025, kasutatakse 2026"/>
        <s v=" KULKA toetus M14-25/0186, laekus 19.12.2025, kasutatakse 2026"/>
        <s v="Erasmus + Uued võimalused õpetajatele ja õpilastele üleviidava jäägi täpsustamine"/>
        <s v="Erasmus + Music In Nature üleviidava jäägi täpsustamine"/>
        <s v="Erasmus + Music In Nature  üleviidava jäägi täpsustamine"/>
        <s v="Toetusfondi summade täpsustamine"/>
        <s v="Laulu- ja tantsupeoliikumises osalevate kollektiivide tegevus toetus 2025/2026, laekus 3.12.2025"/>
        <s v="Laulu- ja tantsupeoliikumises osalevate kollektiivide tegevustoetus 2025/2026 õppeaastaks,  laekus 02.12.2025"/>
        <s v="Ilmastikuolude tõttu ei saa Treulop OÜ raietöid lõpetada 2025, kulud tehakse 2026"/>
        <s v="Erasmus+ projekti 2024-1-EE01-KA122-SCH-000212333 2026 aastale vastavad kulud"/>
        <s v="Erasmus+ projekti 2024-1-EE01-KA122-SCH-000212333 2026 aastale vastavad tulud"/>
        <s v="Laste arengust tulenevalt polnud võimalik lastega ujuma minna, tunnid toimuvad 2026"/>
        <s v="Toetusfondi summade täpsustamine (VTG-lt saadud osa eemaldamine)"/>
        <s v=" Haridusspetsialisti töötasu suurendamine 250/kuus"/>
        <s v="Haridusspetsialisti töötasu suurendamine 250/kuus "/>
        <s v="Tööjõukulude katteks ümbertõstmine"/>
        <s v="Tööjõukulude katteks ümbertõstmine, subjektilt 015"/>
        <s v="Tööjõukulude katteks ümbertõstmine, subjektilt 014"/>
        <s v="Tööjõukulude katteks ümbertõstmine, subjektilt 016"/>
        <s v="Tööjõukulude katteks ümbertõstmine, rahandus"/>
        <s v="Tööjõukulude katteks ümbertõstmine, Kantslelei"/>
        <s v="Tööjõukulude katteks ümbertõstmine, HA"/>
        <s v="ATS teenistujate töötasu"/>
        <s v="Koolijuhtide palgatõusuks"/>
        <s v=" KOV turvalisuse arenguprogramm"/>
        <s v="KOV turvalisuse arenguprogramm"/>
        <s v="Avant 760i liisingu intressid"/>
        <s v="Avant 760i  liisingukohustise tasumine "/>
        <s v="VÕS"/>
        <s v="Tööatasu võlaõiguslike lepingute alusel "/>
        <s v="Rahandusele finantsisti TK"/>
        <s v="Rahandusele finantsisti SM"/>
        <s v="Rahandusele finantsisti TT"/>
        <s v="Teenistujate tasud Haridus- ja kultuuriametis"/>
        <s v="2 kult.min. palgatoetust"/>
        <s v="Eri- ja vormiriietus"/>
        <s v="Info- ja PR teenused"/>
        <s v="Kindlustus"/>
        <s v=" omaosalus tegevusjuhendaja"/>
        <s v="omaosalus tegevusjuhendaja"/>
        <s v="omaosalus tegevusjuhendaja töötasu"/>
        <s v="Transporditeenused"/>
        <s v="kokk, kokaabi ja koristaja"/>
        <s v="tooraine "/>
        <s v="Patsiendikindlustus"/>
        <s v="Liikmemaksud"/>
        <s v="Muud mitmesugused majanduskulud"/>
        <s v="Tervise edendamise kulud"/>
        <s v="Muud eri- ja vormiriietusega seotud kulud"/>
        <s v="Tervishoiuteenused"/>
        <s v="Meditsiini- ja hügieenitarbed"/>
        <s v="Sõidukite kütus"/>
        <s v="Koolitusteenused"/>
        <s v="Muud administreerimiskulud"/>
        <s v="Ravikulud"/>
        <s v="Mähkmed"/>
        <s v="Esindus- ja vastuvõtukulud (va kingitused ja auhinnad)"/>
        <s v="Kingitused ja auhinnad (va oma töötajatele)"/>
        <s v="Sideteenused"/>
        <s v="Trükised ja muud teavikud"/>
        <s v="Bürootarbed"/>
        <s v="Toiduained"/>
        <s v="Tasu vee erikasutustasu"/>
        <s v="Õpetajate töötasu (reserv) Kaare kooli kulude katteks vahendite ümberjaotamiseni 2026 toetusfondi alusel"/>
        <s v="Intressikulu liisingult"/>
        <s v="Bussi liising"/>
        <s v="laenuintressid"/>
        <s v="Kollektiivijuhtide palgatoetus"/>
        <s v="Omaosalus projektile Sotsiaalteenuste kvaliteedi ja kättesaadavuse parandamine Viljandi linnas"/>
        <s v="Kohaliku omavalitsuse toetusfond"/>
        <s v="Õpetajate töötasu (reserv)"/>
        <s v="Õpetajate töötasu  (reserv)"/>
        <s v="Lasteaia õpetajate tööjõukulu toetus  eralasteaedadele"/>
        <s v="SF - Triinu töötasu riigilt 57€ (töötus)"/>
        <s v="SF - Triinu töötasu riigilt 2 341€ (sotsmaks)"/>
        <s v="SF - Triinu töötasu riigilt 7 095€ (põhipalk)"/>
        <s v="Triinu töötasu riigilt kokku 9493€ aastas."/>
        <s v="Kohalike teede hoiu toetus 2025 I lisaeelarve summa"/>
        <s v="Lusitaania tigude tõrje"/>
        <s v="Lusitaania tigude tõrje "/>
        <s v="0012 Võõrliigi verev lemmmalts tõrjemeetmed Viljandi linnas "/>
        <s v="0012 Võõrliigi verev lemmmalts tõrjemeetmed Viljandi linnas"/>
        <s v=" Viljandi Spordihoone vana osa energiatõhusustööd (meede 33.2)"/>
        <s v="Viljandi jäätmejaama rekonstrueerimine (meede 12.2)"/>
        <s v="Toetus kohalikele omavalitsustele ühistranspordi ligipääsetavuse parandamiseks"/>
        <s v="Järve tänava kergliiklustee (meede16.7)"/>
        <s v="Ordulinnuse külastuskeskkonna ja teenuste arendamine (riiklik toetus Regionaal- ja Põllumajandusministeerium)"/>
        <s v="Taksoload u 1000€"/>
        <s v="JP"/>
        <s v="E-ITS 40 000€"/>
        <s v="Nõustamisteenused (ÜP nõustamiseks aastane leping Projektikoda Olav)"/>
        <s v="Korrashoiuteenused (Vana kalmistu Kultuuriministeeriumilt)"/>
        <s v="Antud tegevustoetused (Restaureerimistoetused)"/>
        <s v="Korrashoiu- ja remondimaterjalid, lisaseadmed ja -tarvikud (Kaunis Viljandi konkurss)"/>
        <s v="Preemiad, stipendiumid (Kaunis Viljandi konkurss)"/>
        <s v="Korrashoiu- ja remondimaterjalid, lisaseadmed ja -tarvikud (Väikevormid)"/>
        <s v="Muud inventari majandamiskulud (Jõulukaunistused)"/>
        <s v="Korrashoiuteenused (Jõulukaunistused)"/>
        <s v="Ürituste ja näituste korraldamise kulud (ÜP)"/>
        <s v="IKT riist- ja tarkvara rent ja majutusteenus (Geodata, Evald, ArcGIS)"/>
        <s v="Muud kinnistute, hoonete, ruumide kulud (maakorraldus, mõõdistamine)"/>
        <s v="Uurimis- ja arendustööd (DP koostamine)"/>
        <s v="Info- ja PR teenused (DP)"/>
        <s v="Info- ja PR teenused (ÜP)"/>
        <s v="Paljundus- ja printimiskulud"/>
        <s v="Uurimis- ja arendustööd (Artes Terrae, ÜP koostamine) "/>
        <s v="Isikliku sõiduauto kasutamise kulud"/>
        <s v="Korrashoiuteenused (muud mälestised)"/>
        <s v="Korrashoiuteenused (Vana kalmistu omaosalus)"/>
        <s v="Korrashoiuteenused (Lossivaremete konserveerimine omaosalus)"/>
        <s v="Põhipalk ja kokkulepitud tasud (TLS töötajate töötasud)"/>
        <s v="Põhipalk ja kokkulepitud tasud (ATS teenistujate töötasud)"/>
        <s v="Muud riigilõivud (projekteerimistingimused)"/>
        <s v="Tulu muudelt majandusaladelt (Sakala teated)"/>
        <s v="Ehitusloa väljastamise eest"/>
        <s v="Kasutusloa väljastamise eest"/>
        <s v="Uueveski, Peetrimõisa, kesklinna piirkonna lasteaiahoone ehitamine omaosalus (DP ja arhitektuurivõistlus)"/>
        <s v="Ordulinnuse külastuskeskkonna ja teenuste arendamine (omaosalus)"/>
        <s v="Muud kultuuri- ja kunstiasutuste tulud"/>
        <s v="Mobiilse noorsootöötaja kontrollnumbris mittesisalduv osa"/>
        <s v="Mobiilse noorsootöötaja kontrollnumbris puuduv palgaosa"/>
        <s v="MALEV - linna hooduses töötavate malevlaste TK"/>
        <s v="MALEV - linna hoolduses töötavate malevlaste SM"/>
        <s v="MALEV - linna hoolduses töötavate noorte töötasu"/>
        <s v="MS - Triinu LV töötasu 135€ (töötus)"/>
        <s v="MS - Triinu LV töötasu 5 579€ (sotsmaks)"/>
        <s v="MS - Triinu LV töötasu 16 905€ (põhipalk)"/>
        <s v="Kevini töötasu 79€ (töötus)"/>
        <s v="Kevini töötasu 3267€ (sotsmaks)"/>
        <s v="Kevini töötasu 9900€ (põhipalk)"/>
        <s v="Sotsiaalmaks erisoodustustelt"/>
        <s v="Tulumaks erisoodustustelt"/>
        <s v="Sotsiaalmaks "/>
        <s v="Juhtide töötasu"/>
        <s v="Toitlustusteenused"/>
        <s v="Õpikud, tööraamatud ja -vihikud, töölehed"/>
        <s v="kultuuuritanits"/>
        <s v="Muuseumide ja näituste tasulised teenused"/>
        <s v="Põhipalk ja kokkulepitud tasud"/>
        <s v="Töötuskindl. - VÕS lepingud"/>
        <s v="Töötuskindl. - kontrollnumbrile lisanduv aug 2025 uuest struktuurist lähtuv vajalik lisavajadus"/>
        <s v="Sotsiaalmaks - 2025 juulini kehtinud struktuuri järgi olemasolev summa"/>
        <s v="Brutopalk - kontrollnumbrile lisanduv aug 2025 kinnitatud uue struktuuriga kaasnev lisavajadus"/>
        <s v="Info- ja PR kulud"/>
        <s v="Muud info- ja kommunikatsioonitehnoloogilised kulud"/>
        <s v="Muud maismaasõidukite majandamiskulud"/>
        <s v="Remont ja hooldus"/>
        <s v="Muud rajatiste majandamisega seotud kulud"/>
        <s v="Postiteenused"/>
        <s v="Kõrgharidusega kultuuritöötajate töötasu"/>
        <s v="Renditulu"/>
        <s v="Piletid, teenused, inventari rent jmt"/>
        <s v="Boonused (TLS tippspetsialisti palgaosa)"/>
        <s v="Isikliku sõiduvahendi kasutamise hüvitis"/>
        <s v="Sunniraha"/>
        <s v="Töötuskindlustusmakse, va Kevin ja Triinu"/>
        <s v="Sotsiaalmaks töötasudelt ja toetustelt, va Kevin ja Triinu"/>
        <s v="Töötajate töötasu, va Triinu"/>
        <s v="ATS teenistujate töötasu, va Kevin"/>
        <s v="Projekt Sotsiaalteenuste kvaliteedi ja kättesaadavuse parandamine Viljandi linnas"/>
        <s v="Varjupaikade tulud"/>
        <s v="Päevakeskuste tulud"/>
        <s v="1in esmaabi koolitus"/>
        <s v="3 in tervisekontroll"/>
        <s v="Töötuskindl. - 2025 juulini kehtinud struktuuri järgi olemasolev summa (kontrollnumbris sees)"/>
        <s v="Sotsiaalmaks - kontrollnumbrile lisanduv aug 2025 uuest struktuurist lähtuv lisavajadus"/>
        <s v="Sotsiaalmaks - VÕS lepingud"/>
        <s v="Brutopalk - kontrollnumbris sisalduv vana struktuuriga arvestatud summa"/>
        <s v="Etendus- ja kontserdiasutuste tasulised teenused"/>
        <s v="Liikmemaksud: ENK 90; Eesti ANK 250"/>
        <s v="MALEV - tegevuste ja vahendite kulud"/>
        <s v="Autoriõiguse- ja litsentsitasud"/>
        <s v="VANT telefonide arved"/>
        <s v="Töötuskindlustusmakse (mobiilne noorsootööataj osaline)"/>
        <s v="MALEVa rühmajuhtide töötuskindlustus"/>
        <s v="MALEV - rühmajuhtide sots maks"/>
        <s v="Sotsiaalmaks töötasudelt ja toetustelt (mobiilse noorsootöötaja osaline)"/>
        <s v="MALEV - rühmajuhtide töötasudeks "/>
        <s v="Huvitegevuse ja sünnipäevade läbiviimine jmt"/>
        <s v="Töötajate töötasu (mobiilne noorsootöötaja osaline)"/>
        <s v="Töötuskindlustusmakse LH"/>
        <s v="Kulka tegevustoetus"/>
        <s v="Materjalikulu"/>
        <s v="Kodulehe domeeni haldamine"/>
        <s v="Kasum varude müügist"/>
        <s v="Kondase enda kauba müük"/>
        <s v="Piletid, õpitubades osalemine, giiditeenus jmt"/>
        <s v="Kulutused töötajate tervise edendamiseks"/>
        <s v="Arvestus- ja auditeerimisteenused"/>
        <s v="Mänguväljaku ja muude väliõppekeskkonna toetavad elemendid"/>
        <s v="Remont "/>
        <s v="Lasteaedade ja koolide mänguväljakute arengukava elluviimine"/>
        <s v="Kohustiste tasumine"/>
        <s v="Intressitulud deposiitidelt"/>
        <s v="IKT tarkvara ostmine"/>
        <s v="Sotsiaalmaks"/>
        <s v="Istungi edastamise kulude kallinemine"/>
        <s v="Volikogu esimehe  tasult sotsiaalmaks"/>
        <s v="Volikogu esimehe tasu 12 kuud * 1200 eurot kuu"/>
        <s v="Tugiteenuste koordinaatori töötasu"/>
        <s v="Muud koolitusega seotud kulud"/>
        <s v="Volikogu istungi kulud"/>
        <s v="Muud erisoodustused"/>
        <s v="Hüvitised ja toetused"/>
        <s v="Preemiad, stipendiumid"/>
        <s v="Juhtide palk koolides (toetusfondist)"/>
        <s v="USR-projekti kutsevaliku-, ettevõtlus- ja keeleõpe"/>
        <s v="USR-projekt kutsevaliku-, ettevõtlus- ja keeleõpe"/>
        <s v="muusikakooli 80 juubeli kingitus, tagasi eelarvesse"/>
        <s v="Loovettevõtluse inkubatsioon (TÜ VKA)"/>
        <s v="Kutsehaiguste ja tööõnnetustega seotud kahjuhüvitised kannatanutele"/>
        <s v="Sateliittelefoni rent, kate tuleb haldusametilt"/>
        <s v="Tugiteenuste koordinaator, töötuskindlustusmakse"/>
        <s v="Tugiteenuste koordinaatori sotsiaalmaks"/>
        <s v="Tugiteenuste koordinaator, ametikoht loodud 01.09.2025"/>
        <s v="Töötuskindlustus, Pereterapeudi 0,5 ametikoha töötasu, üle tõstetud kontolt 10402, summalt 12900€"/>
        <s v="SM, Pereterapeudi 0,5 ametikoha töötasu, üle tõstetud kontolt 10402, summalt 12900"/>
        <s v="Pereterapeudi 0,5 ametikoha töötasu, üle tõstetud kontolt 10402, summas 1075€x12"/>
        <s v="Töötuskindlustusmaks (haridusameti teenistujad)"/>
        <s v="Sotsiaalmaks (haridusameti teenistujad)"/>
        <s v="Parkimisautomaadi rent, hooldus ja tehniline tugi"/>
        <s v="Parkimistasu"/>
        <s v="Hoiatustrahvid, viivistasud"/>
        <s v="Riigilõivud"/>
        <s v="Juriidilised teenused"/>
        <s v="Elekter"/>
        <s v="Vesi ja kanalisatsioon"/>
        <s v="Korrashoiuteenused+Sisekoristus koos"/>
        <s v="Kindlustusmaksed"/>
        <s v="IKT remondi- ja hooldusteenused"/>
        <s v="Infotehnoloogiline riistvara ja tarvikute ostmine"/>
        <s v="Kommunikatsioonitehnoloogilise riistvara ja tarvikute ostmine"/>
        <s v="Kütus"/>
        <s v="viivised"/>
        <s v="ISTE ametniku ja Põhiteenuseosutaja töötuskindlustusmakse"/>
        <s v="ISTE ametniku ja Põhiteenuseosutaja sotsmaks"/>
        <s v="ISTE Põhiteenuseosutaja"/>
        <s v="ISTE"/>
        <s v="Tugiteenuste koordineerija"/>
        <s v="Tugiteenuste koordineerija "/>
        <s v="Tugiteenuste koordineerija töötasu"/>
        <s v="Kultuuriranits"/>
        <s v="Tõhustatud ja eritoe tegevuskuludeks"/>
        <s v="Koolilõunaks"/>
        <s v="Õppekirjanduseks"/>
        <s v="Õpetajate, direktorite ja õppejuhtide täiendkoolituseks"/>
        <s v="Direktorite ja õppejuhtide tööjõukulude toetus"/>
        <s v="Põhikooli õpetajate tööjõukuludeks"/>
        <s v="Muusikakooli teenus teistelt KOVidelt"/>
        <s v="Huvikooli teenus teistelt KOVidelt"/>
        <s v="Tasu toitlustamiskuludeks"/>
        <s v="Koolieelsete lasteasutuste kohatasu"/>
        <s v="Kunstikooli teenus teistelt KOVidelt"/>
        <s v="Haridusteenus teiselt KOVilt"/>
        <s v="Spordikoolide teenus teistelt KOVidelt"/>
        <s v="Lasteaia õpetajate tööjõukulu  toetus"/>
        <s v="(Meened) "/>
        <s v="Muud maksud"/>
        <s v="Lasteaia teenuse eest tasumine"/>
        <s v="Muusikakooli ruumide rent "/>
        <s v="USR-projekti töötasud"/>
        <s v="Riigi teavikute ostmise toetus maakonnale (seotud elanike arvuga)"/>
        <s v="4 riigitöötaja palgatoetus"/>
        <s v=" Haridusvaldkonna projektitoetused"/>
        <s v="Haridusvaldkonna tegevustoetused"/>
        <s v="Õpilasstipendium"/>
        <s v="Üldhariduse valdkonna kulu (s.h. veebipõhine tarkvara  ARNO kulu ca10 000 )"/>
        <s v="korrashoiukulud, mis ei kuulu koristusteenuse hankesse, transpordikulud, pakiautomaat jne"/>
        <s v="KULKA projektitoetused"/>
        <s v="Kultuuriministeeriumi toetused kollektiividele ning dirigentidele"/>
        <s v="Maramaa võistluse korraldamine ja vastuvõtt"/>
        <s v="Töötuskindlustus (Maramaa võistlus)"/>
        <s v="Sotsiaalmaks (Maramaa võistlus)"/>
        <s v="Töötasud (Maramaa võistlus)"/>
        <s v="Aasta Õpetajatele preemia"/>
        <s v="Parimate lõpetajate tunnustamine"/>
        <s v="Alushariduse valdkonna kulud"/>
        <s v="Lapsehoiuteenus"/>
        <s v="Aasta Noore preemia"/>
        <s v="Linna poolt antav Teatripreemia"/>
        <s v="Aasta preemia"/>
        <s v="Elutöö preemia"/>
        <s v="Linna Kultuuri- ja spordipreemia"/>
        <s v="Kultuuri valdkonna kulu"/>
        <s v="Laulu- ja tantsupeol osalemine"/>
        <s v="töötuskindlustus"/>
        <s v="Palgafond "/>
        <s v="Hüvitised ja toetused (LV liikmed)"/>
        <s v="Hüvitised ja toetused (lahkumishüvitused)"/>
        <s v="Projekti raames koolitused koduhooldustöötajatele ja sotsiaalameti spetsialistidele , kes koduhooldusega kokku puutuvad"/>
        <s v="Ametipalk ja kokkulepitud tasud"/>
        <s v="Reklaamimaks"/>
        <s v="Kultuuri tegevustoetused"/>
        <s v="Maamaks"/>
        <s v="Tulumaks füüsilise isiku tulult"/>
        <s v="Kadunukeste vedu, matused- linna korraldatavad, omasteta matused"/>
        <s v="Kultuurivaldkonna projektitoetused"/>
        <s v="UNESCO (koostöös TÜ VKA-ga)"/>
        <s v="Kohaliku omavalitsuse tasandusfond"/>
        <s v="Ravitoetused"/>
        <s v="Kultuurivaldkonna kulud"/>
        <s v="Tuludest 0,75%"/>
        <s v="Riigi poolt antav huvihariduse toetus"/>
        <s v="Täiskasvanute ja laste hooldajatoetuse sotsiaalmaks (laste osas on harv)"/>
        <s v="Huvihariduse teenuse eest tasumine"/>
        <s v="Kooliteenuse eest tasumine"/>
        <s v="Linna poolne kooliminekutoetus"/>
        <s v="Linna stipendium kõrghariduse õppuritele"/>
        <s v="Linna stipendium kutseõppeks"/>
        <s v="Noorsootöö projektitoetused"/>
        <s v="Spordivaldkonna projektitoetused"/>
        <s v="Spordivaldkonna tegevustoetused"/>
        <s v="Spordivaldkonna kulud"/>
        <s v="SA Jäähallile linna toetus"/>
        <s v="Saavutussportlaste tunnustamine"/>
        <s v="Spordistipendiumid"/>
        <s v="Linna Spordivaldkonna aastapreemia"/>
        <s v="Mitteeluruumidelt"/>
        <s v="Infotehnoloogiline riistvara ja tarvikud"/>
        <s v="Muud koolituse kulud (kolmandate isikute koolitamine)"/>
        <s v="Põhipalk ja kokkulepitud tasud (JUHID)"/>
        <s v="Toitlustuskulud ja toiduraha hüvitised"/>
        <s v="Personaliteenused (TÖÖVÕTULEPINGUD)"/>
        <s v="Kodumaised lähetused"/>
        <s v="Koolitusteenused õppekava täitmiseks"/>
        <s v="Remondi- ja hooldusteenused (Inventar)"/>
        <s v="Paljundus- ja printimiskulud (sh tahmakassetid)"/>
        <s v="Töötasu (juhid)"/>
        <s v="Õpikud, tööraamatud ja -vihikud, töölehed SF"/>
        <s v="Koolitusteenused SF Õpetajate koolituskulu"/>
        <s v="Täiskasvanute tugiisikuteenus"/>
        <s v="Meie lapsed mujal turvakodus teenusel"/>
        <s v="24 töötaja tervise edendamise kulud sh USR projekti töötajad"/>
        <s v="kirjandust ja lugemist propageerivate sündmuste kulud"/>
        <s v="KOV teavikute rahastus"/>
        <s v="13 töötaja tervisekontroll+ prillitoetus"/>
        <s v="Print In City kaughaldus ja baashooldustasu"/>
        <s v="katkise mööbli väljavahetamine"/>
        <s v="kutse taotlemine jms"/>
        <s v="sotsiaalameti enesehoid, supervisioonid jms+ lilled sündmuste tarbeks"/>
        <s v="koolituskulud, sh koolituslähetuse kulud"/>
        <s v="välismaised lähetused sh päevarahad"/>
        <s v="Isikliku sõiduauto kasutamise hüvitis"/>
        <s v="kaastundeavaldused jms kulud"/>
        <s v="kodumaised lähetused sh töörühmade koosolekud seoses Rahvaraamatukogu seaduse muutmisega"/>
        <s v="Sakala, 1Leht, Infoweb.ee"/>
        <s v="ERÜ aastamaks, kaardimaksete tasu"/>
        <s v="Tõhustatud toe toetus"/>
        <s v="postiteenused sh rändnäituste transpordikulud"/>
        <s v="bürootarbed sh raamatute kiletamise kiled"/>
        <s v="Imelised Aastad projekt"/>
        <s v="Tõhustatud toe toetus, TK"/>
        <s v="Tõhustatud toe toetus, SM"/>
        <s v="tugiteenuste koordinaator"/>
        <s v="Vaimse tervise edendamise toetus"/>
        <s v="Mänguteraapia, loovteraapia"/>
        <s v="Pereterapeudi töötasu TK 50%"/>
        <s v="Pereterapeudi töötasu SM 50%"/>
        <s v="Pereterapeudi töötasu 50%"/>
        <s v="Erasmus+ projekt"/>
        <s v="Perepesa töötajate töötasu"/>
        <s v="Hariduse tugispetsialistide töötasu, septembris 2025 lisandunud 1 ametikoht töötasuga 1820€"/>
        <s v="Küte ja soojusenergia"/>
        <s v="Muud kinnistute, hoonete, ruumide kulud"/>
        <s v="Turvakodu töötajate töötasu"/>
        <s v="Bürootarbed, päevakeskuse eelarvest"/>
        <s v="Muud õppevahendid, päevakesksuse eelarvest"/>
        <s v="Mängud ja mänguasjad"/>
        <s v="Põhipalk ja kokkulepitud tasud, 2025.a. suurendatud brutopalka 2300€-ni, 2025.a. EA-s arvestatud 2200€-se palgaga"/>
        <s v="Koolitusruumide ja -inventari rent"/>
        <s v="Personaliteenused"/>
        <s v="Muud tulud spordi- ja puhkealasest tegevusest"/>
        <s v="Õppekavavälisest tegevusest saadud tulud"/>
        <s v="Tulu koolitusteenuse osutamisest"/>
        <s v="Võistluste- ja laagrikulud"/>
        <s v="Treenerite toetuse töötuskindlustus"/>
        <s v="Töötasu toetuse sots.maks"/>
        <s v="Inventar ja selle tarvikud/õuesõppemaja sisustus"/>
        <s v="Treenerite töötasu toetus"/>
        <s v="ajalehed ja e- ajalehed, reklaam"/>
        <s v="Esindus- ja vastuvõtukulud (va kingitused ja auhinnad)huvikooli juubel80"/>
        <s v="Üldhooldusteenuse kulu katmine läbi määratud toetuse, kui puuduvad vahendid omaosaluse katmiseks.- LV tabelis ei ole MS hulgas, samas võime nt. koduh. ja selle arendamiseks kulutada+linn paneb juurde"/>
        <s v="Üldhooldusteenus, väiksema sissetuleku hüvitis- LV tabelis ei ole MS hulgas, samas riik annab mingi osa ja seda osa võime ka nt. koduhoolduseks ja selle arendamiseks kulutada+linn paneb juurde"/>
        <s v="Üldhooldusteenuse kulu linnavalitsuse kehtestatud piirmäära ulatuses hoolduskomponendi toetus.- LV tabelis ei ole MS hulgas, riik annab osa ja seda osa võime ka nt. koduhoolduseks ja selle arendamiseks kulutada+linn paneb juurde"/>
        <s v="Võlanõustamisteenus"/>
        <s v="Puudega lapse sotsiaaltransporditeenus"/>
        <s v="Lastele osutatav tugiisikuteenus"/>
        <s v="Sotsiaalhoolekande seaduse § 89.   Igapäevaelu toetamise teenuse osutamise ruumide kulude katmine- alusel"/>
        <s v="Suure hooldusvajadusega isiku koduteenus"/>
        <s v="Suure hooldusvajadusega isiku koduteenus (klient valib endale sobiva isiku, kes teenust osutab, meie otsustame kui suure summa osas me kinni maksame, kui mitu tundi teenust määrame, isik saab ise juurde osta)"/>
        <s v="Täisealise isiku hooldajatoetus"/>
        <s v="Sissetulekust sõltumatud sotsiaalhoolekande toetused ja hüvitised"/>
        <s v="Isikliku abistaja teenuse osutamine läbi FIE ja hetkel käsunduslepingu"/>
        <s v="Isikliku abistaja teenuse osutamine läbi FIE ja hetkel käsunduslepingu (teenuse saaja otsib ise sobiva teenuse osutaja)"/>
        <s v="Isikliku abistaja teenuse osutamine/ostmine läbi ettevõtte (kuigi hindame ka majanduslikku võimekust on esmatähtis sihtgruppi kuulumine)"/>
        <s v="Eestkoste määramisega seotud kulud, kui isikul endal ega lähedastel ei ole võimalik kulu katta "/>
        <s v="Täiendav toetus LV ja sotsiaalkomisjoni otsusel (endine ühekordne toetus abivajajale)"/>
        <s v="SOS meditsiinitarbed korra järgi juhtumipõhiselt kuni 50 eurot sotsiaalameti juhataja otsusel"/>
        <s v=" kõrgharidusega töötajad töötuskindlustusmaks"/>
        <s v=" kõrgharidusega töötajad sots.maks"/>
        <s v="kõrgharidusega töötajad"/>
        <s v="töötajate töötuskindlustusmaks"/>
        <s v="töötajate sots.maks"/>
        <s v="4 kult.min. palgatoetust"/>
        <s v=" USR-projekt"/>
        <s v=" US-projekt"/>
        <s v="USR-projekt"/>
        <s v=" 2025.a. kingitud Viljandi Muusikakoolile 80 eurot"/>
        <s v="Treenerite tööjõukulude toetus"/>
        <s v="Võistluskulude taotlused"/>
        <s v="Projektlaagrite toetus"/>
        <s v="Kodumaine sihtfinantseerimine tegevuskuludeks, sponsorlus eraisikult"/>
        <s v="Koolitusteenused, sponsorlus eraisikult"/>
        <s v="Kulud riist- ja tarkvara rendile (Spoku ja Amphora)"/>
        <s v="Tervisekontroll, ravimid, töökaitsevahendid"/>
        <s v="Kulud riist- ja tarkvara rendile"/>
        <s v="Koolituskulud (sh koolituslähetus)"/>
        <s v="Kodumaised ja välismaised lähetused"/>
        <s v="Info- ja PR teenused k.a. ajalehekuulutused"/>
        <s v="Esindus- ja vastuvõtukulud"/>
        <s v="Lipud, vimplid, muu sümboolika"/>
        <s v="Tervisekontroll"/>
        <s v="Töömasinate ja seadmete tarvikud"/>
        <s v="Spordikoolide tulud"/>
        <s v="Üür ja rent"/>
        <s v="Projekt Sotsiaalteenuste kättesaadavuse parandamine"/>
        <s v="Õendusteenuse projekt"/>
        <s v="Koduhoolduse toitlustamine"/>
        <s v="Liisingu tagasimaksed"/>
        <s v="Liisingu intressid"/>
        <s v="Sotsiaalmaks LH"/>
        <s v="Tööliste töötasu LH"/>
        <s v="Juhtide töötasu LH"/>
        <s v="Ringitasu"/>
        <s v="Teedehoolduse FIN raha"/>
        <s v="Lähetuse päevaraha"/>
        <s v="Inventari remont"/>
        <s v="Ujula ja võimla tulu"/>
        <s v="Eesti Kunstikoolide Liit MTÜ"/>
        <s v="Töötoad, laagrid, teenused, üür, materjal"/>
        <s v="Tervisetõendid"/>
        <s v="Õpikud, tööraamatud "/>
        <s v="Mööbel, sisustuselemendid"/>
        <s v="Töötoad, koolitused, majutus "/>
        <s v="Lilled ja dekoratsioonid"/>
        <s v="Kirjade- ja näitusetööde saatmine"/>
        <s v="Reklaam"/>
        <s v="Muud koolituse kulud"/>
        <s v="Päevarahad (Erasmus+) Music in Nature"/>
        <s v="Esinduskulu (Erasmus+) Music in Nature"/>
        <s v="Erasmus+ (ületulev raha 2025. aastast) Music in Nature"/>
        <s v="Puude kujunduslõikus"/>
        <s v="Lillede istutus ja hooldus"/>
        <s v="Avalike joogiveekraanide kulu"/>
        <s v="Viljandi maastikukaitseala Lemmmaltsa niitmine ja tigude tõrje"/>
        <s v="Linnaloomad"/>
        <s v="Rajatiste majandamiskulud"/>
        <s v="MAAKLERTEENUS"/>
        <s v="Kindlustusmaksed (Kindlsutsumaakleri tasu)"/>
        <s v="Infotehnoloogiline riistvara ja tarvikud (telefonide soetus)"/>
        <s v="Veebipõhine tarkvara ja infosüsteem"/>
        <s v="Videovalve tehnohooldused"/>
        <s v="Videolvalve sidekulud"/>
        <s v="Videovalve elekter"/>
        <s v="Info- ja PR teenused (ajalehe kuulutused)"/>
        <s v="Ordulinnuse külastuskeskkonna ja teenuste arendamine (strateegiast toetuste arvelt)"/>
        <s v="Roo tänava parkla ja tehnovõrkude projekteerimine ja ehitamine (SPA arendus) (meede 16.12)"/>
        <s v="Järve tänava kergliiklustee (meede 16.7)"/>
        <s v="Bussitranspordikulud otsekulud ühistranspordikeskusele"/>
        <s v="Ühistrtanspordi liikmemaks"/>
        <s v="Rent (isikliku sõiduauto)"/>
        <s v="koolitusteenused Erasmus+ (Uued võimalused õpilastele ja õpetajatele)"/>
        <s v="Päevarahad Erasmus+ (Uued võimalused õpilastele ja õpetajatele)"/>
        <s v="Lähetatute kindlustus Erasmus+ (Uued võimalused õpilastele ja õpetajatele)"/>
        <s v="Majutuskulud Erasmus+ (Uued võimalused õpilastele ja õpetajatele)"/>
        <s v="Transpordikulud Erasmus+ (Uued võimalused õpilastele ja õpetajatele)"/>
        <s v="Esinduskulud: Erasmus+ ((Uued võimalused õpetajatele ja õpilastele)"/>
        <s v="Erasmus+ (ületulev raha 2025. aastast) Uued võimalused õpilastele ja õpetajatele"/>
        <s v="Ühekordne toetus 100. sünnipäev ja vanemad"/>
        <s v="Sotsiaalvaldkonna tegevustoetus"/>
        <s v="Sotsiaalvaldkonna projektitoetused"/>
        <s v="Puudega lapse toetus"/>
        <s v="Eluruumi kohandamine erivajadusest tulenevalt"/>
        <s v="Üürikorteri sissemaks"/>
        <s v="Eespool nimetamata sotsiaalabitoetused ja hüvitised"/>
        <s v="Matusetoetused"/>
        <s v="Sünnitoetus"/>
        <s v="Põhitoetused"/>
        <s v="Spordibaaside ja spordikomplekside tulud"/>
        <s v="Kodumaine sihtfinantseerimine põhivara soetuseks"/>
        <s v="Lõpetamata ehitused ja etapiviisilised soetused"/>
        <s v="Kohaliku omavalitsuse toetusfond- täpsustub, kui riik avalikustab info"/>
        <s v="Toimetulekutoetus- LV dokumendis on see MS hulgas, kulu on mõeldud toimetulekutoetuse jaoks "/>
        <s v="Toimetulekutoetus- eelduslik summa, ei leia vastet TU- LV dokumendis on see MS hulgas"/>
        <s v="2025 jäime aasta alguses taotlusvoorust välja, tõstsime rea tühjaks (lisan selle KU68P, 10600 arvelt, mis 2025 I LE oli 5000 eurot, 2026 ei tule sel viisil sõjapõgenike toetust)-  Kodud Tuleohutuks ennustatav linna osalus"/>
        <s v="2025 I LE tõstsime rea tühjaks, kuna aasta alguse  taotlustesse ei jõudnud. Uuel aastal tuleb uus voor, seega igaks juhuks siiski lisan -Kodud Tuleohutuks ennustatav kulu"/>
        <s v="2025 I LE tõstsime rea tühjaks, kuna aasta alguse  taotlustesse ei jõudnud. Uuel aastal tuleb uus voor, seega igaks juhuks siiski lisan Siseministeerium- Kodud Tuleohutuks ennustatav tulu"/>
        <s v="Töötuskindlustusmakse (juhid)"/>
        <s v="Sotsiaalmaks töötasudelt ja toetustelt (juhid)"/>
        <s v="Juhtide palk koolides "/>
        <s v="Toetused valitsussektorisse kuuluvatelt sihtasutustelt (sh KIK)- NGTS"/>
        <s v="Rent- NGTS isikliku sõiduauto kasutamise kulu (koolitus, infopäev jms)"/>
        <s v="Töötuskindlustusmakse-NGTS"/>
        <s v="Sotsiaalmaks töötasudelt ja toetustelt-NGTS"/>
        <s v="ATS teenistujate töötasu-NGTS"/>
        <s v="2025. a laagrite rahad ei lähe 2026. a eelarvesse"/>
        <s v="Muusikakooli raamatute müügist saadud tulu ei lähe eelarvesse"/>
        <s v="2025. a laagrite rahad ei lähe eelarvesse sisse "/>
        <s v="Huvikoolile  tagasi (Muusikakooli 80. juubeliks kingitus)"/>
        <s v="Krõllipesale tagasi (Muusikakooli 80. juubeliks kingitus)"/>
        <s v="Kunstikoolile tagasi (Muusikakooli 80. juubeliks kingitus)"/>
        <s v="2025. a juubelisündmuse korraldamise kulud ei lähe eelarvesse "/>
        <s v="Sõidukulud "/>
        <s v="Majutuskulud (koolitusel või konkursil ööbimine)"/>
        <s v="Sõidukulud (ühistranspordiga koolitusele sõit)"/>
        <s v="Töötuskindlustusmakse (töötajad)"/>
        <s v="Sotsiaalmaks töötasudelt ja toetustelt (töötajad)"/>
        <s v="Muud sõidukulud (ühistranspordiga tööle sõitvad õpetajad)"/>
        <s v="Direktor, õppealajuhataja ja sekretär/kantselei juhataja palk"/>
        <s v="Töötajate töötasu "/>
        <s v="Õpetajate töötuskindlustusmakse - puuduolev osa 754 eur.  Reservist Kaare kooli kulude katteks vahendite ümberjaotamiseni 2026 toetusfondi alusel"/>
        <s v="Õpetajate Sotsiaalmaks- puuduolev osa 31 100 eur. Reservist Kaare kooli kulude katteks vahendite ümberjaotamiseni 2026 toetusfondi alusel"/>
        <s v="Õpetajate töötasu (puuduolev osa)  94244 eur . Reservist Kaare kooli kulude katteks vahendite ümberjaotamiseni 2026 toetusfondi alusel"/>
        <s v="Annetused muusikakooli juubeliks ei lähe 2026. a eelarvesse"/>
        <s v="Koolitusteenused (TT ja ET tegevuskuludeks)"/>
        <s v="Annetused"/>
        <s v="Muusikakooli juubelisündmuse osalustasud ei lähe 2026. a eelarvesse"/>
        <s v="Koolitusteenused (õpetajate, direktorite, õppealajuhatajate täienduskoolitus)"/>
        <s v="Töötuskindlustusmakse (õpetajad)"/>
        <s v="Sotsiaalmaks töötasudelt ja toetustelt (õpetajad)"/>
        <s v="Õpetajate töötasu "/>
        <s v="Juhtide palk koolides (toetusfondist) brutopalgad"/>
        <s v="Viljandi Spordihoone vana osa energiatõhusustööd (meede 33.2)"/>
        <s v="Tasulise WC tulu"/>
        <s v="Pärimusmuusikafestivali täiendav jäätmemajandus"/>
        <s v="Kaasava eelarve menetluse tulemusel rajatav objekt (meede 8.5)"/>
        <s v="Muu tulu elamu- ja kommunaaltegevusest (E ja Äri üür+kommunaalid+ muud tulu kokku)"/>
        <s v="Maa kasutustasu (maa kasutusse andmised)"/>
        <s v="Hoonestusõiguse muu kinnisvara müügi tulu (HÕ müük, aastatasud ja täiendavad tasud)"/>
        <s v="Mänguväljakud ja välijõusaalid"/>
        <s v="Muud kinnistute, hoonete, ruumide kulud  (elamuhaldus)"/>
        <s v="Tehnohooldus  (elamuhaldus)"/>
        <s v="Korrashoiuteenused ( (elamuhaldus)"/>
        <s v="Elekter (elamuhaldus)"/>
        <s v="Lemmikloomade varjupaiga teenus"/>
        <s v="Korteriühistute toetamine - Õue ja haljasalad korda (meede 9.1)"/>
        <s v="Teede ja tänavate sulgemise maks"/>
        <s v="Tänavate rekonstrueerimine (meede 16.1)"/>
        <s v="Kõnniteede rekonstrueerimine (meede 16.5)"/>
        <s v="Liikluskorralduse muud kulud"/>
        <s v="Liikluskorralduse lepinguline hooldus"/>
        <s v="Tänavakatete taastusremont"/>
        <s v="Elekter foorid"/>
        <s v="16.17 Sademevee trasside planeerimine ja rajamine (toetus AS-ile Viljandi Veevärk)"/>
        <s v="KU265 Sadevete kanalisatsiooni hooldus"/>
        <s v="KU264 Tuletõrje hüdrantide hooldus"/>
        <s v="Tänavavalgustuse elekter"/>
        <s v="Tänavavalgustuse korrashoid"/>
        <s v="Tänavavalgustuse rekonstrueerimine  (toetus AS-ile Viljandi Veevärk) (meede 16.14 )"/>
        <s v="Koristusteenus- materjalid"/>
        <s v="Kultuuriministeerium"/>
        <s v="Õppeotstarbeline inventar"/>
        <s v="Koolituskulud oma töötajatele va õpetajad(sh koolituslähetus)"/>
        <s v="Koristusteenus (tarvikud)"/>
        <s v="Telia rendib hoones serveriruumi ja Afeel oü-ga kaasomandis hoone osa"/>
        <s v="Väliheakord"/>
        <s v="Objektil on HA murutraktor mida vaja hooldajda"/>
        <s v="IKT kulud haldusameti eelarves"/>
        <s v="Kulud korrashoiule"/>
        <s v="Mänguväljakute hooldus"/>
        <s v="Jäätmekäitlus"/>
      </sharedItems>
    </cacheField>
    <cacheField name="Summa" numFmtId="0">
      <sharedItems containsSemiMixedTypes="0" containsString="0" containsNumber="1" containsInteger="1" minValue="-2210000" maxValue="22567782"/>
    </cacheField>
    <cacheField name="Kontoplaan" numFmtId="0">
      <sharedItems containsSemiMixedTypes="0" containsString="0" containsNumber="1" containsInteger="1" minValue="2585" maxValue="35020008" count="209">
        <n v="100100"/>
        <n v="650100"/>
        <n v="2585"/>
        <n v="550420"/>
        <n v="550400"/>
        <n v="552590"/>
        <n v="322090"/>
        <n v="551290"/>
        <n v="551500"/>
        <n v="155910"/>
        <n v="155100"/>
        <n v="388890"/>
        <n v="5064"/>
        <n v="5063"/>
        <n v="50021"/>
        <n v="552520"/>
        <n v="155106"/>
        <n v="155109"/>
        <n v="551106"/>
        <n v="50020"/>
        <n v="352100"/>
        <n v="35000006"/>
        <n v="350000"/>
        <n v="350200"/>
        <n v="608010"/>
        <n v="552490"/>
        <n v="452100"/>
        <n v="450000"/>
        <n v="50011"/>
        <n v="322430"/>
        <n v="5005"/>
        <n v="322020"/>
        <n v="350020"/>
        <n v="552510"/>
        <n v="323700"/>
        <n v="550401"/>
        <n v="552230"/>
        <n v="551108"/>
        <n v="551590"/>
        <n v="350002"/>
        <n v="550309"/>
        <n v="413900"/>
        <n v="413410"/>
        <n v="413402"/>
        <n v="551480"/>
        <n v="551240"/>
        <n v="551230"/>
        <n v="551250"/>
        <n v="413990"/>
        <n v="551104"/>
        <n v="5511046"/>
        <n v="5511043"/>
        <n v="551260"/>
        <n v="450010"/>
        <n v="500500"/>
        <n v="551560"/>
        <n v="413300"/>
        <n v="550040"/>
        <n v="550304"/>
        <n v="550301"/>
        <n v="450030"/>
        <n v="552440"/>
        <n v="551308"/>
        <n v="550302"/>
        <n v="551460"/>
        <n v="550012"/>
        <n v="550099"/>
        <n v="551300"/>
        <n v="550200"/>
        <n v="150200"/>
        <n v="323320"/>
        <n v="35020008"/>
        <n v="550052"/>
        <n v="552200"/>
        <n v="452800"/>
        <n v="352900"/>
        <n v="413899"/>
        <n v="413820"/>
        <n v="413120"/>
        <n v="608090"/>
        <n v="381100"/>
        <n v="322190"/>
        <n v="155600"/>
        <n v="551105"/>
        <n v="551102"/>
        <n v="551101"/>
        <n v="552410"/>
        <n v="551100"/>
        <n v="303000"/>
        <n v="35201"/>
        <n v="552600"/>
        <n v="413100"/>
        <n v="35200"/>
        <n v="50027"/>
        <n v="50001"/>
        <n v="500000"/>
        <n v="50043"/>
        <n v="552300"/>
        <n v="506010"/>
        <n v="506030"/>
        <n v="505099"/>
        <n v="554090"/>
        <n v="550303"/>
        <n v="552110"/>
        <n v="552451"/>
        <n v="50025"/>
        <n v="552400"/>
        <n v="413823"/>
        <n v="550001"/>
        <n v="554031"/>
        <n v="550060"/>
        <n v="551109"/>
        <n v="650200"/>
        <n v="2586"/>
        <n v="553200"/>
        <n v="551307"/>
        <n v="554020"/>
        <n v="552100"/>
        <n v="553290"/>
        <n v="322432"/>
        <n v="322431"/>
        <n v="550041"/>
        <n v="550010"/>
        <n v="550000"/>
        <n v="382540"/>
        <n v="35000010"/>
        <n v="320999"/>
        <n v="550002"/>
        <n v="323290"/>
        <n v="320180"/>
        <n v="320320"/>
        <n v="322120"/>
        <n v="552570"/>
        <n v="551490"/>
        <n v="551309"/>
        <n v="551306"/>
        <n v="551103"/>
        <n v="550011"/>
        <n v="322110"/>
        <n v="388850"/>
        <n v="322470"/>
        <n v="322460"/>
        <n v="322130"/>
        <n v="552500"/>
        <n v="551410"/>
        <n v="381820"/>
        <n v="550051"/>
        <n v="655000"/>
        <n v="500009"/>
        <n v="550490"/>
        <n v="552450"/>
        <n v="413840"/>
        <n v="551580"/>
        <n v="304700"/>
        <n v="388090"/>
        <n v="601070"/>
        <n v="550050"/>
        <n v="551210"/>
        <n v="551220"/>
        <n v="551270"/>
        <n v="551400"/>
        <n v="551401"/>
        <n v="322100"/>
        <n v="35000011"/>
        <n v="322040"/>
        <n v="322220"/>
        <n v="322000"/>
        <n v="322210"/>
        <n v="601060"/>
        <n v="552460"/>
        <n v="500007"/>
        <n v="304400"/>
        <n v="300000"/>
        <n v="413890"/>
        <n v="413700"/>
        <n v="413050"/>
        <n v="505091"/>
        <n v="551107"/>
        <n v="550402"/>
        <n v="550480"/>
        <n v="322050"/>
        <n v="413110"/>
        <n v="552630"/>
        <n v="350003"/>
        <n v="35000002"/>
        <n v="553950"/>
        <n v="551660"/>
        <n v="551600"/>
        <n v="551303"/>
        <n v="550410"/>
        <n v="322290"/>
        <n v="551323"/>
        <n v="551327"/>
        <n v="551320"/>
        <n v="551326"/>
        <n v="322490"/>
        <n v="5512"/>
        <n v="601010"/>
        <n v="413000"/>
        <n v="413400"/>
        <n v="322200"/>
        <n v="505092"/>
        <n v="450200"/>
        <n v="322590"/>
        <n v="323710"/>
        <n v="551122"/>
        <n v="551121"/>
        <n v="304500"/>
        <n v="323390"/>
      </sharedItems>
    </cacheField>
    <cacheField name="Kontoplaan nimetus" numFmtId="0">
      <sharedItems count="189">
        <s v="Arvelduskontod pankades"/>
        <s v="Intressi-, viivise- ja kohustistasu kulu võetud laenudelt"/>
        <s v="Kohustiste võtmine"/>
        <s v="Sõidukulud"/>
        <s v="Koolitusteenused"/>
        <s v="Muud kommunikatsiooni-, kultuuri- ja vaba aja sisustamise kulud"/>
        <s v="Muud tulud haridusalasest tegevusest"/>
        <s v="Muud rajatiste majandamisega seotud kulud"/>
        <s v="Inventar ja selle tarvikud"/>
        <s v="Lõpetamata ehitused ja etapiviisilised soetused"/>
        <s v="Hooned (v.a eluhooned) soetusmaksumuses"/>
        <s v="Muud (ebatavalised) tulud"/>
        <s v="Töötuskindlustusmakse"/>
        <s v="Sotsiaalmaks töötasudelt ja toetustelt"/>
        <s v="Töötajate töötasu"/>
        <s v="Ürituste ja näituste korraldamise kulud"/>
        <s v="Teed soetusmaksumuses"/>
        <s v="Muud rajatised soetusmaksumuses"/>
        <s v="Remont, restaureerimine, lammutamine"/>
        <s v="Õpetajate töötasu"/>
        <s v="Saadud tegevustoetused"/>
        <s v="Kultuuriministeerium"/>
        <s v="Kodumaine sihtfinantseerimine tegevuskuludeks"/>
        <s v="Kodumaine sihtfinantseerimine põhivara soetuseks"/>
        <s v="Kahjutasud, viivised (v.a maksuintressid ja finantskulud)"/>
        <s v="Muud koolituse kulud"/>
        <s v="Antud tegevustoetused"/>
        <s v="ATS teenistujate töötasu"/>
        <s v="Üldhooldekodude tulud"/>
        <s v="Töötasud võlaõiguslike lepingute alusel"/>
        <s v="Koolieelsete lasteasutuste kohatasu"/>
        <s v="Välismaine sihtfinantseerimine tegevuskuludeks"/>
        <s v="Autoriõiguse- ja litsentsitasud"/>
        <s v="Hoonestusõiguse seadmise tasu"/>
        <s v="Koolitusmaterjalid"/>
        <s v="Tervishoiuteenused"/>
        <s v="Üür ja rent"/>
        <s v="Muud inventari majandamiskulud"/>
        <s v="Toetused valitsussektorisse kuuluvatelt avalik-õiguslikelt juriidilistelt isikutelt (KULKA)"/>
        <s v="Muud lähetuste kulud"/>
        <s v="Preemiad, stipendiumid"/>
        <s v="Stipendiumid"/>
        <s v="Eritoetused"/>
        <s v="IKT riist-ja tarkvara rent ja majutusteenus"/>
        <s v="Korrashoiuteenused"/>
        <s v="Korrashoiu- ja remondimaterjalid, lisaseadmed ja -tarvikud"/>
        <s v="Valveteenused"/>
        <s v="Muud autasud"/>
        <s v="Tehnohooldus"/>
        <s v="Koristusteenus"/>
        <s v="Kodumaine sihtfinantseerimise vahendamine tegevuskuludeks"/>
        <s v="Tööatasu võlaõiguslike lepingute alusel "/>
        <s v="Remondi- ja hooldusteenused"/>
        <s v="Puudega lapse toetus"/>
        <s v="Esindus- ja vastuvõtukulud (va kingitused ja auhinnad)"/>
        <s v="Päevarahad"/>
        <s v="Majutuskulud"/>
        <s v="Välismaise sihtfinantseerimise vahendamine tegevuskuludeks"/>
        <s v="Muud õppevahendid"/>
        <s v="Rent"/>
        <s v="IKT remondi- ja hooldusteenused"/>
        <s v="Pangateenused"/>
        <s v="Muud administreerimiskulud"/>
        <s v="Sõidukite kütus"/>
        <s v="Uurimis- ja arendustööd"/>
        <s v="Tütarettevõtjate aktsiad ja muud omakapitaliinstrumendid"/>
        <s v="Mitteeluruumidelt"/>
        <s v="Regionaal- ja Põllumajandusministeerium"/>
        <s v="Personaliteenused"/>
        <s v="Meditsiini- ja hügieenitarbed"/>
        <s v="Liikmemaksud"/>
        <s v="Annetused"/>
        <s v="Eespool nimetamata sotsiaalabitoetused ja hüvitised"/>
        <s v="Toetused teistele sotsiaalabi vajavatele isikutele"/>
        <s v="Sissetulekust sõltumatud sotsiaalhoolekande toetused ja hüvitised"/>
        <s v="Muud kulud (ebatavalised kulud)"/>
        <s v="Tulu maa müügist"/>
        <s v="Muud kultuuri- ja kunstiasutuste tulud"/>
        <s v="Muu amortiseeruv põhivara soetusmaksumuses"/>
        <s v="Vesi ja kanalisatsioon"/>
        <s v="Elekter"/>
        <s v="Mängud ja mänguasjad"/>
        <s v="Küte ja soojusenergia"/>
        <s v="Maamaks"/>
        <s v="Kohaliku omavalitsuse toetusfond"/>
        <s v="Nõustamisteenused"/>
        <s v="Toimetulekutoetus"/>
        <s v="Kohaliku omavalitsuse tasandusfond"/>
        <s v="Hariduse tugispetsialistide töötasu"/>
        <s v="Valitavate ametnike töötasud"/>
        <s v="Ametipalk ja kokkulepitud tasud"/>
        <s v="Kõrgharidusega kultuuritöötajate töötasu"/>
        <s v="Teavikud ja kunstiesemed"/>
        <s v="Sotsiaalmaks erisoodustustelt"/>
        <s v="Tulumaks erisoodustustelt"/>
        <s v="Muud erisoodustused"/>
        <s v="Muud mitmesugused majanduskulud"/>
        <s v="Lähetatute kindlustus"/>
        <s v="Toitlustusteenused"/>
        <s v="Koolitusteenused õppekava täitmiseks"/>
        <s v="Juhtide palk koolides (toetusfondist)"/>
        <s v="Õpikud, tööraamatud ja -vihikud, töölehed"/>
        <s v="Ravitoetused"/>
        <s v="Trükised ja muud teavikud"/>
        <s v="Tervise edendamise kulud"/>
        <s v="Info- ja PR teenused"/>
        <s v="Muud kinnistute, hoonete, ruumide kulud"/>
        <s v="Intressi-, viivise- ja kohustistasu kulu kapitalirendilt"/>
        <s v="Kohustiste tasumine"/>
        <s v="Eri- ja vormiriietus"/>
        <s v="Kindlustus"/>
        <s v="Transporditeenused"/>
        <s v="Toiduained"/>
        <s v="Muud eri- ja vormiriietusega seotud kulud"/>
        <s v="Ravikulud"/>
        <s v="Mähkmed"/>
        <s v="Kingitused ja auhinnad (va oma töötajatele)"/>
        <s v="Sideteenused"/>
        <s v="Bürootarbed"/>
        <s v="Tasu vee erikasutusest"/>
        <s v="Siseministeerium"/>
        <s v="Muud riigilõivud"/>
        <s v="Paljundus- ja printimiskulud"/>
        <s v="Tulu muudelt majandusaladelt"/>
        <s v="Ehitusloa väljastamise eest"/>
        <s v="Kasutusloa väljastamise eest"/>
        <s v="Muuseumide ja näituste tasulised teenused"/>
        <s v="Info- ja PR kulud"/>
        <s v="Muud info- ja kommunikatsioonitehnoloogilised kulud"/>
        <s v="Muud maismaasõidukite majandamiskulud"/>
        <s v="Remont ja hooldus"/>
        <s v="Postiteenused"/>
        <s v="Rahva-ja kultuurimajade tasulised teenused"/>
        <s v="Sunniraha ja tulud asendustäitmisest"/>
        <s v="Varjupaikade tulud"/>
        <s v="Päevakeskuste tulud"/>
        <s v="Etendus- ja kontserdiasutuste tasulised teenused"/>
        <s v="Materjalikulu"/>
        <s v="IKT tarkvara ostmine"/>
        <s v="Müügi eesmärgil soetatud kaupade müük"/>
        <s v="Arvestus- ja auditeerimisteenused"/>
        <s v="Intressitulud deposiitidelt"/>
        <s v="Tööajaarvestuseta tasud"/>
        <s v="Muud koolitusega seotud kulud"/>
        <s v="Kutsehaiguste ja tööõnnetustega seotud kahjuhüvitised kannatanutele"/>
        <s v="Parkimistasu"/>
        <s v="Muud trahvid ja varalised karistused"/>
        <s v="Riigilõivud"/>
        <s v="Juriidilised teenused"/>
        <s v="Kindlustusmaksed"/>
        <s v="Infotehnoloogiline riistvara ja tarvikute ostmine"/>
        <s v="Kommunikatsioonitehnoloogilise riistvara ja tarvikute ostmine"/>
        <s v="Raamatukogude tasulised teenused"/>
        <s v="Sotsiaalministeerium"/>
        <s v="Tasu toitlustamiskuludeks"/>
        <s v="Laste spordi-, tehnika-, loodus-, loome- ja huvialakoolide tulud"/>
        <s v="Tulu koolitusteenuse osutamisest"/>
        <s v="Õppemaks Spordikool"/>
        <s v="Muud maksud"/>
        <s v="Lasteaiateenused"/>
        <s v="Hüvitised ja toetused"/>
        <s v="Reklaamimaks"/>
        <s v="Tulumaks füüsilise isiku tulult"/>
        <s v="Matusetoetused"/>
        <s v="Erijuhtudel riigi poolt makstav sotsiaalmaks"/>
        <s v="Lapse koolitoetus"/>
        <s v="Toitlustuskulud ja toiduraha hüvitised"/>
        <s v="Koolitusruumide ja -inventari rent"/>
        <s v="Õppekavavälisest tegevusest saadud tulud"/>
        <s v="Muud sissetulekust sõltuvad sotsiaalhoolekande toetused ja hüvitised"/>
        <s v="Raviteenused"/>
        <s v="Toetused valitsussektorisse kuuluvatelt sihtasutustelt (sh KIK)"/>
        <s v="Haridus- ja Teadusministeerium"/>
        <s v="Lipud, vimplid, muu sümboolika"/>
        <s v="Töömasinate ja seadmete tarvikud"/>
        <s v="Muud tulud spordi- ja puhkealasest tegevusest"/>
        <s v="Veesõidukite kindlustus"/>
        <s v="Veesõidukite kütus"/>
        <s v="Veesõidukite remont ja hooldus"/>
        <s v="Muud tulud sotsiaalabialasest tegevusest"/>
        <s v="Rajatiste majandamiskulud"/>
        <s v="Sünnitoetus"/>
        <s v="Põhitoetused"/>
        <s v="Spordibaaside ja spordikomplekside tulud"/>
        <s v="Muud sõidukulud"/>
        <s v="Muu tulu elamu- ja kommunaaltegevusest"/>
        <s v="Kasutamisõiguse tasu"/>
        <s v="Teede ja tänavate sulgemise maks"/>
        <s v="Muu tulu üüri ja rendiga kaasnevast tegevusest"/>
      </sharedItems>
    </cacheField>
    <cacheField name="Osakonnad" numFmtId="0">
      <sharedItems count="32">
        <s v="L1210"/>
        <s v="48"/>
        <s v="L1192"/>
        <s v="15"/>
        <s v="L1150"/>
        <s v="27"/>
        <s v="16"/>
        <s v="53"/>
        <s v="20"/>
        <s v="42"/>
        <s v="44"/>
        <s v="14"/>
        <s v="L1170"/>
        <s v="L1100"/>
        <s v="82"/>
        <s v="L1220"/>
        <s v="29"/>
        <s v="26"/>
        <s v="43"/>
        <s v="L1200"/>
        <s v="59"/>
        <s v="49"/>
        <s v="58"/>
        <s v="13"/>
        <s v="47"/>
        <s v="28"/>
        <s v="37"/>
        <s v="54"/>
        <s v="94"/>
        <s v="55"/>
        <s v="56"/>
        <s v="L1180"/>
      </sharedItems>
    </cacheField>
    <cacheField name="Osakonnad nimetus" numFmtId="0">
      <sharedItems count="32">
        <s v="Rahandusamet"/>
        <s v="Viljandi Kesklinna Kool"/>
        <s v="Haldusamet"/>
        <s v="Viljandi Lasteaed Männimäe"/>
        <s v="Haridus- ja kultuuriamet"/>
        <s v="Viljandi Kunstikool"/>
        <s v="Viljandi Kesklinna Lasteaed"/>
        <s v="Viljandi Linnaraamatukogu"/>
        <s v="Viljandi Kaare Kool"/>
        <s v="Viljandi Päevakeskus"/>
        <s v="Viljandi Hoolekandekeskus"/>
        <s v="Viljandi Lasteaed Karlsson"/>
        <s v="Kantselei"/>
        <s v="Linnapea"/>
        <s v="Viljandi Linnahooldus"/>
        <s v="Sotsiaalamet"/>
        <s v="Viljandi Huvikool"/>
        <s v="Viljandi Spordikool"/>
        <s v="Viljandi Laste ja Perede Tugikeskus"/>
        <s v="Arhitektuuriamet"/>
        <s v="Sakala Keskus - Lauluväljak"/>
        <s v="Viljandi Paalalinna Kool"/>
        <s v="Viljandi Spordikeskus"/>
        <s v="Viljandi Lasteaed Krõllipesa"/>
        <s v="Viljandi Jakobsoni Kool"/>
        <s v="Viljandi Muusikakool"/>
        <s v="Sakala Keskus - Viljandi Nukuteater"/>
        <s v="Sakala Keskus - Kultuuritöö"/>
        <s v="Sakala Keskus - Vana Veetorn"/>
        <s v="Sakala Keskus - Kondase Keskus"/>
        <s v="Sakala Keskus - Noorsootöö"/>
        <s v="Viljandi Linnavolikogu"/>
      </sharedItems>
    </cacheField>
    <cacheField name="Tegevusalad" numFmtId="0">
      <sharedItems count="57">
        <s v="01112"/>
        <s v="01700"/>
        <s v="09212"/>
        <s v="04900"/>
        <s v="05100"/>
        <s v="06605"/>
        <s v="09110"/>
        <s v="08109"/>
        <s v="04510"/>
        <s v="09510"/>
        <s v="08201"/>
        <s v="10201"/>
        <s v="09800"/>
        <s v="08102"/>
        <s v="10200"/>
        <s v="04730"/>
        <s v="05101"/>
        <s v="10900"/>
        <s v="10700"/>
        <s v="10202"/>
        <s v="10402"/>
        <s v="04740"/>
        <s v="08600"/>
        <s v="08202"/>
        <s v="08107"/>
        <s v="10121"/>
        <s v="05600"/>
        <s v="09609"/>
        <s v="10702"/>
        <s v="07400"/>
        <s v="01114"/>
        <s v="08234"/>
        <s v="08203"/>
        <s v="04512"/>
        <s v="10701"/>
        <s v="10126"/>
        <s v="01800"/>
        <s v="05400"/>
        <s v="09601"/>
        <s v="10403"/>
        <s v="10110"/>
        <s v="02500"/>
        <s v="01111"/>
        <s v="10120"/>
        <s v="10404"/>
        <s v="10124"/>
        <s v="09400"/>
        <s v="10123"/>
        <s v="10704"/>
        <s v="10127"/>
        <s v="10125"/>
        <s v="10400"/>
        <s v="08103"/>
        <s v="06300"/>
        <s v="10600"/>
        <s v="05200"/>
        <s v="06400"/>
      </sharedItems>
    </cacheField>
    <cacheField name="Tegevusalad nimetus" numFmtId="0">
      <sharedItems count="57">
        <s v="Viljandi Linnavalitsus"/>
        <s v="Valitsussektori võla teenindamine"/>
        <s v="Põhi- ja üldkeskharidus"/>
        <s v="Muu majandus (sh majanduse haldus)"/>
        <s v="Jäätmekäitlus"/>
        <s v="Muud elamu- ja kommunaalmajanduse tegevus"/>
        <s v="Alusharidus"/>
        <s v="Vaba aja tegevused"/>
        <s v="Maanteetransport"/>
        <s v="Noorte huviharidus ja huvitegevus"/>
        <s v="Raamatukogud"/>
        <s v="Muu eakate sotsiaalne kaitse"/>
        <s v="Muu haridus"/>
        <s v="Sporditegevus"/>
        <s v="Väljaspool kodu osutatav üldhooldusteenus"/>
        <s v="Turism"/>
        <s v="Avalike alade puhastus"/>
        <s v="Muu sotsiaalne kaitse, sh sotsiaalse kaitse haldus"/>
        <s v="Varjupaigateenus"/>
        <s v="Eakate koduteenus"/>
        <s v="Muu perekondade ja laste sotsiaalne kaitse"/>
        <s v="Üldmajanduslikud arendusprojektid"/>
        <s v="Muu vaba aeg, kultuur, religioon"/>
        <s v="Rahvakultuur"/>
        <s v="Noorsootöö ja noortekeskused"/>
        <s v="Muu puuetega inimeste sotsiaalne kaitse"/>
        <s v="Muu keskkonnakaitse"/>
        <s v="Muud hariduse abiteenused"/>
        <s v="Muu sotsiaalsete riskirühmade kaitse"/>
        <s v="Avalikud tervishoiuteenused"/>
        <s v="Kohaliku omavalitsuse üksuse reservfond"/>
        <s v="Teatrid"/>
        <s v="Muuseumid"/>
        <s v="Ühistranspordi korraldus"/>
        <s v="Riiklik toimetulekutoetus"/>
        <s v="Puudega lapse lapsehoiuteenus"/>
        <s v="Üldiseloomuga ülekanded valitsussektoris"/>
        <s v="Bioloogilise mitmekesisuse ja maastiku kaitse"/>
        <s v="Koolitoit"/>
        <s v="Lapse tugiisikuteenus"/>
        <s v="Haigete sotsiaalne kaitse"/>
        <s v="Muu riigikaitse"/>
        <s v="Viljandi Linnavolikogu"/>
        <s v="Puudega inimese erihoolekandeteenus"/>
        <s v="Turvakoduteenus"/>
        <s v="Puudega täisealise isiku hooldus"/>
        <s v="Kolmanda taseme haridus"/>
        <s v="Puudega inimese tugiisikuteenus"/>
        <s v="Võlanõustamisteenus"/>
        <s v="Puudega inimese sotsiaaltransporditeenus"/>
        <s v="Puudega inimese isikliku abistaja teenus"/>
        <s v="Asendus- ja järelhooldus"/>
        <s v="Puhkepargid ja -baasid"/>
        <s v="Veevarustus"/>
        <s v="Eluasemeteenused sotsiaalsetele riskirühmadele"/>
        <s v="Heitveekäitlus"/>
        <s v="Tänavavalgustus"/>
      </sharedItems>
    </cacheField>
    <cacheField name="Kuluobjektid" numFmtId="0">
      <sharedItems containsBlank="1" count="53">
        <m/>
        <s v="9640"/>
        <s v="9611"/>
        <s v="9502"/>
        <s v="9660"/>
        <s v="9602"/>
        <s v="9615"/>
        <s v="9625"/>
        <s v="9623"/>
        <s v="9621"/>
        <s v="9606"/>
        <s v="9608"/>
        <s v="9628"/>
        <s v="9616"/>
        <s v="9605"/>
        <s v="9622"/>
        <s v="9604"/>
        <s v="3000"/>
        <s v="9627"/>
        <s v="9645"/>
        <s v="9635"/>
        <s v="9636"/>
        <s v="9211"/>
        <s v="9639"/>
        <s v="9631"/>
        <s v="9303"/>
        <s v="9652"/>
        <s v="9658"/>
        <s v="9651"/>
        <s v="9614"/>
        <s v="9217"/>
        <s v="9624"/>
        <s v="9800"/>
        <s v="9653"/>
        <s v="9647"/>
        <s v="9644"/>
        <s v="9638"/>
        <s v="9634"/>
        <s v="9630"/>
        <s v="9629"/>
        <s v="9626"/>
        <s v="9620"/>
        <s v="9618"/>
        <s v="9617"/>
        <s v="9610"/>
        <s v="9609"/>
        <s v="9607"/>
        <s v="9601"/>
        <s v="9324"/>
        <s v="9322"/>
        <s v="9259"/>
        <s v="9232"/>
        <s v="9209"/>
      </sharedItems>
    </cacheField>
    <cacheField name="Kuluobjektid nimetus" numFmtId="0">
      <sharedItems containsBlank="1" count="53">
        <m/>
        <s v="KVHA  Üldkulud"/>
        <s v="KVHA  Linnu 2 LV Raekoda"/>
        <s v="KVHA  Talli 2 Lauluväljak"/>
        <s v="KVHA  Lastekodu 6 Viiratsi"/>
        <s v="KVHA  Jakobsoni 42/42A  Kesklinna Kool"/>
        <s v="KVHA  Paala46 Paalalinna Kool"/>
        <s v="KVHA  Suur-Kaare 33A Spordihall"/>
        <s v="KVHA  Riia 93 Lasteaed Männimäe"/>
        <s v="KVHA  Riia 30 Lasteaed Krõllipesa"/>
        <s v="KVHA  Kagu 9 Lasteaed Krõllipesa"/>
        <s v="KVHA  Kesk-Kaare 19 Lasteaed Karlsson"/>
        <s v="KVHA  Tehnika 12 Kesklinna Lasteaed"/>
        <s v="KVHA  Posti 20a Kesklinna Lasteaed"/>
        <s v="KVHA  Jakobsoni 51  Kesklinna Kool"/>
        <s v="KVHA  Riia 91 Jakobsoni Kool"/>
        <s v="KVHA  Jakobsoni 47C  Huvikool"/>
        <s v="IKT kulud"/>
        <s v="KVHA  Tallinna 7-11/1 Linnaraamatukogu"/>
        <s v="KVHA Vaksali 4 Spordihoone vana osa"/>
        <s v="KVHA  Hariduse 12a Lennukitehas"/>
        <s v="KVHA  Kaalu 9 Saun"/>
        <s v="KVHA  Leola 12A  Sotsiaalmaja"/>
        <s v="KVHA kulu liik 5511 kulude reserv"/>
        <s v="KVHA  Vaksali 4 Spordihoone uus osa"/>
        <s v="KVHA  Tüma loomade varjupaik"/>
        <s v="KVHA Vaksali 2 pangamaja"/>
        <s v="KVHA Tallinna 2 - Perepesa"/>
        <s v="KVHA Posti 11 Kunstikool"/>
        <s v="KVHA  Lossi 31 Nukuteater"/>
        <s v="KVHA  Leola 18 garaazid"/>
        <s v="KVHA  Aerubaasi 1"/>
        <s v="KVHA Männimäe jalgpallihall"/>
        <s v="KVHA  Vikerkaare 2 Huvikool Motoring"/>
        <s v="KVHA  Uueveski 1-1 Keeltemaja"/>
        <s v="KVHA Viljandi järve ranna WC"/>
        <s v="KVHA  Uueveski 1 Kesklinna Kooli võimla"/>
        <s v="KVHA  Pikk 8 Kondase Keskus"/>
        <s v="KVHA  Uus 26A Kesklinna Kool garaaž"/>
        <s v="KVHA  Uueveski 1 Kesklinna Kool"/>
        <s v="KVHA  Tallinna 5 Sakala Keskus"/>
        <s v="KVHA  Ranna 13 Sõudeelling"/>
        <s v="KVHA  Ranna 11 Vetelpääste"/>
        <s v="KVHA  Ranna 1 Staadion"/>
        <s v="KVHA  Laidoneri 5C Vana Veetorn"/>
        <s v="KVHA  Laidoneri Plats 5/5A  LV"/>
        <s v="KVHA  Kesk-Kaare 17 Kaare Kool"/>
        <s v="KVHA  Jakobsoni 16 Muusikakool"/>
        <s v="KVHA Musta tee 22 aiandihoone"/>
        <s v="KVHA  Väiketuru 1 WC"/>
        <s v="KVHA Jakobsoni 3a"/>
        <s v="KVHA  Kolde 1"/>
        <s v="KVHA  Musta tee 30 Linnahooldus"/>
      </sharedItems>
    </cacheField>
    <cacheField name="Projekt" numFmtId="0">
      <sharedItems containsBlank="1" count="54">
        <m/>
        <s v="TF02-04"/>
        <s v="0017"/>
        <s v="0016"/>
        <s v="0005"/>
        <s v="53001"/>
        <s v="10003"/>
        <s v="PR4202"/>
        <s v="PR203"/>
        <s v="PR211"/>
        <s v="TF02-01"/>
        <s v="PR004"/>
        <s v="10006"/>
        <s v="PR555"/>
        <s v="10002"/>
        <s v="PR901"/>
        <s v="PR4302"/>
        <s v="54024"/>
        <s v="CR53"/>
        <s v="58002"/>
        <s v="TF01-03"/>
        <s v="TF01-01"/>
        <s v="TF01-07"/>
        <s v="TF01-06"/>
        <s v="TF01-05"/>
        <s v="TF01-04"/>
        <s v="TF01-02"/>
        <s v="43001"/>
        <s v="0014"/>
        <s v="53008"/>
        <s v="54023"/>
        <s v="53004"/>
        <s v="53002"/>
        <s v="20002"/>
        <s v="20001"/>
        <s v="TF02-06"/>
        <s v="CR61"/>
        <s v="TF02-07"/>
        <s v="TF02-08"/>
        <s v="TF02-05"/>
        <s v="TF02-03"/>
        <s v="PR566"/>
        <s v="0015"/>
        <s v="44002"/>
        <s v="0013"/>
        <s v="0012"/>
        <s v="54001"/>
        <s v="53007"/>
        <s v="0004"/>
        <s v="PR903"/>
        <s v="PR902"/>
        <s v=".ujula"/>
        <s v="0003"/>
        <s v="PR548"/>
      </sharedItems>
    </cacheField>
    <cacheField name="Projekt nimetus" numFmtId="0">
      <sharedItems containsBlank="1" count="54">
        <m/>
        <s v="Õpetajate, direktorite ja õppealajuhatajate täienduskoolituseks"/>
        <s v="Järve tänava kergliiklustee"/>
        <s v="Ühistranspordi ligipääsetavuse parandamiseks KOV-dele"/>
        <s v="CRV programme"/>
        <s v="Ameerika teabepunkt"/>
        <s v="Sotsiaalteenuste kvaliteedi ja kättesaadavuse parandamine Viljandi linnas"/>
        <s v="Vanemlusprogramm Imelised aastad"/>
        <s v="Kaare Kooli Erasmus+ KA-210A"/>
        <s v="Kaare Kooli laulu- ja tantsupeo kollektiivide palgatoetus"/>
        <s v="Põhikooli õpetajate tööjõukuludeks"/>
        <s v="Viljandi linna jäätmekava koostamine "/>
        <s v="Viljandi linna energia- ja kliimakava koostamine  2021-2027.2.03.24-0075"/>
        <s v="Viljandimaa linnuste külastuskeskus"/>
        <s v="Muukeelsete laste eesti keele õpe"/>
        <s v="Hoolduskulude komponent"/>
        <s v="Mobiilne Perepesa"/>
        <s v="VANT teenusstandard"/>
        <s v="Laulu- ja tantsupeo juhendajate tööjõukulu"/>
        <s v="Vaksali 4 SH vana osa rekonstrueerimine"/>
        <s v="Koolieelsete lasteasutuste õpetajate tööjõukulude toetus"/>
        <s v="Rahvastikutoimingute kulude hüvitis"/>
        <s v="Vaimse tervise edendamise toetus"/>
        <s v="Toimetulekutoetuse maksmise hüvitis"/>
        <s v="Suure hooldus- ja abivajadusega lapsele abi osutamise toetus"/>
        <s v="Huvihariduse ja -tegevuse toetus"/>
        <s v="Kohalike teede hoiu toetus"/>
        <s v="Kogemusest õpime"/>
        <s v="Keskkonnasäästlikku harrastuskalapüüki toetava taristu arendamine Viljandi järvel"/>
        <s v="Laste- ja noortesündmuste korraldamine"/>
        <s v="KULKA Timbermann"/>
        <s v="Vabariikliku 3.-4. klasside kirjandusmängu maakonna eelvoor"/>
        <s v="Põhikoolide mälumäng &quot;Pähklipureja&quot;"/>
        <s v="Kaare Kool Erasmus+ KA122SCH-000341507 Uued võimalused õpilastele ja õpetajatele"/>
        <s v="Kaare Kool Erasmus+"/>
        <s v="Koolilõunaks"/>
        <s v="Erasmus+ õpilaste õpiränne"/>
        <s v="Tõhustatud ja eritoe tegevuskuludeks"/>
        <s v="Kultuuriranits"/>
        <s v="Õppekirjanduseks"/>
        <s v="Direktorite ja õppealajuhatajate tööjõukuludeks"/>
        <s v="Kohaliku omavalitsuse turvalisuse arenguprogramm"/>
        <s v="Viljandi linna kriisivalmiduse suurendamine"/>
        <s v="Õendusteenus hooldekodus"/>
        <s v="Võõrliigi lusitaania teetigu tõrjumine Viljandi linnas 2025. ja 2026. aastal."/>
        <s v="Võõrliigi verev lemmmalts tõrjemeetmed Viljandi linnas 2025. aastal. "/>
        <s v="Malev"/>
        <s v="Pererändega saabunud uussisserändajate ja rahvusvahelise kaitse saajate tööle saamise ja tööl püsimise toetamine Viljandi linnas"/>
        <s v="Isikukeskse erihoolekande teenusmudeli rakendamine "/>
        <s v="Viljandi linna poolt makstav hoolduskulude toetus toetusena"/>
        <s v="Väiksema sissetuleku hüvitis"/>
        <s v="Ujula, võimla tulud-kulud"/>
        <s v="Kodud Tuleohutuks"/>
        <s v="NGTS jätkusuutlikkuse arendamine. „Valga maakonna ja Viljandi maakonnas&quot;"/>
      </sharedItems>
    </cacheField>
    <cacheField name="Tegevussuunad" numFmtId="0">
      <sharedItems containsBlank="1" count="145">
        <m/>
        <s v="KU241"/>
        <s v="KU257"/>
        <s v="KU482"/>
        <s v="KU166"/>
        <s v="KU19T"/>
        <s v="KU167"/>
        <s v="KU191"/>
        <s v="KU902"/>
        <s v="KU233"/>
        <s v="KU614"/>
        <s v="KU376"/>
        <s v="KU049"/>
        <s v="KU692"/>
        <s v="KU203"/>
        <s v="KU553"/>
        <s v="KU618"/>
        <s v="KU206"/>
        <s v="KU493"/>
        <s v="KU492"/>
        <s v="KU491"/>
        <s v="KU490"/>
        <s v="KU488"/>
        <s v="KU487"/>
        <s v="KU49P"/>
        <s v="KU494"/>
        <s v="KU584"/>
        <s v="KU622"/>
        <s v="KU621"/>
        <s v="KU43P"/>
        <s v="KU39P"/>
        <s v="KU396"/>
        <s v="KU639"/>
        <s v="KU909"/>
        <s v="KU728"/>
        <s v="KU680"/>
        <s v="RRE"/>
        <s v="KU174"/>
        <s v="KU17B"/>
        <s v="KU675"/>
        <s v="KU670"/>
        <s v="KU171"/>
        <s v="KU054"/>
        <s v="KU279"/>
        <s v="KU667"/>
        <s v="KU685"/>
        <s v="KU21T"/>
        <s v="KU226"/>
        <s v="KU221"/>
        <s v="KU053"/>
        <s v="KU625"/>
        <s v="KU21K"/>
        <s v="KU225"/>
        <s v="KU342"/>
        <s v="KU331"/>
        <s v="KU338"/>
        <s v="KU341"/>
        <s v="KU23R"/>
        <s v="KU022"/>
        <s v="KU010"/>
        <s v="KU009"/>
        <s v="KU026"/>
        <s v="KU015"/>
        <s v="KU008"/>
        <s v="KU004"/>
        <s v="KU003"/>
        <s v="KU002"/>
        <s v="KU001"/>
        <s v="KU49L"/>
        <s v="KU056"/>
        <s v="KU743"/>
        <s v="KU211"/>
        <s v="TU070"/>
        <s v="TU079"/>
        <s v="KU915"/>
        <s v="TU064"/>
        <s v="TU020"/>
        <s v="KU244"/>
        <s v="KU220"/>
        <s v="KU219"/>
        <s v="KU216"/>
        <s v="KU214"/>
        <s v="KU213"/>
        <s v="KU212"/>
        <s v="KU210"/>
        <s v="KU208"/>
        <s v="KU209"/>
        <s v="KU552"/>
        <s v="KU559"/>
        <s v="KU556"/>
        <s v="KU554"/>
        <s v="KU433"/>
        <s v="KU693"/>
        <s v="KU141"/>
        <s v="KU49U"/>
        <s v="KU142"/>
        <s v="KU145"/>
        <s v="KU415"/>
        <s v="KU557"/>
        <s v="KU550"/>
        <s v="KU564"/>
        <s v="KU563"/>
        <s v="KU384"/>
        <s v="KU39S"/>
        <s v="KU352"/>
        <s v="KU64H"/>
        <s v="KU660"/>
        <s v="KU093"/>
        <s v="KU075"/>
        <s v="KU651"/>
        <s v="KU68V"/>
        <s v="KU63A"/>
        <s v="KU642"/>
        <s v="KU64I"/>
        <s v="KU66J"/>
        <s v="KU66H"/>
        <s v="KU686"/>
        <s v="KU271"/>
        <s v="KU301"/>
        <s v="KU268"/>
        <s v="KU26L"/>
        <s v="KU250"/>
        <s v="KU23Y"/>
        <s v="KU63T"/>
        <s v="KU63P"/>
        <s v="KU722"/>
        <s v="KU66M"/>
        <s v="KU665"/>
        <s v="KU619"/>
        <s v="KU690"/>
        <s v="KU66N"/>
        <s v="KU289"/>
        <s v="KU790"/>
        <s v="KU336"/>
        <s v="KU310"/>
        <s v="KU321"/>
        <s v="KU292"/>
        <s v="KU201"/>
        <s v="KU175"/>
        <s v="KU265"/>
        <s v="KU264"/>
        <s v="KU308"/>
        <s v="KU306"/>
        <s v="KU307"/>
        <s v="KU254"/>
      </sharedItems>
    </cacheField>
    <cacheField name="Tegevussuunad nimetus" numFmtId="0">
      <sharedItems containsBlank="1" count="145">
        <m/>
        <s v="Ettenägemata tööd"/>
        <s v="Jäätmejaama kaasajastamine, Jäätmehoolduse korraldamine"/>
        <s v="Kultuurivaldkonna  kulu"/>
        <s v="Posti tänava projekteerimine ja rekonstrueerimine"/>
        <s v="Kõnniteede rekonstrueerimine"/>
        <s v="Itaalia tänava projekteerimine ja rekonstrueerimine"/>
        <s v="Teede investeeringud"/>
        <s v="Viljandi järveäärse piirkonna taristu arendamine  2026-2027 (Roo tn  parkla)"/>
        <s v="Investeeringute reserv"/>
        <s v="Üldhariduse valdkonna kulud"/>
        <s v="Viljandi Jäähall SA"/>
        <s v="Teenistujate tasud ja maksud"/>
        <s v="Sotsiaalvaldkonna sündmused"/>
        <s v="Liikluskorralduse muud kulud"/>
        <s v="Aasta Õpetaja"/>
        <s v="Õpilasstipendium"/>
        <s v="Lossivaremete ja teiste mälestiste konserveerimine"/>
        <s v="Loomestipendium"/>
        <s v="Aasta noore preemia"/>
        <s v="Teatripreemia"/>
        <s v="Aastapreemia"/>
        <s v="Elutöö preemia"/>
        <s v="Kultuuri- ja spordipreemia"/>
        <s v="Kultuurivaldkonna projektitoetused"/>
        <s v="Kultuurivaldkonna tegevustoetused"/>
        <s v="Maramaa olümpiaad"/>
        <s v="Haridusvaldkonna tegevustoetused"/>
        <s v="Haridusvaldkonna projektitoetused"/>
        <s v="Noorsootöö projektitoetused"/>
        <s v="Spordivaldkonna projektitoetused"/>
        <s v="Spordivaldkonna tegevustoetused"/>
        <s v="Puuetega laste hooldajatoetus"/>
        <s v="Jakobsoni tänava rekonstrueerimine"/>
        <s v="Laste ja perede teenused"/>
        <s v="Sotsiaaltoetus abivajajatele"/>
        <s v="Reservfondi eelarve"/>
        <s v="Tänavate rekonstrueerimine"/>
        <s v="Bussitranspordikulud"/>
        <s v="Toimetulekutoetus"/>
        <s v="Lapsehoiuteenus puuetega lastele"/>
        <s v="Tänavate hooldus"/>
        <s v="Linnapea ja LV liikmete töötasu"/>
        <s v="Puude kujunduslõikus"/>
        <s v="Tugipered, tugiisikud"/>
        <s v="Ravimid ja muud kulud (sh linna arst)"/>
        <s v="Linna turundus"/>
        <s v="Detailplaneeringute koostamine"/>
        <s v="Projektide kaasfinantseerimine"/>
        <s v="Ajutiste lepinguliste töötajate kulud"/>
        <s v="Haridusvaldkonna kulu"/>
        <s v="Vastuvõttude kulud"/>
        <s v="Üldplaneeringu koostamine"/>
        <s v="Restaureerimistoetused ja -preemiad"/>
        <s v="Kaunis Viljandi konkurss"/>
        <s v="Linnakujundus Väikevormid"/>
        <s v="Jõulukaunistused"/>
        <s v="Haldusameti kulude reserv"/>
        <s v="Volikogu poolt ostetud teenused"/>
        <s v="Volikogu tasu"/>
        <s v="Volikogu komisjonide kulud"/>
        <s v="Volikogu personalikoolitus"/>
        <s v="Volikogu liikmete toitlustamine jm erisoodustused"/>
        <s v="Eesti Konservatiivne Rahvaerakond"/>
        <s v="Eesti Reformierakond"/>
        <s v="ISAMAA Erakond"/>
        <s v="Valimisliit Südamega Viljandis"/>
        <s v="Noortevolikogu kulud"/>
        <s v="Loovettevõtluse inkubatsiooniprogramm (TÜVKA)"/>
        <s v="Linnapea ja LV liikmete hüvitused"/>
        <s v="Isikukeskse erihoolekande teenusmudeli rakendamine"/>
        <s v="Linnaleht"/>
        <s v="Muusikakooli teenus teistelt KOVidelt"/>
        <s v="Huvikooli teenus teistelt KOVidelt"/>
        <s v="Reklaam (ajaleheartiklid, meediaväljaanded)"/>
        <s v="Kunstikooli teenus teistelt KOVidelt"/>
        <s v="Haridusteenus teistelt KOVidelt"/>
        <s v="Ettevõtlusega seotud üritused"/>
        <s v="Turism trükised, sümboolika"/>
        <s v="Turismimess"/>
        <s v="Mulgi mees – reklaamimaks"/>
        <s v="Giidituur"/>
        <s v="Rahvusvahelised Hansapäevad"/>
        <s v="Suhted sõpruslinnadega"/>
        <s v="Linna Raadiosaated"/>
        <s v="Linna veebileht"/>
        <s v="Foto-video ja muud kulud"/>
        <s v="Parimate õpilaste tunnustamine"/>
        <s v="Alushariduse kulud"/>
        <s v="Lasteaia teenuse eest tasumine"/>
        <s v="Lapsehoiuteenus"/>
        <s v="Laulu- ja tantsupeol osalemine"/>
        <s v="Kadunukeste vedu, matused"/>
        <s v="Viljandimaa Omavalitsuste Liidu liikmemaks"/>
        <s v="UNESCO võrgustiku arendus(TÜVKA)"/>
        <s v="Eesti Linnade ja Valdade Liidu liikmemaks"/>
        <s v="Viljandimaa Omavalitsuste Liidu ühisüritused"/>
        <s v="Huviharidusteenuse eest tasumine"/>
        <s v="Kooliteenuse eest tasumine"/>
        <s v="Kooliminekutoetus"/>
        <s v="Linna stipendium kõrgkoolis õppimiseks"/>
        <s v="Linna stipendium kutseõppeks"/>
        <s v="Spordivaldkonna kulud"/>
        <s v="Saavutussportlaste tunnustamine"/>
        <s v="Spordistipendiumid"/>
        <s v="Täiskasvanute tugiisikuteenus"/>
        <s v="Lasteturvakodu"/>
        <s v="Isikliku sõiduauto kasutamise hüvitised"/>
        <s v="Linna muud adminkulud"/>
        <s v="Tasuline hooldus"/>
        <s v="Võlanõustamine"/>
        <s v="Igapäevaelu toetamise teenuse ruumide kulud"/>
        <s v="Hooldajatoetus"/>
        <s v="Isikliku abistaja teenus"/>
        <s v="Järelhooldusteenus"/>
        <s v="Asendushooldusteenus"/>
        <s v="Sotsiaalameti riigilõivud"/>
        <s v="Lillede istutus ja hooldus"/>
        <s v="Veemajandusprojekt"/>
        <s v="Viljandi maastikukaitseala"/>
        <s v="Linnaloomad"/>
        <s v="Videovalve linnas"/>
        <s v="KVHA Üldkulud"/>
        <s v="Sotsiaalvaldkonna tegevustoetus"/>
        <s v="Sotsiaalvaldkonna projektitoetused"/>
        <s v="Annetused abivajajatele"/>
        <s v="Matusetoetus"/>
        <s v="Sünnitoetus"/>
        <s v="Vähekindlustatud perede üliõpilaste toetus"/>
        <s v="Riskirühmad"/>
        <s v="Noortegarantii tugisüsteem"/>
        <s v="Pärimusmuusikafestivali täiendav jäätmemajandus"/>
        <s v="Kaasava eelarve menetluse tulemusel rajatav objekt"/>
        <s v="Mänguväljakud ja välijõusaalid"/>
        <s v="Linna üüripindade kulud"/>
        <s v="Lemmikloomade varjupaik"/>
        <s v="Korteriühistute toetamine - Õue ja haljasalad korda"/>
        <s v="Liikluskorralduse lepinguline hooldus"/>
        <s v="Tänavakatete taastusremont"/>
        <s v="Sadevete kanalisatsiooni hooldus"/>
        <s v="Tuletõrje hüdrantide hooldus"/>
        <s v="Tänavavalgustuse elekter"/>
        <s v="Tänavavalgustuse korrashoid"/>
        <s v="Tänavavalgustuse rekonstrueerimine"/>
        <s v="Avalikud WC'd"/>
      </sharedItems>
    </cacheField>
    <cacheField name="Subjektid" numFmtId="0">
      <sharedItems containsBlank="1" count="10">
        <m/>
        <s v="3000"/>
        <s v="7001"/>
        <s v="013"/>
        <s v="014"/>
        <s v="7002"/>
        <s v="7003"/>
        <s v="018"/>
        <s v="015"/>
        <s v="016"/>
      </sharedItems>
    </cacheField>
    <cacheField name="Subjektid nimetus" numFmtId="0">
      <sharedItems containsBlank="1" count="10">
        <m/>
        <s v="IKT kulud"/>
        <s v="Ühekordsed kulud eelarves"/>
        <s v="Linnasekretär"/>
        <s v="Asjaajamisteenistuse juht"/>
        <s v="Lisandunud kehtestatud kulud, mis pole kontrollnumbris"/>
        <s v="Palgatõus  katteallikate arvelt"/>
        <s v="Õigusteenistuse juht"/>
        <s v="Kommunikatsioon"/>
        <s v="Personalispetsialist"/>
      </sharedItems>
    </cacheField>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count="2398">
  <r>
    <x v="0"/>
    <x v="0"/>
    <n v="-55240"/>
    <x v="0"/>
    <x v="0"/>
    <x v="0"/>
    <x v="0"/>
    <x v="0"/>
    <x v="0"/>
    <x v="0"/>
    <x v="0"/>
    <x v="0"/>
    <x v="0"/>
    <x v="0"/>
    <x v="0"/>
    <x v="0"/>
    <x v="0"/>
  </r>
  <r>
    <x v="1"/>
    <x v="1"/>
    <n v="55227"/>
    <x v="1"/>
    <x v="1"/>
    <x v="0"/>
    <x v="0"/>
    <x v="1"/>
    <x v="1"/>
    <x v="0"/>
    <x v="0"/>
    <x v="0"/>
    <x v="0"/>
    <x v="0"/>
    <x v="0"/>
    <x v="0"/>
    <x v="0"/>
  </r>
  <r>
    <x v="2"/>
    <x v="2"/>
    <n v="-5000"/>
    <x v="2"/>
    <x v="2"/>
    <x v="0"/>
    <x v="0"/>
    <x v="1"/>
    <x v="1"/>
    <x v="0"/>
    <x v="0"/>
    <x v="0"/>
    <x v="0"/>
    <x v="0"/>
    <x v="0"/>
    <x v="0"/>
    <x v="0"/>
  </r>
  <r>
    <x v="3"/>
    <x v="3"/>
    <n v="2000"/>
    <x v="3"/>
    <x v="3"/>
    <x v="1"/>
    <x v="1"/>
    <x v="2"/>
    <x v="2"/>
    <x v="0"/>
    <x v="0"/>
    <x v="1"/>
    <x v="1"/>
    <x v="0"/>
    <x v="0"/>
    <x v="0"/>
    <x v="0"/>
  </r>
  <r>
    <x v="3"/>
    <x v="4"/>
    <n v="-2000"/>
    <x v="4"/>
    <x v="4"/>
    <x v="1"/>
    <x v="1"/>
    <x v="2"/>
    <x v="2"/>
    <x v="0"/>
    <x v="0"/>
    <x v="1"/>
    <x v="1"/>
    <x v="0"/>
    <x v="0"/>
    <x v="0"/>
    <x v="0"/>
  </r>
  <r>
    <x v="3"/>
    <x v="5"/>
    <n v="1805"/>
    <x v="5"/>
    <x v="5"/>
    <x v="1"/>
    <x v="1"/>
    <x v="2"/>
    <x v="2"/>
    <x v="0"/>
    <x v="0"/>
    <x v="0"/>
    <x v="0"/>
    <x v="0"/>
    <x v="0"/>
    <x v="0"/>
    <x v="0"/>
  </r>
  <r>
    <x v="4"/>
    <x v="6"/>
    <n v="1805"/>
    <x v="6"/>
    <x v="6"/>
    <x v="1"/>
    <x v="1"/>
    <x v="2"/>
    <x v="2"/>
    <x v="0"/>
    <x v="0"/>
    <x v="0"/>
    <x v="0"/>
    <x v="0"/>
    <x v="0"/>
    <x v="0"/>
    <x v="0"/>
  </r>
  <r>
    <x v="3"/>
    <x v="7"/>
    <n v="-10000"/>
    <x v="7"/>
    <x v="7"/>
    <x v="2"/>
    <x v="2"/>
    <x v="3"/>
    <x v="3"/>
    <x v="1"/>
    <x v="1"/>
    <x v="0"/>
    <x v="0"/>
    <x v="1"/>
    <x v="1"/>
    <x v="0"/>
    <x v="0"/>
  </r>
  <r>
    <x v="3"/>
    <x v="8"/>
    <n v="10000"/>
    <x v="8"/>
    <x v="8"/>
    <x v="2"/>
    <x v="2"/>
    <x v="0"/>
    <x v="0"/>
    <x v="0"/>
    <x v="0"/>
    <x v="0"/>
    <x v="0"/>
    <x v="0"/>
    <x v="0"/>
    <x v="0"/>
    <x v="0"/>
  </r>
  <r>
    <x v="1"/>
    <x v="9"/>
    <n v="150000"/>
    <x v="9"/>
    <x v="9"/>
    <x v="2"/>
    <x v="2"/>
    <x v="4"/>
    <x v="4"/>
    <x v="0"/>
    <x v="0"/>
    <x v="0"/>
    <x v="0"/>
    <x v="2"/>
    <x v="2"/>
    <x v="0"/>
    <x v="0"/>
  </r>
  <r>
    <x v="1"/>
    <x v="10"/>
    <n v="-150000"/>
    <x v="10"/>
    <x v="10"/>
    <x v="2"/>
    <x v="2"/>
    <x v="4"/>
    <x v="4"/>
    <x v="0"/>
    <x v="0"/>
    <x v="0"/>
    <x v="0"/>
    <x v="2"/>
    <x v="2"/>
    <x v="0"/>
    <x v="0"/>
  </r>
  <r>
    <x v="4"/>
    <x v="11"/>
    <n v="5108"/>
    <x v="11"/>
    <x v="11"/>
    <x v="2"/>
    <x v="2"/>
    <x v="5"/>
    <x v="5"/>
    <x v="0"/>
    <x v="0"/>
    <x v="0"/>
    <x v="0"/>
    <x v="0"/>
    <x v="0"/>
    <x v="0"/>
    <x v="0"/>
  </r>
  <r>
    <x v="3"/>
    <x v="12"/>
    <n v="1"/>
    <x v="12"/>
    <x v="12"/>
    <x v="3"/>
    <x v="3"/>
    <x v="6"/>
    <x v="6"/>
    <x v="0"/>
    <x v="0"/>
    <x v="0"/>
    <x v="0"/>
    <x v="0"/>
    <x v="0"/>
    <x v="0"/>
    <x v="0"/>
  </r>
  <r>
    <x v="3"/>
    <x v="12"/>
    <n v="24"/>
    <x v="13"/>
    <x v="13"/>
    <x v="3"/>
    <x v="3"/>
    <x v="6"/>
    <x v="6"/>
    <x v="0"/>
    <x v="0"/>
    <x v="0"/>
    <x v="0"/>
    <x v="0"/>
    <x v="0"/>
    <x v="0"/>
    <x v="0"/>
  </r>
  <r>
    <x v="3"/>
    <x v="13"/>
    <n v="72"/>
    <x v="14"/>
    <x v="14"/>
    <x v="3"/>
    <x v="3"/>
    <x v="6"/>
    <x v="6"/>
    <x v="0"/>
    <x v="0"/>
    <x v="0"/>
    <x v="0"/>
    <x v="0"/>
    <x v="0"/>
    <x v="0"/>
    <x v="0"/>
  </r>
  <r>
    <x v="3"/>
    <x v="14"/>
    <n v="-3000"/>
    <x v="15"/>
    <x v="15"/>
    <x v="4"/>
    <x v="4"/>
    <x v="7"/>
    <x v="7"/>
    <x v="0"/>
    <x v="0"/>
    <x v="0"/>
    <x v="0"/>
    <x v="3"/>
    <x v="3"/>
    <x v="0"/>
    <x v="0"/>
  </r>
  <r>
    <x v="1"/>
    <x v="15"/>
    <n v="10000"/>
    <x v="9"/>
    <x v="9"/>
    <x v="2"/>
    <x v="2"/>
    <x v="8"/>
    <x v="8"/>
    <x v="0"/>
    <x v="0"/>
    <x v="0"/>
    <x v="0"/>
    <x v="4"/>
    <x v="4"/>
    <x v="0"/>
    <x v="0"/>
  </r>
  <r>
    <x v="3"/>
    <x v="16"/>
    <n v="-30000"/>
    <x v="7"/>
    <x v="7"/>
    <x v="2"/>
    <x v="2"/>
    <x v="3"/>
    <x v="3"/>
    <x v="1"/>
    <x v="1"/>
    <x v="0"/>
    <x v="0"/>
    <x v="1"/>
    <x v="1"/>
    <x v="0"/>
    <x v="0"/>
  </r>
  <r>
    <x v="1"/>
    <x v="17"/>
    <n v="20000"/>
    <x v="16"/>
    <x v="16"/>
    <x v="2"/>
    <x v="2"/>
    <x v="8"/>
    <x v="8"/>
    <x v="0"/>
    <x v="0"/>
    <x v="0"/>
    <x v="0"/>
    <x v="5"/>
    <x v="5"/>
    <x v="0"/>
    <x v="0"/>
  </r>
  <r>
    <x v="1"/>
    <x v="18"/>
    <n v="15000"/>
    <x v="9"/>
    <x v="9"/>
    <x v="2"/>
    <x v="2"/>
    <x v="8"/>
    <x v="8"/>
    <x v="0"/>
    <x v="0"/>
    <x v="0"/>
    <x v="0"/>
    <x v="6"/>
    <x v="6"/>
    <x v="0"/>
    <x v="0"/>
  </r>
  <r>
    <x v="1"/>
    <x v="19"/>
    <n v="15000"/>
    <x v="17"/>
    <x v="17"/>
    <x v="2"/>
    <x v="2"/>
    <x v="8"/>
    <x v="8"/>
    <x v="0"/>
    <x v="0"/>
    <x v="0"/>
    <x v="0"/>
    <x v="7"/>
    <x v="7"/>
    <x v="0"/>
    <x v="0"/>
  </r>
  <r>
    <x v="1"/>
    <x v="20"/>
    <n v="-50000"/>
    <x v="16"/>
    <x v="16"/>
    <x v="2"/>
    <x v="2"/>
    <x v="8"/>
    <x v="8"/>
    <x v="0"/>
    <x v="0"/>
    <x v="0"/>
    <x v="0"/>
    <x v="7"/>
    <x v="7"/>
    <x v="0"/>
    <x v="0"/>
  </r>
  <r>
    <x v="1"/>
    <x v="21"/>
    <n v="214286"/>
    <x v="9"/>
    <x v="9"/>
    <x v="2"/>
    <x v="2"/>
    <x v="8"/>
    <x v="8"/>
    <x v="0"/>
    <x v="0"/>
    <x v="2"/>
    <x v="2"/>
    <x v="0"/>
    <x v="0"/>
    <x v="0"/>
    <x v="0"/>
  </r>
  <r>
    <x v="1"/>
    <x v="22"/>
    <n v="-214286"/>
    <x v="17"/>
    <x v="17"/>
    <x v="2"/>
    <x v="2"/>
    <x v="8"/>
    <x v="8"/>
    <x v="0"/>
    <x v="0"/>
    <x v="0"/>
    <x v="0"/>
    <x v="5"/>
    <x v="5"/>
    <x v="0"/>
    <x v="0"/>
  </r>
  <r>
    <x v="3"/>
    <x v="23"/>
    <n v="30000"/>
    <x v="18"/>
    <x v="18"/>
    <x v="2"/>
    <x v="2"/>
    <x v="0"/>
    <x v="0"/>
    <x v="2"/>
    <x v="2"/>
    <x v="0"/>
    <x v="0"/>
    <x v="0"/>
    <x v="0"/>
    <x v="0"/>
    <x v="0"/>
  </r>
  <r>
    <x v="3"/>
    <x v="24"/>
    <n v="3000"/>
    <x v="15"/>
    <x v="15"/>
    <x v="5"/>
    <x v="5"/>
    <x v="9"/>
    <x v="9"/>
    <x v="0"/>
    <x v="0"/>
    <x v="0"/>
    <x v="0"/>
    <x v="0"/>
    <x v="0"/>
    <x v="0"/>
    <x v="0"/>
  </r>
  <r>
    <x v="3"/>
    <x v="25"/>
    <n v="3"/>
    <x v="12"/>
    <x v="12"/>
    <x v="6"/>
    <x v="6"/>
    <x v="6"/>
    <x v="6"/>
    <x v="0"/>
    <x v="0"/>
    <x v="0"/>
    <x v="0"/>
    <x v="0"/>
    <x v="0"/>
    <x v="0"/>
    <x v="0"/>
  </r>
  <r>
    <x v="3"/>
    <x v="25"/>
    <n v="133"/>
    <x v="13"/>
    <x v="13"/>
    <x v="6"/>
    <x v="6"/>
    <x v="6"/>
    <x v="6"/>
    <x v="0"/>
    <x v="0"/>
    <x v="0"/>
    <x v="0"/>
    <x v="0"/>
    <x v="0"/>
    <x v="0"/>
    <x v="0"/>
  </r>
  <r>
    <x v="3"/>
    <x v="25"/>
    <n v="404"/>
    <x v="19"/>
    <x v="19"/>
    <x v="6"/>
    <x v="6"/>
    <x v="6"/>
    <x v="6"/>
    <x v="0"/>
    <x v="0"/>
    <x v="0"/>
    <x v="0"/>
    <x v="0"/>
    <x v="0"/>
    <x v="0"/>
    <x v="0"/>
  </r>
  <r>
    <x v="4"/>
    <x v="25"/>
    <n v="540"/>
    <x v="6"/>
    <x v="6"/>
    <x v="6"/>
    <x v="6"/>
    <x v="6"/>
    <x v="6"/>
    <x v="0"/>
    <x v="0"/>
    <x v="0"/>
    <x v="0"/>
    <x v="0"/>
    <x v="0"/>
    <x v="0"/>
    <x v="0"/>
  </r>
  <r>
    <x v="3"/>
    <x v="26"/>
    <n v="3"/>
    <x v="12"/>
    <x v="12"/>
    <x v="6"/>
    <x v="6"/>
    <x v="6"/>
    <x v="6"/>
    <x v="0"/>
    <x v="0"/>
    <x v="0"/>
    <x v="0"/>
    <x v="0"/>
    <x v="0"/>
    <x v="0"/>
    <x v="0"/>
  </r>
  <r>
    <x v="3"/>
    <x v="26"/>
    <n v="119"/>
    <x v="13"/>
    <x v="13"/>
    <x v="6"/>
    <x v="6"/>
    <x v="6"/>
    <x v="6"/>
    <x v="0"/>
    <x v="0"/>
    <x v="0"/>
    <x v="0"/>
    <x v="0"/>
    <x v="0"/>
    <x v="0"/>
    <x v="0"/>
  </r>
  <r>
    <x v="3"/>
    <x v="26"/>
    <n v="360"/>
    <x v="14"/>
    <x v="14"/>
    <x v="6"/>
    <x v="6"/>
    <x v="6"/>
    <x v="6"/>
    <x v="0"/>
    <x v="0"/>
    <x v="0"/>
    <x v="0"/>
    <x v="0"/>
    <x v="0"/>
    <x v="0"/>
    <x v="0"/>
  </r>
  <r>
    <x v="1"/>
    <x v="27"/>
    <n v="1000000"/>
    <x v="9"/>
    <x v="9"/>
    <x v="2"/>
    <x v="2"/>
    <x v="8"/>
    <x v="8"/>
    <x v="0"/>
    <x v="0"/>
    <x v="0"/>
    <x v="0"/>
    <x v="8"/>
    <x v="8"/>
    <x v="0"/>
    <x v="0"/>
  </r>
  <r>
    <x v="1"/>
    <x v="28"/>
    <n v="-1000000"/>
    <x v="17"/>
    <x v="17"/>
    <x v="2"/>
    <x v="2"/>
    <x v="8"/>
    <x v="8"/>
    <x v="0"/>
    <x v="0"/>
    <x v="0"/>
    <x v="0"/>
    <x v="9"/>
    <x v="9"/>
    <x v="0"/>
    <x v="0"/>
  </r>
  <r>
    <x v="4"/>
    <x v="29"/>
    <n v="194498"/>
    <x v="20"/>
    <x v="20"/>
    <x v="7"/>
    <x v="7"/>
    <x v="10"/>
    <x v="10"/>
    <x v="0"/>
    <x v="0"/>
    <x v="0"/>
    <x v="0"/>
    <x v="0"/>
    <x v="0"/>
    <x v="0"/>
    <x v="0"/>
  </r>
  <r>
    <x v="4"/>
    <x v="29"/>
    <n v="-194498"/>
    <x v="21"/>
    <x v="21"/>
    <x v="7"/>
    <x v="7"/>
    <x v="10"/>
    <x v="10"/>
    <x v="0"/>
    <x v="0"/>
    <x v="0"/>
    <x v="0"/>
    <x v="0"/>
    <x v="0"/>
    <x v="0"/>
    <x v="0"/>
  </r>
  <r>
    <x v="3"/>
    <x v="30"/>
    <n v="20795"/>
    <x v="7"/>
    <x v="7"/>
    <x v="2"/>
    <x v="2"/>
    <x v="8"/>
    <x v="8"/>
    <x v="0"/>
    <x v="0"/>
    <x v="3"/>
    <x v="3"/>
    <x v="5"/>
    <x v="5"/>
    <x v="0"/>
    <x v="0"/>
  </r>
  <r>
    <x v="4"/>
    <x v="31"/>
    <n v="20795"/>
    <x v="22"/>
    <x v="22"/>
    <x v="2"/>
    <x v="2"/>
    <x v="8"/>
    <x v="8"/>
    <x v="0"/>
    <x v="0"/>
    <x v="3"/>
    <x v="3"/>
    <x v="5"/>
    <x v="5"/>
    <x v="0"/>
    <x v="0"/>
  </r>
  <r>
    <x v="1"/>
    <x v="32"/>
    <n v="-20795"/>
    <x v="9"/>
    <x v="9"/>
    <x v="2"/>
    <x v="2"/>
    <x v="8"/>
    <x v="8"/>
    <x v="0"/>
    <x v="0"/>
    <x v="3"/>
    <x v="3"/>
    <x v="5"/>
    <x v="5"/>
    <x v="0"/>
    <x v="0"/>
  </r>
  <r>
    <x v="5"/>
    <x v="33"/>
    <n v="-20795"/>
    <x v="23"/>
    <x v="23"/>
    <x v="2"/>
    <x v="2"/>
    <x v="8"/>
    <x v="8"/>
    <x v="0"/>
    <x v="0"/>
    <x v="3"/>
    <x v="3"/>
    <x v="5"/>
    <x v="5"/>
    <x v="0"/>
    <x v="0"/>
  </r>
  <r>
    <x v="3"/>
    <x v="34"/>
    <n v="5108"/>
    <x v="24"/>
    <x v="24"/>
    <x v="2"/>
    <x v="2"/>
    <x v="5"/>
    <x v="5"/>
    <x v="0"/>
    <x v="0"/>
    <x v="0"/>
    <x v="0"/>
    <x v="1"/>
    <x v="1"/>
    <x v="0"/>
    <x v="0"/>
  </r>
  <r>
    <x v="3"/>
    <x v="35"/>
    <n v="1"/>
    <x v="12"/>
    <x v="12"/>
    <x v="8"/>
    <x v="8"/>
    <x v="2"/>
    <x v="2"/>
    <x v="0"/>
    <x v="0"/>
    <x v="0"/>
    <x v="0"/>
    <x v="0"/>
    <x v="0"/>
    <x v="0"/>
    <x v="0"/>
  </r>
  <r>
    <x v="3"/>
    <x v="36"/>
    <n v="48"/>
    <x v="13"/>
    <x v="13"/>
    <x v="8"/>
    <x v="8"/>
    <x v="2"/>
    <x v="2"/>
    <x v="0"/>
    <x v="0"/>
    <x v="0"/>
    <x v="0"/>
    <x v="0"/>
    <x v="0"/>
    <x v="0"/>
    <x v="0"/>
  </r>
  <r>
    <x v="3"/>
    <x v="35"/>
    <n v="144"/>
    <x v="14"/>
    <x v="14"/>
    <x v="8"/>
    <x v="8"/>
    <x v="2"/>
    <x v="2"/>
    <x v="0"/>
    <x v="0"/>
    <x v="0"/>
    <x v="0"/>
    <x v="0"/>
    <x v="0"/>
    <x v="0"/>
    <x v="0"/>
  </r>
  <r>
    <x v="3"/>
    <x v="37"/>
    <n v="1"/>
    <x v="12"/>
    <x v="12"/>
    <x v="9"/>
    <x v="9"/>
    <x v="11"/>
    <x v="11"/>
    <x v="0"/>
    <x v="0"/>
    <x v="0"/>
    <x v="0"/>
    <x v="0"/>
    <x v="0"/>
    <x v="0"/>
    <x v="0"/>
  </r>
  <r>
    <x v="3"/>
    <x v="38"/>
    <n v="24"/>
    <x v="13"/>
    <x v="13"/>
    <x v="9"/>
    <x v="9"/>
    <x v="11"/>
    <x v="11"/>
    <x v="0"/>
    <x v="0"/>
    <x v="0"/>
    <x v="0"/>
    <x v="0"/>
    <x v="0"/>
    <x v="0"/>
    <x v="0"/>
  </r>
  <r>
    <x v="3"/>
    <x v="39"/>
    <n v="72"/>
    <x v="14"/>
    <x v="14"/>
    <x v="9"/>
    <x v="9"/>
    <x v="11"/>
    <x v="11"/>
    <x v="0"/>
    <x v="0"/>
    <x v="0"/>
    <x v="0"/>
    <x v="0"/>
    <x v="0"/>
    <x v="0"/>
    <x v="0"/>
  </r>
  <r>
    <x v="3"/>
    <x v="40"/>
    <n v="-200"/>
    <x v="25"/>
    <x v="25"/>
    <x v="4"/>
    <x v="4"/>
    <x v="12"/>
    <x v="12"/>
    <x v="0"/>
    <x v="0"/>
    <x v="0"/>
    <x v="0"/>
    <x v="10"/>
    <x v="10"/>
    <x v="0"/>
    <x v="0"/>
  </r>
  <r>
    <x v="3"/>
    <x v="41"/>
    <n v="54000"/>
    <x v="26"/>
    <x v="26"/>
    <x v="4"/>
    <x v="4"/>
    <x v="13"/>
    <x v="13"/>
    <x v="0"/>
    <x v="0"/>
    <x v="0"/>
    <x v="0"/>
    <x v="11"/>
    <x v="11"/>
    <x v="0"/>
    <x v="0"/>
  </r>
  <r>
    <x v="3"/>
    <x v="41"/>
    <n v="-54000"/>
    <x v="27"/>
    <x v="22"/>
    <x v="4"/>
    <x v="4"/>
    <x v="13"/>
    <x v="13"/>
    <x v="0"/>
    <x v="0"/>
    <x v="0"/>
    <x v="0"/>
    <x v="11"/>
    <x v="11"/>
    <x v="0"/>
    <x v="0"/>
  </r>
  <r>
    <x v="3"/>
    <x v="42"/>
    <n v="62"/>
    <x v="12"/>
    <x v="12"/>
    <x v="2"/>
    <x v="2"/>
    <x v="3"/>
    <x v="3"/>
    <x v="0"/>
    <x v="0"/>
    <x v="0"/>
    <x v="0"/>
    <x v="12"/>
    <x v="12"/>
    <x v="0"/>
    <x v="0"/>
  </r>
  <r>
    <x v="3"/>
    <x v="42"/>
    <n v="2574"/>
    <x v="13"/>
    <x v="13"/>
    <x v="2"/>
    <x v="2"/>
    <x v="3"/>
    <x v="3"/>
    <x v="0"/>
    <x v="0"/>
    <x v="0"/>
    <x v="0"/>
    <x v="12"/>
    <x v="12"/>
    <x v="0"/>
    <x v="0"/>
  </r>
  <r>
    <x v="3"/>
    <x v="43"/>
    <n v="7800"/>
    <x v="28"/>
    <x v="27"/>
    <x v="2"/>
    <x v="2"/>
    <x v="3"/>
    <x v="3"/>
    <x v="0"/>
    <x v="0"/>
    <x v="0"/>
    <x v="0"/>
    <x v="12"/>
    <x v="12"/>
    <x v="0"/>
    <x v="0"/>
  </r>
  <r>
    <x v="4"/>
    <x v="44"/>
    <n v="97200"/>
    <x v="29"/>
    <x v="28"/>
    <x v="10"/>
    <x v="10"/>
    <x v="14"/>
    <x v="14"/>
    <x v="0"/>
    <x v="0"/>
    <x v="0"/>
    <x v="0"/>
    <x v="0"/>
    <x v="0"/>
    <x v="0"/>
    <x v="0"/>
  </r>
  <r>
    <x v="3"/>
    <x v="45"/>
    <n v="3470"/>
    <x v="30"/>
    <x v="29"/>
    <x v="9"/>
    <x v="9"/>
    <x v="11"/>
    <x v="11"/>
    <x v="0"/>
    <x v="0"/>
    <x v="0"/>
    <x v="0"/>
    <x v="0"/>
    <x v="0"/>
    <x v="0"/>
    <x v="0"/>
  </r>
  <r>
    <x v="3"/>
    <x v="37"/>
    <n v="-96"/>
    <x v="12"/>
    <x v="12"/>
    <x v="9"/>
    <x v="9"/>
    <x v="11"/>
    <x v="11"/>
    <x v="0"/>
    <x v="0"/>
    <x v="0"/>
    <x v="0"/>
    <x v="0"/>
    <x v="0"/>
    <x v="0"/>
    <x v="0"/>
  </r>
  <r>
    <x v="3"/>
    <x v="38"/>
    <n v="-3937"/>
    <x v="13"/>
    <x v="13"/>
    <x v="9"/>
    <x v="9"/>
    <x v="11"/>
    <x v="11"/>
    <x v="0"/>
    <x v="0"/>
    <x v="0"/>
    <x v="0"/>
    <x v="0"/>
    <x v="0"/>
    <x v="0"/>
    <x v="0"/>
  </r>
  <r>
    <x v="3"/>
    <x v="39"/>
    <n v="-11930"/>
    <x v="14"/>
    <x v="14"/>
    <x v="9"/>
    <x v="9"/>
    <x v="11"/>
    <x v="11"/>
    <x v="0"/>
    <x v="0"/>
    <x v="0"/>
    <x v="0"/>
    <x v="0"/>
    <x v="0"/>
    <x v="0"/>
    <x v="0"/>
  </r>
  <r>
    <x v="3"/>
    <x v="46"/>
    <n v="17000"/>
    <x v="14"/>
    <x v="14"/>
    <x v="11"/>
    <x v="11"/>
    <x v="6"/>
    <x v="6"/>
    <x v="0"/>
    <x v="0"/>
    <x v="0"/>
    <x v="0"/>
    <x v="0"/>
    <x v="0"/>
    <x v="0"/>
    <x v="0"/>
  </r>
  <r>
    <x v="3"/>
    <x v="47"/>
    <n v="-17000"/>
    <x v="19"/>
    <x v="19"/>
    <x v="11"/>
    <x v="11"/>
    <x v="6"/>
    <x v="6"/>
    <x v="0"/>
    <x v="0"/>
    <x v="0"/>
    <x v="0"/>
    <x v="0"/>
    <x v="0"/>
    <x v="0"/>
    <x v="0"/>
  </r>
  <r>
    <x v="4"/>
    <x v="48"/>
    <n v="-57014"/>
    <x v="31"/>
    <x v="30"/>
    <x v="6"/>
    <x v="6"/>
    <x v="6"/>
    <x v="6"/>
    <x v="0"/>
    <x v="0"/>
    <x v="0"/>
    <x v="0"/>
    <x v="0"/>
    <x v="0"/>
    <x v="0"/>
    <x v="0"/>
  </r>
  <r>
    <x v="4"/>
    <x v="48"/>
    <n v="-45541"/>
    <x v="31"/>
    <x v="30"/>
    <x v="3"/>
    <x v="3"/>
    <x v="6"/>
    <x v="6"/>
    <x v="0"/>
    <x v="0"/>
    <x v="0"/>
    <x v="0"/>
    <x v="0"/>
    <x v="0"/>
    <x v="0"/>
    <x v="0"/>
  </r>
  <r>
    <x v="4"/>
    <x v="49"/>
    <n v="49060"/>
    <x v="32"/>
    <x v="31"/>
    <x v="12"/>
    <x v="12"/>
    <x v="15"/>
    <x v="15"/>
    <x v="0"/>
    <x v="0"/>
    <x v="4"/>
    <x v="4"/>
    <x v="0"/>
    <x v="0"/>
    <x v="0"/>
    <x v="0"/>
  </r>
  <r>
    <x v="3"/>
    <x v="37"/>
    <n v="54"/>
    <x v="12"/>
    <x v="12"/>
    <x v="9"/>
    <x v="9"/>
    <x v="11"/>
    <x v="11"/>
    <x v="0"/>
    <x v="0"/>
    <x v="0"/>
    <x v="0"/>
    <x v="0"/>
    <x v="0"/>
    <x v="0"/>
    <x v="0"/>
  </r>
  <r>
    <x v="3"/>
    <x v="38"/>
    <n v="2211"/>
    <x v="13"/>
    <x v="13"/>
    <x v="9"/>
    <x v="9"/>
    <x v="11"/>
    <x v="11"/>
    <x v="0"/>
    <x v="0"/>
    <x v="0"/>
    <x v="0"/>
    <x v="0"/>
    <x v="0"/>
    <x v="0"/>
    <x v="0"/>
  </r>
  <r>
    <x v="3"/>
    <x v="39"/>
    <n v="3231"/>
    <x v="14"/>
    <x v="14"/>
    <x v="9"/>
    <x v="9"/>
    <x v="11"/>
    <x v="11"/>
    <x v="0"/>
    <x v="0"/>
    <x v="0"/>
    <x v="0"/>
    <x v="0"/>
    <x v="0"/>
    <x v="0"/>
    <x v="0"/>
  </r>
  <r>
    <x v="3"/>
    <x v="50"/>
    <n v="4"/>
    <x v="12"/>
    <x v="12"/>
    <x v="4"/>
    <x v="4"/>
    <x v="12"/>
    <x v="12"/>
    <x v="0"/>
    <x v="0"/>
    <x v="0"/>
    <x v="0"/>
    <x v="12"/>
    <x v="12"/>
    <x v="0"/>
    <x v="0"/>
  </r>
  <r>
    <x v="3"/>
    <x v="50"/>
    <n v="165"/>
    <x v="13"/>
    <x v="13"/>
    <x v="4"/>
    <x v="4"/>
    <x v="12"/>
    <x v="12"/>
    <x v="0"/>
    <x v="0"/>
    <x v="0"/>
    <x v="0"/>
    <x v="12"/>
    <x v="12"/>
    <x v="0"/>
    <x v="0"/>
  </r>
  <r>
    <x v="3"/>
    <x v="50"/>
    <n v="500"/>
    <x v="28"/>
    <x v="27"/>
    <x v="4"/>
    <x v="4"/>
    <x v="12"/>
    <x v="12"/>
    <x v="0"/>
    <x v="0"/>
    <x v="0"/>
    <x v="0"/>
    <x v="12"/>
    <x v="12"/>
    <x v="0"/>
    <x v="0"/>
  </r>
  <r>
    <x v="3"/>
    <x v="51"/>
    <n v="-4"/>
    <x v="12"/>
    <x v="12"/>
    <x v="13"/>
    <x v="13"/>
    <x v="0"/>
    <x v="0"/>
    <x v="0"/>
    <x v="0"/>
    <x v="0"/>
    <x v="0"/>
    <x v="0"/>
    <x v="0"/>
    <x v="0"/>
    <x v="0"/>
  </r>
  <r>
    <x v="3"/>
    <x v="51"/>
    <n v="-165"/>
    <x v="13"/>
    <x v="13"/>
    <x v="13"/>
    <x v="13"/>
    <x v="0"/>
    <x v="0"/>
    <x v="0"/>
    <x v="0"/>
    <x v="0"/>
    <x v="0"/>
    <x v="0"/>
    <x v="0"/>
    <x v="0"/>
    <x v="0"/>
  </r>
  <r>
    <x v="3"/>
    <x v="51"/>
    <n v="-500"/>
    <x v="14"/>
    <x v="14"/>
    <x v="13"/>
    <x v="13"/>
    <x v="0"/>
    <x v="0"/>
    <x v="0"/>
    <x v="0"/>
    <x v="0"/>
    <x v="0"/>
    <x v="0"/>
    <x v="0"/>
    <x v="0"/>
    <x v="0"/>
  </r>
  <r>
    <x v="3"/>
    <x v="52"/>
    <n v="-6500"/>
    <x v="15"/>
    <x v="15"/>
    <x v="4"/>
    <x v="4"/>
    <x v="7"/>
    <x v="7"/>
    <x v="0"/>
    <x v="0"/>
    <x v="0"/>
    <x v="0"/>
    <x v="3"/>
    <x v="3"/>
    <x v="0"/>
    <x v="0"/>
  </r>
  <r>
    <x v="3"/>
    <x v="53"/>
    <n v="6500"/>
    <x v="27"/>
    <x v="22"/>
    <x v="4"/>
    <x v="4"/>
    <x v="7"/>
    <x v="7"/>
    <x v="0"/>
    <x v="0"/>
    <x v="0"/>
    <x v="0"/>
    <x v="3"/>
    <x v="3"/>
    <x v="0"/>
    <x v="0"/>
  </r>
  <r>
    <x v="3"/>
    <x v="54"/>
    <n v="140"/>
    <x v="33"/>
    <x v="32"/>
    <x v="7"/>
    <x v="7"/>
    <x v="10"/>
    <x v="10"/>
    <x v="0"/>
    <x v="0"/>
    <x v="5"/>
    <x v="5"/>
    <x v="0"/>
    <x v="0"/>
    <x v="0"/>
    <x v="0"/>
  </r>
  <r>
    <x v="3"/>
    <x v="54"/>
    <n v="-140"/>
    <x v="15"/>
    <x v="15"/>
    <x v="7"/>
    <x v="7"/>
    <x v="10"/>
    <x v="10"/>
    <x v="0"/>
    <x v="0"/>
    <x v="5"/>
    <x v="5"/>
    <x v="0"/>
    <x v="0"/>
    <x v="0"/>
    <x v="0"/>
  </r>
  <r>
    <x v="4"/>
    <x v="55"/>
    <n v="220000"/>
    <x v="34"/>
    <x v="33"/>
    <x v="2"/>
    <x v="2"/>
    <x v="5"/>
    <x v="5"/>
    <x v="0"/>
    <x v="0"/>
    <x v="0"/>
    <x v="0"/>
    <x v="0"/>
    <x v="0"/>
    <x v="0"/>
    <x v="0"/>
  </r>
  <r>
    <x v="3"/>
    <x v="56"/>
    <n v="-62"/>
    <x v="12"/>
    <x v="12"/>
    <x v="14"/>
    <x v="14"/>
    <x v="16"/>
    <x v="16"/>
    <x v="0"/>
    <x v="0"/>
    <x v="0"/>
    <x v="0"/>
    <x v="0"/>
    <x v="0"/>
    <x v="0"/>
    <x v="0"/>
  </r>
  <r>
    <x v="3"/>
    <x v="56"/>
    <n v="-2574"/>
    <x v="13"/>
    <x v="13"/>
    <x v="14"/>
    <x v="14"/>
    <x v="16"/>
    <x v="16"/>
    <x v="0"/>
    <x v="0"/>
    <x v="0"/>
    <x v="0"/>
    <x v="0"/>
    <x v="0"/>
    <x v="0"/>
    <x v="0"/>
  </r>
  <r>
    <x v="3"/>
    <x v="56"/>
    <n v="-7800"/>
    <x v="14"/>
    <x v="14"/>
    <x v="14"/>
    <x v="14"/>
    <x v="16"/>
    <x v="16"/>
    <x v="0"/>
    <x v="0"/>
    <x v="0"/>
    <x v="0"/>
    <x v="0"/>
    <x v="0"/>
    <x v="0"/>
    <x v="0"/>
  </r>
  <r>
    <x v="3"/>
    <x v="57"/>
    <n v="5000"/>
    <x v="4"/>
    <x v="4"/>
    <x v="15"/>
    <x v="15"/>
    <x v="17"/>
    <x v="17"/>
    <x v="0"/>
    <x v="0"/>
    <x v="6"/>
    <x v="6"/>
    <x v="13"/>
    <x v="13"/>
    <x v="0"/>
    <x v="0"/>
  </r>
  <r>
    <x v="3"/>
    <x v="58"/>
    <n v="-5000"/>
    <x v="35"/>
    <x v="34"/>
    <x v="15"/>
    <x v="15"/>
    <x v="17"/>
    <x v="17"/>
    <x v="0"/>
    <x v="0"/>
    <x v="6"/>
    <x v="6"/>
    <x v="13"/>
    <x v="13"/>
    <x v="0"/>
    <x v="0"/>
  </r>
  <r>
    <x v="3"/>
    <x v="45"/>
    <n v="900"/>
    <x v="30"/>
    <x v="29"/>
    <x v="16"/>
    <x v="16"/>
    <x v="9"/>
    <x v="9"/>
    <x v="0"/>
    <x v="0"/>
    <x v="0"/>
    <x v="0"/>
    <x v="0"/>
    <x v="0"/>
    <x v="0"/>
    <x v="0"/>
  </r>
  <r>
    <x v="3"/>
    <x v="59"/>
    <n v="-900"/>
    <x v="19"/>
    <x v="19"/>
    <x v="16"/>
    <x v="16"/>
    <x v="9"/>
    <x v="9"/>
    <x v="0"/>
    <x v="0"/>
    <x v="0"/>
    <x v="0"/>
    <x v="0"/>
    <x v="0"/>
    <x v="0"/>
    <x v="0"/>
  </r>
  <r>
    <x v="3"/>
    <x v="60"/>
    <n v="1100"/>
    <x v="36"/>
    <x v="35"/>
    <x v="17"/>
    <x v="17"/>
    <x v="13"/>
    <x v="13"/>
    <x v="0"/>
    <x v="0"/>
    <x v="0"/>
    <x v="0"/>
    <x v="0"/>
    <x v="0"/>
    <x v="0"/>
    <x v="0"/>
  </r>
  <r>
    <x v="3"/>
    <x v="61"/>
    <n v="-150"/>
    <x v="37"/>
    <x v="36"/>
    <x v="17"/>
    <x v="17"/>
    <x v="13"/>
    <x v="13"/>
    <x v="0"/>
    <x v="0"/>
    <x v="0"/>
    <x v="0"/>
    <x v="0"/>
    <x v="0"/>
    <x v="0"/>
    <x v="0"/>
  </r>
  <r>
    <x v="3"/>
    <x v="62"/>
    <n v="-4000"/>
    <x v="38"/>
    <x v="37"/>
    <x v="10"/>
    <x v="10"/>
    <x v="14"/>
    <x v="14"/>
    <x v="0"/>
    <x v="0"/>
    <x v="0"/>
    <x v="0"/>
    <x v="0"/>
    <x v="0"/>
    <x v="0"/>
    <x v="0"/>
  </r>
  <r>
    <x v="3"/>
    <x v="63"/>
    <n v="4000"/>
    <x v="8"/>
    <x v="8"/>
    <x v="10"/>
    <x v="10"/>
    <x v="14"/>
    <x v="14"/>
    <x v="0"/>
    <x v="0"/>
    <x v="0"/>
    <x v="0"/>
    <x v="0"/>
    <x v="0"/>
    <x v="0"/>
    <x v="0"/>
  </r>
  <r>
    <x v="3"/>
    <x v="37"/>
    <n v="15"/>
    <x v="12"/>
    <x v="12"/>
    <x v="9"/>
    <x v="9"/>
    <x v="18"/>
    <x v="18"/>
    <x v="0"/>
    <x v="0"/>
    <x v="0"/>
    <x v="0"/>
    <x v="0"/>
    <x v="0"/>
    <x v="0"/>
    <x v="0"/>
  </r>
  <r>
    <x v="3"/>
    <x v="38"/>
    <n v="624"/>
    <x v="13"/>
    <x v="13"/>
    <x v="9"/>
    <x v="9"/>
    <x v="18"/>
    <x v="18"/>
    <x v="0"/>
    <x v="0"/>
    <x v="0"/>
    <x v="0"/>
    <x v="0"/>
    <x v="0"/>
    <x v="0"/>
    <x v="0"/>
  </r>
  <r>
    <x v="3"/>
    <x v="39"/>
    <n v="1891"/>
    <x v="14"/>
    <x v="14"/>
    <x v="9"/>
    <x v="9"/>
    <x v="18"/>
    <x v="18"/>
    <x v="0"/>
    <x v="0"/>
    <x v="0"/>
    <x v="0"/>
    <x v="0"/>
    <x v="0"/>
    <x v="0"/>
    <x v="0"/>
  </r>
  <r>
    <x v="3"/>
    <x v="37"/>
    <n v="27"/>
    <x v="12"/>
    <x v="12"/>
    <x v="9"/>
    <x v="9"/>
    <x v="19"/>
    <x v="19"/>
    <x v="0"/>
    <x v="0"/>
    <x v="0"/>
    <x v="0"/>
    <x v="0"/>
    <x v="0"/>
    <x v="0"/>
    <x v="0"/>
  </r>
  <r>
    <x v="3"/>
    <x v="38"/>
    <n v="1102"/>
    <x v="13"/>
    <x v="13"/>
    <x v="9"/>
    <x v="9"/>
    <x v="19"/>
    <x v="19"/>
    <x v="0"/>
    <x v="0"/>
    <x v="0"/>
    <x v="0"/>
    <x v="0"/>
    <x v="0"/>
    <x v="0"/>
    <x v="0"/>
  </r>
  <r>
    <x v="3"/>
    <x v="39"/>
    <n v="3339"/>
    <x v="14"/>
    <x v="14"/>
    <x v="9"/>
    <x v="9"/>
    <x v="19"/>
    <x v="19"/>
    <x v="0"/>
    <x v="0"/>
    <x v="0"/>
    <x v="0"/>
    <x v="0"/>
    <x v="0"/>
    <x v="0"/>
    <x v="0"/>
  </r>
  <r>
    <x v="3"/>
    <x v="64"/>
    <n v="1100"/>
    <x v="15"/>
    <x v="15"/>
    <x v="16"/>
    <x v="16"/>
    <x v="9"/>
    <x v="9"/>
    <x v="0"/>
    <x v="0"/>
    <x v="0"/>
    <x v="0"/>
    <x v="0"/>
    <x v="0"/>
    <x v="0"/>
    <x v="0"/>
  </r>
  <r>
    <x v="4"/>
    <x v="65"/>
    <n v="1100"/>
    <x v="39"/>
    <x v="38"/>
    <x v="16"/>
    <x v="16"/>
    <x v="9"/>
    <x v="9"/>
    <x v="0"/>
    <x v="0"/>
    <x v="0"/>
    <x v="0"/>
    <x v="0"/>
    <x v="0"/>
    <x v="0"/>
    <x v="0"/>
  </r>
  <r>
    <x v="3"/>
    <x v="66"/>
    <n v="300"/>
    <x v="40"/>
    <x v="39"/>
    <x v="16"/>
    <x v="16"/>
    <x v="9"/>
    <x v="9"/>
    <x v="0"/>
    <x v="0"/>
    <x v="0"/>
    <x v="0"/>
    <x v="0"/>
    <x v="0"/>
    <x v="0"/>
    <x v="0"/>
  </r>
  <r>
    <x v="3"/>
    <x v="64"/>
    <n v="-300"/>
    <x v="15"/>
    <x v="15"/>
    <x v="16"/>
    <x v="16"/>
    <x v="9"/>
    <x v="9"/>
    <x v="0"/>
    <x v="0"/>
    <x v="0"/>
    <x v="0"/>
    <x v="0"/>
    <x v="0"/>
    <x v="0"/>
    <x v="0"/>
  </r>
  <r>
    <x v="3"/>
    <x v="67"/>
    <n v="5220"/>
    <x v="4"/>
    <x v="4"/>
    <x v="18"/>
    <x v="18"/>
    <x v="20"/>
    <x v="20"/>
    <x v="0"/>
    <x v="0"/>
    <x v="7"/>
    <x v="7"/>
    <x v="0"/>
    <x v="0"/>
    <x v="0"/>
    <x v="0"/>
  </r>
  <r>
    <x v="4"/>
    <x v="67"/>
    <n v="5220"/>
    <x v="22"/>
    <x v="22"/>
    <x v="18"/>
    <x v="18"/>
    <x v="20"/>
    <x v="20"/>
    <x v="0"/>
    <x v="0"/>
    <x v="0"/>
    <x v="0"/>
    <x v="0"/>
    <x v="0"/>
    <x v="0"/>
    <x v="0"/>
  </r>
  <r>
    <x v="3"/>
    <x v="68"/>
    <n v="95017"/>
    <x v="7"/>
    <x v="7"/>
    <x v="2"/>
    <x v="2"/>
    <x v="3"/>
    <x v="3"/>
    <x v="1"/>
    <x v="1"/>
    <x v="0"/>
    <x v="0"/>
    <x v="1"/>
    <x v="1"/>
    <x v="0"/>
    <x v="0"/>
  </r>
  <r>
    <x v="3"/>
    <x v="69"/>
    <n v="15000"/>
    <x v="7"/>
    <x v="7"/>
    <x v="2"/>
    <x v="2"/>
    <x v="8"/>
    <x v="8"/>
    <x v="0"/>
    <x v="0"/>
    <x v="0"/>
    <x v="0"/>
    <x v="14"/>
    <x v="14"/>
    <x v="0"/>
    <x v="0"/>
  </r>
  <r>
    <x v="1"/>
    <x v="70"/>
    <n v="-15000"/>
    <x v="16"/>
    <x v="16"/>
    <x v="2"/>
    <x v="2"/>
    <x v="8"/>
    <x v="8"/>
    <x v="0"/>
    <x v="0"/>
    <x v="0"/>
    <x v="0"/>
    <x v="7"/>
    <x v="7"/>
    <x v="0"/>
    <x v="0"/>
  </r>
  <r>
    <x v="3"/>
    <x v="71"/>
    <n v="5000"/>
    <x v="15"/>
    <x v="15"/>
    <x v="4"/>
    <x v="4"/>
    <x v="12"/>
    <x v="12"/>
    <x v="0"/>
    <x v="0"/>
    <x v="0"/>
    <x v="0"/>
    <x v="15"/>
    <x v="15"/>
    <x v="0"/>
    <x v="0"/>
  </r>
  <r>
    <x v="3"/>
    <x v="71"/>
    <n v="-5000"/>
    <x v="41"/>
    <x v="40"/>
    <x v="4"/>
    <x v="4"/>
    <x v="12"/>
    <x v="12"/>
    <x v="0"/>
    <x v="0"/>
    <x v="0"/>
    <x v="0"/>
    <x v="15"/>
    <x v="15"/>
    <x v="0"/>
    <x v="0"/>
  </r>
  <r>
    <x v="3"/>
    <x v="72"/>
    <n v="5000"/>
    <x v="42"/>
    <x v="41"/>
    <x v="4"/>
    <x v="4"/>
    <x v="12"/>
    <x v="12"/>
    <x v="0"/>
    <x v="0"/>
    <x v="0"/>
    <x v="0"/>
    <x v="15"/>
    <x v="15"/>
    <x v="0"/>
    <x v="0"/>
  </r>
  <r>
    <x v="3"/>
    <x v="72"/>
    <n v="-5000"/>
    <x v="41"/>
    <x v="40"/>
    <x v="4"/>
    <x v="4"/>
    <x v="12"/>
    <x v="12"/>
    <x v="0"/>
    <x v="0"/>
    <x v="0"/>
    <x v="0"/>
    <x v="15"/>
    <x v="15"/>
    <x v="0"/>
    <x v="0"/>
  </r>
  <r>
    <x v="3"/>
    <x v="73"/>
    <n v="2000"/>
    <x v="42"/>
    <x v="41"/>
    <x v="4"/>
    <x v="4"/>
    <x v="12"/>
    <x v="12"/>
    <x v="0"/>
    <x v="0"/>
    <x v="0"/>
    <x v="0"/>
    <x v="16"/>
    <x v="16"/>
    <x v="0"/>
    <x v="0"/>
  </r>
  <r>
    <x v="3"/>
    <x v="74"/>
    <n v="-2000"/>
    <x v="43"/>
    <x v="42"/>
    <x v="4"/>
    <x v="4"/>
    <x v="12"/>
    <x v="12"/>
    <x v="0"/>
    <x v="0"/>
    <x v="0"/>
    <x v="0"/>
    <x v="16"/>
    <x v="16"/>
    <x v="0"/>
    <x v="0"/>
  </r>
  <r>
    <x v="3"/>
    <x v="75"/>
    <n v="3700"/>
    <x v="44"/>
    <x v="43"/>
    <x v="4"/>
    <x v="4"/>
    <x v="12"/>
    <x v="12"/>
    <x v="0"/>
    <x v="0"/>
    <x v="0"/>
    <x v="0"/>
    <x v="10"/>
    <x v="10"/>
    <x v="0"/>
    <x v="0"/>
  </r>
  <r>
    <x v="3"/>
    <x v="76"/>
    <n v="-3700"/>
    <x v="25"/>
    <x v="25"/>
    <x v="4"/>
    <x v="4"/>
    <x v="12"/>
    <x v="12"/>
    <x v="0"/>
    <x v="0"/>
    <x v="0"/>
    <x v="0"/>
    <x v="10"/>
    <x v="10"/>
    <x v="0"/>
    <x v="0"/>
  </r>
  <r>
    <x v="3"/>
    <x v="77"/>
    <n v="-20578"/>
    <x v="45"/>
    <x v="44"/>
    <x v="19"/>
    <x v="19"/>
    <x v="21"/>
    <x v="21"/>
    <x v="0"/>
    <x v="0"/>
    <x v="0"/>
    <x v="0"/>
    <x v="17"/>
    <x v="17"/>
    <x v="0"/>
    <x v="0"/>
  </r>
  <r>
    <x v="3"/>
    <x v="78"/>
    <n v="-5805"/>
    <x v="45"/>
    <x v="44"/>
    <x v="19"/>
    <x v="19"/>
    <x v="21"/>
    <x v="21"/>
    <x v="0"/>
    <x v="0"/>
    <x v="0"/>
    <x v="0"/>
    <x v="17"/>
    <x v="17"/>
    <x v="0"/>
    <x v="0"/>
  </r>
  <r>
    <x v="3"/>
    <x v="79"/>
    <n v="-8000"/>
    <x v="15"/>
    <x v="15"/>
    <x v="4"/>
    <x v="4"/>
    <x v="22"/>
    <x v="22"/>
    <x v="0"/>
    <x v="0"/>
    <x v="0"/>
    <x v="0"/>
    <x v="3"/>
    <x v="3"/>
    <x v="0"/>
    <x v="0"/>
  </r>
  <r>
    <x v="4"/>
    <x v="80"/>
    <n v="-20578"/>
    <x v="21"/>
    <x v="21"/>
    <x v="19"/>
    <x v="19"/>
    <x v="21"/>
    <x v="21"/>
    <x v="0"/>
    <x v="0"/>
    <x v="0"/>
    <x v="0"/>
    <x v="17"/>
    <x v="17"/>
    <x v="0"/>
    <x v="0"/>
  </r>
  <r>
    <x v="3"/>
    <x v="81"/>
    <n v="8000"/>
    <x v="41"/>
    <x v="40"/>
    <x v="4"/>
    <x v="4"/>
    <x v="22"/>
    <x v="22"/>
    <x v="0"/>
    <x v="0"/>
    <x v="0"/>
    <x v="0"/>
    <x v="18"/>
    <x v="18"/>
    <x v="0"/>
    <x v="0"/>
  </r>
  <r>
    <x v="3"/>
    <x v="82"/>
    <n v="-210"/>
    <x v="46"/>
    <x v="45"/>
    <x v="20"/>
    <x v="20"/>
    <x v="23"/>
    <x v="23"/>
    <x v="3"/>
    <x v="3"/>
    <x v="0"/>
    <x v="0"/>
    <x v="0"/>
    <x v="0"/>
    <x v="0"/>
    <x v="0"/>
  </r>
  <r>
    <x v="3"/>
    <x v="83"/>
    <n v="210"/>
    <x v="47"/>
    <x v="46"/>
    <x v="20"/>
    <x v="20"/>
    <x v="23"/>
    <x v="23"/>
    <x v="3"/>
    <x v="3"/>
    <x v="0"/>
    <x v="0"/>
    <x v="0"/>
    <x v="0"/>
    <x v="0"/>
    <x v="0"/>
  </r>
  <r>
    <x v="4"/>
    <x v="84"/>
    <n v="-5805"/>
    <x v="21"/>
    <x v="21"/>
    <x v="19"/>
    <x v="19"/>
    <x v="21"/>
    <x v="21"/>
    <x v="0"/>
    <x v="0"/>
    <x v="0"/>
    <x v="0"/>
    <x v="17"/>
    <x v="17"/>
    <x v="0"/>
    <x v="0"/>
  </r>
  <r>
    <x v="3"/>
    <x v="74"/>
    <n v="1875"/>
    <x v="48"/>
    <x v="47"/>
    <x v="4"/>
    <x v="4"/>
    <x v="22"/>
    <x v="22"/>
    <x v="0"/>
    <x v="0"/>
    <x v="0"/>
    <x v="0"/>
    <x v="19"/>
    <x v="19"/>
    <x v="0"/>
    <x v="0"/>
  </r>
  <r>
    <x v="3"/>
    <x v="74"/>
    <n v="-1875"/>
    <x v="41"/>
    <x v="40"/>
    <x v="4"/>
    <x v="4"/>
    <x v="22"/>
    <x v="22"/>
    <x v="0"/>
    <x v="0"/>
    <x v="0"/>
    <x v="0"/>
    <x v="19"/>
    <x v="19"/>
    <x v="0"/>
    <x v="0"/>
  </r>
  <r>
    <x v="3"/>
    <x v="74"/>
    <n v="1875"/>
    <x v="48"/>
    <x v="47"/>
    <x v="4"/>
    <x v="4"/>
    <x v="22"/>
    <x v="22"/>
    <x v="0"/>
    <x v="0"/>
    <x v="0"/>
    <x v="0"/>
    <x v="20"/>
    <x v="20"/>
    <x v="0"/>
    <x v="0"/>
  </r>
  <r>
    <x v="3"/>
    <x v="74"/>
    <n v="-1875"/>
    <x v="41"/>
    <x v="40"/>
    <x v="4"/>
    <x v="4"/>
    <x v="22"/>
    <x v="22"/>
    <x v="0"/>
    <x v="0"/>
    <x v="0"/>
    <x v="0"/>
    <x v="20"/>
    <x v="20"/>
    <x v="0"/>
    <x v="0"/>
  </r>
  <r>
    <x v="3"/>
    <x v="74"/>
    <n v="3205"/>
    <x v="48"/>
    <x v="47"/>
    <x v="4"/>
    <x v="4"/>
    <x v="22"/>
    <x v="22"/>
    <x v="0"/>
    <x v="0"/>
    <x v="0"/>
    <x v="0"/>
    <x v="21"/>
    <x v="21"/>
    <x v="0"/>
    <x v="0"/>
  </r>
  <r>
    <x v="3"/>
    <x v="85"/>
    <n v="3800"/>
    <x v="49"/>
    <x v="44"/>
    <x v="10"/>
    <x v="10"/>
    <x v="14"/>
    <x v="14"/>
    <x v="4"/>
    <x v="4"/>
    <x v="0"/>
    <x v="0"/>
    <x v="0"/>
    <x v="0"/>
    <x v="0"/>
    <x v="0"/>
  </r>
  <r>
    <x v="3"/>
    <x v="86"/>
    <n v="-3800"/>
    <x v="50"/>
    <x v="48"/>
    <x v="10"/>
    <x v="10"/>
    <x v="14"/>
    <x v="14"/>
    <x v="4"/>
    <x v="4"/>
    <x v="0"/>
    <x v="0"/>
    <x v="0"/>
    <x v="0"/>
    <x v="0"/>
    <x v="0"/>
  </r>
  <r>
    <x v="3"/>
    <x v="74"/>
    <n v="-3205"/>
    <x v="41"/>
    <x v="40"/>
    <x v="4"/>
    <x v="4"/>
    <x v="22"/>
    <x v="22"/>
    <x v="0"/>
    <x v="0"/>
    <x v="0"/>
    <x v="0"/>
    <x v="21"/>
    <x v="21"/>
    <x v="0"/>
    <x v="0"/>
  </r>
  <r>
    <x v="3"/>
    <x v="74"/>
    <n v="12820"/>
    <x v="48"/>
    <x v="47"/>
    <x v="4"/>
    <x v="4"/>
    <x v="22"/>
    <x v="22"/>
    <x v="0"/>
    <x v="0"/>
    <x v="0"/>
    <x v="0"/>
    <x v="22"/>
    <x v="22"/>
    <x v="0"/>
    <x v="0"/>
  </r>
  <r>
    <x v="3"/>
    <x v="74"/>
    <n v="-12820"/>
    <x v="41"/>
    <x v="40"/>
    <x v="4"/>
    <x v="4"/>
    <x v="22"/>
    <x v="22"/>
    <x v="0"/>
    <x v="0"/>
    <x v="0"/>
    <x v="0"/>
    <x v="22"/>
    <x v="22"/>
    <x v="0"/>
    <x v="0"/>
  </r>
  <r>
    <x v="3"/>
    <x v="87"/>
    <n v="2000"/>
    <x v="51"/>
    <x v="49"/>
    <x v="1"/>
    <x v="1"/>
    <x v="2"/>
    <x v="2"/>
    <x v="5"/>
    <x v="5"/>
    <x v="0"/>
    <x v="0"/>
    <x v="0"/>
    <x v="0"/>
    <x v="0"/>
    <x v="0"/>
  </r>
  <r>
    <x v="3"/>
    <x v="74"/>
    <n v="5000"/>
    <x v="48"/>
    <x v="47"/>
    <x v="4"/>
    <x v="4"/>
    <x v="22"/>
    <x v="22"/>
    <x v="0"/>
    <x v="0"/>
    <x v="0"/>
    <x v="0"/>
    <x v="23"/>
    <x v="23"/>
    <x v="0"/>
    <x v="0"/>
  </r>
  <r>
    <x v="3"/>
    <x v="73"/>
    <n v="-5000"/>
    <x v="41"/>
    <x v="40"/>
    <x v="4"/>
    <x v="4"/>
    <x v="22"/>
    <x v="22"/>
    <x v="0"/>
    <x v="0"/>
    <x v="0"/>
    <x v="0"/>
    <x v="23"/>
    <x v="23"/>
    <x v="0"/>
    <x v="0"/>
  </r>
  <r>
    <x v="3"/>
    <x v="88"/>
    <n v="-13000"/>
    <x v="52"/>
    <x v="18"/>
    <x v="21"/>
    <x v="21"/>
    <x v="2"/>
    <x v="2"/>
    <x v="6"/>
    <x v="6"/>
    <x v="0"/>
    <x v="0"/>
    <x v="0"/>
    <x v="0"/>
    <x v="0"/>
    <x v="0"/>
  </r>
  <r>
    <x v="3"/>
    <x v="89"/>
    <n v="52494"/>
    <x v="27"/>
    <x v="22"/>
    <x v="7"/>
    <x v="7"/>
    <x v="10"/>
    <x v="10"/>
    <x v="0"/>
    <x v="0"/>
    <x v="0"/>
    <x v="0"/>
    <x v="0"/>
    <x v="0"/>
    <x v="0"/>
    <x v="0"/>
  </r>
  <r>
    <x v="3"/>
    <x v="90"/>
    <n v="-52494"/>
    <x v="53"/>
    <x v="50"/>
    <x v="7"/>
    <x v="7"/>
    <x v="10"/>
    <x v="10"/>
    <x v="0"/>
    <x v="0"/>
    <x v="0"/>
    <x v="0"/>
    <x v="0"/>
    <x v="0"/>
    <x v="0"/>
    <x v="0"/>
  </r>
  <r>
    <x v="3"/>
    <x v="88"/>
    <n v="-10000"/>
    <x v="52"/>
    <x v="18"/>
    <x v="22"/>
    <x v="22"/>
    <x v="13"/>
    <x v="13"/>
    <x v="7"/>
    <x v="7"/>
    <x v="0"/>
    <x v="0"/>
    <x v="0"/>
    <x v="0"/>
    <x v="0"/>
    <x v="0"/>
  </r>
  <r>
    <x v="3"/>
    <x v="88"/>
    <n v="-26000"/>
    <x v="52"/>
    <x v="18"/>
    <x v="3"/>
    <x v="3"/>
    <x v="6"/>
    <x v="6"/>
    <x v="8"/>
    <x v="8"/>
    <x v="0"/>
    <x v="0"/>
    <x v="0"/>
    <x v="0"/>
    <x v="0"/>
    <x v="0"/>
  </r>
  <r>
    <x v="3"/>
    <x v="88"/>
    <n v="-11000"/>
    <x v="52"/>
    <x v="18"/>
    <x v="23"/>
    <x v="23"/>
    <x v="6"/>
    <x v="6"/>
    <x v="9"/>
    <x v="9"/>
    <x v="0"/>
    <x v="0"/>
    <x v="0"/>
    <x v="0"/>
    <x v="0"/>
    <x v="0"/>
  </r>
  <r>
    <x v="3"/>
    <x v="41"/>
    <n v="45000"/>
    <x v="26"/>
    <x v="26"/>
    <x v="4"/>
    <x v="4"/>
    <x v="7"/>
    <x v="7"/>
    <x v="0"/>
    <x v="0"/>
    <x v="0"/>
    <x v="0"/>
    <x v="24"/>
    <x v="24"/>
    <x v="0"/>
    <x v="0"/>
  </r>
  <r>
    <x v="3"/>
    <x v="88"/>
    <n v="-5000"/>
    <x v="52"/>
    <x v="18"/>
    <x v="23"/>
    <x v="23"/>
    <x v="6"/>
    <x v="6"/>
    <x v="10"/>
    <x v="10"/>
    <x v="0"/>
    <x v="0"/>
    <x v="0"/>
    <x v="0"/>
    <x v="0"/>
    <x v="0"/>
  </r>
  <r>
    <x v="3"/>
    <x v="41"/>
    <n v="-45000"/>
    <x v="27"/>
    <x v="22"/>
    <x v="4"/>
    <x v="4"/>
    <x v="7"/>
    <x v="7"/>
    <x v="0"/>
    <x v="0"/>
    <x v="0"/>
    <x v="0"/>
    <x v="24"/>
    <x v="24"/>
    <x v="0"/>
    <x v="0"/>
  </r>
  <r>
    <x v="3"/>
    <x v="41"/>
    <n v="98000"/>
    <x v="26"/>
    <x v="26"/>
    <x v="4"/>
    <x v="4"/>
    <x v="7"/>
    <x v="7"/>
    <x v="0"/>
    <x v="0"/>
    <x v="0"/>
    <x v="0"/>
    <x v="25"/>
    <x v="25"/>
    <x v="0"/>
    <x v="0"/>
  </r>
  <r>
    <x v="3"/>
    <x v="41"/>
    <n v="-98000"/>
    <x v="27"/>
    <x v="22"/>
    <x v="4"/>
    <x v="4"/>
    <x v="7"/>
    <x v="7"/>
    <x v="0"/>
    <x v="0"/>
    <x v="0"/>
    <x v="0"/>
    <x v="25"/>
    <x v="25"/>
    <x v="0"/>
    <x v="0"/>
  </r>
  <r>
    <x v="3"/>
    <x v="88"/>
    <n v="-6000"/>
    <x v="52"/>
    <x v="18"/>
    <x v="11"/>
    <x v="11"/>
    <x v="6"/>
    <x v="6"/>
    <x v="11"/>
    <x v="11"/>
    <x v="0"/>
    <x v="0"/>
    <x v="0"/>
    <x v="0"/>
    <x v="0"/>
    <x v="0"/>
  </r>
  <r>
    <x v="3"/>
    <x v="91"/>
    <n v="-487"/>
    <x v="25"/>
    <x v="25"/>
    <x v="4"/>
    <x v="4"/>
    <x v="12"/>
    <x v="12"/>
    <x v="0"/>
    <x v="0"/>
    <x v="0"/>
    <x v="0"/>
    <x v="10"/>
    <x v="10"/>
    <x v="0"/>
    <x v="0"/>
  </r>
  <r>
    <x v="3"/>
    <x v="91"/>
    <n v="487"/>
    <x v="15"/>
    <x v="15"/>
    <x v="4"/>
    <x v="4"/>
    <x v="12"/>
    <x v="12"/>
    <x v="0"/>
    <x v="0"/>
    <x v="0"/>
    <x v="0"/>
    <x v="10"/>
    <x v="10"/>
    <x v="0"/>
    <x v="0"/>
  </r>
  <r>
    <x v="3"/>
    <x v="88"/>
    <n v="-17000"/>
    <x v="52"/>
    <x v="18"/>
    <x v="6"/>
    <x v="6"/>
    <x v="6"/>
    <x v="6"/>
    <x v="12"/>
    <x v="12"/>
    <x v="0"/>
    <x v="0"/>
    <x v="0"/>
    <x v="0"/>
    <x v="0"/>
    <x v="0"/>
  </r>
  <r>
    <x v="3"/>
    <x v="92"/>
    <n v="-1"/>
    <x v="25"/>
    <x v="25"/>
    <x v="4"/>
    <x v="4"/>
    <x v="12"/>
    <x v="12"/>
    <x v="0"/>
    <x v="0"/>
    <x v="0"/>
    <x v="0"/>
    <x v="26"/>
    <x v="26"/>
    <x v="0"/>
    <x v="0"/>
  </r>
  <r>
    <x v="3"/>
    <x v="88"/>
    <n v="-15000"/>
    <x v="52"/>
    <x v="18"/>
    <x v="6"/>
    <x v="6"/>
    <x v="6"/>
    <x v="6"/>
    <x v="13"/>
    <x v="13"/>
    <x v="0"/>
    <x v="0"/>
    <x v="0"/>
    <x v="0"/>
    <x v="0"/>
    <x v="0"/>
  </r>
  <r>
    <x v="3"/>
    <x v="93"/>
    <n v="1"/>
    <x v="12"/>
    <x v="12"/>
    <x v="4"/>
    <x v="4"/>
    <x v="12"/>
    <x v="12"/>
    <x v="0"/>
    <x v="0"/>
    <x v="0"/>
    <x v="0"/>
    <x v="26"/>
    <x v="26"/>
    <x v="0"/>
    <x v="0"/>
  </r>
  <r>
    <x v="3"/>
    <x v="94"/>
    <n v="-45"/>
    <x v="25"/>
    <x v="25"/>
    <x v="4"/>
    <x v="4"/>
    <x v="12"/>
    <x v="12"/>
    <x v="0"/>
    <x v="0"/>
    <x v="0"/>
    <x v="0"/>
    <x v="26"/>
    <x v="26"/>
    <x v="0"/>
    <x v="0"/>
  </r>
  <r>
    <x v="3"/>
    <x v="88"/>
    <n v="-4000"/>
    <x v="52"/>
    <x v="18"/>
    <x v="1"/>
    <x v="1"/>
    <x v="2"/>
    <x v="2"/>
    <x v="14"/>
    <x v="14"/>
    <x v="0"/>
    <x v="0"/>
    <x v="0"/>
    <x v="0"/>
    <x v="0"/>
    <x v="0"/>
  </r>
  <r>
    <x v="3"/>
    <x v="94"/>
    <n v="45"/>
    <x v="13"/>
    <x v="13"/>
    <x v="4"/>
    <x v="4"/>
    <x v="12"/>
    <x v="12"/>
    <x v="0"/>
    <x v="0"/>
    <x v="0"/>
    <x v="0"/>
    <x v="26"/>
    <x v="26"/>
    <x v="0"/>
    <x v="0"/>
  </r>
  <r>
    <x v="3"/>
    <x v="95"/>
    <n v="-135"/>
    <x v="25"/>
    <x v="25"/>
    <x v="4"/>
    <x v="4"/>
    <x v="12"/>
    <x v="12"/>
    <x v="0"/>
    <x v="0"/>
    <x v="0"/>
    <x v="0"/>
    <x v="26"/>
    <x v="26"/>
    <x v="0"/>
    <x v="0"/>
  </r>
  <r>
    <x v="3"/>
    <x v="95"/>
    <n v="135"/>
    <x v="54"/>
    <x v="51"/>
    <x v="4"/>
    <x v="4"/>
    <x v="12"/>
    <x v="12"/>
    <x v="0"/>
    <x v="0"/>
    <x v="0"/>
    <x v="0"/>
    <x v="26"/>
    <x v="26"/>
    <x v="0"/>
    <x v="0"/>
  </r>
  <r>
    <x v="3"/>
    <x v="88"/>
    <n v="-7000"/>
    <x v="52"/>
    <x v="18"/>
    <x v="1"/>
    <x v="1"/>
    <x v="2"/>
    <x v="2"/>
    <x v="5"/>
    <x v="5"/>
    <x v="0"/>
    <x v="0"/>
    <x v="0"/>
    <x v="0"/>
    <x v="0"/>
    <x v="0"/>
  </r>
  <r>
    <x v="3"/>
    <x v="96"/>
    <n v="690"/>
    <x v="54"/>
    <x v="51"/>
    <x v="4"/>
    <x v="4"/>
    <x v="12"/>
    <x v="12"/>
    <x v="0"/>
    <x v="0"/>
    <x v="0"/>
    <x v="0"/>
    <x v="26"/>
    <x v="26"/>
    <x v="0"/>
    <x v="0"/>
  </r>
  <r>
    <x v="3"/>
    <x v="97"/>
    <n v="-690"/>
    <x v="30"/>
    <x v="29"/>
    <x v="4"/>
    <x v="4"/>
    <x v="12"/>
    <x v="12"/>
    <x v="0"/>
    <x v="0"/>
    <x v="0"/>
    <x v="0"/>
    <x v="26"/>
    <x v="26"/>
    <x v="0"/>
    <x v="0"/>
  </r>
  <r>
    <x v="3"/>
    <x v="88"/>
    <n v="3000"/>
    <x v="52"/>
    <x v="18"/>
    <x v="24"/>
    <x v="24"/>
    <x v="2"/>
    <x v="2"/>
    <x v="15"/>
    <x v="15"/>
    <x v="0"/>
    <x v="0"/>
    <x v="0"/>
    <x v="0"/>
    <x v="0"/>
    <x v="0"/>
  </r>
  <r>
    <x v="3"/>
    <x v="41"/>
    <n v="16000"/>
    <x v="26"/>
    <x v="26"/>
    <x v="4"/>
    <x v="4"/>
    <x v="12"/>
    <x v="12"/>
    <x v="0"/>
    <x v="0"/>
    <x v="0"/>
    <x v="0"/>
    <x v="27"/>
    <x v="27"/>
    <x v="0"/>
    <x v="0"/>
  </r>
  <r>
    <x v="3"/>
    <x v="41"/>
    <n v="-16000"/>
    <x v="27"/>
    <x v="22"/>
    <x v="4"/>
    <x v="4"/>
    <x v="12"/>
    <x v="12"/>
    <x v="0"/>
    <x v="0"/>
    <x v="0"/>
    <x v="0"/>
    <x v="27"/>
    <x v="27"/>
    <x v="0"/>
    <x v="0"/>
  </r>
  <r>
    <x v="3"/>
    <x v="41"/>
    <n v="6000"/>
    <x v="26"/>
    <x v="26"/>
    <x v="4"/>
    <x v="4"/>
    <x v="12"/>
    <x v="12"/>
    <x v="0"/>
    <x v="0"/>
    <x v="0"/>
    <x v="0"/>
    <x v="28"/>
    <x v="28"/>
    <x v="0"/>
    <x v="0"/>
  </r>
  <r>
    <x v="3"/>
    <x v="41"/>
    <n v="-6000"/>
    <x v="27"/>
    <x v="22"/>
    <x v="4"/>
    <x v="4"/>
    <x v="12"/>
    <x v="12"/>
    <x v="0"/>
    <x v="0"/>
    <x v="0"/>
    <x v="0"/>
    <x v="28"/>
    <x v="28"/>
    <x v="0"/>
    <x v="0"/>
  </r>
  <r>
    <x v="3"/>
    <x v="41"/>
    <n v="4500"/>
    <x v="26"/>
    <x v="26"/>
    <x v="4"/>
    <x v="4"/>
    <x v="24"/>
    <x v="24"/>
    <x v="0"/>
    <x v="0"/>
    <x v="0"/>
    <x v="0"/>
    <x v="29"/>
    <x v="29"/>
    <x v="0"/>
    <x v="0"/>
  </r>
  <r>
    <x v="3"/>
    <x v="41"/>
    <n v="-4500"/>
    <x v="27"/>
    <x v="22"/>
    <x v="4"/>
    <x v="4"/>
    <x v="24"/>
    <x v="24"/>
    <x v="0"/>
    <x v="0"/>
    <x v="0"/>
    <x v="0"/>
    <x v="29"/>
    <x v="29"/>
    <x v="0"/>
    <x v="0"/>
  </r>
  <r>
    <x v="3"/>
    <x v="41"/>
    <n v="45000"/>
    <x v="26"/>
    <x v="26"/>
    <x v="4"/>
    <x v="4"/>
    <x v="13"/>
    <x v="13"/>
    <x v="0"/>
    <x v="0"/>
    <x v="0"/>
    <x v="0"/>
    <x v="30"/>
    <x v="30"/>
    <x v="0"/>
    <x v="0"/>
  </r>
  <r>
    <x v="3"/>
    <x v="41"/>
    <n v="-45000"/>
    <x v="27"/>
    <x v="22"/>
    <x v="4"/>
    <x v="4"/>
    <x v="13"/>
    <x v="13"/>
    <x v="0"/>
    <x v="0"/>
    <x v="0"/>
    <x v="0"/>
    <x v="30"/>
    <x v="30"/>
    <x v="0"/>
    <x v="0"/>
  </r>
  <r>
    <x v="3"/>
    <x v="41"/>
    <n v="98000"/>
    <x v="26"/>
    <x v="26"/>
    <x v="4"/>
    <x v="4"/>
    <x v="13"/>
    <x v="13"/>
    <x v="0"/>
    <x v="0"/>
    <x v="0"/>
    <x v="0"/>
    <x v="31"/>
    <x v="31"/>
    <x v="0"/>
    <x v="0"/>
  </r>
  <r>
    <x v="3"/>
    <x v="41"/>
    <n v="-98000"/>
    <x v="27"/>
    <x v="22"/>
    <x v="4"/>
    <x v="4"/>
    <x v="13"/>
    <x v="13"/>
    <x v="0"/>
    <x v="0"/>
    <x v="0"/>
    <x v="0"/>
    <x v="31"/>
    <x v="31"/>
    <x v="0"/>
    <x v="0"/>
  </r>
  <r>
    <x v="3"/>
    <x v="41"/>
    <n v="5128"/>
    <x v="48"/>
    <x v="47"/>
    <x v="4"/>
    <x v="4"/>
    <x v="13"/>
    <x v="13"/>
    <x v="0"/>
    <x v="0"/>
    <x v="0"/>
    <x v="0"/>
    <x v="23"/>
    <x v="23"/>
    <x v="0"/>
    <x v="0"/>
  </r>
  <r>
    <x v="3"/>
    <x v="88"/>
    <n v="-3000"/>
    <x v="52"/>
    <x v="18"/>
    <x v="16"/>
    <x v="16"/>
    <x v="9"/>
    <x v="9"/>
    <x v="16"/>
    <x v="16"/>
    <x v="0"/>
    <x v="0"/>
    <x v="0"/>
    <x v="0"/>
    <x v="0"/>
    <x v="0"/>
  </r>
  <r>
    <x v="3"/>
    <x v="41"/>
    <n v="-5128"/>
    <x v="41"/>
    <x v="40"/>
    <x v="4"/>
    <x v="4"/>
    <x v="13"/>
    <x v="13"/>
    <x v="0"/>
    <x v="0"/>
    <x v="0"/>
    <x v="0"/>
    <x v="23"/>
    <x v="23"/>
    <x v="0"/>
    <x v="0"/>
  </r>
  <r>
    <x v="3"/>
    <x v="63"/>
    <n v="750"/>
    <x v="8"/>
    <x v="8"/>
    <x v="22"/>
    <x v="22"/>
    <x v="13"/>
    <x v="13"/>
    <x v="0"/>
    <x v="0"/>
    <x v="0"/>
    <x v="0"/>
    <x v="0"/>
    <x v="0"/>
    <x v="0"/>
    <x v="0"/>
  </r>
  <r>
    <x v="3"/>
    <x v="98"/>
    <n v="150"/>
    <x v="55"/>
    <x v="52"/>
    <x v="22"/>
    <x v="22"/>
    <x v="13"/>
    <x v="13"/>
    <x v="0"/>
    <x v="0"/>
    <x v="0"/>
    <x v="0"/>
    <x v="0"/>
    <x v="0"/>
    <x v="0"/>
    <x v="0"/>
  </r>
  <r>
    <x v="3"/>
    <x v="62"/>
    <n v="-900"/>
    <x v="38"/>
    <x v="37"/>
    <x v="22"/>
    <x v="22"/>
    <x v="13"/>
    <x v="13"/>
    <x v="0"/>
    <x v="0"/>
    <x v="0"/>
    <x v="0"/>
    <x v="0"/>
    <x v="0"/>
    <x v="0"/>
    <x v="0"/>
  </r>
  <r>
    <x v="3"/>
    <x v="37"/>
    <n v="9"/>
    <x v="12"/>
    <x v="12"/>
    <x v="15"/>
    <x v="15"/>
    <x v="17"/>
    <x v="17"/>
    <x v="0"/>
    <x v="0"/>
    <x v="0"/>
    <x v="0"/>
    <x v="12"/>
    <x v="12"/>
    <x v="0"/>
    <x v="0"/>
  </r>
  <r>
    <x v="3"/>
    <x v="99"/>
    <n v="-3687"/>
    <x v="56"/>
    <x v="53"/>
    <x v="15"/>
    <x v="15"/>
    <x v="25"/>
    <x v="25"/>
    <x v="0"/>
    <x v="0"/>
    <x v="0"/>
    <x v="0"/>
    <x v="32"/>
    <x v="32"/>
    <x v="0"/>
    <x v="0"/>
  </r>
  <r>
    <x v="3"/>
    <x v="38"/>
    <n v="358"/>
    <x v="13"/>
    <x v="13"/>
    <x v="15"/>
    <x v="15"/>
    <x v="17"/>
    <x v="17"/>
    <x v="0"/>
    <x v="0"/>
    <x v="0"/>
    <x v="0"/>
    <x v="12"/>
    <x v="12"/>
    <x v="0"/>
    <x v="0"/>
  </r>
  <r>
    <x v="3"/>
    <x v="100"/>
    <n v="1086"/>
    <x v="28"/>
    <x v="27"/>
    <x v="15"/>
    <x v="15"/>
    <x v="17"/>
    <x v="17"/>
    <x v="0"/>
    <x v="0"/>
    <x v="0"/>
    <x v="0"/>
    <x v="12"/>
    <x v="12"/>
    <x v="0"/>
    <x v="0"/>
  </r>
  <r>
    <x v="3"/>
    <x v="101"/>
    <n v="1166"/>
    <x v="44"/>
    <x v="43"/>
    <x v="21"/>
    <x v="21"/>
    <x v="2"/>
    <x v="2"/>
    <x v="0"/>
    <x v="0"/>
    <x v="0"/>
    <x v="0"/>
    <x v="0"/>
    <x v="0"/>
    <x v="0"/>
    <x v="0"/>
  </r>
  <r>
    <x v="3"/>
    <x v="101"/>
    <n v="1166"/>
    <x v="44"/>
    <x v="43"/>
    <x v="1"/>
    <x v="1"/>
    <x v="2"/>
    <x v="2"/>
    <x v="0"/>
    <x v="0"/>
    <x v="0"/>
    <x v="0"/>
    <x v="0"/>
    <x v="0"/>
    <x v="0"/>
    <x v="0"/>
  </r>
  <r>
    <x v="3"/>
    <x v="102"/>
    <n v="2195"/>
    <x v="44"/>
    <x v="43"/>
    <x v="10"/>
    <x v="10"/>
    <x v="14"/>
    <x v="14"/>
    <x v="0"/>
    <x v="0"/>
    <x v="0"/>
    <x v="0"/>
    <x v="0"/>
    <x v="0"/>
    <x v="0"/>
    <x v="0"/>
  </r>
  <r>
    <x v="3"/>
    <x v="103"/>
    <n v="744"/>
    <x v="44"/>
    <x v="43"/>
    <x v="18"/>
    <x v="18"/>
    <x v="20"/>
    <x v="20"/>
    <x v="0"/>
    <x v="0"/>
    <x v="0"/>
    <x v="0"/>
    <x v="0"/>
    <x v="0"/>
    <x v="0"/>
    <x v="0"/>
  </r>
  <r>
    <x v="3"/>
    <x v="104"/>
    <n v="620"/>
    <x v="44"/>
    <x v="43"/>
    <x v="16"/>
    <x v="16"/>
    <x v="9"/>
    <x v="9"/>
    <x v="0"/>
    <x v="0"/>
    <x v="0"/>
    <x v="0"/>
    <x v="0"/>
    <x v="0"/>
    <x v="0"/>
    <x v="0"/>
  </r>
  <r>
    <x v="3"/>
    <x v="105"/>
    <n v="1085"/>
    <x v="44"/>
    <x v="43"/>
    <x v="17"/>
    <x v="17"/>
    <x v="13"/>
    <x v="13"/>
    <x v="0"/>
    <x v="0"/>
    <x v="0"/>
    <x v="0"/>
    <x v="0"/>
    <x v="0"/>
    <x v="0"/>
    <x v="0"/>
  </r>
  <r>
    <x v="3"/>
    <x v="106"/>
    <n v="620"/>
    <x v="44"/>
    <x v="43"/>
    <x v="6"/>
    <x v="6"/>
    <x v="6"/>
    <x v="6"/>
    <x v="0"/>
    <x v="0"/>
    <x v="0"/>
    <x v="0"/>
    <x v="0"/>
    <x v="0"/>
    <x v="0"/>
    <x v="0"/>
  </r>
  <r>
    <x v="3"/>
    <x v="107"/>
    <n v="310"/>
    <x v="44"/>
    <x v="43"/>
    <x v="3"/>
    <x v="3"/>
    <x v="6"/>
    <x v="6"/>
    <x v="0"/>
    <x v="0"/>
    <x v="0"/>
    <x v="0"/>
    <x v="0"/>
    <x v="0"/>
    <x v="0"/>
    <x v="0"/>
  </r>
  <r>
    <x v="3"/>
    <x v="106"/>
    <n v="310"/>
    <x v="44"/>
    <x v="43"/>
    <x v="11"/>
    <x v="11"/>
    <x v="6"/>
    <x v="6"/>
    <x v="0"/>
    <x v="0"/>
    <x v="0"/>
    <x v="0"/>
    <x v="0"/>
    <x v="0"/>
    <x v="0"/>
    <x v="0"/>
  </r>
  <r>
    <x v="3"/>
    <x v="106"/>
    <n v="310"/>
    <x v="44"/>
    <x v="43"/>
    <x v="23"/>
    <x v="23"/>
    <x v="6"/>
    <x v="6"/>
    <x v="0"/>
    <x v="0"/>
    <x v="0"/>
    <x v="0"/>
    <x v="0"/>
    <x v="0"/>
    <x v="0"/>
    <x v="0"/>
  </r>
  <r>
    <x v="3"/>
    <x v="108"/>
    <n v="298"/>
    <x v="57"/>
    <x v="54"/>
    <x v="8"/>
    <x v="8"/>
    <x v="2"/>
    <x v="2"/>
    <x v="0"/>
    <x v="0"/>
    <x v="8"/>
    <x v="8"/>
    <x v="0"/>
    <x v="0"/>
    <x v="0"/>
    <x v="0"/>
  </r>
  <r>
    <x v="3"/>
    <x v="109"/>
    <n v="2"/>
    <x v="12"/>
    <x v="12"/>
    <x v="8"/>
    <x v="8"/>
    <x v="2"/>
    <x v="2"/>
    <x v="0"/>
    <x v="0"/>
    <x v="9"/>
    <x v="9"/>
    <x v="0"/>
    <x v="0"/>
    <x v="0"/>
    <x v="0"/>
  </r>
  <r>
    <x v="3"/>
    <x v="109"/>
    <n v="70"/>
    <x v="13"/>
    <x v="13"/>
    <x v="8"/>
    <x v="8"/>
    <x v="2"/>
    <x v="2"/>
    <x v="0"/>
    <x v="0"/>
    <x v="9"/>
    <x v="9"/>
    <x v="0"/>
    <x v="0"/>
    <x v="0"/>
    <x v="0"/>
  </r>
  <r>
    <x v="3"/>
    <x v="109"/>
    <n v="212"/>
    <x v="14"/>
    <x v="14"/>
    <x v="8"/>
    <x v="8"/>
    <x v="2"/>
    <x v="2"/>
    <x v="0"/>
    <x v="0"/>
    <x v="9"/>
    <x v="9"/>
    <x v="0"/>
    <x v="0"/>
    <x v="0"/>
    <x v="0"/>
  </r>
  <r>
    <x v="3"/>
    <x v="108"/>
    <n v="5"/>
    <x v="12"/>
    <x v="12"/>
    <x v="8"/>
    <x v="8"/>
    <x v="2"/>
    <x v="2"/>
    <x v="0"/>
    <x v="0"/>
    <x v="8"/>
    <x v="8"/>
    <x v="0"/>
    <x v="0"/>
    <x v="0"/>
    <x v="0"/>
  </r>
  <r>
    <x v="3"/>
    <x v="108"/>
    <n v="220"/>
    <x v="13"/>
    <x v="13"/>
    <x v="8"/>
    <x v="8"/>
    <x v="2"/>
    <x v="2"/>
    <x v="0"/>
    <x v="0"/>
    <x v="8"/>
    <x v="8"/>
    <x v="0"/>
    <x v="0"/>
    <x v="0"/>
    <x v="0"/>
  </r>
  <r>
    <x v="3"/>
    <x v="110"/>
    <n v="665"/>
    <x v="19"/>
    <x v="19"/>
    <x v="8"/>
    <x v="8"/>
    <x v="2"/>
    <x v="2"/>
    <x v="0"/>
    <x v="0"/>
    <x v="8"/>
    <x v="8"/>
    <x v="0"/>
    <x v="0"/>
    <x v="0"/>
    <x v="0"/>
  </r>
  <r>
    <x v="3"/>
    <x v="111"/>
    <n v="1050"/>
    <x v="58"/>
    <x v="55"/>
    <x v="8"/>
    <x v="8"/>
    <x v="2"/>
    <x v="2"/>
    <x v="0"/>
    <x v="0"/>
    <x v="8"/>
    <x v="8"/>
    <x v="0"/>
    <x v="0"/>
    <x v="0"/>
    <x v="0"/>
  </r>
  <r>
    <x v="3"/>
    <x v="112"/>
    <n v="1040"/>
    <x v="59"/>
    <x v="56"/>
    <x v="8"/>
    <x v="8"/>
    <x v="2"/>
    <x v="2"/>
    <x v="0"/>
    <x v="0"/>
    <x v="8"/>
    <x v="8"/>
    <x v="0"/>
    <x v="0"/>
    <x v="0"/>
    <x v="0"/>
  </r>
  <r>
    <x v="3"/>
    <x v="113"/>
    <n v="8722"/>
    <x v="60"/>
    <x v="57"/>
    <x v="8"/>
    <x v="8"/>
    <x v="2"/>
    <x v="2"/>
    <x v="0"/>
    <x v="0"/>
    <x v="8"/>
    <x v="8"/>
    <x v="0"/>
    <x v="0"/>
    <x v="0"/>
    <x v="0"/>
  </r>
  <r>
    <x v="4"/>
    <x v="108"/>
    <n v="12000"/>
    <x v="32"/>
    <x v="31"/>
    <x v="8"/>
    <x v="8"/>
    <x v="2"/>
    <x v="2"/>
    <x v="0"/>
    <x v="0"/>
    <x v="8"/>
    <x v="8"/>
    <x v="0"/>
    <x v="0"/>
    <x v="0"/>
    <x v="0"/>
  </r>
  <r>
    <x v="4"/>
    <x v="114"/>
    <n v="284"/>
    <x v="22"/>
    <x v="22"/>
    <x v="8"/>
    <x v="8"/>
    <x v="2"/>
    <x v="2"/>
    <x v="0"/>
    <x v="0"/>
    <x v="9"/>
    <x v="9"/>
    <x v="0"/>
    <x v="0"/>
    <x v="0"/>
    <x v="0"/>
  </r>
  <r>
    <x v="3"/>
    <x v="115"/>
    <n v="50"/>
    <x v="5"/>
    <x v="5"/>
    <x v="8"/>
    <x v="8"/>
    <x v="2"/>
    <x v="2"/>
    <x v="0"/>
    <x v="0"/>
    <x v="0"/>
    <x v="0"/>
    <x v="0"/>
    <x v="0"/>
    <x v="0"/>
    <x v="0"/>
  </r>
  <r>
    <x v="3"/>
    <x v="116"/>
    <n v="36"/>
    <x v="61"/>
    <x v="58"/>
    <x v="8"/>
    <x v="8"/>
    <x v="2"/>
    <x v="2"/>
    <x v="0"/>
    <x v="0"/>
    <x v="0"/>
    <x v="0"/>
    <x v="0"/>
    <x v="0"/>
    <x v="0"/>
    <x v="0"/>
  </r>
  <r>
    <x v="4"/>
    <x v="117"/>
    <n v="86"/>
    <x v="6"/>
    <x v="6"/>
    <x v="8"/>
    <x v="8"/>
    <x v="2"/>
    <x v="2"/>
    <x v="0"/>
    <x v="0"/>
    <x v="0"/>
    <x v="0"/>
    <x v="0"/>
    <x v="0"/>
    <x v="0"/>
    <x v="0"/>
  </r>
  <r>
    <x v="3"/>
    <x v="118"/>
    <n v="1064"/>
    <x v="62"/>
    <x v="59"/>
    <x v="8"/>
    <x v="8"/>
    <x v="2"/>
    <x v="2"/>
    <x v="0"/>
    <x v="0"/>
    <x v="0"/>
    <x v="0"/>
    <x v="0"/>
    <x v="0"/>
    <x v="0"/>
    <x v="0"/>
  </r>
  <r>
    <x v="3"/>
    <x v="119"/>
    <n v="40"/>
    <x v="3"/>
    <x v="3"/>
    <x v="8"/>
    <x v="8"/>
    <x v="2"/>
    <x v="2"/>
    <x v="0"/>
    <x v="0"/>
    <x v="0"/>
    <x v="0"/>
    <x v="0"/>
    <x v="0"/>
    <x v="0"/>
    <x v="0"/>
  </r>
  <r>
    <x v="3"/>
    <x v="119"/>
    <n v="-1104"/>
    <x v="63"/>
    <x v="3"/>
    <x v="8"/>
    <x v="8"/>
    <x v="2"/>
    <x v="2"/>
    <x v="0"/>
    <x v="0"/>
    <x v="0"/>
    <x v="0"/>
    <x v="0"/>
    <x v="0"/>
    <x v="0"/>
    <x v="0"/>
  </r>
  <r>
    <x v="3"/>
    <x v="101"/>
    <n v="608"/>
    <x v="44"/>
    <x v="43"/>
    <x v="8"/>
    <x v="8"/>
    <x v="2"/>
    <x v="2"/>
    <x v="0"/>
    <x v="0"/>
    <x v="0"/>
    <x v="0"/>
    <x v="0"/>
    <x v="0"/>
    <x v="0"/>
    <x v="0"/>
  </r>
  <r>
    <x v="3"/>
    <x v="105"/>
    <n v="707"/>
    <x v="44"/>
    <x v="43"/>
    <x v="25"/>
    <x v="25"/>
    <x v="9"/>
    <x v="9"/>
    <x v="0"/>
    <x v="0"/>
    <x v="0"/>
    <x v="0"/>
    <x v="0"/>
    <x v="0"/>
    <x v="0"/>
    <x v="0"/>
  </r>
  <r>
    <x v="3"/>
    <x v="120"/>
    <n v="-400"/>
    <x v="15"/>
    <x v="15"/>
    <x v="4"/>
    <x v="4"/>
    <x v="22"/>
    <x v="22"/>
    <x v="0"/>
    <x v="0"/>
    <x v="0"/>
    <x v="0"/>
    <x v="3"/>
    <x v="3"/>
    <x v="0"/>
    <x v="0"/>
  </r>
  <r>
    <x v="3"/>
    <x v="121"/>
    <n v="-18"/>
    <x v="12"/>
    <x v="12"/>
    <x v="4"/>
    <x v="4"/>
    <x v="2"/>
    <x v="2"/>
    <x v="0"/>
    <x v="0"/>
    <x v="10"/>
    <x v="10"/>
    <x v="0"/>
    <x v="0"/>
    <x v="0"/>
    <x v="0"/>
  </r>
  <r>
    <x v="3"/>
    <x v="122"/>
    <n v="-728"/>
    <x v="13"/>
    <x v="13"/>
    <x v="4"/>
    <x v="4"/>
    <x v="2"/>
    <x v="2"/>
    <x v="0"/>
    <x v="0"/>
    <x v="10"/>
    <x v="10"/>
    <x v="0"/>
    <x v="0"/>
    <x v="0"/>
    <x v="0"/>
  </r>
  <r>
    <x v="3"/>
    <x v="123"/>
    <n v="-2205"/>
    <x v="19"/>
    <x v="19"/>
    <x v="4"/>
    <x v="4"/>
    <x v="2"/>
    <x v="2"/>
    <x v="0"/>
    <x v="0"/>
    <x v="10"/>
    <x v="10"/>
    <x v="0"/>
    <x v="0"/>
    <x v="0"/>
    <x v="0"/>
  </r>
  <r>
    <x v="3"/>
    <x v="124"/>
    <n v="781"/>
    <x v="44"/>
    <x v="43"/>
    <x v="7"/>
    <x v="7"/>
    <x v="10"/>
    <x v="10"/>
    <x v="0"/>
    <x v="0"/>
    <x v="0"/>
    <x v="0"/>
    <x v="0"/>
    <x v="0"/>
    <x v="0"/>
    <x v="0"/>
  </r>
  <r>
    <x v="3"/>
    <x v="125"/>
    <n v="444"/>
    <x v="64"/>
    <x v="60"/>
    <x v="7"/>
    <x v="7"/>
    <x v="10"/>
    <x v="10"/>
    <x v="0"/>
    <x v="0"/>
    <x v="0"/>
    <x v="0"/>
    <x v="0"/>
    <x v="0"/>
    <x v="0"/>
    <x v="0"/>
  </r>
  <r>
    <x v="3"/>
    <x v="126"/>
    <n v="2000"/>
    <x v="4"/>
    <x v="4"/>
    <x v="7"/>
    <x v="7"/>
    <x v="10"/>
    <x v="10"/>
    <x v="0"/>
    <x v="0"/>
    <x v="0"/>
    <x v="0"/>
    <x v="0"/>
    <x v="0"/>
    <x v="0"/>
    <x v="0"/>
  </r>
  <r>
    <x v="4"/>
    <x v="126"/>
    <n v="2000"/>
    <x v="22"/>
    <x v="22"/>
    <x v="7"/>
    <x v="7"/>
    <x v="10"/>
    <x v="10"/>
    <x v="0"/>
    <x v="0"/>
    <x v="0"/>
    <x v="0"/>
    <x v="0"/>
    <x v="0"/>
    <x v="0"/>
    <x v="0"/>
  </r>
  <r>
    <x v="3"/>
    <x v="127"/>
    <n v="1250"/>
    <x v="15"/>
    <x v="15"/>
    <x v="7"/>
    <x v="7"/>
    <x v="10"/>
    <x v="10"/>
    <x v="0"/>
    <x v="0"/>
    <x v="0"/>
    <x v="0"/>
    <x v="0"/>
    <x v="0"/>
    <x v="0"/>
    <x v="0"/>
  </r>
  <r>
    <x v="4"/>
    <x v="127"/>
    <n v="1250"/>
    <x v="39"/>
    <x v="38"/>
    <x v="7"/>
    <x v="7"/>
    <x v="10"/>
    <x v="10"/>
    <x v="0"/>
    <x v="0"/>
    <x v="0"/>
    <x v="0"/>
    <x v="0"/>
    <x v="0"/>
    <x v="0"/>
    <x v="0"/>
  </r>
  <r>
    <x v="3"/>
    <x v="128"/>
    <n v="310"/>
    <x v="44"/>
    <x v="43"/>
    <x v="5"/>
    <x v="5"/>
    <x v="9"/>
    <x v="9"/>
    <x v="0"/>
    <x v="0"/>
    <x v="0"/>
    <x v="0"/>
    <x v="0"/>
    <x v="0"/>
    <x v="0"/>
    <x v="0"/>
  </r>
  <r>
    <x v="3"/>
    <x v="129"/>
    <n v="859"/>
    <x v="40"/>
    <x v="39"/>
    <x v="7"/>
    <x v="7"/>
    <x v="10"/>
    <x v="10"/>
    <x v="0"/>
    <x v="0"/>
    <x v="0"/>
    <x v="0"/>
    <x v="0"/>
    <x v="0"/>
    <x v="0"/>
    <x v="0"/>
  </r>
  <r>
    <x v="3"/>
    <x v="130"/>
    <n v="-859"/>
    <x v="59"/>
    <x v="56"/>
    <x v="7"/>
    <x v="7"/>
    <x v="10"/>
    <x v="10"/>
    <x v="0"/>
    <x v="0"/>
    <x v="0"/>
    <x v="0"/>
    <x v="0"/>
    <x v="0"/>
    <x v="0"/>
    <x v="0"/>
  </r>
  <r>
    <x v="3"/>
    <x v="111"/>
    <n v="725"/>
    <x v="58"/>
    <x v="55"/>
    <x v="7"/>
    <x v="7"/>
    <x v="10"/>
    <x v="10"/>
    <x v="0"/>
    <x v="0"/>
    <x v="0"/>
    <x v="0"/>
    <x v="0"/>
    <x v="0"/>
    <x v="0"/>
    <x v="0"/>
  </r>
  <r>
    <x v="3"/>
    <x v="131"/>
    <n v="-725"/>
    <x v="63"/>
    <x v="3"/>
    <x v="7"/>
    <x v="7"/>
    <x v="10"/>
    <x v="10"/>
    <x v="0"/>
    <x v="0"/>
    <x v="0"/>
    <x v="0"/>
    <x v="0"/>
    <x v="0"/>
    <x v="0"/>
    <x v="0"/>
  </r>
  <r>
    <x v="3"/>
    <x v="132"/>
    <n v="100"/>
    <x v="65"/>
    <x v="61"/>
    <x v="7"/>
    <x v="7"/>
    <x v="10"/>
    <x v="10"/>
    <x v="0"/>
    <x v="0"/>
    <x v="0"/>
    <x v="0"/>
    <x v="0"/>
    <x v="0"/>
    <x v="0"/>
    <x v="0"/>
  </r>
  <r>
    <x v="3"/>
    <x v="133"/>
    <n v="-100"/>
    <x v="66"/>
    <x v="62"/>
    <x v="7"/>
    <x v="7"/>
    <x v="10"/>
    <x v="10"/>
    <x v="0"/>
    <x v="0"/>
    <x v="0"/>
    <x v="0"/>
    <x v="0"/>
    <x v="0"/>
    <x v="0"/>
    <x v="0"/>
  </r>
  <r>
    <x v="3"/>
    <x v="134"/>
    <n v="480"/>
    <x v="62"/>
    <x v="59"/>
    <x v="7"/>
    <x v="7"/>
    <x v="10"/>
    <x v="10"/>
    <x v="0"/>
    <x v="0"/>
    <x v="0"/>
    <x v="0"/>
    <x v="0"/>
    <x v="0"/>
    <x v="0"/>
    <x v="0"/>
  </r>
  <r>
    <x v="3"/>
    <x v="135"/>
    <n v="-480"/>
    <x v="67"/>
    <x v="63"/>
    <x v="7"/>
    <x v="7"/>
    <x v="10"/>
    <x v="10"/>
    <x v="0"/>
    <x v="0"/>
    <x v="0"/>
    <x v="0"/>
    <x v="0"/>
    <x v="0"/>
    <x v="0"/>
    <x v="0"/>
  </r>
  <r>
    <x v="3"/>
    <x v="101"/>
    <n v="1383"/>
    <x v="44"/>
    <x v="43"/>
    <x v="24"/>
    <x v="24"/>
    <x v="2"/>
    <x v="2"/>
    <x v="0"/>
    <x v="0"/>
    <x v="0"/>
    <x v="0"/>
    <x v="0"/>
    <x v="0"/>
    <x v="0"/>
    <x v="0"/>
  </r>
  <r>
    <x v="3"/>
    <x v="136"/>
    <n v="2847"/>
    <x v="68"/>
    <x v="64"/>
    <x v="2"/>
    <x v="2"/>
    <x v="26"/>
    <x v="26"/>
    <x v="0"/>
    <x v="0"/>
    <x v="11"/>
    <x v="11"/>
    <x v="0"/>
    <x v="0"/>
    <x v="0"/>
    <x v="0"/>
  </r>
  <r>
    <x v="3"/>
    <x v="137"/>
    <n v="14136"/>
    <x v="68"/>
    <x v="64"/>
    <x v="2"/>
    <x v="2"/>
    <x v="26"/>
    <x v="26"/>
    <x v="0"/>
    <x v="0"/>
    <x v="12"/>
    <x v="12"/>
    <x v="0"/>
    <x v="0"/>
    <x v="0"/>
    <x v="0"/>
  </r>
  <r>
    <x v="3"/>
    <x v="138"/>
    <n v="-781"/>
    <x v="44"/>
    <x v="43"/>
    <x v="7"/>
    <x v="7"/>
    <x v="10"/>
    <x v="10"/>
    <x v="17"/>
    <x v="17"/>
    <x v="0"/>
    <x v="0"/>
    <x v="0"/>
    <x v="0"/>
    <x v="1"/>
    <x v="1"/>
  </r>
  <r>
    <x v="3"/>
    <x v="139"/>
    <n v="-444"/>
    <x v="64"/>
    <x v="60"/>
    <x v="7"/>
    <x v="7"/>
    <x v="10"/>
    <x v="10"/>
    <x v="17"/>
    <x v="17"/>
    <x v="0"/>
    <x v="0"/>
    <x v="0"/>
    <x v="0"/>
    <x v="1"/>
    <x v="1"/>
  </r>
  <r>
    <x v="3"/>
    <x v="140"/>
    <n v="-1166"/>
    <x v="44"/>
    <x v="43"/>
    <x v="21"/>
    <x v="21"/>
    <x v="2"/>
    <x v="2"/>
    <x v="17"/>
    <x v="17"/>
    <x v="0"/>
    <x v="0"/>
    <x v="0"/>
    <x v="0"/>
    <x v="1"/>
    <x v="1"/>
  </r>
  <r>
    <x v="3"/>
    <x v="140"/>
    <n v="-1166"/>
    <x v="44"/>
    <x v="43"/>
    <x v="1"/>
    <x v="1"/>
    <x v="2"/>
    <x v="2"/>
    <x v="17"/>
    <x v="17"/>
    <x v="0"/>
    <x v="0"/>
    <x v="0"/>
    <x v="0"/>
    <x v="1"/>
    <x v="1"/>
  </r>
  <r>
    <x v="3"/>
    <x v="141"/>
    <n v="-1383"/>
    <x v="44"/>
    <x v="43"/>
    <x v="24"/>
    <x v="24"/>
    <x v="2"/>
    <x v="2"/>
    <x v="17"/>
    <x v="17"/>
    <x v="0"/>
    <x v="0"/>
    <x v="0"/>
    <x v="0"/>
    <x v="1"/>
    <x v="1"/>
  </r>
  <r>
    <x v="3"/>
    <x v="142"/>
    <n v="-2195"/>
    <x v="44"/>
    <x v="43"/>
    <x v="10"/>
    <x v="10"/>
    <x v="14"/>
    <x v="14"/>
    <x v="17"/>
    <x v="17"/>
    <x v="0"/>
    <x v="0"/>
    <x v="0"/>
    <x v="0"/>
    <x v="1"/>
    <x v="1"/>
  </r>
  <r>
    <x v="3"/>
    <x v="143"/>
    <n v="-744"/>
    <x v="44"/>
    <x v="43"/>
    <x v="18"/>
    <x v="18"/>
    <x v="20"/>
    <x v="20"/>
    <x v="17"/>
    <x v="17"/>
    <x v="0"/>
    <x v="0"/>
    <x v="0"/>
    <x v="0"/>
    <x v="1"/>
    <x v="1"/>
  </r>
  <r>
    <x v="3"/>
    <x v="144"/>
    <n v="-620"/>
    <x v="44"/>
    <x v="43"/>
    <x v="16"/>
    <x v="16"/>
    <x v="9"/>
    <x v="9"/>
    <x v="17"/>
    <x v="17"/>
    <x v="0"/>
    <x v="0"/>
    <x v="0"/>
    <x v="0"/>
    <x v="1"/>
    <x v="1"/>
  </r>
  <r>
    <x v="3"/>
    <x v="145"/>
    <n v="-707"/>
    <x v="44"/>
    <x v="43"/>
    <x v="25"/>
    <x v="25"/>
    <x v="9"/>
    <x v="9"/>
    <x v="17"/>
    <x v="17"/>
    <x v="0"/>
    <x v="0"/>
    <x v="0"/>
    <x v="0"/>
    <x v="1"/>
    <x v="1"/>
  </r>
  <r>
    <x v="3"/>
    <x v="107"/>
    <n v="-310"/>
    <x v="44"/>
    <x v="43"/>
    <x v="5"/>
    <x v="5"/>
    <x v="9"/>
    <x v="9"/>
    <x v="17"/>
    <x v="17"/>
    <x v="0"/>
    <x v="0"/>
    <x v="0"/>
    <x v="0"/>
    <x v="1"/>
    <x v="1"/>
  </r>
  <r>
    <x v="3"/>
    <x v="146"/>
    <n v="-1085"/>
    <x v="44"/>
    <x v="43"/>
    <x v="17"/>
    <x v="17"/>
    <x v="13"/>
    <x v="13"/>
    <x v="17"/>
    <x v="17"/>
    <x v="0"/>
    <x v="0"/>
    <x v="0"/>
    <x v="0"/>
    <x v="1"/>
    <x v="1"/>
  </r>
  <r>
    <x v="3"/>
    <x v="147"/>
    <n v="-608"/>
    <x v="44"/>
    <x v="43"/>
    <x v="8"/>
    <x v="8"/>
    <x v="2"/>
    <x v="2"/>
    <x v="17"/>
    <x v="17"/>
    <x v="0"/>
    <x v="0"/>
    <x v="0"/>
    <x v="0"/>
    <x v="1"/>
    <x v="1"/>
  </r>
  <r>
    <x v="3"/>
    <x v="144"/>
    <n v="-620"/>
    <x v="44"/>
    <x v="43"/>
    <x v="6"/>
    <x v="6"/>
    <x v="6"/>
    <x v="6"/>
    <x v="17"/>
    <x v="17"/>
    <x v="0"/>
    <x v="0"/>
    <x v="0"/>
    <x v="0"/>
    <x v="1"/>
    <x v="1"/>
  </r>
  <r>
    <x v="3"/>
    <x v="107"/>
    <n v="-310"/>
    <x v="44"/>
    <x v="43"/>
    <x v="3"/>
    <x v="3"/>
    <x v="6"/>
    <x v="6"/>
    <x v="17"/>
    <x v="17"/>
    <x v="0"/>
    <x v="0"/>
    <x v="0"/>
    <x v="0"/>
    <x v="1"/>
    <x v="1"/>
  </r>
  <r>
    <x v="3"/>
    <x v="148"/>
    <n v="4271"/>
    <x v="68"/>
    <x v="64"/>
    <x v="2"/>
    <x v="2"/>
    <x v="26"/>
    <x v="26"/>
    <x v="0"/>
    <x v="0"/>
    <x v="11"/>
    <x v="11"/>
    <x v="0"/>
    <x v="0"/>
    <x v="0"/>
    <x v="0"/>
  </r>
  <r>
    <x v="3"/>
    <x v="107"/>
    <n v="-310"/>
    <x v="44"/>
    <x v="43"/>
    <x v="11"/>
    <x v="11"/>
    <x v="6"/>
    <x v="6"/>
    <x v="17"/>
    <x v="17"/>
    <x v="0"/>
    <x v="0"/>
    <x v="0"/>
    <x v="0"/>
    <x v="1"/>
    <x v="1"/>
  </r>
  <r>
    <x v="4"/>
    <x v="149"/>
    <n v="4271"/>
    <x v="22"/>
    <x v="22"/>
    <x v="2"/>
    <x v="2"/>
    <x v="26"/>
    <x v="26"/>
    <x v="0"/>
    <x v="0"/>
    <x v="11"/>
    <x v="11"/>
    <x v="0"/>
    <x v="0"/>
    <x v="0"/>
    <x v="0"/>
  </r>
  <r>
    <x v="3"/>
    <x v="107"/>
    <n v="-310"/>
    <x v="44"/>
    <x v="43"/>
    <x v="23"/>
    <x v="23"/>
    <x v="6"/>
    <x v="6"/>
    <x v="17"/>
    <x v="17"/>
    <x v="0"/>
    <x v="0"/>
    <x v="0"/>
    <x v="0"/>
    <x v="1"/>
    <x v="1"/>
  </r>
  <r>
    <x v="3"/>
    <x v="150"/>
    <n v="3"/>
    <x v="12"/>
    <x v="12"/>
    <x v="1"/>
    <x v="1"/>
    <x v="2"/>
    <x v="2"/>
    <x v="0"/>
    <x v="0"/>
    <x v="0"/>
    <x v="0"/>
    <x v="0"/>
    <x v="0"/>
    <x v="0"/>
    <x v="0"/>
  </r>
  <r>
    <x v="3"/>
    <x v="150"/>
    <n v="94"/>
    <x v="13"/>
    <x v="13"/>
    <x v="1"/>
    <x v="1"/>
    <x v="2"/>
    <x v="2"/>
    <x v="0"/>
    <x v="0"/>
    <x v="0"/>
    <x v="0"/>
    <x v="0"/>
    <x v="0"/>
    <x v="0"/>
    <x v="0"/>
  </r>
  <r>
    <x v="3"/>
    <x v="150"/>
    <n v="288"/>
    <x v="14"/>
    <x v="14"/>
    <x v="1"/>
    <x v="1"/>
    <x v="2"/>
    <x v="2"/>
    <x v="0"/>
    <x v="0"/>
    <x v="0"/>
    <x v="0"/>
    <x v="0"/>
    <x v="0"/>
    <x v="0"/>
    <x v="0"/>
  </r>
  <r>
    <x v="3"/>
    <x v="151"/>
    <n v="20000"/>
    <x v="68"/>
    <x v="64"/>
    <x v="2"/>
    <x v="2"/>
    <x v="26"/>
    <x v="26"/>
    <x v="0"/>
    <x v="0"/>
    <x v="12"/>
    <x v="12"/>
    <x v="0"/>
    <x v="0"/>
    <x v="0"/>
    <x v="0"/>
  </r>
  <r>
    <x v="4"/>
    <x v="151"/>
    <n v="20000"/>
    <x v="32"/>
    <x v="31"/>
    <x v="2"/>
    <x v="2"/>
    <x v="26"/>
    <x v="26"/>
    <x v="0"/>
    <x v="0"/>
    <x v="12"/>
    <x v="12"/>
    <x v="0"/>
    <x v="0"/>
    <x v="0"/>
    <x v="0"/>
  </r>
  <r>
    <x v="1"/>
    <x v="152"/>
    <n v="150000"/>
    <x v="69"/>
    <x v="65"/>
    <x v="2"/>
    <x v="2"/>
    <x v="8"/>
    <x v="8"/>
    <x v="0"/>
    <x v="0"/>
    <x v="0"/>
    <x v="0"/>
    <x v="33"/>
    <x v="33"/>
    <x v="0"/>
    <x v="0"/>
  </r>
  <r>
    <x v="1"/>
    <x v="153"/>
    <n v="-150000"/>
    <x v="17"/>
    <x v="17"/>
    <x v="2"/>
    <x v="2"/>
    <x v="8"/>
    <x v="8"/>
    <x v="0"/>
    <x v="0"/>
    <x v="0"/>
    <x v="0"/>
    <x v="33"/>
    <x v="33"/>
    <x v="0"/>
    <x v="0"/>
  </r>
  <r>
    <x v="3"/>
    <x v="38"/>
    <n v="172"/>
    <x v="13"/>
    <x v="13"/>
    <x v="25"/>
    <x v="25"/>
    <x v="9"/>
    <x v="9"/>
    <x v="0"/>
    <x v="0"/>
    <x v="0"/>
    <x v="0"/>
    <x v="0"/>
    <x v="0"/>
    <x v="0"/>
    <x v="0"/>
  </r>
  <r>
    <x v="3"/>
    <x v="37"/>
    <n v="6"/>
    <x v="12"/>
    <x v="12"/>
    <x v="25"/>
    <x v="25"/>
    <x v="9"/>
    <x v="9"/>
    <x v="0"/>
    <x v="0"/>
    <x v="0"/>
    <x v="0"/>
    <x v="0"/>
    <x v="0"/>
    <x v="0"/>
    <x v="0"/>
  </r>
  <r>
    <x v="3"/>
    <x v="45"/>
    <n v="354"/>
    <x v="30"/>
    <x v="29"/>
    <x v="25"/>
    <x v="25"/>
    <x v="9"/>
    <x v="9"/>
    <x v="0"/>
    <x v="0"/>
    <x v="0"/>
    <x v="0"/>
    <x v="0"/>
    <x v="0"/>
    <x v="0"/>
    <x v="0"/>
  </r>
  <r>
    <x v="3"/>
    <x v="64"/>
    <n v="4740"/>
    <x v="15"/>
    <x v="15"/>
    <x v="25"/>
    <x v="25"/>
    <x v="9"/>
    <x v="9"/>
    <x v="0"/>
    <x v="0"/>
    <x v="0"/>
    <x v="0"/>
    <x v="0"/>
    <x v="0"/>
    <x v="0"/>
    <x v="0"/>
  </r>
  <r>
    <x v="4"/>
    <x v="154"/>
    <n v="5272"/>
    <x v="39"/>
    <x v="38"/>
    <x v="25"/>
    <x v="25"/>
    <x v="9"/>
    <x v="9"/>
    <x v="0"/>
    <x v="0"/>
    <x v="0"/>
    <x v="0"/>
    <x v="0"/>
    <x v="0"/>
    <x v="0"/>
    <x v="0"/>
  </r>
  <r>
    <x v="3"/>
    <x v="116"/>
    <n v="228"/>
    <x v="61"/>
    <x v="58"/>
    <x v="25"/>
    <x v="25"/>
    <x v="9"/>
    <x v="9"/>
    <x v="0"/>
    <x v="0"/>
    <x v="0"/>
    <x v="0"/>
    <x v="0"/>
    <x v="0"/>
    <x v="0"/>
    <x v="0"/>
  </r>
  <r>
    <x v="3"/>
    <x v="59"/>
    <n v="13730"/>
    <x v="19"/>
    <x v="19"/>
    <x v="25"/>
    <x v="25"/>
    <x v="9"/>
    <x v="9"/>
    <x v="0"/>
    <x v="0"/>
    <x v="0"/>
    <x v="0"/>
    <x v="0"/>
    <x v="0"/>
    <x v="0"/>
    <x v="0"/>
  </r>
  <r>
    <x v="3"/>
    <x v="155"/>
    <n v="-13730"/>
    <x v="14"/>
    <x v="14"/>
    <x v="25"/>
    <x v="25"/>
    <x v="9"/>
    <x v="9"/>
    <x v="0"/>
    <x v="0"/>
    <x v="0"/>
    <x v="0"/>
    <x v="0"/>
    <x v="0"/>
    <x v="0"/>
    <x v="0"/>
  </r>
  <r>
    <x v="3"/>
    <x v="156"/>
    <n v="4720"/>
    <x v="15"/>
    <x v="15"/>
    <x v="25"/>
    <x v="25"/>
    <x v="9"/>
    <x v="9"/>
    <x v="0"/>
    <x v="0"/>
    <x v="0"/>
    <x v="0"/>
    <x v="0"/>
    <x v="0"/>
    <x v="0"/>
    <x v="0"/>
  </r>
  <r>
    <x v="3"/>
    <x v="157"/>
    <n v="10570"/>
    <x v="15"/>
    <x v="15"/>
    <x v="25"/>
    <x v="25"/>
    <x v="9"/>
    <x v="9"/>
    <x v="0"/>
    <x v="0"/>
    <x v="0"/>
    <x v="0"/>
    <x v="0"/>
    <x v="0"/>
    <x v="0"/>
    <x v="0"/>
  </r>
  <r>
    <x v="4"/>
    <x v="158"/>
    <n v="15518"/>
    <x v="6"/>
    <x v="6"/>
    <x v="25"/>
    <x v="25"/>
    <x v="9"/>
    <x v="9"/>
    <x v="0"/>
    <x v="0"/>
    <x v="0"/>
    <x v="0"/>
    <x v="0"/>
    <x v="0"/>
    <x v="0"/>
    <x v="0"/>
  </r>
  <r>
    <x v="3"/>
    <x v="159"/>
    <n v="18"/>
    <x v="12"/>
    <x v="12"/>
    <x v="24"/>
    <x v="24"/>
    <x v="2"/>
    <x v="2"/>
    <x v="0"/>
    <x v="0"/>
    <x v="10"/>
    <x v="10"/>
    <x v="0"/>
    <x v="0"/>
    <x v="0"/>
    <x v="0"/>
  </r>
  <r>
    <x v="3"/>
    <x v="159"/>
    <n v="728"/>
    <x v="13"/>
    <x v="13"/>
    <x v="24"/>
    <x v="24"/>
    <x v="2"/>
    <x v="2"/>
    <x v="0"/>
    <x v="0"/>
    <x v="10"/>
    <x v="10"/>
    <x v="0"/>
    <x v="0"/>
    <x v="0"/>
    <x v="0"/>
  </r>
  <r>
    <x v="3"/>
    <x v="159"/>
    <n v="2205"/>
    <x v="19"/>
    <x v="19"/>
    <x v="24"/>
    <x v="24"/>
    <x v="2"/>
    <x v="2"/>
    <x v="0"/>
    <x v="0"/>
    <x v="10"/>
    <x v="10"/>
    <x v="0"/>
    <x v="0"/>
    <x v="0"/>
    <x v="0"/>
  </r>
  <r>
    <x v="4"/>
    <x v="160"/>
    <n v="600"/>
    <x v="6"/>
    <x v="6"/>
    <x v="25"/>
    <x v="25"/>
    <x v="9"/>
    <x v="9"/>
    <x v="0"/>
    <x v="0"/>
    <x v="0"/>
    <x v="0"/>
    <x v="0"/>
    <x v="0"/>
    <x v="0"/>
    <x v="0"/>
  </r>
  <r>
    <x v="4"/>
    <x v="161"/>
    <n v="-600"/>
    <x v="70"/>
    <x v="66"/>
    <x v="25"/>
    <x v="25"/>
    <x v="9"/>
    <x v="9"/>
    <x v="0"/>
    <x v="0"/>
    <x v="0"/>
    <x v="0"/>
    <x v="0"/>
    <x v="0"/>
    <x v="0"/>
    <x v="0"/>
  </r>
  <r>
    <x v="1"/>
    <x v="162"/>
    <n v="-440000"/>
    <x v="9"/>
    <x v="9"/>
    <x v="19"/>
    <x v="19"/>
    <x v="15"/>
    <x v="15"/>
    <x v="0"/>
    <x v="0"/>
    <x v="13"/>
    <x v="13"/>
    <x v="9"/>
    <x v="9"/>
    <x v="0"/>
    <x v="0"/>
  </r>
  <r>
    <x v="5"/>
    <x v="163"/>
    <n v="-440000"/>
    <x v="71"/>
    <x v="67"/>
    <x v="19"/>
    <x v="19"/>
    <x v="15"/>
    <x v="15"/>
    <x v="0"/>
    <x v="0"/>
    <x v="13"/>
    <x v="13"/>
    <x v="0"/>
    <x v="0"/>
    <x v="0"/>
    <x v="0"/>
  </r>
  <r>
    <x v="3"/>
    <x v="164"/>
    <n v="-25"/>
    <x v="57"/>
    <x v="54"/>
    <x v="1"/>
    <x v="1"/>
    <x v="2"/>
    <x v="2"/>
    <x v="0"/>
    <x v="0"/>
    <x v="0"/>
    <x v="0"/>
    <x v="0"/>
    <x v="0"/>
    <x v="0"/>
    <x v="0"/>
  </r>
  <r>
    <x v="3"/>
    <x v="164"/>
    <n v="25"/>
    <x v="65"/>
    <x v="61"/>
    <x v="1"/>
    <x v="1"/>
    <x v="2"/>
    <x v="2"/>
    <x v="0"/>
    <x v="0"/>
    <x v="0"/>
    <x v="0"/>
    <x v="0"/>
    <x v="0"/>
    <x v="0"/>
    <x v="0"/>
  </r>
  <r>
    <x v="3"/>
    <x v="165"/>
    <n v="1000"/>
    <x v="3"/>
    <x v="3"/>
    <x v="1"/>
    <x v="1"/>
    <x v="2"/>
    <x v="2"/>
    <x v="0"/>
    <x v="0"/>
    <x v="0"/>
    <x v="0"/>
    <x v="0"/>
    <x v="0"/>
    <x v="0"/>
    <x v="0"/>
  </r>
  <r>
    <x v="3"/>
    <x v="164"/>
    <n v="-1500"/>
    <x v="72"/>
    <x v="68"/>
    <x v="1"/>
    <x v="1"/>
    <x v="2"/>
    <x v="2"/>
    <x v="0"/>
    <x v="0"/>
    <x v="0"/>
    <x v="0"/>
    <x v="0"/>
    <x v="0"/>
    <x v="0"/>
    <x v="0"/>
  </r>
  <r>
    <x v="3"/>
    <x v="165"/>
    <n v="316"/>
    <x v="36"/>
    <x v="35"/>
    <x v="1"/>
    <x v="1"/>
    <x v="2"/>
    <x v="2"/>
    <x v="0"/>
    <x v="0"/>
    <x v="0"/>
    <x v="0"/>
    <x v="0"/>
    <x v="0"/>
    <x v="0"/>
    <x v="0"/>
  </r>
  <r>
    <x v="3"/>
    <x v="164"/>
    <n v="-316"/>
    <x v="73"/>
    <x v="69"/>
    <x v="1"/>
    <x v="1"/>
    <x v="2"/>
    <x v="2"/>
    <x v="0"/>
    <x v="0"/>
    <x v="0"/>
    <x v="0"/>
    <x v="0"/>
    <x v="0"/>
    <x v="0"/>
    <x v="0"/>
  </r>
  <r>
    <x v="3"/>
    <x v="166"/>
    <n v="185"/>
    <x v="5"/>
    <x v="5"/>
    <x v="1"/>
    <x v="1"/>
    <x v="2"/>
    <x v="2"/>
    <x v="0"/>
    <x v="0"/>
    <x v="0"/>
    <x v="0"/>
    <x v="0"/>
    <x v="0"/>
    <x v="0"/>
    <x v="0"/>
  </r>
  <r>
    <x v="3"/>
    <x v="167"/>
    <n v="300"/>
    <x v="5"/>
    <x v="5"/>
    <x v="1"/>
    <x v="1"/>
    <x v="2"/>
    <x v="2"/>
    <x v="0"/>
    <x v="0"/>
    <x v="0"/>
    <x v="0"/>
    <x v="0"/>
    <x v="0"/>
    <x v="0"/>
    <x v="0"/>
  </r>
  <r>
    <x v="4"/>
    <x v="167"/>
    <n v="300"/>
    <x v="6"/>
    <x v="6"/>
    <x v="1"/>
    <x v="1"/>
    <x v="2"/>
    <x v="2"/>
    <x v="0"/>
    <x v="0"/>
    <x v="0"/>
    <x v="0"/>
    <x v="0"/>
    <x v="0"/>
    <x v="0"/>
    <x v="0"/>
  </r>
  <r>
    <x v="3"/>
    <x v="168"/>
    <n v="984"/>
    <x v="36"/>
    <x v="35"/>
    <x v="1"/>
    <x v="1"/>
    <x v="2"/>
    <x v="2"/>
    <x v="0"/>
    <x v="0"/>
    <x v="0"/>
    <x v="0"/>
    <x v="0"/>
    <x v="0"/>
    <x v="0"/>
    <x v="0"/>
  </r>
  <r>
    <x v="3"/>
    <x v="168"/>
    <n v="100"/>
    <x v="74"/>
    <x v="70"/>
    <x v="1"/>
    <x v="1"/>
    <x v="2"/>
    <x v="2"/>
    <x v="0"/>
    <x v="0"/>
    <x v="0"/>
    <x v="0"/>
    <x v="0"/>
    <x v="0"/>
    <x v="0"/>
    <x v="0"/>
  </r>
  <r>
    <x v="4"/>
    <x v="168"/>
    <n v="1084"/>
    <x v="6"/>
    <x v="6"/>
    <x v="1"/>
    <x v="1"/>
    <x v="2"/>
    <x v="2"/>
    <x v="0"/>
    <x v="0"/>
    <x v="0"/>
    <x v="0"/>
    <x v="0"/>
    <x v="0"/>
    <x v="0"/>
    <x v="0"/>
  </r>
  <r>
    <x v="3"/>
    <x v="169"/>
    <n v="793"/>
    <x v="61"/>
    <x v="58"/>
    <x v="1"/>
    <x v="1"/>
    <x v="2"/>
    <x v="2"/>
    <x v="0"/>
    <x v="0"/>
    <x v="0"/>
    <x v="0"/>
    <x v="0"/>
    <x v="0"/>
    <x v="0"/>
    <x v="0"/>
  </r>
  <r>
    <x v="4"/>
    <x v="169"/>
    <n v="793"/>
    <x v="6"/>
    <x v="6"/>
    <x v="1"/>
    <x v="1"/>
    <x v="2"/>
    <x v="2"/>
    <x v="0"/>
    <x v="0"/>
    <x v="0"/>
    <x v="0"/>
    <x v="0"/>
    <x v="0"/>
    <x v="0"/>
    <x v="0"/>
  </r>
  <r>
    <x v="3"/>
    <x v="170"/>
    <n v="1"/>
    <x v="12"/>
    <x v="12"/>
    <x v="1"/>
    <x v="1"/>
    <x v="2"/>
    <x v="2"/>
    <x v="0"/>
    <x v="0"/>
    <x v="0"/>
    <x v="0"/>
    <x v="0"/>
    <x v="0"/>
    <x v="0"/>
    <x v="0"/>
  </r>
  <r>
    <x v="3"/>
    <x v="170"/>
    <n v="21"/>
    <x v="13"/>
    <x v="13"/>
    <x v="1"/>
    <x v="1"/>
    <x v="2"/>
    <x v="2"/>
    <x v="0"/>
    <x v="0"/>
    <x v="0"/>
    <x v="0"/>
    <x v="0"/>
    <x v="0"/>
    <x v="0"/>
    <x v="0"/>
  </r>
  <r>
    <x v="3"/>
    <x v="170"/>
    <n v="64"/>
    <x v="19"/>
    <x v="19"/>
    <x v="1"/>
    <x v="1"/>
    <x v="2"/>
    <x v="2"/>
    <x v="0"/>
    <x v="0"/>
    <x v="0"/>
    <x v="0"/>
    <x v="0"/>
    <x v="0"/>
    <x v="0"/>
    <x v="0"/>
  </r>
  <r>
    <x v="4"/>
    <x v="170"/>
    <n v="86"/>
    <x v="6"/>
    <x v="6"/>
    <x v="1"/>
    <x v="1"/>
    <x v="2"/>
    <x v="2"/>
    <x v="0"/>
    <x v="0"/>
    <x v="0"/>
    <x v="0"/>
    <x v="0"/>
    <x v="0"/>
    <x v="0"/>
    <x v="0"/>
  </r>
  <r>
    <x v="4"/>
    <x v="171"/>
    <n v="-500"/>
    <x v="70"/>
    <x v="66"/>
    <x v="1"/>
    <x v="1"/>
    <x v="2"/>
    <x v="2"/>
    <x v="0"/>
    <x v="0"/>
    <x v="0"/>
    <x v="0"/>
    <x v="0"/>
    <x v="0"/>
    <x v="0"/>
    <x v="0"/>
  </r>
  <r>
    <x v="3"/>
    <x v="172"/>
    <n v="1130"/>
    <x v="5"/>
    <x v="5"/>
    <x v="1"/>
    <x v="1"/>
    <x v="2"/>
    <x v="2"/>
    <x v="0"/>
    <x v="0"/>
    <x v="0"/>
    <x v="0"/>
    <x v="0"/>
    <x v="0"/>
    <x v="0"/>
    <x v="0"/>
  </r>
  <r>
    <x v="4"/>
    <x v="173"/>
    <n v="1130"/>
    <x v="75"/>
    <x v="71"/>
    <x v="1"/>
    <x v="1"/>
    <x v="2"/>
    <x v="2"/>
    <x v="0"/>
    <x v="0"/>
    <x v="0"/>
    <x v="0"/>
    <x v="0"/>
    <x v="0"/>
    <x v="0"/>
    <x v="0"/>
  </r>
  <r>
    <x v="3"/>
    <x v="174"/>
    <n v="26"/>
    <x v="12"/>
    <x v="12"/>
    <x v="1"/>
    <x v="1"/>
    <x v="2"/>
    <x v="2"/>
    <x v="0"/>
    <x v="0"/>
    <x v="0"/>
    <x v="0"/>
    <x v="0"/>
    <x v="0"/>
    <x v="0"/>
    <x v="0"/>
  </r>
  <r>
    <x v="3"/>
    <x v="174"/>
    <n v="1066"/>
    <x v="13"/>
    <x v="13"/>
    <x v="1"/>
    <x v="1"/>
    <x v="2"/>
    <x v="2"/>
    <x v="0"/>
    <x v="0"/>
    <x v="0"/>
    <x v="0"/>
    <x v="0"/>
    <x v="0"/>
    <x v="0"/>
    <x v="0"/>
  </r>
  <r>
    <x v="3"/>
    <x v="174"/>
    <n v="3234"/>
    <x v="14"/>
    <x v="14"/>
    <x v="1"/>
    <x v="1"/>
    <x v="2"/>
    <x v="2"/>
    <x v="0"/>
    <x v="0"/>
    <x v="0"/>
    <x v="0"/>
    <x v="0"/>
    <x v="0"/>
    <x v="0"/>
    <x v="0"/>
  </r>
  <r>
    <x v="4"/>
    <x v="174"/>
    <n v="4326"/>
    <x v="22"/>
    <x v="22"/>
    <x v="1"/>
    <x v="1"/>
    <x v="2"/>
    <x v="2"/>
    <x v="0"/>
    <x v="0"/>
    <x v="0"/>
    <x v="0"/>
    <x v="0"/>
    <x v="0"/>
    <x v="0"/>
    <x v="0"/>
  </r>
  <r>
    <x v="3"/>
    <x v="175"/>
    <n v="1323"/>
    <x v="5"/>
    <x v="5"/>
    <x v="1"/>
    <x v="1"/>
    <x v="2"/>
    <x v="2"/>
    <x v="0"/>
    <x v="0"/>
    <x v="0"/>
    <x v="0"/>
    <x v="0"/>
    <x v="0"/>
    <x v="0"/>
    <x v="0"/>
  </r>
  <r>
    <x v="4"/>
    <x v="175"/>
    <n v="1323"/>
    <x v="22"/>
    <x v="22"/>
    <x v="1"/>
    <x v="1"/>
    <x v="2"/>
    <x v="2"/>
    <x v="0"/>
    <x v="0"/>
    <x v="0"/>
    <x v="0"/>
    <x v="0"/>
    <x v="0"/>
    <x v="0"/>
    <x v="0"/>
  </r>
  <r>
    <x v="4"/>
    <x v="166"/>
    <n v="185"/>
    <x v="22"/>
    <x v="22"/>
    <x v="1"/>
    <x v="1"/>
    <x v="2"/>
    <x v="2"/>
    <x v="0"/>
    <x v="0"/>
    <x v="0"/>
    <x v="0"/>
    <x v="0"/>
    <x v="0"/>
    <x v="0"/>
    <x v="0"/>
  </r>
  <r>
    <x v="3"/>
    <x v="176"/>
    <n v="4"/>
    <x v="12"/>
    <x v="12"/>
    <x v="23"/>
    <x v="23"/>
    <x v="6"/>
    <x v="6"/>
    <x v="0"/>
    <x v="0"/>
    <x v="0"/>
    <x v="0"/>
    <x v="0"/>
    <x v="0"/>
    <x v="0"/>
    <x v="0"/>
  </r>
  <r>
    <x v="3"/>
    <x v="176"/>
    <n v="178"/>
    <x v="13"/>
    <x v="13"/>
    <x v="23"/>
    <x v="23"/>
    <x v="6"/>
    <x v="6"/>
    <x v="0"/>
    <x v="0"/>
    <x v="0"/>
    <x v="0"/>
    <x v="0"/>
    <x v="0"/>
    <x v="0"/>
    <x v="0"/>
  </r>
  <r>
    <x v="3"/>
    <x v="176"/>
    <n v="540"/>
    <x v="14"/>
    <x v="14"/>
    <x v="23"/>
    <x v="23"/>
    <x v="6"/>
    <x v="6"/>
    <x v="0"/>
    <x v="0"/>
    <x v="0"/>
    <x v="0"/>
    <x v="0"/>
    <x v="0"/>
    <x v="0"/>
    <x v="0"/>
  </r>
  <r>
    <x v="3"/>
    <x v="177"/>
    <n v="-25"/>
    <x v="12"/>
    <x v="12"/>
    <x v="18"/>
    <x v="18"/>
    <x v="27"/>
    <x v="27"/>
    <x v="0"/>
    <x v="0"/>
    <x v="0"/>
    <x v="0"/>
    <x v="0"/>
    <x v="0"/>
    <x v="0"/>
    <x v="0"/>
  </r>
  <r>
    <x v="3"/>
    <x v="178"/>
    <n v="-1025"/>
    <x v="13"/>
    <x v="13"/>
    <x v="18"/>
    <x v="18"/>
    <x v="27"/>
    <x v="27"/>
    <x v="0"/>
    <x v="0"/>
    <x v="0"/>
    <x v="0"/>
    <x v="0"/>
    <x v="0"/>
    <x v="0"/>
    <x v="0"/>
  </r>
  <r>
    <x v="3"/>
    <x v="179"/>
    <n v="-3106"/>
    <x v="14"/>
    <x v="14"/>
    <x v="18"/>
    <x v="18"/>
    <x v="27"/>
    <x v="27"/>
    <x v="0"/>
    <x v="0"/>
    <x v="0"/>
    <x v="0"/>
    <x v="0"/>
    <x v="0"/>
    <x v="0"/>
    <x v="0"/>
  </r>
  <r>
    <x v="3"/>
    <x v="180"/>
    <n v="21"/>
    <x v="12"/>
    <x v="12"/>
    <x v="1"/>
    <x v="1"/>
    <x v="2"/>
    <x v="2"/>
    <x v="0"/>
    <x v="0"/>
    <x v="14"/>
    <x v="14"/>
    <x v="0"/>
    <x v="0"/>
    <x v="0"/>
    <x v="0"/>
  </r>
  <r>
    <x v="3"/>
    <x v="180"/>
    <n v="888"/>
    <x v="13"/>
    <x v="13"/>
    <x v="1"/>
    <x v="1"/>
    <x v="2"/>
    <x v="2"/>
    <x v="0"/>
    <x v="0"/>
    <x v="14"/>
    <x v="14"/>
    <x v="0"/>
    <x v="0"/>
    <x v="0"/>
    <x v="0"/>
  </r>
  <r>
    <x v="3"/>
    <x v="180"/>
    <n v="2691"/>
    <x v="19"/>
    <x v="19"/>
    <x v="1"/>
    <x v="1"/>
    <x v="2"/>
    <x v="2"/>
    <x v="0"/>
    <x v="0"/>
    <x v="14"/>
    <x v="14"/>
    <x v="0"/>
    <x v="0"/>
    <x v="0"/>
    <x v="0"/>
  </r>
  <r>
    <x v="4"/>
    <x v="180"/>
    <n v="3600"/>
    <x v="22"/>
    <x v="22"/>
    <x v="1"/>
    <x v="1"/>
    <x v="2"/>
    <x v="2"/>
    <x v="0"/>
    <x v="0"/>
    <x v="14"/>
    <x v="14"/>
    <x v="0"/>
    <x v="0"/>
    <x v="0"/>
    <x v="0"/>
  </r>
  <r>
    <x v="3"/>
    <x v="181"/>
    <n v="36"/>
    <x v="12"/>
    <x v="12"/>
    <x v="21"/>
    <x v="21"/>
    <x v="2"/>
    <x v="2"/>
    <x v="0"/>
    <x v="0"/>
    <x v="14"/>
    <x v="14"/>
    <x v="0"/>
    <x v="0"/>
    <x v="0"/>
    <x v="0"/>
  </r>
  <r>
    <x v="3"/>
    <x v="181"/>
    <n v="1480"/>
    <x v="13"/>
    <x v="13"/>
    <x v="21"/>
    <x v="21"/>
    <x v="2"/>
    <x v="2"/>
    <x v="0"/>
    <x v="0"/>
    <x v="14"/>
    <x v="14"/>
    <x v="0"/>
    <x v="0"/>
    <x v="0"/>
    <x v="0"/>
  </r>
  <r>
    <x v="3"/>
    <x v="181"/>
    <n v="4484"/>
    <x v="19"/>
    <x v="19"/>
    <x v="21"/>
    <x v="21"/>
    <x v="2"/>
    <x v="2"/>
    <x v="0"/>
    <x v="0"/>
    <x v="14"/>
    <x v="14"/>
    <x v="0"/>
    <x v="0"/>
    <x v="0"/>
    <x v="0"/>
  </r>
  <r>
    <x v="3"/>
    <x v="182"/>
    <n v="400"/>
    <x v="5"/>
    <x v="5"/>
    <x v="21"/>
    <x v="21"/>
    <x v="2"/>
    <x v="2"/>
    <x v="0"/>
    <x v="0"/>
    <x v="0"/>
    <x v="0"/>
    <x v="0"/>
    <x v="0"/>
    <x v="0"/>
    <x v="0"/>
  </r>
  <r>
    <x v="4"/>
    <x v="181"/>
    <n v="6000"/>
    <x v="22"/>
    <x v="22"/>
    <x v="21"/>
    <x v="21"/>
    <x v="2"/>
    <x v="2"/>
    <x v="0"/>
    <x v="0"/>
    <x v="14"/>
    <x v="14"/>
    <x v="0"/>
    <x v="0"/>
    <x v="0"/>
    <x v="0"/>
  </r>
  <r>
    <x v="3"/>
    <x v="183"/>
    <n v="1"/>
    <x v="12"/>
    <x v="12"/>
    <x v="24"/>
    <x v="24"/>
    <x v="2"/>
    <x v="2"/>
    <x v="0"/>
    <x v="0"/>
    <x v="0"/>
    <x v="0"/>
    <x v="0"/>
    <x v="0"/>
    <x v="0"/>
    <x v="0"/>
  </r>
  <r>
    <x v="3"/>
    <x v="183"/>
    <n v="37"/>
    <x v="13"/>
    <x v="13"/>
    <x v="24"/>
    <x v="24"/>
    <x v="2"/>
    <x v="2"/>
    <x v="0"/>
    <x v="0"/>
    <x v="0"/>
    <x v="0"/>
    <x v="0"/>
    <x v="0"/>
    <x v="0"/>
    <x v="0"/>
  </r>
  <r>
    <x v="3"/>
    <x v="183"/>
    <n v="112"/>
    <x v="14"/>
    <x v="14"/>
    <x v="24"/>
    <x v="24"/>
    <x v="2"/>
    <x v="2"/>
    <x v="0"/>
    <x v="0"/>
    <x v="0"/>
    <x v="0"/>
    <x v="0"/>
    <x v="0"/>
    <x v="0"/>
    <x v="0"/>
  </r>
  <r>
    <x v="3"/>
    <x v="184"/>
    <n v="187"/>
    <x v="12"/>
    <x v="12"/>
    <x v="24"/>
    <x v="24"/>
    <x v="2"/>
    <x v="2"/>
    <x v="0"/>
    <x v="0"/>
    <x v="14"/>
    <x v="14"/>
    <x v="0"/>
    <x v="0"/>
    <x v="0"/>
    <x v="0"/>
  </r>
  <r>
    <x v="3"/>
    <x v="184"/>
    <n v="7695"/>
    <x v="13"/>
    <x v="13"/>
    <x v="24"/>
    <x v="24"/>
    <x v="2"/>
    <x v="2"/>
    <x v="0"/>
    <x v="0"/>
    <x v="14"/>
    <x v="14"/>
    <x v="0"/>
    <x v="0"/>
    <x v="0"/>
    <x v="0"/>
  </r>
  <r>
    <x v="3"/>
    <x v="184"/>
    <n v="23318"/>
    <x v="19"/>
    <x v="19"/>
    <x v="24"/>
    <x v="24"/>
    <x v="2"/>
    <x v="2"/>
    <x v="0"/>
    <x v="0"/>
    <x v="14"/>
    <x v="14"/>
    <x v="0"/>
    <x v="0"/>
    <x v="0"/>
    <x v="0"/>
  </r>
  <r>
    <x v="4"/>
    <x v="184"/>
    <n v="31200"/>
    <x v="22"/>
    <x v="22"/>
    <x v="24"/>
    <x v="24"/>
    <x v="2"/>
    <x v="2"/>
    <x v="0"/>
    <x v="0"/>
    <x v="14"/>
    <x v="14"/>
    <x v="0"/>
    <x v="0"/>
    <x v="0"/>
    <x v="0"/>
  </r>
  <r>
    <x v="3"/>
    <x v="185"/>
    <n v="1000"/>
    <x v="76"/>
    <x v="72"/>
    <x v="15"/>
    <x v="15"/>
    <x v="20"/>
    <x v="20"/>
    <x v="0"/>
    <x v="0"/>
    <x v="0"/>
    <x v="0"/>
    <x v="34"/>
    <x v="34"/>
    <x v="0"/>
    <x v="0"/>
  </r>
  <r>
    <x v="3"/>
    <x v="185"/>
    <n v="16000"/>
    <x v="77"/>
    <x v="73"/>
    <x v="15"/>
    <x v="15"/>
    <x v="28"/>
    <x v="28"/>
    <x v="0"/>
    <x v="0"/>
    <x v="0"/>
    <x v="0"/>
    <x v="35"/>
    <x v="35"/>
    <x v="0"/>
    <x v="0"/>
  </r>
  <r>
    <x v="3"/>
    <x v="186"/>
    <n v="-17000"/>
    <x v="76"/>
    <x v="72"/>
    <x v="15"/>
    <x v="15"/>
    <x v="28"/>
    <x v="28"/>
    <x v="0"/>
    <x v="0"/>
    <x v="0"/>
    <x v="0"/>
    <x v="35"/>
    <x v="35"/>
    <x v="0"/>
    <x v="0"/>
  </r>
  <r>
    <x v="3"/>
    <x v="187"/>
    <n v="246550"/>
    <x v="78"/>
    <x v="74"/>
    <x v="15"/>
    <x v="15"/>
    <x v="14"/>
    <x v="14"/>
    <x v="0"/>
    <x v="0"/>
    <x v="15"/>
    <x v="15"/>
    <x v="0"/>
    <x v="0"/>
    <x v="0"/>
    <x v="0"/>
  </r>
  <r>
    <x v="3"/>
    <x v="188"/>
    <n v="8"/>
    <x v="12"/>
    <x v="12"/>
    <x v="18"/>
    <x v="18"/>
    <x v="29"/>
    <x v="29"/>
    <x v="0"/>
    <x v="0"/>
    <x v="0"/>
    <x v="0"/>
    <x v="0"/>
    <x v="0"/>
    <x v="0"/>
    <x v="0"/>
  </r>
  <r>
    <x v="3"/>
    <x v="189"/>
    <n v="319"/>
    <x v="13"/>
    <x v="13"/>
    <x v="18"/>
    <x v="18"/>
    <x v="29"/>
    <x v="29"/>
    <x v="0"/>
    <x v="0"/>
    <x v="0"/>
    <x v="0"/>
    <x v="0"/>
    <x v="0"/>
    <x v="0"/>
    <x v="0"/>
  </r>
  <r>
    <x v="3"/>
    <x v="190"/>
    <n v="968"/>
    <x v="14"/>
    <x v="14"/>
    <x v="18"/>
    <x v="18"/>
    <x v="29"/>
    <x v="29"/>
    <x v="0"/>
    <x v="0"/>
    <x v="0"/>
    <x v="0"/>
    <x v="0"/>
    <x v="0"/>
    <x v="0"/>
    <x v="0"/>
  </r>
  <r>
    <x v="3"/>
    <x v="188"/>
    <n v="17"/>
    <x v="12"/>
    <x v="12"/>
    <x v="18"/>
    <x v="18"/>
    <x v="20"/>
    <x v="20"/>
    <x v="0"/>
    <x v="0"/>
    <x v="0"/>
    <x v="0"/>
    <x v="0"/>
    <x v="0"/>
    <x v="0"/>
    <x v="0"/>
  </r>
  <r>
    <x v="3"/>
    <x v="189"/>
    <n v="706"/>
    <x v="13"/>
    <x v="13"/>
    <x v="18"/>
    <x v="18"/>
    <x v="20"/>
    <x v="20"/>
    <x v="0"/>
    <x v="0"/>
    <x v="0"/>
    <x v="0"/>
    <x v="0"/>
    <x v="0"/>
    <x v="0"/>
    <x v="0"/>
  </r>
  <r>
    <x v="3"/>
    <x v="191"/>
    <n v="2138"/>
    <x v="14"/>
    <x v="14"/>
    <x v="18"/>
    <x v="18"/>
    <x v="20"/>
    <x v="20"/>
    <x v="0"/>
    <x v="0"/>
    <x v="0"/>
    <x v="0"/>
    <x v="0"/>
    <x v="0"/>
    <x v="0"/>
    <x v="0"/>
  </r>
  <r>
    <x v="3"/>
    <x v="192"/>
    <n v="104"/>
    <x v="12"/>
    <x v="12"/>
    <x v="18"/>
    <x v="18"/>
    <x v="20"/>
    <x v="20"/>
    <x v="0"/>
    <x v="0"/>
    <x v="16"/>
    <x v="16"/>
    <x v="0"/>
    <x v="0"/>
    <x v="0"/>
    <x v="0"/>
  </r>
  <r>
    <x v="3"/>
    <x v="193"/>
    <n v="4290"/>
    <x v="13"/>
    <x v="13"/>
    <x v="18"/>
    <x v="18"/>
    <x v="20"/>
    <x v="20"/>
    <x v="0"/>
    <x v="0"/>
    <x v="16"/>
    <x v="16"/>
    <x v="0"/>
    <x v="0"/>
    <x v="0"/>
    <x v="0"/>
  </r>
  <r>
    <x v="3"/>
    <x v="194"/>
    <n v="13000"/>
    <x v="14"/>
    <x v="14"/>
    <x v="18"/>
    <x v="18"/>
    <x v="20"/>
    <x v="20"/>
    <x v="0"/>
    <x v="0"/>
    <x v="16"/>
    <x v="16"/>
    <x v="0"/>
    <x v="0"/>
    <x v="0"/>
    <x v="0"/>
  </r>
  <r>
    <x v="3"/>
    <x v="195"/>
    <n v="7106"/>
    <x v="4"/>
    <x v="4"/>
    <x v="18"/>
    <x v="18"/>
    <x v="20"/>
    <x v="20"/>
    <x v="0"/>
    <x v="0"/>
    <x v="16"/>
    <x v="16"/>
    <x v="0"/>
    <x v="0"/>
    <x v="0"/>
    <x v="0"/>
  </r>
  <r>
    <x v="4"/>
    <x v="196"/>
    <n v="24500"/>
    <x v="22"/>
    <x v="22"/>
    <x v="18"/>
    <x v="18"/>
    <x v="20"/>
    <x v="20"/>
    <x v="0"/>
    <x v="0"/>
    <x v="16"/>
    <x v="16"/>
    <x v="0"/>
    <x v="0"/>
    <x v="0"/>
    <x v="0"/>
  </r>
  <r>
    <x v="3"/>
    <x v="197"/>
    <n v="8"/>
    <x v="12"/>
    <x v="12"/>
    <x v="18"/>
    <x v="18"/>
    <x v="27"/>
    <x v="27"/>
    <x v="0"/>
    <x v="0"/>
    <x v="0"/>
    <x v="0"/>
    <x v="0"/>
    <x v="0"/>
    <x v="0"/>
    <x v="0"/>
  </r>
  <r>
    <x v="3"/>
    <x v="198"/>
    <n v="327"/>
    <x v="13"/>
    <x v="13"/>
    <x v="18"/>
    <x v="18"/>
    <x v="27"/>
    <x v="27"/>
    <x v="0"/>
    <x v="0"/>
    <x v="0"/>
    <x v="0"/>
    <x v="0"/>
    <x v="0"/>
    <x v="0"/>
    <x v="0"/>
  </r>
  <r>
    <x v="3"/>
    <x v="199"/>
    <n v="990"/>
    <x v="14"/>
    <x v="14"/>
    <x v="18"/>
    <x v="18"/>
    <x v="27"/>
    <x v="27"/>
    <x v="0"/>
    <x v="0"/>
    <x v="0"/>
    <x v="0"/>
    <x v="0"/>
    <x v="0"/>
    <x v="0"/>
    <x v="0"/>
  </r>
  <r>
    <x v="3"/>
    <x v="200"/>
    <n v="5220"/>
    <x v="4"/>
    <x v="4"/>
    <x v="18"/>
    <x v="18"/>
    <x v="20"/>
    <x v="20"/>
    <x v="0"/>
    <x v="0"/>
    <x v="7"/>
    <x v="7"/>
    <x v="0"/>
    <x v="0"/>
    <x v="0"/>
    <x v="0"/>
  </r>
  <r>
    <x v="4"/>
    <x v="201"/>
    <n v="5220"/>
    <x v="22"/>
    <x v="22"/>
    <x v="18"/>
    <x v="18"/>
    <x v="20"/>
    <x v="20"/>
    <x v="0"/>
    <x v="0"/>
    <x v="7"/>
    <x v="7"/>
    <x v="0"/>
    <x v="0"/>
    <x v="0"/>
    <x v="0"/>
  </r>
  <r>
    <x v="4"/>
    <x v="202"/>
    <n v="12000"/>
    <x v="22"/>
    <x v="22"/>
    <x v="18"/>
    <x v="18"/>
    <x v="20"/>
    <x v="20"/>
    <x v="0"/>
    <x v="0"/>
    <x v="7"/>
    <x v="7"/>
    <x v="0"/>
    <x v="0"/>
    <x v="0"/>
    <x v="0"/>
  </r>
  <r>
    <x v="4"/>
    <x v="202"/>
    <n v="-12000"/>
    <x v="22"/>
    <x v="22"/>
    <x v="18"/>
    <x v="18"/>
    <x v="20"/>
    <x v="20"/>
    <x v="0"/>
    <x v="0"/>
    <x v="0"/>
    <x v="0"/>
    <x v="0"/>
    <x v="0"/>
    <x v="0"/>
    <x v="0"/>
  </r>
  <r>
    <x v="3"/>
    <x v="203"/>
    <n v="200"/>
    <x v="57"/>
    <x v="54"/>
    <x v="24"/>
    <x v="24"/>
    <x v="2"/>
    <x v="2"/>
    <x v="0"/>
    <x v="0"/>
    <x v="0"/>
    <x v="0"/>
    <x v="0"/>
    <x v="0"/>
    <x v="0"/>
    <x v="0"/>
  </r>
  <r>
    <x v="0"/>
    <x v="0"/>
    <n v="-421856"/>
    <x v="0"/>
    <x v="0"/>
    <x v="0"/>
    <x v="0"/>
    <x v="0"/>
    <x v="0"/>
    <x v="0"/>
    <x v="0"/>
    <x v="0"/>
    <x v="0"/>
    <x v="0"/>
    <x v="0"/>
    <x v="0"/>
    <x v="0"/>
  </r>
  <r>
    <x v="3"/>
    <x v="204"/>
    <n v="-2320"/>
    <x v="12"/>
    <x v="12"/>
    <x v="4"/>
    <x v="4"/>
    <x v="2"/>
    <x v="2"/>
    <x v="0"/>
    <x v="0"/>
    <x v="10"/>
    <x v="10"/>
    <x v="0"/>
    <x v="0"/>
    <x v="0"/>
    <x v="0"/>
  </r>
  <r>
    <x v="3"/>
    <x v="204"/>
    <n v="-95683"/>
    <x v="13"/>
    <x v="13"/>
    <x v="4"/>
    <x v="4"/>
    <x v="2"/>
    <x v="2"/>
    <x v="0"/>
    <x v="0"/>
    <x v="10"/>
    <x v="10"/>
    <x v="0"/>
    <x v="0"/>
    <x v="0"/>
    <x v="0"/>
  </r>
  <r>
    <x v="3"/>
    <x v="204"/>
    <n v="-289949"/>
    <x v="19"/>
    <x v="19"/>
    <x v="4"/>
    <x v="4"/>
    <x v="2"/>
    <x v="2"/>
    <x v="0"/>
    <x v="0"/>
    <x v="10"/>
    <x v="10"/>
    <x v="0"/>
    <x v="0"/>
    <x v="0"/>
    <x v="0"/>
  </r>
  <r>
    <x v="3"/>
    <x v="204"/>
    <n v="353"/>
    <x v="12"/>
    <x v="12"/>
    <x v="21"/>
    <x v="21"/>
    <x v="2"/>
    <x v="2"/>
    <x v="0"/>
    <x v="0"/>
    <x v="10"/>
    <x v="10"/>
    <x v="0"/>
    <x v="0"/>
    <x v="0"/>
    <x v="0"/>
  </r>
  <r>
    <x v="3"/>
    <x v="204"/>
    <n v="14571"/>
    <x v="13"/>
    <x v="13"/>
    <x v="21"/>
    <x v="21"/>
    <x v="2"/>
    <x v="2"/>
    <x v="0"/>
    <x v="0"/>
    <x v="10"/>
    <x v="10"/>
    <x v="0"/>
    <x v="0"/>
    <x v="0"/>
    <x v="0"/>
  </r>
  <r>
    <x v="3"/>
    <x v="204"/>
    <n v="44153"/>
    <x v="19"/>
    <x v="19"/>
    <x v="21"/>
    <x v="21"/>
    <x v="2"/>
    <x v="2"/>
    <x v="0"/>
    <x v="0"/>
    <x v="10"/>
    <x v="10"/>
    <x v="0"/>
    <x v="0"/>
    <x v="0"/>
    <x v="0"/>
  </r>
  <r>
    <x v="3"/>
    <x v="204"/>
    <n v="1130"/>
    <x v="12"/>
    <x v="12"/>
    <x v="1"/>
    <x v="1"/>
    <x v="2"/>
    <x v="2"/>
    <x v="0"/>
    <x v="0"/>
    <x v="10"/>
    <x v="10"/>
    <x v="0"/>
    <x v="0"/>
    <x v="0"/>
    <x v="0"/>
  </r>
  <r>
    <x v="3"/>
    <x v="204"/>
    <n v="46605"/>
    <x v="13"/>
    <x v="13"/>
    <x v="1"/>
    <x v="1"/>
    <x v="2"/>
    <x v="2"/>
    <x v="0"/>
    <x v="0"/>
    <x v="10"/>
    <x v="10"/>
    <x v="0"/>
    <x v="0"/>
    <x v="0"/>
    <x v="0"/>
  </r>
  <r>
    <x v="3"/>
    <x v="204"/>
    <n v="141228"/>
    <x v="19"/>
    <x v="19"/>
    <x v="1"/>
    <x v="1"/>
    <x v="2"/>
    <x v="2"/>
    <x v="0"/>
    <x v="0"/>
    <x v="10"/>
    <x v="10"/>
    <x v="0"/>
    <x v="0"/>
    <x v="0"/>
    <x v="0"/>
  </r>
  <r>
    <x v="3"/>
    <x v="204"/>
    <n v="837"/>
    <x v="12"/>
    <x v="12"/>
    <x v="24"/>
    <x v="24"/>
    <x v="2"/>
    <x v="2"/>
    <x v="0"/>
    <x v="0"/>
    <x v="10"/>
    <x v="10"/>
    <x v="0"/>
    <x v="0"/>
    <x v="0"/>
    <x v="0"/>
  </r>
  <r>
    <x v="3"/>
    <x v="204"/>
    <n v="34507"/>
    <x v="13"/>
    <x v="13"/>
    <x v="24"/>
    <x v="24"/>
    <x v="2"/>
    <x v="2"/>
    <x v="0"/>
    <x v="0"/>
    <x v="10"/>
    <x v="10"/>
    <x v="0"/>
    <x v="0"/>
    <x v="0"/>
    <x v="0"/>
  </r>
  <r>
    <x v="3"/>
    <x v="205"/>
    <n v="104568"/>
    <x v="19"/>
    <x v="19"/>
    <x v="24"/>
    <x v="24"/>
    <x v="2"/>
    <x v="2"/>
    <x v="0"/>
    <x v="0"/>
    <x v="10"/>
    <x v="10"/>
    <x v="0"/>
    <x v="0"/>
    <x v="0"/>
    <x v="0"/>
  </r>
  <r>
    <x v="1"/>
    <x v="206"/>
    <n v="440000"/>
    <x v="9"/>
    <x v="9"/>
    <x v="19"/>
    <x v="19"/>
    <x v="15"/>
    <x v="15"/>
    <x v="0"/>
    <x v="0"/>
    <x v="13"/>
    <x v="13"/>
    <x v="9"/>
    <x v="9"/>
    <x v="0"/>
    <x v="0"/>
  </r>
  <r>
    <x v="3"/>
    <x v="207"/>
    <n v="4333"/>
    <x v="79"/>
    <x v="75"/>
    <x v="13"/>
    <x v="13"/>
    <x v="30"/>
    <x v="30"/>
    <x v="0"/>
    <x v="0"/>
    <x v="0"/>
    <x v="0"/>
    <x v="36"/>
    <x v="36"/>
    <x v="0"/>
    <x v="0"/>
  </r>
  <r>
    <x v="2"/>
    <x v="208"/>
    <n v="190457"/>
    <x v="2"/>
    <x v="2"/>
    <x v="0"/>
    <x v="0"/>
    <x v="1"/>
    <x v="1"/>
    <x v="0"/>
    <x v="0"/>
    <x v="0"/>
    <x v="0"/>
    <x v="0"/>
    <x v="0"/>
    <x v="0"/>
    <x v="0"/>
  </r>
  <r>
    <x v="3"/>
    <x v="56"/>
    <n v="-79"/>
    <x v="12"/>
    <x v="12"/>
    <x v="26"/>
    <x v="26"/>
    <x v="31"/>
    <x v="31"/>
    <x v="0"/>
    <x v="0"/>
    <x v="0"/>
    <x v="0"/>
    <x v="0"/>
    <x v="0"/>
    <x v="0"/>
    <x v="0"/>
  </r>
  <r>
    <x v="3"/>
    <x v="56"/>
    <n v="-3245"/>
    <x v="13"/>
    <x v="13"/>
    <x v="26"/>
    <x v="26"/>
    <x v="31"/>
    <x v="31"/>
    <x v="0"/>
    <x v="0"/>
    <x v="0"/>
    <x v="0"/>
    <x v="0"/>
    <x v="0"/>
    <x v="0"/>
    <x v="0"/>
  </r>
  <r>
    <x v="3"/>
    <x v="56"/>
    <n v="-9834"/>
    <x v="14"/>
    <x v="14"/>
    <x v="26"/>
    <x v="26"/>
    <x v="31"/>
    <x v="31"/>
    <x v="0"/>
    <x v="0"/>
    <x v="0"/>
    <x v="0"/>
    <x v="0"/>
    <x v="0"/>
    <x v="0"/>
    <x v="0"/>
  </r>
  <r>
    <x v="3"/>
    <x v="56"/>
    <n v="-123"/>
    <x v="12"/>
    <x v="12"/>
    <x v="10"/>
    <x v="10"/>
    <x v="14"/>
    <x v="14"/>
    <x v="0"/>
    <x v="0"/>
    <x v="0"/>
    <x v="0"/>
    <x v="0"/>
    <x v="0"/>
    <x v="0"/>
    <x v="0"/>
  </r>
  <r>
    <x v="3"/>
    <x v="56"/>
    <n v="-5081"/>
    <x v="13"/>
    <x v="13"/>
    <x v="10"/>
    <x v="10"/>
    <x v="14"/>
    <x v="14"/>
    <x v="0"/>
    <x v="0"/>
    <x v="0"/>
    <x v="0"/>
    <x v="0"/>
    <x v="0"/>
    <x v="0"/>
    <x v="0"/>
  </r>
  <r>
    <x v="3"/>
    <x v="56"/>
    <n v="-15396"/>
    <x v="14"/>
    <x v="14"/>
    <x v="10"/>
    <x v="10"/>
    <x v="14"/>
    <x v="14"/>
    <x v="0"/>
    <x v="0"/>
    <x v="0"/>
    <x v="0"/>
    <x v="0"/>
    <x v="0"/>
    <x v="0"/>
    <x v="0"/>
  </r>
  <r>
    <x v="3"/>
    <x v="56"/>
    <n v="-72"/>
    <x v="12"/>
    <x v="12"/>
    <x v="27"/>
    <x v="27"/>
    <x v="23"/>
    <x v="23"/>
    <x v="0"/>
    <x v="0"/>
    <x v="0"/>
    <x v="0"/>
    <x v="0"/>
    <x v="0"/>
    <x v="0"/>
    <x v="0"/>
  </r>
  <r>
    <x v="3"/>
    <x v="56"/>
    <n v="-2970"/>
    <x v="13"/>
    <x v="13"/>
    <x v="27"/>
    <x v="27"/>
    <x v="23"/>
    <x v="23"/>
    <x v="0"/>
    <x v="0"/>
    <x v="0"/>
    <x v="0"/>
    <x v="0"/>
    <x v="0"/>
    <x v="0"/>
    <x v="0"/>
  </r>
  <r>
    <x v="3"/>
    <x v="56"/>
    <n v="-9000"/>
    <x v="14"/>
    <x v="14"/>
    <x v="27"/>
    <x v="27"/>
    <x v="23"/>
    <x v="23"/>
    <x v="0"/>
    <x v="0"/>
    <x v="0"/>
    <x v="0"/>
    <x v="0"/>
    <x v="0"/>
    <x v="0"/>
    <x v="0"/>
  </r>
  <r>
    <x v="3"/>
    <x v="56"/>
    <n v="-167"/>
    <x v="12"/>
    <x v="12"/>
    <x v="12"/>
    <x v="12"/>
    <x v="0"/>
    <x v="0"/>
    <x v="0"/>
    <x v="0"/>
    <x v="0"/>
    <x v="0"/>
    <x v="12"/>
    <x v="12"/>
    <x v="0"/>
    <x v="0"/>
  </r>
  <r>
    <x v="3"/>
    <x v="56"/>
    <n v="-6890"/>
    <x v="13"/>
    <x v="13"/>
    <x v="12"/>
    <x v="12"/>
    <x v="0"/>
    <x v="0"/>
    <x v="0"/>
    <x v="0"/>
    <x v="0"/>
    <x v="0"/>
    <x v="12"/>
    <x v="12"/>
    <x v="0"/>
    <x v="0"/>
  </r>
  <r>
    <x v="3"/>
    <x v="56"/>
    <n v="-20880"/>
    <x v="28"/>
    <x v="27"/>
    <x v="12"/>
    <x v="12"/>
    <x v="0"/>
    <x v="0"/>
    <x v="0"/>
    <x v="0"/>
    <x v="0"/>
    <x v="0"/>
    <x v="12"/>
    <x v="12"/>
    <x v="0"/>
    <x v="0"/>
  </r>
  <r>
    <x v="3"/>
    <x v="56"/>
    <n v="-62"/>
    <x v="12"/>
    <x v="12"/>
    <x v="2"/>
    <x v="2"/>
    <x v="3"/>
    <x v="3"/>
    <x v="0"/>
    <x v="0"/>
    <x v="0"/>
    <x v="0"/>
    <x v="12"/>
    <x v="12"/>
    <x v="0"/>
    <x v="0"/>
  </r>
  <r>
    <x v="3"/>
    <x v="56"/>
    <n v="-2574"/>
    <x v="13"/>
    <x v="13"/>
    <x v="2"/>
    <x v="2"/>
    <x v="3"/>
    <x v="3"/>
    <x v="0"/>
    <x v="0"/>
    <x v="0"/>
    <x v="0"/>
    <x v="12"/>
    <x v="12"/>
    <x v="0"/>
    <x v="0"/>
  </r>
  <r>
    <x v="3"/>
    <x v="56"/>
    <n v="-7800"/>
    <x v="28"/>
    <x v="27"/>
    <x v="2"/>
    <x v="2"/>
    <x v="3"/>
    <x v="3"/>
    <x v="0"/>
    <x v="0"/>
    <x v="0"/>
    <x v="0"/>
    <x v="12"/>
    <x v="12"/>
    <x v="0"/>
    <x v="0"/>
  </r>
  <r>
    <x v="3"/>
    <x v="209"/>
    <n v="154"/>
    <x v="12"/>
    <x v="12"/>
    <x v="17"/>
    <x v="17"/>
    <x v="13"/>
    <x v="13"/>
    <x v="0"/>
    <x v="0"/>
    <x v="0"/>
    <x v="0"/>
    <x v="0"/>
    <x v="0"/>
    <x v="0"/>
    <x v="0"/>
  </r>
  <r>
    <x v="3"/>
    <x v="209"/>
    <n v="6340"/>
    <x v="13"/>
    <x v="13"/>
    <x v="17"/>
    <x v="17"/>
    <x v="13"/>
    <x v="13"/>
    <x v="0"/>
    <x v="0"/>
    <x v="0"/>
    <x v="0"/>
    <x v="0"/>
    <x v="0"/>
    <x v="0"/>
    <x v="0"/>
  </r>
  <r>
    <x v="3"/>
    <x v="209"/>
    <n v="19213"/>
    <x v="14"/>
    <x v="14"/>
    <x v="17"/>
    <x v="17"/>
    <x v="13"/>
    <x v="13"/>
    <x v="0"/>
    <x v="0"/>
    <x v="0"/>
    <x v="0"/>
    <x v="0"/>
    <x v="0"/>
    <x v="0"/>
    <x v="0"/>
  </r>
  <r>
    <x v="3"/>
    <x v="209"/>
    <n v="133"/>
    <x v="12"/>
    <x v="12"/>
    <x v="25"/>
    <x v="25"/>
    <x v="9"/>
    <x v="9"/>
    <x v="0"/>
    <x v="0"/>
    <x v="0"/>
    <x v="0"/>
    <x v="0"/>
    <x v="0"/>
    <x v="0"/>
    <x v="0"/>
  </r>
  <r>
    <x v="3"/>
    <x v="209"/>
    <n v="5506"/>
    <x v="13"/>
    <x v="13"/>
    <x v="25"/>
    <x v="25"/>
    <x v="9"/>
    <x v="9"/>
    <x v="0"/>
    <x v="0"/>
    <x v="0"/>
    <x v="0"/>
    <x v="0"/>
    <x v="0"/>
    <x v="0"/>
    <x v="0"/>
  </r>
  <r>
    <x v="3"/>
    <x v="209"/>
    <n v="16683"/>
    <x v="14"/>
    <x v="14"/>
    <x v="25"/>
    <x v="25"/>
    <x v="9"/>
    <x v="9"/>
    <x v="0"/>
    <x v="0"/>
    <x v="0"/>
    <x v="0"/>
    <x v="0"/>
    <x v="0"/>
    <x v="0"/>
    <x v="0"/>
  </r>
  <r>
    <x v="3"/>
    <x v="209"/>
    <n v="40"/>
    <x v="12"/>
    <x v="12"/>
    <x v="5"/>
    <x v="5"/>
    <x v="9"/>
    <x v="9"/>
    <x v="0"/>
    <x v="0"/>
    <x v="0"/>
    <x v="0"/>
    <x v="0"/>
    <x v="0"/>
    <x v="0"/>
    <x v="0"/>
  </r>
  <r>
    <x v="3"/>
    <x v="209"/>
    <n v="1677"/>
    <x v="13"/>
    <x v="13"/>
    <x v="5"/>
    <x v="5"/>
    <x v="9"/>
    <x v="9"/>
    <x v="0"/>
    <x v="0"/>
    <x v="0"/>
    <x v="0"/>
    <x v="0"/>
    <x v="0"/>
    <x v="0"/>
    <x v="0"/>
  </r>
  <r>
    <x v="3"/>
    <x v="209"/>
    <n v="5081"/>
    <x v="14"/>
    <x v="14"/>
    <x v="5"/>
    <x v="5"/>
    <x v="9"/>
    <x v="9"/>
    <x v="0"/>
    <x v="0"/>
    <x v="0"/>
    <x v="0"/>
    <x v="0"/>
    <x v="0"/>
    <x v="0"/>
    <x v="0"/>
  </r>
  <r>
    <x v="3"/>
    <x v="209"/>
    <n v="15"/>
    <x v="12"/>
    <x v="12"/>
    <x v="16"/>
    <x v="16"/>
    <x v="9"/>
    <x v="9"/>
    <x v="0"/>
    <x v="0"/>
    <x v="0"/>
    <x v="0"/>
    <x v="0"/>
    <x v="0"/>
    <x v="0"/>
    <x v="0"/>
  </r>
  <r>
    <x v="3"/>
    <x v="209"/>
    <n v="610"/>
    <x v="13"/>
    <x v="13"/>
    <x v="16"/>
    <x v="16"/>
    <x v="9"/>
    <x v="9"/>
    <x v="0"/>
    <x v="0"/>
    <x v="0"/>
    <x v="0"/>
    <x v="0"/>
    <x v="0"/>
    <x v="0"/>
    <x v="0"/>
  </r>
  <r>
    <x v="3"/>
    <x v="209"/>
    <n v="1849"/>
    <x v="14"/>
    <x v="14"/>
    <x v="16"/>
    <x v="16"/>
    <x v="9"/>
    <x v="9"/>
    <x v="0"/>
    <x v="0"/>
    <x v="0"/>
    <x v="0"/>
    <x v="0"/>
    <x v="0"/>
    <x v="0"/>
    <x v="0"/>
  </r>
  <r>
    <x v="3"/>
    <x v="209"/>
    <n v="8"/>
    <x v="12"/>
    <x v="12"/>
    <x v="28"/>
    <x v="28"/>
    <x v="32"/>
    <x v="32"/>
    <x v="0"/>
    <x v="0"/>
    <x v="0"/>
    <x v="0"/>
    <x v="0"/>
    <x v="0"/>
    <x v="0"/>
    <x v="0"/>
  </r>
  <r>
    <x v="3"/>
    <x v="209"/>
    <n v="366"/>
    <x v="13"/>
    <x v="13"/>
    <x v="28"/>
    <x v="28"/>
    <x v="32"/>
    <x v="32"/>
    <x v="0"/>
    <x v="0"/>
    <x v="0"/>
    <x v="0"/>
    <x v="0"/>
    <x v="0"/>
    <x v="0"/>
    <x v="0"/>
  </r>
  <r>
    <x v="3"/>
    <x v="209"/>
    <n v="1108"/>
    <x v="14"/>
    <x v="14"/>
    <x v="28"/>
    <x v="28"/>
    <x v="32"/>
    <x v="32"/>
    <x v="0"/>
    <x v="0"/>
    <x v="0"/>
    <x v="0"/>
    <x v="0"/>
    <x v="0"/>
    <x v="0"/>
    <x v="0"/>
  </r>
  <r>
    <x v="3"/>
    <x v="209"/>
    <n v="12"/>
    <x v="12"/>
    <x v="12"/>
    <x v="26"/>
    <x v="26"/>
    <x v="31"/>
    <x v="31"/>
    <x v="0"/>
    <x v="0"/>
    <x v="0"/>
    <x v="0"/>
    <x v="0"/>
    <x v="0"/>
    <x v="0"/>
    <x v="0"/>
  </r>
  <r>
    <x v="3"/>
    <x v="209"/>
    <n v="497"/>
    <x v="13"/>
    <x v="13"/>
    <x v="26"/>
    <x v="26"/>
    <x v="31"/>
    <x v="31"/>
    <x v="0"/>
    <x v="0"/>
    <x v="0"/>
    <x v="0"/>
    <x v="0"/>
    <x v="0"/>
    <x v="0"/>
    <x v="0"/>
  </r>
  <r>
    <x v="3"/>
    <x v="209"/>
    <n v="1508"/>
    <x v="14"/>
    <x v="14"/>
    <x v="26"/>
    <x v="26"/>
    <x v="31"/>
    <x v="31"/>
    <x v="0"/>
    <x v="0"/>
    <x v="0"/>
    <x v="0"/>
    <x v="0"/>
    <x v="0"/>
    <x v="0"/>
    <x v="0"/>
  </r>
  <r>
    <x v="3"/>
    <x v="209"/>
    <n v="16"/>
    <x v="12"/>
    <x v="12"/>
    <x v="29"/>
    <x v="29"/>
    <x v="32"/>
    <x v="32"/>
    <x v="0"/>
    <x v="0"/>
    <x v="0"/>
    <x v="0"/>
    <x v="0"/>
    <x v="0"/>
    <x v="0"/>
    <x v="0"/>
  </r>
  <r>
    <x v="3"/>
    <x v="209"/>
    <n v="667"/>
    <x v="13"/>
    <x v="13"/>
    <x v="29"/>
    <x v="29"/>
    <x v="32"/>
    <x v="32"/>
    <x v="0"/>
    <x v="0"/>
    <x v="0"/>
    <x v="0"/>
    <x v="0"/>
    <x v="0"/>
    <x v="0"/>
    <x v="0"/>
  </r>
  <r>
    <x v="3"/>
    <x v="209"/>
    <n v="2024"/>
    <x v="14"/>
    <x v="14"/>
    <x v="29"/>
    <x v="29"/>
    <x v="32"/>
    <x v="32"/>
    <x v="0"/>
    <x v="0"/>
    <x v="0"/>
    <x v="0"/>
    <x v="0"/>
    <x v="0"/>
    <x v="0"/>
    <x v="0"/>
  </r>
  <r>
    <x v="3"/>
    <x v="209"/>
    <n v="24"/>
    <x v="12"/>
    <x v="12"/>
    <x v="30"/>
    <x v="30"/>
    <x v="24"/>
    <x v="24"/>
    <x v="0"/>
    <x v="0"/>
    <x v="0"/>
    <x v="0"/>
    <x v="0"/>
    <x v="0"/>
    <x v="0"/>
    <x v="0"/>
  </r>
  <r>
    <x v="3"/>
    <x v="209"/>
    <n v="980"/>
    <x v="13"/>
    <x v="13"/>
    <x v="30"/>
    <x v="30"/>
    <x v="24"/>
    <x v="24"/>
    <x v="0"/>
    <x v="0"/>
    <x v="0"/>
    <x v="0"/>
    <x v="0"/>
    <x v="0"/>
    <x v="0"/>
    <x v="0"/>
  </r>
  <r>
    <x v="3"/>
    <x v="209"/>
    <n v="2970"/>
    <x v="14"/>
    <x v="14"/>
    <x v="30"/>
    <x v="30"/>
    <x v="24"/>
    <x v="24"/>
    <x v="0"/>
    <x v="0"/>
    <x v="0"/>
    <x v="0"/>
    <x v="0"/>
    <x v="0"/>
    <x v="0"/>
    <x v="0"/>
  </r>
  <r>
    <x v="3"/>
    <x v="209"/>
    <n v="44"/>
    <x v="12"/>
    <x v="12"/>
    <x v="27"/>
    <x v="27"/>
    <x v="23"/>
    <x v="23"/>
    <x v="0"/>
    <x v="0"/>
    <x v="0"/>
    <x v="0"/>
    <x v="0"/>
    <x v="0"/>
    <x v="0"/>
    <x v="0"/>
  </r>
  <r>
    <x v="3"/>
    <x v="210"/>
    <n v="1824"/>
    <x v="13"/>
    <x v="13"/>
    <x v="27"/>
    <x v="27"/>
    <x v="23"/>
    <x v="23"/>
    <x v="0"/>
    <x v="0"/>
    <x v="0"/>
    <x v="0"/>
    <x v="0"/>
    <x v="0"/>
    <x v="0"/>
    <x v="0"/>
  </r>
  <r>
    <x v="3"/>
    <x v="209"/>
    <n v="5525"/>
    <x v="14"/>
    <x v="14"/>
    <x v="27"/>
    <x v="27"/>
    <x v="23"/>
    <x v="23"/>
    <x v="0"/>
    <x v="0"/>
    <x v="0"/>
    <x v="0"/>
    <x v="0"/>
    <x v="0"/>
    <x v="0"/>
    <x v="0"/>
  </r>
  <r>
    <x v="3"/>
    <x v="209"/>
    <n v="25"/>
    <x v="12"/>
    <x v="12"/>
    <x v="18"/>
    <x v="18"/>
    <x v="27"/>
    <x v="27"/>
    <x v="0"/>
    <x v="0"/>
    <x v="0"/>
    <x v="0"/>
    <x v="0"/>
    <x v="0"/>
    <x v="0"/>
    <x v="0"/>
  </r>
  <r>
    <x v="3"/>
    <x v="209"/>
    <n v="1024"/>
    <x v="13"/>
    <x v="13"/>
    <x v="18"/>
    <x v="18"/>
    <x v="27"/>
    <x v="27"/>
    <x v="0"/>
    <x v="0"/>
    <x v="0"/>
    <x v="0"/>
    <x v="0"/>
    <x v="0"/>
    <x v="0"/>
    <x v="0"/>
  </r>
  <r>
    <x v="3"/>
    <x v="209"/>
    <n v="3105"/>
    <x v="14"/>
    <x v="14"/>
    <x v="18"/>
    <x v="18"/>
    <x v="27"/>
    <x v="27"/>
    <x v="0"/>
    <x v="0"/>
    <x v="0"/>
    <x v="0"/>
    <x v="0"/>
    <x v="0"/>
    <x v="0"/>
    <x v="0"/>
  </r>
  <r>
    <x v="3"/>
    <x v="209"/>
    <n v="96"/>
    <x v="12"/>
    <x v="12"/>
    <x v="9"/>
    <x v="9"/>
    <x v="11"/>
    <x v="11"/>
    <x v="0"/>
    <x v="0"/>
    <x v="0"/>
    <x v="0"/>
    <x v="0"/>
    <x v="0"/>
    <x v="0"/>
    <x v="0"/>
  </r>
  <r>
    <x v="3"/>
    <x v="209"/>
    <n v="3937"/>
    <x v="13"/>
    <x v="13"/>
    <x v="9"/>
    <x v="9"/>
    <x v="11"/>
    <x v="11"/>
    <x v="0"/>
    <x v="0"/>
    <x v="0"/>
    <x v="0"/>
    <x v="0"/>
    <x v="0"/>
    <x v="0"/>
    <x v="0"/>
  </r>
  <r>
    <x v="3"/>
    <x v="209"/>
    <n v="11930"/>
    <x v="14"/>
    <x v="14"/>
    <x v="9"/>
    <x v="9"/>
    <x v="11"/>
    <x v="11"/>
    <x v="0"/>
    <x v="0"/>
    <x v="0"/>
    <x v="0"/>
    <x v="0"/>
    <x v="0"/>
    <x v="0"/>
    <x v="0"/>
  </r>
  <r>
    <x v="3"/>
    <x v="209"/>
    <n v="96"/>
    <x v="12"/>
    <x v="12"/>
    <x v="1"/>
    <x v="1"/>
    <x v="2"/>
    <x v="2"/>
    <x v="0"/>
    <x v="0"/>
    <x v="0"/>
    <x v="0"/>
    <x v="0"/>
    <x v="0"/>
    <x v="0"/>
    <x v="0"/>
  </r>
  <r>
    <x v="3"/>
    <x v="209"/>
    <n v="3942"/>
    <x v="13"/>
    <x v="13"/>
    <x v="1"/>
    <x v="1"/>
    <x v="2"/>
    <x v="2"/>
    <x v="0"/>
    <x v="0"/>
    <x v="0"/>
    <x v="0"/>
    <x v="0"/>
    <x v="0"/>
    <x v="0"/>
    <x v="0"/>
  </r>
  <r>
    <x v="3"/>
    <x v="209"/>
    <n v="11946"/>
    <x v="14"/>
    <x v="14"/>
    <x v="1"/>
    <x v="1"/>
    <x v="2"/>
    <x v="2"/>
    <x v="0"/>
    <x v="0"/>
    <x v="0"/>
    <x v="0"/>
    <x v="0"/>
    <x v="0"/>
    <x v="0"/>
    <x v="0"/>
  </r>
  <r>
    <x v="3"/>
    <x v="209"/>
    <n v="98"/>
    <x v="12"/>
    <x v="12"/>
    <x v="14"/>
    <x v="14"/>
    <x v="16"/>
    <x v="16"/>
    <x v="0"/>
    <x v="0"/>
    <x v="0"/>
    <x v="0"/>
    <x v="0"/>
    <x v="0"/>
    <x v="0"/>
    <x v="0"/>
  </r>
  <r>
    <x v="3"/>
    <x v="209"/>
    <n v="4022"/>
    <x v="13"/>
    <x v="13"/>
    <x v="14"/>
    <x v="14"/>
    <x v="16"/>
    <x v="16"/>
    <x v="0"/>
    <x v="0"/>
    <x v="0"/>
    <x v="0"/>
    <x v="0"/>
    <x v="0"/>
    <x v="0"/>
    <x v="0"/>
  </r>
  <r>
    <x v="3"/>
    <x v="209"/>
    <n v="12188"/>
    <x v="14"/>
    <x v="14"/>
    <x v="14"/>
    <x v="14"/>
    <x v="16"/>
    <x v="16"/>
    <x v="0"/>
    <x v="0"/>
    <x v="0"/>
    <x v="0"/>
    <x v="0"/>
    <x v="0"/>
    <x v="0"/>
    <x v="0"/>
  </r>
  <r>
    <x v="3"/>
    <x v="209"/>
    <n v="48"/>
    <x v="12"/>
    <x v="12"/>
    <x v="22"/>
    <x v="22"/>
    <x v="13"/>
    <x v="13"/>
    <x v="0"/>
    <x v="0"/>
    <x v="0"/>
    <x v="0"/>
    <x v="0"/>
    <x v="0"/>
    <x v="0"/>
    <x v="0"/>
  </r>
  <r>
    <x v="3"/>
    <x v="209"/>
    <n v="1993"/>
    <x v="13"/>
    <x v="13"/>
    <x v="22"/>
    <x v="22"/>
    <x v="13"/>
    <x v="13"/>
    <x v="0"/>
    <x v="0"/>
    <x v="0"/>
    <x v="0"/>
    <x v="0"/>
    <x v="0"/>
    <x v="0"/>
    <x v="0"/>
  </r>
  <r>
    <x v="3"/>
    <x v="209"/>
    <n v="6039"/>
    <x v="14"/>
    <x v="14"/>
    <x v="22"/>
    <x v="22"/>
    <x v="13"/>
    <x v="13"/>
    <x v="0"/>
    <x v="0"/>
    <x v="0"/>
    <x v="0"/>
    <x v="0"/>
    <x v="0"/>
    <x v="0"/>
    <x v="0"/>
  </r>
  <r>
    <x v="3"/>
    <x v="211"/>
    <n v="53"/>
    <x v="12"/>
    <x v="12"/>
    <x v="8"/>
    <x v="8"/>
    <x v="2"/>
    <x v="2"/>
    <x v="0"/>
    <x v="0"/>
    <x v="0"/>
    <x v="0"/>
    <x v="0"/>
    <x v="0"/>
    <x v="0"/>
    <x v="0"/>
  </r>
  <r>
    <x v="3"/>
    <x v="211"/>
    <n v="2183"/>
    <x v="13"/>
    <x v="13"/>
    <x v="8"/>
    <x v="8"/>
    <x v="2"/>
    <x v="2"/>
    <x v="0"/>
    <x v="0"/>
    <x v="0"/>
    <x v="0"/>
    <x v="0"/>
    <x v="0"/>
    <x v="0"/>
    <x v="0"/>
  </r>
  <r>
    <x v="3"/>
    <x v="209"/>
    <n v="6614"/>
    <x v="14"/>
    <x v="14"/>
    <x v="8"/>
    <x v="8"/>
    <x v="2"/>
    <x v="2"/>
    <x v="0"/>
    <x v="0"/>
    <x v="0"/>
    <x v="0"/>
    <x v="0"/>
    <x v="0"/>
    <x v="0"/>
    <x v="0"/>
  </r>
  <r>
    <x v="3"/>
    <x v="209"/>
    <n v="47"/>
    <x v="12"/>
    <x v="12"/>
    <x v="21"/>
    <x v="21"/>
    <x v="2"/>
    <x v="2"/>
    <x v="0"/>
    <x v="0"/>
    <x v="0"/>
    <x v="0"/>
    <x v="0"/>
    <x v="0"/>
    <x v="0"/>
    <x v="0"/>
  </r>
  <r>
    <x v="3"/>
    <x v="209"/>
    <n v="1926"/>
    <x v="13"/>
    <x v="13"/>
    <x v="21"/>
    <x v="21"/>
    <x v="2"/>
    <x v="2"/>
    <x v="0"/>
    <x v="0"/>
    <x v="0"/>
    <x v="0"/>
    <x v="0"/>
    <x v="0"/>
    <x v="0"/>
    <x v="0"/>
  </r>
  <r>
    <x v="3"/>
    <x v="209"/>
    <n v="5836"/>
    <x v="14"/>
    <x v="14"/>
    <x v="21"/>
    <x v="21"/>
    <x v="2"/>
    <x v="2"/>
    <x v="0"/>
    <x v="0"/>
    <x v="0"/>
    <x v="0"/>
    <x v="0"/>
    <x v="0"/>
    <x v="0"/>
    <x v="0"/>
  </r>
  <r>
    <x v="3"/>
    <x v="209"/>
    <n v="166"/>
    <x v="12"/>
    <x v="12"/>
    <x v="10"/>
    <x v="10"/>
    <x v="14"/>
    <x v="14"/>
    <x v="0"/>
    <x v="0"/>
    <x v="0"/>
    <x v="0"/>
    <x v="0"/>
    <x v="0"/>
    <x v="0"/>
    <x v="0"/>
  </r>
  <r>
    <x v="3"/>
    <x v="209"/>
    <n v="6832"/>
    <x v="13"/>
    <x v="13"/>
    <x v="10"/>
    <x v="10"/>
    <x v="14"/>
    <x v="14"/>
    <x v="0"/>
    <x v="0"/>
    <x v="0"/>
    <x v="0"/>
    <x v="0"/>
    <x v="0"/>
    <x v="0"/>
    <x v="0"/>
  </r>
  <r>
    <x v="3"/>
    <x v="209"/>
    <n v="20705"/>
    <x v="14"/>
    <x v="14"/>
    <x v="10"/>
    <x v="10"/>
    <x v="14"/>
    <x v="14"/>
    <x v="0"/>
    <x v="0"/>
    <x v="0"/>
    <x v="0"/>
    <x v="0"/>
    <x v="0"/>
    <x v="0"/>
    <x v="0"/>
  </r>
  <r>
    <x v="3"/>
    <x v="209"/>
    <n v="119"/>
    <x v="12"/>
    <x v="12"/>
    <x v="7"/>
    <x v="7"/>
    <x v="10"/>
    <x v="10"/>
    <x v="0"/>
    <x v="0"/>
    <x v="0"/>
    <x v="0"/>
    <x v="0"/>
    <x v="0"/>
    <x v="0"/>
    <x v="0"/>
  </r>
  <r>
    <x v="3"/>
    <x v="209"/>
    <n v="4907"/>
    <x v="13"/>
    <x v="13"/>
    <x v="7"/>
    <x v="7"/>
    <x v="10"/>
    <x v="10"/>
    <x v="0"/>
    <x v="0"/>
    <x v="0"/>
    <x v="0"/>
    <x v="0"/>
    <x v="0"/>
    <x v="0"/>
    <x v="0"/>
  </r>
  <r>
    <x v="3"/>
    <x v="209"/>
    <n v="14872"/>
    <x v="14"/>
    <x v="14"/>
    <x v="7"/>
    <x v="7"/>
    <x v="10"/>
    <x v="10"/>
    <x v="0"/>
    <x v="0"/>
    <x v="0"/>
    <x v="0"/>
    <x v="0"/>
    <x v="0"/>
    <x v="0"/>
    <x v="0"/>
  </r>
  <r>
    <x v="3"/>
    <x v="209"/>
    <n v="108"/>
    <x v="13"/>
    <x v="13"/>
    <x v="24"/>
    <x v="24"/>
    <x v="2"/>
    <x v="2"/>
    <x v="0"/>
    <x v="0"/>
    <x v="0"/>
    <x v="0"/>
    <x v="0"/>
    <x v="0"/>
    <x v="0"/>
    <x v="0"/>
  </r>
  <r>
    <x v="3"/>
    <x v="210"/>
    <n v="4455"/>
    <x v="13"/>
    <x v="13"/>
    <x v="24"/>
    <x v="24"/>
    <x v="2"/>
    <x v="2"/>
    <x v="0"/>
    <x v="0"/>
    <x v="0"/>
    <x v="0"/>
    <x v="0"/>
    <x v="0"/>
    <x v="0"/>
    <x v="0"/>
  </r>
  <r>
    <x v="3"/>
    <x v="209"/>
    <n v="13500"/>
    <x v="14"/>
    <x v="14"/>
    <x v="24"/>
    <x v="24"/>
    <x v="2"/>
    <x v="2"/>
    <x v="0"/>
    <x v="0"/>
    <x v="0"/>
    <x v="0"/>
    <x v="0"/>
    <x v="0"/>
    <x v="0"/>
    <x v="0"/>
  </r>
  <r>
    <x v="3"/>
    <x v="212"/>
    <n v="118"/>
    <x v="12"/>
    <x v="12"/>
    <x v="3"/>
    <x v="3"/>
    <x v="6"/>
    <x v="6"/>
    <x v="0"/>
    <x v="0"/>
    <x v="0"/>
    <x v="0"/>
    <x v="0"/>
    <x v="0"/>
    <x v="0"/>
    <x v="0"/>
  </r>
  <r>
    <x v="3"/>
    <x v="212"/>
    <n v="4883"/>
    <x v="13"/>
    <x v="13"/>
    <x v="3"/>
    <x v="3"/>
    <x v="6"/>
    <x v="6"/>
    <x v="0"/>
    <x v="0"/>
    <x v="0"/>
    <x v="0"/>
    <x v="0"/>
    <x v="0"/>
    <x v="0"/>
    <x v="0"/>
  </r>
  <r>
    <x v="3"/>
    <x v="212"/>
    <n v="14798"/>
    <x v="14"/>
    <x v="14"/>
    <x v="3"/>
    <x v="3"/>
    <x v="6"/>
    <x v="6"/>
    <x v="0"/>
    <x v="0"/>
    <x v="0"/>
    <x v="0"/>
    <x v="0"/>
    <x v="0"/>
    <x v="0"/>
    <x v="0"/>
  </r>
  <r>
    <x v="3"/>
    <x v="212"/>
    <n v="63"/>
    <x v="12"/>
    <x v="12"/>
    <x v="11"/>
    <x v="11"/>
    <x v="6"/>
    <x v="6"/>
    <x v="0"/>
    <x v="0"/>
    <x v="0"/>
    <x v="0"/>
    <x v="0"/>
    <x v="0"/>
    <x v="0"/>
    <x v="0"/>
  </r>
  <r>
    <x v="3"/>
    <x v="212"/>
    <n v="2588"/>
    <x v="13"/>
    <x v="13"/>
    <x v="11"/>
    <x v="11"/>
    <x v="6"/>
    <x v="6"/>
    <x v="0"/>
    <x v="0"/>
    <x v="0"/>
    <x v="0"/>
    <x v="0"/>
    <x v="0"/>
    <x v="0"/>
    <x v="0"/>
  </r>
  <r>
    <x v="3"/>
    <x v="212"/>
    <n v="7841"/>
    <x v="14"/>
    <x v="14"/>
    <x v="11"/>
    <x v="11"/>
    <x v="6"/>
    <x v="6"/>
    <x v="0"/>
    <x v="0"/>
    <x v="0"/>
    <x v="0"/>
    <x v="0"/>
    <x v="0"/>
    <x v="0"/>
    <x v="0"/>
  </r>
  <r>
    <x v="3"/>
    <x v="212"/>
    <n v="199"/>
    <x v="12"/>
    <x v="12"/>
    <x v="23"/>
    <x v="23"/>
    <x v="6"/>
    <x v="6"/>
    <x v="0"/>
    <x v="0"/>
    <x v="0"/>
    <x v="0"/>
    <x v="0"/>
    <x v="0"/>
    <x v="0"/>
    <x v="0"/>
  </r>
  <r>
    <x v="3"/>
    <x v="212"/>
    <n v="8209"/>
    <x v="13"/>
    <x v="13"/>
    <x v="23"/>
    <x v="23"/>
    <x v="6"/>
    <x v="6"/>
    <x v="0"/>
    <x v="0"/>
    <x v="0"/>
    <x v="0"/>
    <x v="0"/>
    <x v="0"/>
    <x v="0"/>
    <x v="0"/>
  </r>
  <r>
    <x v="3"/>
    <x v="212"/>
    <n v="24876"/>
    <x v="14"/>
    <x v="14"/>
    <x v="23"/>
    <x v="23"/>
    <x v="6"/>
    <x v="6"/>
    <x v="0"/>
    <x v="0"/>
    <x v="0"/>
    <x v="0"/>
    <x v="0"/>
    <x v="0"/>
    <x v="0"/>
    <x v="0"/>
  </r>
  <r>
    <x v="3"/>
    <x v="212"/>
    <n v="121"/>
    <x v="12"/>
    <x v="12"/>
    <x v="6"/>
    <x v="6"/>
    <x v="6"/>
    <x v="6"/>
    <x v="0"/>
    <x v="0"/>
    <x v="0"/>
    <x v="0"/>
    <x v="0"/>
    <x v="0"/>
    <x v="0"/>
    <x v="0"/>
  </r>
  <r>
    <x v="3"/>
    <x v="212"/>
    <n v="4980"/>
    <x v="13"/>
    <x v="13"/>
    <x v="6"/>
    <x v="6"/>
    <x v="6"/>
    <x v="6"/>
    <x v="0"/>
    <x v="0"/>
    <x v="0"/>
    <x v="0"/>
    <x v="0"/>
    <x v="0"/>
    <x v="0"/>
    <x v="0"/>
  </r>
  <r>
    <x v="3"/>
    <x v="213"/>
    <n v="15093"/>
    <x v="14"/>
    <x v="14"/>
    <x v="6"/>
    <x v="6"/>
    <x v="6"/>
    <x v="6"/>
    <x v="0"/>
    <x v="0"/>
    <x v="0"/>
    <x v="0"/>
    <x v="0"/>
    <x v="0"/>
    <x v="0"/>
    <x v="0"/>
  </r>
  <r>
    <x v="3"/>
    <x v="214"/>
    <n v="27000"/>
    <x v="37"/>
    <x v="36"/>
    <x v="17"/>
    <x v="17"/>
    <x v="13"/>
    <x v="13"/>
    <x v="0"/>
    <x v="0"/>
    <x v="0"/>
    <x v="0"/>
    <x v="0"/>
    <x v="0"/>
    <x v="0"/>
    <x v="0"/>
  </r>
  <r>
    <x v="5"/>
    <x v="215"/>
    <n v="30000"/>
    <x v="80"/>
    <x v="76"/>
    <x v="2"/>
    <x v="2"/>
    <x v="3"/>
    <x v="3"/>
    <x v="0"/>
    <x v="0"/>
    <x v="0"/>
    <x v="0"/>
    <x v="0"/>
    <x v="0"/>
    <x v="0"/>
    <x v="0"/>
  </r>
  <r>
    <x v="1"/>
    <x v="216"/>
    <n v="-440000"/>
    <x v="9"/>
    <x v="9"/>
    <x v="19"/>
    <x v="19"/>
    <x v="15"/>
    <x v="15"/>
    <x v="0"/>
    <x v="0"/>
    <x v="13"/>
    <x v="13"/>
    <x v="0"/>
    <x v="0"/>
    <x v="0"/>
    <x v="0"/>
  </r>
  <r>
    <x v="1"/>
    <x v="217"/>
    <n v="1000000"/>
    <x v="17"/>
    <x v="17"/>
    <x v="2"/>
    <x v="2"/>
    <x v="8"/>
    <x v="8"/>
    <x v="0"/>
    <x v="0"/>
    <x v="0"/>
    <x v="0"/>
    <x v="9"/>
    <x v="9"/>
    <x v="0"/>
    <x v="0"/>
  </r>
  <r>
    <x v="1"/>
    <x v="217"/>
    <n v="-1000000"/>
    <x v="17"/>
    <x v="17"/>
    <x v="2"/>
    <x v="2"/>
    <x v="8"/>
    <x v="8"/>
    <x v="0"/>
    <x v="0"/>
    <x v="0"/>
    <x v="0"/>
    <x v="8"/>
    <x v="8"/>
    <x v="0"/>
    <x v="0"/>
  </r>
  <r>
    <x v="1"/>
    <x v="218"/>
    <n v="146000"/>
    <x v="9"/>
    <x v="9"/>
    <x v="19"/>
    <x v="19"/>
    <x v="15"/>
    <x v="15"/>
    <x v="0"/>
    <x v="0"/>
    <x v="13"/>
    <x v="13"/>
    <x v="9"/>
    <x v="9"/>
    <x v="0"/>
    <x v="0"/>
  </r>
  <r>
    <x v="1"/>
    <x v="218"/>
    <n v="-146000"/>
    <x v="9"/>
    <x v="9"/>
    <x v="19"/>
    <x v="19"/>
    <x v="15"/>
    <x v="15"/>
    <x v="0"/>
    <x v="0"/>
    <x v="13"/>
    <x v="13"/>
    <x v="0"/>
    <x v="0"/>
    <x v="0"/>
    <x v="0"/>
  </r>
  <r>
    <x v="1"/>
    <x v="219"/>
    <n v="150000"/>
    <x v="17"/>
    <x v="17"/>
    <x v="2"/>
    <x v="2"/>
    <x v="8"/>
    <x v="8"/>
    <x v="0"/>
    <x v="0"/>
    <x v="0"/>
    <x v="0"/>
    <x v="33"/>
    <x v="33"/>
    <x v="0"/>
    <x v="0"/>
  </r>
  <r>
    <x v="1"/>
    <x v="219"/>
    <n v="-100000"/>
    <x v="17"/>
    <x v="17"/>
    <x v="2"/>
    <x v="2"/>
    <x v="8"/>
    <x v="8"/>
    <x v="0"/>
    <x v="0"/>
    <x v="0"/>
    <x v="0"/>
    <x v="5"/>
    <x v="5"/>
    <x v="0"/>
    <x v="0"/>
  </r>
  <r>
    <x v="1"/>
    <x v="219"/>
    <n v="-50000"/>
    <x v="17"/>
    <x v="17"/>
    <x v="2"/>
    <x v="2"/>
    <x v="8"/>
    <x v="8"/>
    <x v="0"/>
    <x v="0"/>
    <x v="0"/>
    <x v="0"/>
    <x v="37"/>
    <x v="37"/>
    <x v="0"/>
    <x v="0"/>
  </r>
  <r>
    <x v="3"/>
    <x v="220"/>
    <n v="20"/>
    <x v="12"/>
    <x v="12"/>
    <x v="9"/>
    <x v="9"/>
    <x v="18"/>
    <x v="18"/>
    <x v="0"/>
    <x v="0"/>
    <x v="0"/>
    <x v="0"/>
    <x v="0"/>
    <x v="0"/>
    <x v="2"/>
    <x v="2"/>
  </r>
  <r>
    <x v="3"/>
    <x v="220"/>
    <n v="805"/>
    <x v="13"/>
    <x v="13"/>
    <x v="9"/>
    <x v="9"/>
    <x v="18"/>
    <x v="18"/>
    <x v="0"/>
    <x v="0"/>
    <x v="0"/>
    <x v="0"/>
    <x v="0"/>
    <x v="0"/>
    <x v="2"/>
    <x v="2"/>
  </r>
  <r>
    <x v="3"/>
    <x v="220"/>
    <n v="2440"/>
    <x v="14"/>
    <x v="14"/>
    <x v="9"/>
    <x v="9"/>
    <x v="18"/>
    <x v="18"/>
    <x v="0"/>
    <x v="0"/>
    <x v="0"/>
    <x v="0"/>
    <x v="0"/>
    <x v="0"/>
    <x v="2"/>
    <x v="2"/>
  </r>
  <r>
    <x v="1"/>
    <x v="221"/>
    <n v="20795"/>
    <x v="9"/>
    <x v="9"/>
    <x v="2"/>
    <x v="2"/>
    <x v="8"/>
    <x v="8"/>
    <x v="0"/>
    <x v="0"/>
    <x v="3"/>
    <x v="3"/>
    <x v="5"/>
    <x v="5"/>
    <x v="0"/>
    <x v="0"/>
  </r>
  <r>
    <x v="1"/>
    <x v="221"/>
    <n v="-20793"/>
    <x v="9"/>
    <x v="9"/>
    <x v="2"/>
    <x v="2"/>
    <x v="8"/>
    <x v="8"/>
    <x v="0"/>
    <x v="0"/>
    <x v="0"/>
    <x v="0"/>
    <x v="5"/>
    <x v="5"/>
    <x v="0"/>
    <x v="0"/>
  </r>
  <r>
    <x v="5"/>
    <x v="221"/>
    <n v="20795"/>
    <x v="23"/>
    <x v="23"/>
    <x v="2"/>
    <x v="2"/>
    <x v="8"/>
    <x v="8"/>
    <x v="0"/>
    <x v="0"/>
    <x v="3"/>
    <x v="3"/>
    <x v="5"/>
    <x v="5"/>
    <x v="0"/>
    <x v="0"/>
  </r>
  <r>
    <x v="5"/>
    <x v="221"/>
    <n v="-20793"/>
    <x v="23"/>
    <x v="23"/>
    <x v="2"/>
    <x v="2"/>
    <x v="8"/>
    <x v="8"/>
    <x v="0"/>
    <x v="0"/>
    <x v="0"/>
    <x v="0"/>
    <x v="5"/>
    <x v="5"/>
    <x v="0"/>
    <x v="0"/>
  </r>
  <r>
    <x v="3"/>
    <x v="222"/>
    <n v="2625"/>
    <x v="15"/>
    <x v="15"/>
    <x v="30"/>
    <x v="30"/>
    <x v="24"/>
    <x v="24"/>
    <x v="0"/>
    <x v="0"/>
    <x v="17"/>
    <x v="17"/>
    <x v="0"/>
    <x v="0"/>
    <x v="0"/>
    <x v="0"/>
  </r>
  <r>
    <x v="4"/>
    <x v="222"/>
    <n v="2625"/>
    <x v="81"/>
    <x v="77"/>
    <x v="30"/>
    <x v="30"/>
    <x v="24"/>
    <x v="24"/>
    <x v="0"/>
    <x v="0"/>
    <x v="17"/>
    <x v="17"/>
    <x v="0"/>
    <x v="0"/>
    <x v="0"/>
    <x v="0"/>
  </r>
  <r>
    <x v="3"/>
    <x v="223"/>
    <n v="4340"/>
    <x v="27"/>
    <x v="22"/>
    <x v="2"/>
    <x v="2"/>
    <x v="33"/>
    <x v="33"/>
    <x v="0"/>
    <x v="0"/>
    <x v="0"/>
    <x v="0"/>
    <x v="38"/>
    <x v="38"/>
    <x v="0"/>
    <x v="0"/>
  </r>
  <r>
    <x v="3"/>
    <x v="224"/>
    <n v="16"/>
    <x v="12"/>
    <x v="12"/>
    <x v="24"/>
    <x v="24"/>
    <x v="2"/>
    <x v="2"/>
    <x v="0"/>
    <x v="0"/>
    <x v="18"/>
    <x v="18"/>
    <x v="0"/>
    <x v="0"/>
    <x v="0"/>
    <x v="0"/>
  </r>
  <r>
    <x v="3"/>
    <x v="224"/>
    <n v="676"/>
    <x v="13"/>
    <x v="13"/>
    <x v="24"/>
    <x v="24"/>
    <x v="2"/>
    <x v="2"/>
    <x v="0"/>
    <x v="0"/>
    <x v="18"/>
    <x v="18"/>
    <x v="0"/>
    <x v="0"/>
    <x v="0"/>
    <x v="0"/>
  </r>
  <r>
    <x v="3"/>
    <x v="224"/>
    <n v="2048"/>
    <x v="14"/>
    <x v="14"/>
    <x v="24"/>
    <x v="24"/>
    <x v="2"/>
    <x v="2"/>
    <x v="0"/>
    <x v="0"/>
    <x v="18"/>
    <x v="18"/>
    <x v="0"/>
    <x v="0"/>
    <x v="0"/>
    <x v="0"/>
  </r>
  <r>
    <x v="4"/>
    <x v="225"/>
    <n v="2740"/>
    <x v="22"/>
    <x v="22"/>
    <x v="24"/>
    <x v="24"/>
    <x v="2"/>
    <x v="2"/>
    <x v="0"/>
    <x v="0"/>
    <x v="18"/>
    <x v="18"/>
    <x v="0"/>
    <x v="0"/>
    <x v="0"/>
    <x v="0"/>
  </r>
  <r>
    <x v="3"/>
    <x v="226"/>
    <n v="9895"/>
    <x v="8"/>
    <x v="8"/>
    <x v="7"/>
    <x v="7"/>
    <x v="10"/>
    <x v="10"/>
    <x v="0"/>
    <x v="0"/>
    <x v="0"/>
    <x v="0"/>
    <x v="0"/>
    <x v="0"/>
    <x v="2"/>
    <x v="2"/>
  </r>
  <r>
    <x v="1"/>
    <x v="227"/>
    <n v="11929"/>
    <x v="82"/>
    <x v="78"/>
    <x v="7"/>
    <x v="7"/>
    <x v="10"/>
    <x v="10"/>
    <x v="0"/>
    <x v="0"/>
    <x v="0"/>
    <x v="0"/>
    <x v="0"/>
    <x v="0"/>
    <x v="2"/>
    <x v="2"/>
  </r>
  <r>
    <x v="1"/>
    <x v="228"/>
    <n v="22940"/>
    <x v="9"/>
    <x v="9"/>
    <x v="7"/>
    <x v="7"/>
    <x v="10"/>
    <x v="10"/>
    <x v="18"/>
    <x v="18"/>
    <x v="0"/>
    <x v="0"/>
    <x v="0"/>
    <x v="0"/>
    <x v="0"/>
    <x v="0"/>
  </r>
  <r>
    <x v="1"/>
    <x v="229"/>
    <n v="35588"/>
    <x v="9"/>
    <x v="9"/>
    <x v="22"/>
    <x v="22"/>
    <x v="13"/>
    <x v="13"/>
    <x v="19"/>
    <x v="19"/>
    <x v="19"/>
    <x v="19"/>
    <x v="0"/>
    <x v="0"/>
    <x v="0"/>
    <x v="0"/>
  </r>
  <r>
    <x v="3"/>
    <x v="230"/>
    <n v="141"/>
    <x v="83"/>
    <x v="46"/>
    <x v="30"/>
    <x v="30"/>
    <x v="24"/>
    <x v="24"/>
    <x v="20"/>
    <x v="20"/>
    <x v="0"/>
    <x v="0"/>
    <x v="0"/>
    <x v="0"/>
    <x v="0"/>
    <x v="0"/>
  </r>
  <r>
    <x v="3"/>
    <x v="231"/>
    <n v="250"/>
    <x v="84"/>
    <x v="79"/>
    <x v="9"/>
    <x v="9"/>
    <x v="11"/>
    <x v="11"/>
    <x v="21"/>
    <x v="21"/>
    <x v="0"/>
    <x v="0"/>
    <x v="0"/>
    <x v="0"/>
    <x v="0"/>
    <x v="0"/>
  </r>
  <r>
    <x v="3"/>
    <x v="232"/>
    <n v="255"/>
    <x v="84"/>
    <x v="79"/>
    <x v="30"/>
    <x v="30"/>
    <x v="24"/>
    <x v="24"/>
    <x v="20"/>
    <x v="20"/>
    <x v="0"/>
    <x v="0"/>
    <x v="0"/>
    <x v="0"/>
    <x v="0"/>
    <x v="0"/>
  </r>
  <r>
    <x v="3"/>
    <x v="233"/>
    <n v="305"/>
    <x v="13"/>
    <x v="13"/>
    <x v="24"/>
    <x v="24"/>
    <x v="2"/>
    <x v="2"/>
    <x v="0"/>
    <x v="0"/>
    <x v="0"/>
    <x v="0"/>
    <x v="0"/>
    <x v="0"/>
    <x v="0"/>
    <x v="0"/>
  </r>
  <r>
    <x v="3"/>
    <x v="234"/>
    <n v="800"/>
    <x v="85"/>
    <x v="80"/>
    <x v="9"/>
    <x v="9"/>
    <x v="11"/>
    <x v="11"/>
    <x v="21"/>
    <x v="21"/>
    <x v="0"/>
    <x v="0"/>
    <x v="0"/>
    <x v="0"/>
    <x v="0"/>
    <x v="0"/>
  </r>
  <r>
    <x v="3"/>
    <x v="235"/>
    <n v="900"/>
    <x v="50"/>
    <x v="48"/>
    <x v="30"/>
    <x v="30"/>
    <x v="24"/>
    <x v="24"/>
    <x v="20"/>
    <x v="20"/>
    <x v="0"/>
    <x v="0"/>
    <x v="0"/>
    <x v="0"/>
    <x v="0"/>
    <x v="0"/>
  </r>
  <r>
    <x v="3"/>
    <x v="236"/>
    <n v="984"/>
    <x v="14"/>
    <x v="14"/>
    <x v="24"/>
    <x v="24"/>
    <x v="2"/>
    <x v="2"/>
    <x v="0"/>
    <x v="0"/>
    <x v="0"/>
    <x v="0"/>
    <x v="0"/>
    <x v="0"/>
    <x v="0"/>
    <x v="0"/>
  </r>
  <r>
    <x v="3"/>
    <x v="237"/>
    <n v="1400"/>
    <x v="51"/>
    <x v="49"/>
    <x v="9"/>
    <x v="9"/>
    <x v="11"/>
    <x v="11"/>
    <x v="21"/>
    <x v="21"/>
    <x v="0"/>
    <x v="0"/>
    <x v="0"/>
    <x v="0"/>
    <x v="0"/>
    <x v="0"/>
  </r>
  <r>
    <x v="3"/>
    <x v="238"/>
    <n v="1000"/>
    <x v="61"/>
    <x v="58"/>
    <x v="23"/>
    <x v="23"/>
    <x v="6"/>
    <x v="6"/>
    <x v="0"/>
    <x v="0"/>
    <x v="0"/>
    <x v="0"/>
    <x v="0"/>
    <x v="0"/>
    <x v="0"/>
    <x v="0"/>
  </r>
  <r>
    <x v="3"/>
    <x v="239"/>
    <n v="1000"/>
    <x v="86"/>
    <x v="81"/>
    <x v="23"/>
    <x v="23"/>
    <x v="6"/>
    <x v="6"/>
    <x v="0"/>
    <x v="0"/>
    <x v="0"/>
    <x v="0"/>
    <x v="0"/>
    <x v="0"/>
    <x v="0"/>
    <x v="0"/>
  </r>
  <r>
    <x v="3"/>
    <x v="240"/>
    <n v="2100"/>
    <x v="47"/>
    <x v="46"/>
    <x v="22"/>
    <x v="22"/>
    <x v="13"/>
    <x v="13"/>
    <x v="0"/>
    <x v="0"/>
    <x v="0"/>
    <x v="0"/>
    <x v="0"/>
    <x v="0"/>
    <x v="0"/>
    <x v="0"/>
  </r>
  <r>
    <x v="3"/>
    <x v="241"/>
    <n v="3120"/>
    <x v="49"/>
    <x v="44"/>
    <x v="30"/>
    <x v="30"/>
    <x v="24"/>
    <x v="24"/>
    <x v="20"/>
    <x v="20"/>
    <x v="0"/>
    <x v="0"/>
    <x v="0"/>
    <x v="0"/>
    <x v="0"/>
    <x v="0"/>
  </r>
  <r>
    <x v="3"/>
    <x v="242"/>
    <n v="250"/>
    <x v="57"/>
    <x v="54"/>
    <x v="16"/>
    <x v="16"/>
    <x v="9"/>
    <x v="9"/>
    <x v="0"/>
    <x v="0"/>
    <x v="0"/>
    <x v="0"/>
    <x v="0"/>
    <x v="0"/>
    <x v="0"/>
    <x v="0"/>
  </r>
  <r>
    <x v="3"/>
    <x v="243"/>
    <n v="3000"/>
    <x v="15"/>
    <x v="15"/>
    <x v="29"/>
    <x v="29"/>
    <x v="32"/>
    <x v="32"/>
    <x v="0"/>
    <x v="0"/>
    <x v="0"/>
    <x v="0"/>
    <x v="0"/>
    <x v="0"/>
    <x v="2"/>
    <x v="2"/>
  </r>
  <r>
    <x v="1"/>
    <x v="244"/>
    <n v="15000"/>
    <x v="16"/>
    <x v="16"/>
    <x v="2"/>
    <x v="2"/>
    <x v="8"/>
    <x v="8"/>
    <x v="0"/>
    <x v="0"/>
    <x v="0"/>
    <x v="0"/>
    <x v="7"/>
    <x v="7"/>
    <x v="0"/>
    <x v="0"/>
  </r>
  <r>
    <x v="3"/>
    <x v="245"/>
    <n v="5825"/>
    <x v="85"/>
    <x v="80"/>
    <x v="30"/>
    <x v="30"/>
    <x v="24"/>
    <x v="24"/>
    <x v="20"/>
    <x v="20"/>
    <x v="0"/>
    <x v="0"/>
    <x v="0"/>
    <x v="0"/>
    <x v="0"/>
    <x v="0"/>
  </r>
  <r>
    <x v="3"/>
    <x v="246"/>
    <n v="6000"/>
    <x v="18"/>
    <x v="18"/>
    <x v="9"/>
    <x v="9"/>
    <x v="11"/>
    <x v="11"/>
    <x v="22"/>
    <x v="22"/>
    <x v="0"/>
    <x v="0"/>
    <x v="0"/>
    <x v="0"/>
    <x v="2"/>
    <x v="2"/>
  </r>
  <r>
    <x v="3"/>
    <x v="247"/>
    <n v="8940"/>
    <x v="51"/>
    <x v="49"/>
    <x v="30"/>
    <x v="30"/>
    <x v="24"/>
    <x v="24"/>
    <x v="20"/>
    <x v="20"/>
    <x v="0"/>
    <x v="0"/>
    <x v="0"/>
    <x v="0"/>
    <x v="0"/>
    <x v="0"/>
  </r>
  <r>
    <x v="3"/>
    <x v="248"/>
    <n v="7000"/>
    <x v="15"/>
    <x v="15"/>
    <x v="17"/>
    <x v="17"/>
    <x v="13"/>
    <x v="13"/>
    <x v="0"/>
    <x v="0"/>
    <x v="0"/>
    <x v="0"/>
    <x v="0"/>
    <x v="0"/>
    <x v="2"/>
    <x v="2"/>
  </r>
  <r>
    <x v="3"/>
    <x v="249"/>
    <n v="10409"/>
    <x v="87"/>
    <x v="82"/>
    <x v="30"/>
    <x v="30"/>
    <x v="24"/>
    <x v="24"/>
    <x v="20"/>
    <x v="20"/>
    <x v="0"/>
    <x v="0"/>
    <x v="0"/>
    <x v="0"/>
    <x v="0"/>
    <x v="0"/>
  </r>
  <r>
    <x v="3"/>
    <x v="250"/>
    <n v="12658"/>
    <x v="8"/>
    <x v="8"/>
    <x v="23"/>
    <x v="23"/>
    <x v="6"/>
    <x v="6"/>
    <x v="0"/>
    <x v="0"/>
    <x v="0"/>
    <x v="0"/>
    <x v="0"/>
    <x v="0"/>
    <x v="2"/>
    <x v="2"/>
  </r>
  <r>
    <x v="3"/>
    <x v="251"/>
    <n v="17100"/>
    <x v="37"/>
    <x v="36"/>
    <x v="30"/>
    <x v="30"/>
    <x v="24"/>
    <x v="24"/>
    <x v="20"/>
    <x v="20"/>
    <x v="0"/>
    <x v="0"/>
    <x v="0"/>
    <x v="0"/>
    <x v="0"/>
    <x v="0"/>
  </r>
  <r>
    <x v="1"/>
    <x v="252"/>
    <n v="40000"/>
    <x v="9"/>
    <x v="9"/>
    <x v="9"/>
    <x v="9"/>
    <x v="11"/>
    <x v="11"/>
    <x v="22"/>
    <x v="22"/>
    <x v="0"/>
    <x v="0"/>
    <x v="0"/>
    <x v="0"/>
    <x v="0"/>
    <x v="0"/>
  </r>
  <r>
    <x v="3"/>
    <x v="253"/>
    <n v="2000"/>
    <x v="52"/>
    <x v="18"/>
    <x v="2"/>
    <x v="2"/>
    <x v="8"/>
    <x v="8"/>
    <x v="0"/>
    <x v="0"/>
    <x v="0"/>
    <x v="0"/>
    <x v="5"/>
    <x v="5"/>
    <x v="2"/>
    <x v="2"/>
  </r>
  <r>
    <x v="1"/>
    <x v="254"/>
    <n v="50000"/>
    <x v="16"/>
    <x v="16"/>
    <x v="2"/>
    <x v="2"/>
    <x v="8"/>
    <x v="8"/>
    <x v="0"/>
    <x v="0"/>
    <x v="0"/>
    <x v="0"/>
    <x v="7"/>
    <x v="7"/>
    <x v="0"/>
    <x v="0"/>
  </r>
  <r>
    <x v="1"/>
    <x v="255"/>
    <n v="10000"/>
    <x v="16"/>
    <x v="16"/>
    <x v="2"/>
    <x v="2"/>
    <x v="8"/>
    <x v="8"/>
    <x v="0"/>
    <x v="0"/>
    <x v="0"/>
    <x v="0"/>
    <x v="5"/>
    <x v="5"/>
    <x v="0"/>
    <x v="0"/>
  </r>
  <r>
    <x v="4"/>
    <x v="256"/>
    <n v="38000"/>
    <x v="88"/>
    <x v="83"/>
    <x v="13"/>
    <x v="13"/>
    <x v="0"/>
    <x v="0"/>
    <x v="0"/>
    <x v="0"/>
    <x v="0"/>
    <x v="0"/>
    <x v="0"/>
    <x v="0"/>
    <x v="0"/>
    <x v="0"/>
  </r>
  <r>
    <x v="3"/>
    <x v="257"/>
    <n v="11"/>
    <x v="12"/>
    <x v="12"/>
    <x v="11"/>
    <x v="11"/>
    <x v="6"/>
    <x v="6"/>
    <x v="0"/>
    <x v="0"/>
    <x v="20"/>
    <x v="20"/>
    <x v="0"/>
    <x v="0"/>
    <x v="0"/>
    <x v="0"/>
  </r>
  <r>
    <x v="3"/>
    <x v="257"/>
    <n v="463"/>
    <x v="13"/>
    <x v="13"/>
    <x v="11"/>
    <x v="11"/>
    <x v="6"/>
    <x v="6"/>
    <x v="0"/>
    <x v="0"/>
    <x v="20"/>
    <x v="20"/>
    <x v="0"/>
    <x v="0"/>
    <x v="0"/>
    <x v="0"/>
  </r>
  <r>
    <x v="3"/>
    <x v="258"/>
    <n v="1403"/>
    <x v="19"/>
    <x v="19"/>
    <x v="11"/>
    <x v="11"/>
    <x v="6"/>
    <x v="6"/>
    <x v="0"/>
    <x v="0"/>
    <x v="20"/>
    <x v="20"/>
    <x v="0"/>
    <x v="0"/>
    <x v="0"/>
    <x v="0"/>
  </r>
  <r>
    <x v="3"/>
    <x v="257"/>
    <n v="1974"/>
    <x v="27"/>
    <x v="22"/>
    <x v="4"/>
    <x v="4"/>
    <x v="6"/>
    <x v="6"/>
    <x v="0"/>
    <x v="0"/>
    <x v="20"/>
    <x v="20"/>
    <x v="0"/>
    <x v="0"/>
    <x v="0"/>
    <x v="0"/>
  </r>
  <r>
    <x v="4"/>
    <x v="259"/>
    <n v="3851"/>
    <x v="89"/>
    <x v="84"/>
    <x v="4"/>
    <x v="4"/>
    <x v="6"/>
    <x v="6"/>
    <x v="0"/>
    <x v="0"/>
    <x v="20"/>
    <x v="20"/>
    <x v="0"/>
    <x v="0"/>
    <x v="0"/>
    <x v="0"/>
  </r>
  <r>
    <x v="3"/>
    <x v="37"/>
    <n v="30"/>
    <x v="12"/>
    <x v="12"/>
    <x v="12"/>
    <x v="12"/>
    <x v="0"/>
    <x v="0"/>
    <x v="0"/>
    <x v="0"/>
    <x v="21"/>
    <x v="21"/>
    <x v="12"/>
    <x v="12"/>
    <x v="3"/>
    <x v="3"/>
  </r>
  <r>
    <x v="3"/>
    <x v="258"/>
    <n v="1211"/>
    <x v="13"/>
    <x v="13"/>
    <x v="12"/>
    <x v="12"/>
    <x v="0"/>
    <x v="0"/>
    <x v="0"/>
    <x v="0"/>
    <x v="21"/>
    <x v="21"/>
    <x v="12"/>
    <x v="12"/>
    <x v="3"/>
    <x v="3"/>
  </r>
  <r>
    <x v="3"/>
    <x v="258"/>
    <n v="3670"/>
    <x v="28"/>
    <x v="27"/>
    <x v="12"/>
    <x v="12"/>
    <x v="0"/>
    <x v="0"/>
    <x v="0"/>
    <x v="0"/>
    <x v="21"/>
    <x v="21"/>
    <x v="12"/>
    <x v="12"/>
    <x v="3"/>
    <x v="3"/>
  </r>
  <r>
    <x v="3"/>
    <x v="260"/>
    <n v="-117"/>
    <x v="90"/>
    <x v="85"/>
    <x v="18"/>
    <x v="18"/>
    <x v="29"/>
    <x v="29"/>
    <x v="0"/>
    <x v="0"/>
    <x v="22"/>
    <x v="22"/>
    <x v="0"/>
    <x v="0"/>
    <x v="0"/>
    <x v="0"/>
  </r>
  <r>
    <x v="4"/>
    <x v="260"/>
    <n v="-117"/>
    <x v="89"/>
    <x v="84"/>
    <x v="18"/>
    <x v="18"/>
    <x v="29"/>
    <x v="29"/>
    <x v="0"/>
    <x v="0"/>
    <x v="22"/>
    <x v="22"/>
    <x v="0"/>
    <x v="0"/>
    <x v="0"/>
    <x v="0"/>
  </r>
  <r>
    <x v="3"/>
    <x v="260"/>
    <n v="-23938"/>
    <x v="91"/>
    <x v="86"/>
    <x v="15"/>
    <x v="15"/>
    <x v="34"/>
    <x v="34"/>
    <x v="0"/>
    <x v="0"/>
    <x v="23"/>
    <x v="23"/>
    <x v="39"/>
    <x v="39"/>
    <x v="0"/>
    <x v="0"/>
  </r>
  <r>
    <x v="4"/>
    <x v="260"/>
    <n v="-23938"/>
    <x v="89"/>
    <x v="84"/>
    <x v="15"/>
    <x v="15"/>
    <x v="34"/>
    <x v="34"/>
    <x v="0"/>
    <x v="0"/>
    <x v="23"/>
    <x v="23"/>
    <x v="39"/>
    <x v="39"/>
    <x v="0"/>
    <x v="0"/>
  </r>
  <r>
    <x v="3"/>
    <x v="260"/>
    <n v="-2708"/>
    <x v="78"/>
    <x v="74"/>
    <x v="15"/>
    <x v="15"/>
    <x v="35"/>
    <x v="35"/>
    <x v="0"/>
    <x v="0"/>
    <x v="24"/>
    <x v="24"/>
    <x v="40"/>
    <x v="40"/>
    <x v="0"/>
    <x v="0"/>
  </r>
  <r>
    <x v="4"/>
    <x v="260"/>
    <n v="-2708"/>
    <x v="89"/>
    <x v="84"/>
    <x v="15"/>
    <x v="15"/>
    <x v="35"/>
    <x v="35"/>
    <x v="0"/>
    <x v="0"/>
    <x v="24"/>
    <x v="24"/>
    <x v="40"/>
    <x v="40"/>
    <x v="0"/>
    <x v="0"/>
  </r>
  <r>
    <x v="3"/>
    <x v="260"/>
    <n v="-5993"/>
    <x v="5"/>
    <x v="5"/>
    <x v="4"/>
    <x v="4"/>
    <x v="9"/>
    <x v="9"/>
    <x v="0"/>
    <x v="0"/>
    <x v="25"/>
    <x v="25"/>
    <x v="0"/>
    <x v="0"/>
    <x v="0"/>
    <x v="0"/>
  </r>
  <r>
    <x v="4"/>
    <x v="260"/>
    <n v="-5993"/>
    <x v="89"/>
    <x v="84"/>
    <x v="4"/>
    <x v="4"/>
    <x v="9"/>
    <x v="9"/>
    <x v="0"/>
    <x v="0"/>
    <x v="25"/>
    <x v="25"/>
    <x v="0"/>
    <x v="0"/>
    <x v="0"/>
    <x v="0"/>
  </r>
  <r>
    <x v="3"/>
    <x v="260"/>
    <n v="-2446"/>
    <x v="45"/>
    <x v="44"/>
    <x v="14"/>
    <x v="14"/>
    <x v="16"/>
    <x v="16"/>
    <x v="0"/>
    <x v="0"/>
    <x v="26"/>
    <x v="26"/>
    <x v="41"/>
    <x v="41"/>
    <x v="0"/>
    <x v="0"/>
  </r>
  <r>
    <x v="4"/>
    <x v="260"/>
    <n v="-2446"/>
    <x v="89"/>
    <x v="84"/>
    <x v="2"/>
    <x v="2"/>
    <x v="8"/>
    <x v="8"/>
    <x v="0"/>
    <x v="0"/>
    <x v="26"/>
    <x v="26"/>
    <x v="0"/>
    <x v="0"/>
    <x v="0"/>
    <x v="0"/>
  </r>
  <r>
    <x v="3"/>
    <x v="261"/>
    <n v="-30"/>
    <x v="12"/>
    <x v="12"/>
    <x v="12"/>
    <x v="12"/>
    <x v="0"/>
    <x v="0"/>
    <x v="0"/>
    <x v="0"/>
    <x v="0"/>
    <x v="0"/>
    <x v="12"/>
    <x v="12"/>
    <x v="3"/>
    <x v="3"/>
  </r>
  <r>
    <x v="3"/>
    <x v="261"/>
    <n v="-1211"/>
    <x v="13"/>
    <x v="13"/>
    <x v="12"/>
    <x v="12"/>
    <x v="0"/>
    <x v="0"/>
    <x v="0"/>
    <x v="0"/>
    <x v="0"/>
    <x v="0"/>
    <x v="12"/>
    <x v="12"/>
    <x v="3"/>
    <x v="3"/>
  </r>
  <r>
    <x v="3"/>
    <x v="261"/>
    <n v="-3670"/>
    <x v="28"/>
    <x v="27"/>
    <x v="12"/>
    <x v="12"/>
    <x v="0"/>
    <x v="0"/>
    <x v="0"/>
    <x v="0"/>
    <x v="0"/>
    <x v="0"/>
    <x v="12"/>
    <x v="12"/>
    <x v="3"/>
    <x v="3"/>
  </r>
  <r>
    <x v="4"/>
    <x v="258"/>
    <n v="4911"/>
    <x v="89"/>
    <x v="84"/>
    <x v="12"/>
    <x v="12"/>
    <x v="36"/>
    <x v="36"/>
    <x v="0"/>
    <x v="0"/>
    <x v="21"/>
    <x v="21"/>
    <x v="0"/>
    <x v="0"/>
    <x v="0"/>
    <x v="0"/>
  </r>
  <r>
    <x v="4"/>
    <x v="262"/>
    <n v="-58684"/>
    <x v="92"/>
    <x v="87"/>
    <x v="13"/>
    <x v="13"/>
    <x v="36"/>
    <x v="36"/>
    <x v="0"/>
    <x v="0"/>
    <x v="0"/>
    <x v="0"/>
    <x v="0"/>
    <x v="0"/>
    <x v="0"/>
    <x v="0"/>
  </r>
  <r>
    <x v="3"/>
    <x v="263"/>
    <n v="24"/>
    <x v="12"/>
    <x v="12"/>
    <x v="24"/>
    <x v="24"/>
    <x v="2"/>
    <x v="2"/>
    <x v="0"/>
    <x v="0"/>
    <x v="0"/>
    <x v="0"/>
    <x v="0"/>
    <x v="0"/>
    <x v="0"/>
    <x v="0"/>
  </r>
  <r>
    <x v="3"/>
    <x v="263"/>
    <n v="972"/>
    <x v="13"/>
    <x v="13"/>
    <x v="24"/>
    <x v="24"/>
    <x v="2"/>
    <x v="2"/>
    <x v="0"/>
    <x v="0"/>
    <x v="0"/>
    <x v="0"/>
    <x v="0"/>
    <x v="0"/>
    <x v="0"/>
    <x v="0"/>
  </r>
  <r>
    <x v="3"/>
    <x v="264"/>
    <n v="2946"/>
    <x v="14"/>
    <x v="14"/>
    <x v="24"/>
    <x v="24"/>
    <x v="2"/>
    <x v="2"/>
    <x v="0"/>
    <x v="0"/>
    <x v="0"/>
    <x v="0"/>
    <x v="0"/>
    <x v="0"/>
    <x v="0"/>
    <x v="0"/>
  </r>
  <r>
    <x v="3"/>
    <x v="265"/>
    <n v="320"/>
    <x v="12"/>
    <x v="12"/>
    <x v="18"/>
    <x v="18"/>
    <x v="27"/>
    <x v="27"/>
    <x v="0"/>
    <x v="0"/>
    <x v="0"/>
    <x v="0"/>
    <x v="0"/>
    <x v="0"/>
    <x v="0"/>
    <x v="0"/>
  </r>
  <r>
    <x v="3"/>
    <x v="265"/>
    <n v="13203"/>
    <x v="13"/>
    <x v="13"/>
    <x v="18"/>
    <x v="18"/>
    <x v="27"/>
    <x v="27"/>
    <x v="0"/>
    <x v="0"/>
    <x v="0"/>
    <x v="0"/>
    <x v="0"/>
    <x v="0"/>
    <x v="0"/>
    <x v="0"/>
  </r>
  <r>
    <x v="3"/>
    <x v="265"/>
    <n v="40010"/>
    <x v="93"/>
    <x v="88"/>
    <x v="18"/>
    <x v="18"/>
    <x v="27"/>
    <x v="27"/>
    <x v="0"/>
    <x v="0"/>
    <x v="0"/>
    <x v="0"/>
    <x v="0"/>
    <x v="0"/>
    <x v="0"/>
    <x v="0"/>
  </r>
  <r>
    <x v="3"/>
    <x v="266"/>
    <n v="-1380"/>
    <x v="40"/>
    <x v="39"/>
    <x v="18"/>
    <x v="18"/>
    <x v="27"/>
    <x v="27"/>
    <x v="0"/>
    <x v="0"/>
    <x v="27"/>
    <x v="27"/>
    <x v="0"/>
    <x v="0"/>
    <x v="0"/>
    <x v="0"/>
  </r>
  <r>
    <x v="4"/>
    <x v="267"/>
    <n v="-1380"/>
    <x v="32"/>
    <x v="31"/>
    <x v="18"/>
    <x v="18"/>
    <x v="27"/>
    <x v="27"/>
    <x v="0"/>
    <x v="0"/>
    <x v="27"/>
    <x v="27"/>
    <x v="0"/>
    <x v="0"/>
    <x v="0"/>
    <x v="0"/>
  </r>
  <r>
    <x v="4"/>
    <x v="268"/>
    <n v="41282"/>
    <x v="32"/>
    <x v="31"/>
    <x v="18"/>
    <x v="18"/>
    <x v="27"/>
    <x v="27"/>
    <x v="0"/>
    <x v="0"/>
    <x v="27"/>
    <x v="27"/>
    <x v="0"/>
    <x v="0"/>
    <x v="0"/>
    <x v="0"/>
  </r>
  <r>
    <x v="4"/>
    <x v="268"/>
    <n v="-41282"/>
    <x v="22"/>
    <x v="22"/>
    <x v="18"/>
    <x v="18"/>
    <x v="27"/>
    <x v="27"/>
    <x v="0"/>
    <x v="0"/>
    <x v="27"/>
    <x v="27"/>
    <x v="0"/>
    <x v="0"/>
    <x v="0"/>
    <x v="0"/>
  </r>
  <r>
    <x v="3"/>
    <x v="269"/>
    <n v="5374"/>
    <x v="7"/>
    <x v="7"/>
    <x v="2"/>
    <x v="2"/>
    <x v="37"/>
    <x v="37"/>
    <x v="0"/>
    <x v="0"/>
    <x v="28"/>
    <x v="28"/>
    <x v="0"/>
    <x v="0"/>
    <x v="0"/>
    <x v="0"/>
  </r>
  <r>
    <x v="4"/>
    <x v="270"/>
    <n v="5374"/>
    <x v="22"/>
    <x v="22"/>
    <x v="2"/>
    <x v="2"/>
    <x v="37"/>
    <x v="37"/>
    <x v="0"/>
    <x v="0"/>
    <x v="28"/>
    <x v="28"/>
    <x v="0"/>
    <x v="0"/>
    <x v="0"/>
    <x v="0"/>
  </r>
  <r>
    <x v="1"/>
    <x v="271"/>
    <n v="34626"/>
    <x v="17"/>
    <x v="17"/>
    <x v="2"/>
    <x v="2"/>
    <x v="37"/>
    <x v="37"/>
    <x v="0"/>
    <x v="0"/>
    <x v="28"/>
    <x v="28"/>
    <x v="0"/>
    <x v="0"/>
    <x v="0"/>
    <x v="0"/>
  </r>
  <r>
    <x v="5"/>
    <x v="271"/>
    <n v="34626"/>
    <x v="23"/>
    <x v="23"/>
    <x v="2"/>
    <x v="2"/>
    <x v="37"/>
    <x v="37"/>
    <x v="0"/>
    <x v="0"/>
    <x v="28"/>
    <x v="28"/>
    <x v="0"/>
    <x v="0"/>
    <x v="0"/>
    <x v="0"/>
  </r>
  <r>
    <x v="3"/>
    <x v="272"/>
    <n v="37"/>
    <x v="12"/>
    <x v="12"/>
    <x v="9"/>
    <x v="9"/>
    <x v="11"/>
    <x v="11"/>
    <x v="0"/>
    <x v="0"/>
    <x v="0"/>
    <x v="0"/>
    <x v="0"/>
    <x v="0"/>
    <x v="0"/>
    <x v="0"/>
  </r>
  <r>
    <x v="3"/>
    <x v="272"/>
    <n v="1546"/>
    <x v="13"/>
    <x v="13"/>
    <x v="9"/>
    <x v="9"/>
    <x v="11"/>
    <x v="11"/>
    <x v="0"/>
    <x v="0"/>
    <x v="0"/>
    <x v="0"/>
    <x v="0"/>
    <x v="0"/>
    <x v="0"/>
    <x v="0"/>
  </r>
  <r>
    <x v="3"/>
    <x v="272"/>
    <n v="4685"/>
    <x v="14"/>
    <x v="14"/>
    <x v="9"/>
    <x v="9"/>
    <x v="11"/>
    <x v="11"/>
    <x v="0"/>
    <x v="0"/>
    <x v="0"/>
    <x v="0"/>
    <x v="0"/>
    <x v="0"/>
    <x v="0"/>
    <x v="0"/>
  </r>
  <r>
    <x v="3"/>
    <x v="273"/>
    <n v="15867"/>
    <x v="91"/>
    <x v="86"/>
    <x v="15"/>
    <x v="15"/>
    <x v="34"/>
    <x v="34"/>
    <x v="0"/>
    <x v="0"/>
    <x v="0"/>
    <x v="0"/>
    <x v="39"/>
    <x v="39"/>
    <x v="0"/>
    <x v="0"/>
  </r>
  <r>
    <x v="3"/>
    <x v="274"/>
    <n v="156000"/>
    <x v="94"/>
    <x v="89"/>
    <x v="13"/>
    <x v="13"/>
    <x v="0"/>
    <x v="0"/>
    <x v="0"/>
    <x v="0"/>
    <x v="0"/>
    <x v="0"/>
    <x v="42"/>
    <x v="42"/>
    <x v="0"/>
    <x v="0"/>
  </r>
  <r>
    <x v="3"/>
    <x v="274"/>
    <n v="-156000"/>
    <x v="95"/>
    <x v="90"/>
    <x v="13"/>
    <x v="13"/>
    <x v="0"/>
    <x v="0"/>
    <x v="0"/>
    <x v="0"/>
    <x v="0"/>
    <x v="0"/>
    <x v="42"/>
    <x v="42"/>
    <x v="0"/>
    <x v="0"/>
  </r>
  <r>
    <x v="3"/>
    <x v="275"/>
    <n v="1440"/>
    <x v="96"/>
    <x v="91"/>
    <x v="7"/>
    <x v="7"/>
    <x v="10"/>
    <x v="10"/>
    <x v="0"/>
    <x v="0"/>
    <x v="0"/>
    <x v="0"/>
    <x v="0"/>
    <x v="0"/>
    <x v="0"/>
    <x v="0"/>
  </r>
  <r>
    <x v="3"/>
    <x v="275"/>
    <n v="46"/>
    <x v="12"/>
    <x v="12"/>
    <x v="7"/>
    <x v="7"/>
    <x v="10"/>
    <x v="10"/>
    <x v="0"/>
    <x v="0"/>
    <x v="0"/>
    <x v="0"/>
    <x v="0"/>
    <x v="0"/>
    <x v="0"/>
    <x v="0"/>
  </r>
  <r>
    <x v="3"/>
    <x v="275"/>
    <n v="1901"/>
    <x v="13"/>
    <x v="13"/>
    <x v="7"/>
    <x v="7"/>
    <x v="10"/>
    <x v="10"/>
    <x v="0"/>
    <x v="0"/>
    <x v="0"/>
    <x v="0"/>
    <x v="0"/>
    <x v="0"/>
    <x v="0"/>
    <x v="0"/>
  </r>
  <r>
    <x v="3"/>
    <x v="275"/>
    <n v="4320"/>
    <x v="14"/>
    <x v="14"/>
    <x v="7"/>
    <x v="7"/>
    <x v="10"/>
    <x v="10"/>
    <x v="0"/>
    <x v="0"/>
    <x v="0"/>
    <x v="0"/>
    <x v="0"/>
    <x v="0"/>
    <x v="0"/>
    <x v="0"/>
  </r>
  <r>
    <x v="4"/>
    <x v="276"/>
    <n v="7707"/>
    <x v="21"/>
    <x v="21"/>
    <x v="7"/>
    <x v="7"/>
    <x v="10"/>
    <x v="10"/>
    <x v="0"/>
    <x v="0"/>
    <x v="0"/>
    <x v="0"/>
    <x v="0"/>
    <x v="0"/>
    <x v="0"/>
    <x v="0"/>
  </r>
  <r>
    <x v="3"/>
    <x v="277"/>
    <n v="52494"/>
    <x v="53"/>
    <x v="50"/>
    <x v="7"/>
    <x v="7"/>
    <x v="10"/>
    <x v="10"/>
    <x v="0"/>
    <x v="0"/>
    <x v="0"/>
    <x v="0"/>
    <x v="0"/>
    <x v="0"/>
    <x v="0"/>
    <x v="0"/>
  </r>
  <r>
    <x v="3"/>
    <x v="278"/>
    <n v="-52494"/>
    <x v="97"/>
    <x v="92"/>
    <x v="7"/>
    <x v="7"/>
    <x v="10"/>
    <x v="10"/>
    <x v="0"/>
    <x v="0"/>
    <x v="0"/>
    <x v="0"/>
    <x v="0"/>
    <x v="0"/>
    <x v="0"/>
    <x v="0"/>
  </r>
  <r>
    <x v="3"/>
    <x v="279"/>
    <n v="-503"/>
    <x v="97"/>
    <x v="92"/>
    <x v="7"/>
    <x v="7"/>
    <x v="10"/>
    <x v="10"/>
    <x v="0"/>
    <x v="0"/>
    <x v="0"/>
    <x v="0"/>
    <x v="0"/>
    <x v="0"/>
    <x v="0"/>
    <x v="0"/>
  </r>
  <r>
    <x v="4"/>
    <x v="279"/>
    <n v="-503"/>
    <x v="21"/>
    <x v="21"/>
    <x v="7"/>
    <x v="7"/>
    <x v="10"/>
    <x v="10"/>
    <x v="0"/>
    <x v="0"/>
    <x v="0"/>
    <x v="0"/>
    <x v="0"/>
    <x v="0"/>
    <x v="0"/>
    <x v="0"/>
  </r>
  <r>
    <x v="3"/>
    <x v="280"/>
    <n v="1095"/>
    <x v="98"/>
    <x v="93"/>
    <x v="12"/>
    <x v="12"/>
    <x v="0"/>
    <x v="0"/>
    <x v="0"/>
    <x v="0"/>
    <x v="0"/>
    <x v="0"/>
    <x v="0"/>
    <x v="0"/>
    <x v="4"/>
    <x v="4"/>
  </r>
  <r>
    <x v="3"/>
    <x v="280"/>
    <n v="705"/>
    <x v="99"/>
    <x v="94"/>
    <x v="12"/>
    <x v="12"/>
    <x v="0"/>
    <x v="0"/>
    <x v="0"/>
    <x v="0"/>
    <x v="0"/>
    <x v="0"/>
    <x v="0"/>
    <x v="0"/>
    <x v="4"/>
    <x v="4"/>
  </r>
  <r>
    <x v="3"/>
    <x v="280"/>
    <n v="2500"/>
    <x v="100"/>
    <x v="95"/>
    <x v="12"/>
    <x v="12"/>
    <x v="0"/>
    <x v="0"/>
    <x v="0"/>
    <x v="0"/>
    <x v="0"/>
    <x v="0"/>
    <x v="0"/>
    <x v="0"/>
    <x v="4"/>
    <x v="4"/>
  </r>
  <r>
    <x v="3"/>
    <x v="280"/>
    <n v="-4300"/>
    <x v="57"/>
    <x v="54"/>
    <x v="12"/>
    <x v="12"/>
    <x v="0"/>
    <x v="0"/>
    <x v="0"/>
    <x v="0"/>
    <x v="0"/>
    <x v="0"/>
    <x v="0"/>
    <x v="0"/>
    <x v="4"/>
    <x v="4"/>
  </r>
  <r>
    <x v="3"/>
    <x v="281"/>
    <n v="382"/>
    <x v="12"/>
    <x v="12"/>
    <x v="6"/>
    <x v="6"/>
    <x v="6"/>
    <x v="6"/>
    <x v="0"/>
    <x v="0"/>
    <x v="0"/>
    <x v="0"/>
    <x v="0"/>
    <x v="0"/>
    <x v="5"/>
    <x v="5"/>
  </r>
  <r>
    <x v="3"/>
    <x v="281"/>
    <n v="15741"/>
    <x v="13"/>
    <x v="13"/>
    <x v="6"/>
    <x v="6"/>
    <x v="6"/>
    <x v="6"/>
    <x v="0"/>
    <x v="0"/>
    <x v="0"/>
    <x v="0"/>
    <x v="0"/>
    <x v="0"/>
    <x v="5"/>
    <x v="5"/>
  </r>
  <r>
    <x v="3"/>
    <x v="282"/>
    <n v="1620"/>
    <x v="14"/>
    <x v="14"/>
    <x v="6"/>
    <x v="6"/>
    <x v="6"/>
    <x v="6"/>
    <x v="0"/>
    <x v="0"/>
    <x v="0"/>
    <x v="0"/>
    <x v="0"/>
    <x v="0"/>
    <x v="5"/>
    <x v="5"/>
  </r>
  <r>
    <x v="3"/>
    <x v="281"/>
    <n v="46080"/>
    <x v="19"/>
    <x v="19"/>
    <x v="6"/>
    <x v="6"/>
    <x v="6"/>
    <x v="6"/>
    <x v="0"/>
    <x v="0"/>
    <x v="0"/>
    <x v="0"/>
    <x v="0"/>
    <x v="0"/>
    <x v="5"/>
    <x v="5"/>
  </r>
  <r>
    <x v="3"/>
    <x v="281"/>
    <n v="273"/>
    <x v="12"/>
    <x v="12"/>
    <x v="3"/>
    <x v="3"/>
    <x v="6"/>
    <x v="6"/>
    <x v="0"/>
    <x v="0"/>
    <x v="0"/>
    <x v="0"/>
    <x v="0"/>
    <x v="0"/>
    <x v="5"/>
    <x v="5"/>
  </r>
  <r>
    <x v="3"/>
    <x v="281"/>
    <n v="11241"/>
    <x v="13"/>
    <x v="13"/>
    <x v="3"/>
    <x v="3"/>
    <x v="6"/>
    <x v="6"/>
    <x v="0"/>
    <x v="0"/>
    <x v="0"/>
    <x v="0"/>
    <x v="0"/>
    <x v="0"/>
    <x v="5"/>
    <x v="5"/>
  </r>
  <r>
    <x v="3"/>
    <x v="282"/>
    <n v="1350"/>
    <x v="14"/>
    <x v="14"/>
    <x v="3"/>
    <x v="3"/>
    <x v="6"/>
    <x v="6"/>
    <x v="0"/>
    <x v="0"/>
    <x v="0"/>
    <x v="0"/>
    <x v="0"/>
    <x v="0"/>
    <x v="5"/>
    <x v="5"/>
  </r>
  <r>
    <x v="3"/>
    <x v="281"/>
    <n v="32715"/>
    <x v="19"/>
    <x v="19"/>
    <x v="3"/>
    <x v="3"/>
    <x v="6"/>
    <x v="6"/>
    <x v="0"/>
    <x v="0"/>
    <x v="0"/>
    <x v="0"/>
    <x v="0"/>
    <x v="0"/>
    <x v="5"/>
    <x v="5"/>
  </r>
  <r>
    <x v="3"/>
    <x v="281"/>
    <n v="283"/>
    <x v="12"/>
    <x v="12"/>
    <x v="11"/>
    <x v="11"/>
    <x v="6"/>
    <x v="6"/>
    <x v="0"/>
    <x v="0"/>
    <x v="0"/>
    <x v="0"/>
    <x v="0"/>
    <x v="0"/>
    <x v="5"/>
    <x v="5"/>
  </r>
  <r>
    <x v="3"/>
    <x v="281"/>
    <n v="11702"/>
    <x v="13"/>
    <x v="13"/>
    <x v="11"/>
    <x v="11"/>
    <x v="6"/>
    <x v="6"/>
    <x v="0"/>
    <x v="0"/>
    <x v="0"/>
    <x v="0"/>
    <x v="0"/>
    <x v="0"/>
    <x v="5"/>
    <x v="5"/>
  </r>
  <r>
    <x v="3"/>
    <x v="282"/>
    <n v="900"/>
    <x v="14"/>
    <x v="14"/>
    <x v="11"/>
    <x v="11"/>
    <x v="6"/>
    <x v="6"/>
    <x v="0"/>
    <x v="0"/>
    <x v="0"/>
    <x v="0"/>
    <x v="0"/>
    <x v="0"/>
    <x v="5"/>
    <x v="5"/>
  </r>
  <r>
    <x v="3"/>
    <x v="281"/>
    <n v="34560"/>
    <x v="19"/>
    <x v="19"/>
    <x v="11"/>
    <x v="11"/>
    <x v="6"/>
    <x v="6"/>
    <x v="0"/>
    <x v="0"/>
    <x v="0"/>
    <x v="0"/>
    <x v="0"/>
    <x v="0"/>
    <x v="5"/>
    <x v="5"/>
  </r>
  <r>
    <x v="3"/>
    <x v="281"/>
    <n v="342"/>
    <x v="12"/>
    <x v="12"/>
    <x v="23"/>
    <x v="23"/>
    <x v="6"/>
    <x v="6"/>
    <x v="0"/>
    <x v="0"/>
    <x v="0"/>
    <x v="0"/>
    <x v="0"/>
    <x v="0"/>
    <x v="5"/>
    <x v="5"/>
  </r>
  <r>
    <x v="3"/>
    <x v="281"/>
    <n v="14108"/>
    <x v="13"/>
    <x v="13"/>
    <x v="23"/>
    <x v="23"/>
    <x v="6"/>
    <x v="6"/>
    <x v="0"/>
    <x v="0"/>
    <x v="0"/>
    <x v="0"/>
    <x v="0"/>
    <x v="0"/>
    <x v="5"/>
    <x v="5"/>
  </r>
  <r>
    <x v="3"/>
    <x v="282"/>
    <n v="1800"/>
    <x v="14"/>
    <x v="14"/>
    <x v="23"/>
    <x v="23"/>
    <x v="6"/>
    <x v="6"/>
    <x v="0"/>
    <x v="0"/>
    <x v="0"/>
    <x v="0"/>
    <x v="0"/>
    <x v="0"/>
    <x v="5"/>
    <x v="5"/>
  </r>
  <r>
    <x v="3"/>
    <x v="281"/>
    <n v="40950"/>
    <x v="19"/>
    <x v="19"/>
    <x v="23"/>
    <x v="23"/>
    <x v="6"/>
    <x v="6"/>
    <x v="0"/>
    <x v="0"/>
    <x v="0"/>
    <x v="0"/>
    <x v="0"/>
    <x v="0"/>
    <x v="5"/>
    <x v="5"/>
  </r>
  <r>
    <x v="3"/>
    <x v="283"/>
    <n v="588"/>
    <x v="66"/>
    <x v="62"/>
    <x v="7"/>
    <x v="7"/>
    <x v="10"/>
    <x v="10"/>
    <x v="0"/>
    <x v="0"/>
    <x v="0"/>
    <x v="0"/>
    <x v="0"/>
    <x v="0"/>
    <x v="0"/>
    <x v="0"/>
  </r>
  <r>
    <x v="3"/>
    <x v="283"/>
    <n v="3459"/>
    <x v="101"/>
    <x v="96"/>
    <x v="7"/>
    <x v="7"/>
    <x v="10"/>
    <x v="10"/>
    <x v="0"/>
    <x v="0"/>
    <x v="0"/>
    <x v="0"/>
    <x v="0"/>
    <x v="0"/>
    <x v="0"/>
    <x v="0"/>
  </r>
  <r>
    <x v="3"/>
    <x v="283"/>
    <n v="397"/>
    <x v="4"/>
    <x v="4"/>
    <x v="7"/>
    <x v="7"/>
    <x v="10"/>
    <x v="10"/>
    <x v="0"/>
    <x v="0"/>
    <x v="0"/>
    <x v="0"/>
    <x v="0"/>
    <x v="0"/>
    <x v="0"/>
    <x v="0"/>
  </r>
  <r>
    <x v="3"/>
    <x v="284"/>
    <n v="1000"/>
    <x v="15"/>
    <x v="15"/>
    <x v="7"/>
    <x v="7"/>
    <x v="10"/>
    <x v="10"/>
    <x v="0"/>
    <x v="0"/>
    <x v="29"/>
    <x v="29"/>
    <x v="0"/>
    <x v="0"/>
    <x v="0"/>
    <x v="0"/>
  </r>
  <r>
    <x v="3"/>
    <x v="285"/>
    <n v="2300"/>
    <x v="15"/>
    <x v="15"/>
    <x v="29"/>
    <x v="29"/>
    <x v="32"/>
    <x v="32"/>
    <x v="0"/>
    <x v="0"/>
    <x v="30"/>
    <x v="30"/>
    <x v="0"/>
    <x v="0"/>
    <x v="0"/>
    <x v="0"/>
  </r>
  <r>
    <x v="3"/>
    <x v="286"/>
    <n v="2261"/>
    <x v="5"/>
    <x v="5"/>
    <x v="25"/>
    <x v="25"/>
    <x v="9"/>
    <x v="9"/>
    <x v="0"/>
    <x v="0"/>
    <x v="0"/>
    <x v="0"/>
    <x v="0"/>
    <x v="0"/>
    <x v="0"/>
    <x v="0"/>
  </r>
  <r>
    <x v="3"/>
    <x v="287"/>
    <n v="10"/>
    <x v="12"/>
    <x v="12"/>
    <x v="7"/>
    <x v="7"/>
    <x v="10"/>
    <x v="10"/>
    <x v="0"/>
    <x v="0"/>
    <x v="5"/>
    <x v="5"/>
    <x v="0"/>
    <x v="0"/>
    <x v="0"/>
    <x v="0"/>
  </r>
  <r>
    <x v="3"/>
    <x v="287"/>
    <n v="415"/>
    <x v="13"/>
    <x v="13"/>
    <x v="7"/>
    <x v="7"/>
    <x v="10"/>
    <x v="10"/>
    <x v="0"/>
    <x v="0"/>
    <x v="5"/>
    <x v="5"/>
    <x v="0"/>
    <x v="0"/>
    <x v="0"/>
    <x v="0"/>
  </r>
  <r>
    <x v="3"/>
    <x v="287"/>
    <n v="1256"/>
    <x v="30"/>
    <x v="29"/>
    <x v="7"/>
    <x v="7"/>
    <x v="10"/>
    <x v="10"/>
    <x v="0"/>
    <x v="0"/>
    <x v="5"/>
    <x v="5"/>
    <x v="0"/>
    <x v="0"/>
    <x v="0"/>
    <x v="0"/>
  </r>
  <r>
    <x v="3"/>
    <x v="287"/>
    <n v="431"/>
    <x v="8"/>
    <x v="8"/>
    <x v="7"/>
    <x v="7"/>
    <x v="10"/>
    <x v="10"/>
    <x v="0"/>
    <x v="0"/>
    <x v="5"/>
    <x v="5"/>
    <x v="0"/>
    <x v="0"/>
    <x v="0"/>
    <x v="0"/>
  </r>
  <r>
    <x v="3"/>
    <x v="287"/>
    <n v="6023"/>
    <x v="15"/>
    <x v="15"/>
    <x v="7"/>
    <x v="7"/>
    <x v="10"/>
    <x v="10"/>
    <x v="0"/>
    <x v="0"/>
    <x v="5"/>
    <x v="5"/>
    <x v="0"/>
    <x v="0"/>
    <x v="0"/>
    <x v="0"/>
  </r>
  <r>
    <x v="3"/>
    <x v="287"/>
    <n v="1293"/>
    <x v="97"/>
    <x v="92"/>
    <x v="7"/>
    <x v="7"/>
    <x v="10"/>
    <x v="10"/>
    <x v="0"/>
    <x v="0"/>
    <x v="5"/>
    <x v="5"/>
    <x v="0"/>
    <x v="0"/>
    <x v="0"/>
    <x v="0"/>
  </r>
  <r>
    <x v="4"/>
    <x v="288"/>
    <n v="9428"/>
    <x v="32"/>
    <x v="31"/>
    <x v="7"/>
    <x v="7"/>
    <x v="10"/>
    <x v="10"/>
    <x v="0"/>
    <x v="0"/>
    <x v="5"/>
    <x v="5"/>
    <x v="0"/>
    <x v="0"/>
    <x v="0"/>
    <x v="0"/>
  </r>
  <r>
    <x v="3"/>
    <x v="289"/>
    <n v="396"/>
    <x v="15"/>
    <x v="15"/>
    <x v="7"/>
    <x v="7"/>
    <x v="10"/>
    <x v="10"/>
    <x v="0"/>
    <x v="0"/>
    <x v="31"/>
    <x v="31"/>
    <x v="0"/>
    <x v="0"/>
    <x v="0"/>
    <x v="0"/>
  </r>
  <r>
    <x v="3"/>
    <x v="290"/>
    <n v="396"/>
    <x v="15"/>
    <x v="15"/>
    <x v="7"/>
    <x v="7"/>
    <x v="10"/>
    <x v="10"/>
    <x v="0"/>
    <x v="0"/>
    <x v="32"/>
    <x v="32"/>
    <x v="0"/>
    <x v="0"/>
    <x v="0"/>
    <x v="0"/>
  </r>
  <r>
    <x v="3"/>
    <x v="291"/>
    <n v="200"/>
    <x v="102"/>
    <x v="97"/>
    <x v="8"/>
    <x v="8"/>
    <x v="2"/>
    <x v="2"/>
    <x v="0"/>
    <x v="0"/>
    <x v="33"/>
    <x v="33"/>
    <x v="0"/>
    <x v="0"/>
    <x v="0"/>
    <x v="0"/>
  </r>
  <r>
    <x v="3"/>
    <x v="291"/>
    <n v="-1039"/>
    <x v="4"/>
    <x v="4"/>
    <x v="8"/>
    <x v="8"/>
    <x v="2"/>
    <x v="2"/>
    <x v="0"/>
    <x v="0"/>
    <x v="33"/>
    <x v="33"/>
    <x v="0"/>
    <x v="0"/>
    <x v="0"/>
    <x v="0"/>
  </r>
  <r>
    <x v="3"/>
    <x v="291"/>
    <n v="-460"/>
    <x v="59"/>
    <x v="56"/>
    <x v="8"/>
    <x v="8"/>
    <x v="2"/>
    <x v="2"/>
    <x v="0"/>
    <x v="0"/>
    <x v="33"/>
    <x v="33"/>
    <x v="0"/>
    <x v="0"/>
    <x v="0"/>
    <x v="0"/>
  </r>
  <r>
    <x v="3"/>
    <x v="291"/>
    <n v="1205"/>
    <x v="63"/>
    <x v="3"/>
    <x v="8"/>
    <x v="8"/>
    <x v="2"/>
    <x v="2"/>
    <x v="0"/>
    <x v="0"/>
    <x v="33"/>
    <x v="33"/>
    <x v="0"/>
    <x v="0"/>
    <x v="0"/>
    <x v="0"/>
  </r>
  <r>
    <x v="3"/>
    <x v="291"/>
    <n v="870"/>
    <x v="58"/>
    <x v="55"/>
    <x v="8"/>
    <x v="8"/>
    <x v="2"/>
    <x v="2"/>
    <x v="0"/>
    <x v="0"/>
    <x v="33"/>
    <x v="33"/>
    <x v="0"/>
    <x v="0"/>
    <x v="0"/>
    <x v="0"/>
  </r>
  <r>
    <x v="3"/>
    <x v="292"/>
    <n v="346"/>
    <x v="63"/>
    <x v="3"/>
    <x v="8"/>
    <x v="8"/>
    <x v="2"/>
    <x v="2"/>
    <x v="0"/>
    <x v="0"/>
    <x v="34"/>
    <x v="34"/>
    <x v="0"/>
    <x v="0"/>
    <x v="0"/>
    <x v="0"/>
  </r>
  <r>
    <x v="3"/>
    <x v="292"/>
    <n v="-34"/>
    <x v="57"/>
    <x v="54"/>
    <x v="8"/>
    <x v="8"/>
    <x v="2"/>
    <x v="2"/>
    <x v="0"/>
    <x v="0"/>
    <x v="34"/>
    <x v="34"/>
    <x v="0"/>
    <x v="0"/>
    <x v="0"/>
    <x v="0"/>
  </r>
  <r>
    <x v="3"/>
    <x v="291"/>
    <n v="-1100"/>
    <x v="57"/>
    <x v="54"/>
    <x v="8"/>
    <x v="8"/>
    <x v="2"/>
    <x v="2"/>
    <x v="0"/>
    <x v="0"/>
    <x v="33"/>
    <x v="33"/>
    <x v="0"/>
    <x v="0"/>
    <x v="0"/>
    <x v="0"/>
  </r>
  <r>
    <x v="4"/>
    <x v="291"/>
    <n v="-324"/>
    <x v="32"/>
    <x v="31"/>
    <x v="8"/>
    <x v="8"/>
    <x v="2"/>
    <x v="2"/>
    <x v="0"/>
    <x v="0"/>
    <x v="33"/>
    <x v="33"/>
    <x v="0"/>
    <x v="0"/>
    <x v="0"/>
    <x v="0"/>
  </r>
  <r>
    <x v="3"/>
    <x v="292"/>
    <n v="-1050"/>
    <x v="58"/>
    <x v="55"/>
    <x v="8"/>
    <x v="8"/>
    <x v="2"/>
    <x v="2"/>
    <x v="0"/>
    <x v="0"/>
    <x v="34"/>
    <x v="34"/>
    <x v="0"/>
    <x v="0"/>
    <x v="0"/>
    <x v="0"/>
  </r>
  <r>
    <x v="4"/>
    <x v="293"/>
    <n v="-738"/>
    <x v="32"/>
    <x v="31"/>
    <x v="8"/>
    <x v="8"/>
    <x v="2"/>
    <x v="2"/>
    <x v="0"/>
    <x v="0"/>
    <x v="34"/>
    <x v="34"/>
    <x v="0"/>
    <x v="0"/>
    <x v="0"/>
    <x v="0"/>
  </r>
  <r>
    <x v="3"/>
    <x v="294"/>
    <n v="1750"/>
    <x v="103"/>
    <x v="98"/>
    <x v="8"/>
    <x v="8"/>
    <x v="38"/>
    <x v="38"/>
    <x v="0"/>
    <x v="0"/>
    <x v="35"/>
    <x v="35"/>
    <x v="0"/>
    <x v="0"/>
    <x v="0"/>
    <x v="0"/>
  </r>
  <r>
    <x v="3"/>
    <x v="294"/>
    <n v="-2450"/>
    <x v="103"/>
    <x v="98"/>
    <x v="21"/>
    <x v="21"/>
    <x v="38"/>
    <x v="38"/>
    <x v="0"/>
    <x v="0"/>
    <x v="35"/>
    <x v="35"/>
    <x v="0"/>
    <x v="0"/>
    <x v="0"/>
    <x v="0"/>
  </r>
  <r>
    <x v="3"/>
    <x v="294"/>
    <n v="3150"/>
    <x v="103"/>
    <x v="98"/>
    <x v="1"/>
    <x v="1"/>
    <x v="38"/>
    <x v="38"/>
    <x v="0"/>
    <x v="0"/>
    <x v="35"/>
    <x v="35"/>
    <x v="0"/>
    <x v="0"/>
    <x v="0"/>
    <x v="0"/>
  </r>
  <r>
    <x v="3"/>
    <x v="294"/>
    <n v="-3850"/>
    <x v="103"/>
    <x v="98"/>
    <x v="24"/>
    <x v="24"/>
    <x v="38"/>
    <x v="38"/>
    <x v="0"/>
    <x v="0"/>
    <x v="35"/>
    <x v="35"/>
    <x v="0"/>
    <x v="0"/>
    <x v="0"/>
    <x v="0"/>
  </r>
  <r>
    <x v="3"/>
    <x v="295"/>
    <n v="990"/>
    <x v="5"/>
    <x v="5"/>
    <x v="24"/>
    <x v="24"/>
    <x v="2"/>
    <x v="2"/>
    <x v="0"/>
    <x v="0"/>
    <x v="0"/>
    <x v="0"/>
    <x v="0"/>
    <x v="0"/>
    <x v="0"/>
    <x v="0"/>
  </r>
  <r>
    <x v="3"/>
    <x v="296"/>
    <n v="3391"/>
    <x v="5"/>
    <x v="5"/>
    <x v="1"/>
    <x v="1"/>
    <x v="2"/>
    <x v="2"/>
    <x v="0"/>
    <x v="0"/>
    <x v="0"/>
    <x v="0"/>
    <x v="0"/>
    <x v="0"/>
    <x v="0"/>
    <x v="0"/>
  </r>
  <r>
    <x v="3"/>
    <x v="297"/>
    <n v="10260"/>
    <x v="7"/>
    <x v="7"/>
    <x v="2"/>
    <x v="2"/>
    <x v="16"/>
    <x v="16"/>
    <x v="0"/>
    <x v="0"/>
    <x v="0"/>
    <x v="0"/>
    <x v="43"/>
    <x v="43"/>
    <x v="0"/>
    <x v="0"/>
  </r>
  <r>
    <x v="3"/>
    <x v="298"/>
    <n v="6699"/>
    <x v="25"/>
    <x v="25"/>
    <x v="24"/>
    <x v="24"/>
    <x v="2"/>
    <x v="2"/>
    <x v="0"/>
    <x v="0"/>
    <x v="36"/>
    <x v="36"/>
    <x v="0"/>
    <x v="0"/>
    <x v="0"/>
    <x v="0"/>
  </r>
  <r>
    <x v="4"/>
    <x v="299"/>
    <n v="6699"/>
    <x v="32"/>
    <x v="31"/>
    <x v="24"/>
    <x v="24"/>
    <x v="2"/>
    <x v="2"/>
    <x v="0"/>
    <x v="0"/>
    <x v="36"/>
    <x v="36"/>
    <x v="0"/>
    <x v="0"/>
    <x v="0"/>
    <x v="0"/>
  </r>
  <r>
    <x v="3"/>
    <x v="300"/>
    <n v="900"/>
    <x v="104"/>
    <x v="99"/>
    <x v="8"/>
    <x v="8"/>
    <x v="2"/>
    <x v="2"/>
    <x v="0"/>
    <x v="0"/>
    <x v="0"/>
    <x v="0"/>
    <x v="0"/>
    <x v="0"/>
    <x v="0"/>
    <x v="0"/>
  </r>
  <r>
    <x v="3"/>
    <x v="294"/>
    <n v="3249"/>
    <x v="12"/>
    <x v="12"/>
    <x v="4"/>
    <x v="4"/>
    <x v="2"/>
    <x v="2"/>
    <x v="0"/>
    <x v="0"/>
    <x v="10"/>
    <x v="10"/>
    <x v="0"/>
    <x v="0"/>
    <x v="0"/>
    <x v="0"/>
  </r>
  <r>
    <x v="3"/>
    <x v="294"/>
    <n v="134023"/>
    <x v="13"/>
    <x v="13"/>
    <x v="4"/>
    <x v="4"/>
    <x v="2"/>
    <x v="2"/>
    <x v="0"/>
    <x v="0"/>
    <x v="10"/>
    <x v="10"/>
    <x v="0"/>
    <x v="0"/>
    <x v="0"/>
    <x v="0"/>
  </r>
  <r>
    <x v="3"/>
    <x v="294"/>
    <n v="406130"/>
    <x v="19"/>
    <x v="19"/>
    <x v="4"/>
    <x v="4"/>
    <x v="2"/>
    <x v="2"/>
    <x v="0"/>
    <x v="0"/>
    <x v="10"/>
    <x v="10"/>
    <x v="0"/>
    <x v="0"/>
    <x v="0"/>
    <x v="0"/>
  </r>
  <r>
    <x v="4"/>
    <x v="294"/>
    <n v="543402"/>
    <x v="89"/>
    <x v="84"/>
    <x v="4"/>
    <x v="4"/>
    <x v="12"/>
    <x v="12"/>
    <x v="0"/>
    <x v="0"/>
    <x v="10"/>
    <x v="10"/>
    <x v="0"/>
    <x v="0"/>
    <x v="0"/>
    <x v="0"/>
  </r>
  <r>
    <x v="4"/>
    <x v="294"/>
    <n v="-1400"/>
    <x v="89"/>
    <x v="84"/>
    <x v="4"/>
    <x v="4"/>
    <x v="12"/>
    <x v="12"/>
    <x v="0"/>
    <x v="0"/>
    <x v="35"/>
    <x v="35"/>
    <x v="0"/>
    <x v="0"/>
    <x v="0"/>
    <x v="0"/>
  </r>
  <r>
    <x v="4"/>
    <x v="294"/>
    <n v="44664"/>
    <x v="89"/>
    <x v="84"/>
    <x v="4"/>
    <x v="4"/>
    <x v="12"/>
    <x v="12"/>
    <x v="0"/>
    <x v="0"/>
    <x v="37"/>
    <x v="37"/>
    <x v="0"/>
    <x v="0"/>
    <x v="0"/>
    <x v="0"/>
  </r>
  <r>
    <x v="4"/>
    <x v="294"/>
    <n v="400"/>
    <x v="89"/>
    <x v="84"/>
    <x v="4"/>
    <x v="4"/>
    <x v="12"/>
    <x v="12"/>
    <x v="0"/>
    <x v="0"/>
    <x v="38"/>
    <x v="38"/>
    <x v="0"/>
    <x v="0"/>
    <x v="0"/>
    <x v="0"/>
  </r>
  <r>
    <x v="4"/>
    <x v="294"/>
    <n v="-1556"/>
    <x v="89"/>
    <x v="84"/>
    <x v="4"/>
    <x v="4"/>
    <x v="12"/>
    <x v="12"/>
    <x v="0"/>
    <x v="0"/>
    <x v="39"/>
    <x v="39"/>
    <x v="0"/>
    <x v="0"/>
    <x v="0"/>
    <x v="0"/>
  </r>
  <r>
    <x v="4"/>
    <x v="294"/>
    <n v="2069"/>
    <x v="89"/>
    <x v="84"/>
    <x v="4"/>
    <x v="4"/>
    <x v="12"/>
    <x v="12"/>
    <x v="0"/>
    <x v="0"/>
    <x v="1"/>
    <x v="1"/>
    <x v="0"/>
    <x v="0"/>
    <x v="0"/>
    <x v="0"/>
  </r>
  <r>
    <x v="3"/>
    <x v="294"/>
    <n v="148"/>
    <x v="12"/>
    <x v="12"/>
    <x v="18"/>
    <x v="18"/>
    <x v="27"/>
    <x v="27"/>
    <x v="0"/>
    <x v="0"/>
    <x v="37"/>
    <x v="37"/>
    <x v="0"/>
    <x v="0"/>
    <x v="0"/>
    <x v="0"/>
  </r>
  <r>
    <x v="3"/>
    <x v="294"/>
    <n v="6102"/>
    <x v="13"/>
    <x v="13"/>
    <x v="18"/>
    <x v="18"/>
    <x v="27"/>
    <x v="27"/>
    <x v="0"/>
    <x v="0"/>
    <x v="37"/>
    <x v="37"/>
    <x v="0"/>
    <x v="0"/>
    <x v="0"/>
    <x v="0"/>
  </r>
  <r>
    <x v="3"/>
    <x v="294"/>
    <n v="18490"/>
    <x v="93"/>
    <x v="88"/>
    <x v="18"/>
    <x v="18"/>
    <x v="27"/>
    <x v="27"/>
    <x v="0"/>
    <x v="0"/>
    <x v="37"/>
    <x v="37"/>
    <x v="0"/>
    <x v="0"/>
    <x v="0"/>
    <x v="0"/>
  </r>
  <r>
    <x v="3"/>
    <x v="294"/>
    <n v="88"/>
    <x v="12"/>
    <x v="12"/>
    <x v="8"/>
    <x v="8"/>
    <x v="2"/>
    <x v="2"/>
    <x v="0"/>
    <x v="0"/>
    <x v="37"/>
    <x v="37"/>
    <x v="0"/>
    <x v="0"/>
    <x v="0"/>
    <x v="0"/>
  </r>
  <r>
    <x v="3"/>
    <x v="294"/>
    <n v="3646"/>
    <x v="13"/>
    <x v="13"/>
    <x v="8"/>
    <x v="8"/>
    <x v="2"/>
    <x v="2"/>
    <x v="0"/>
    <x v="0"/>
    <x v="37"/>
    <x v="37"/>
    <x v="0"/>
    <x v="0"/>
    <x v="0"/>
    <x v="0"/>
  </r>
  <r>
    <x v="3"/>
    <x v="294"/>
    <n v="11048"/>
    <x v="14"/>
    <x v="14"/>
    <x v="8"/>
    <x v="8"/>
    <x v="2"/>
    <x v="2"/>
    <x v="0"/>
    <x v="0"/>
    <x v="37"/>
    <x v="37"/>
    <x v="0"/>
    <x v="0"/>
    <x v="0"/>
    <x v="0"/>
  </r>
  <r>
    <x v="3"/>
    <x v="294"/>
    <n v="14"/>
    <x v="12"/>
    <x v="12"/>
    <x v="8"/>
    <x v="8"/>
    <x v="2"/>
    <x v="2"/>
    <x v="0"/>
    <x v="0"/>
    <x v="37"/>
    <x v="37"/>
    <x v="0"/>
    <x v="0"/>
    <x v="0"/>
    <x v="0"/>
  </r>
  <r>
    <x v="3"/>
    <x v="294"/>
    <n v="586"/>
    <x v="13"/>
    <x v="13"/>
    <x v="8"/>
    <x v="8"/>
    <x v="2"/>
    <x v="2"/>
    <x v="0"/>
    <x v="0"/>
    <x v="37"/>
    <x v="37"/>
    <x v="0"/>
    <x v="0"/>
    <x v="0"/>
    <x v="0"/>
  </r>
  <r>
    <x v="3"/>
    <x v="294"/>
    <n v="1776"/>
    <x v="105"/>
    <x v="100"/>
    <x v="8"/>
    <x v="8"/>
    <x v="2"/>
    <x v="2"/>
    <x v="0"/>
    <x v="0"/>
    <x v="37"/>
    <x v="37"/>
    <x v="0"/>
    <x v="0"/>
    <x v="0"/>
    <x v="0"/>
  </r>
  <r>
    <x v="3"/>
    <x v="294"/>
    <n v="2297"/>
    <x v="4"/>
    <x v="4"/>
    <x v="8"/>
    <x v="8"/>
    <x v="2"/>
    <x v="2"/>
    <x v="0"/>
    <x v="0"/>
    <x v="1"/>
    <x v="1"/>
    <x v="0"/>
    <x v="0"/>
    <x v="0"/>
    <x v="0"/>
  </r>
  <r>
    <x v="3"/>
    <x v="294"/>
    <n v="627"/>
    <x v="106"/>
    <x v="101"/>
    <x v="8"/>
    <x v="8"/>
    <x v="2"/>
    <x v="2"/>
    <x v="0"/>
    <x v="0"/>
    <x v="39"/>
    <x v="39"/>
    <x v="0"/>
    <x v="0"/>
    <x v="0"/>
    <x v="0"/>
  </r>
  <r>
    <x v="3"/>
    <x v="301"/>
    <n v="-1100"/>
    <x v="4"/>
    <x v="4"/>
    <x v="8"/>
    <x v="8"/>
    <x v="2"/>
    <x v="2"/>
    <x v="0"/>
    <x v="0"/>
    <x v="39"/>
    <x v="39"/>
    <x v="0"/>
    <x v="0"/>
    <x v="0"/>
    <x v="0"/>
  </r>
  <r>
    <x v="3"/>
    <x v="294"/>
    <n v="134"/>
    <x v="5"/>
    <x v="5"/>
    <x v="8"/>
    <x v="8"/>
    <x v="2"/>
    <x v="2"/>
    <x v="0"/>
    <x v="0"/>
    <x v="38"/>
    <x v="38"/>
    <x v="0"/>
    <x v="0"/>
    <x v="0"/>
    <x v="0"/>
  </r>
  <r>
    <x v="3"/>
    <x v="294"/>
    <n v="-25"/>
    <x v="12"/>
    <x v="12"/>
    <x v="21"/>
    <x v="21"/>
    <x v="2"/>
    <x v="2"/>
    <x v="0"/>
    <x v="0"/>
    <x v="37"/>
    <x v="37"/>
    <x v="0"/>
    <x v="0"/>
    <x v="0"/>
    <x v="0"/>
  </r>
  <r>
    <x v="3"/>
    <x v="294"/>
    <n v="-1031"/>
    <x v="13"/>
    <x v="13"/>
    <x v="21"/>
    <x v="21"/>
    <x v="2"/>
    <x v="2"/>
    <x v="0"/>
    <x v="0"/>
    <x v="37"/>
    <x v="37"/>
    <x v="0"/>
    <x v="0"/>
    <x v="0"/>
    <x v="0"/>
  </r>
  <r>
    <x v="3"/>
    <x v="294"/>
    <n v="-3126"/>
    <x v="14"/>
    <x v="14"/>
    <x v="21"/>
    <x v="21"/>
    <x v="2"/>
    <x v="2"/>
    <x v="0"/>
    <x v="0"/>
    <x v="37"/>
    <x v="37"/>
    <x v="0"/>
    <x v="0"/>
    <x v="0"/>
    <x v="0"/>
  </r>
  <r>
    <x v="3"/>
    <x v="294"/>
    <n v="-28"/>
    <x v="5"/>
    <x v="5"/>
    <x v="21"/>
    <x v="21"/>
    <x v="2"/>
    <x v="2"/>
    <x v="0"/>
    <x v="0"/>
    <x v="38"/>
    <x v="38"/>
    <x v="0"/>
    <x v="0"/>
    <x v="0"/>
    <x v="0"/>
  </r>
  <r>
    <x v="3"/>
    <x v="294"/>
    <n v="-798"/>
    <x v="106"/>
    <x v="101"/>
    <x v="21"/>
    <x v="21"/>
    <x v="2"/>
    <x v="2"/>
    <x v="0"/>
    <x v="0"/>
    <x v="39"/>
    <x v="39"/>
    <x v="0"/>
    <x v="0"/>
    <x v="0"/>
    <x v="0"/>
  </r>
  <r>
    <x v="3"/>
    <x v="294"/>
    <n v="-168"/>
    <x v="4"/>
    <x v="4"/>
    <x v="21"/>
    <x v="21"/>
    <x v="2"/>
    <x v="2"/>
    <x v="0"/>
    <x v="0"/>
    <x v="1"/>
    <x v="1"/>
    <x v="0"/>
    <x v="0"/>
    <x v="0"/>
    <x v="0"/>
  </r>
  <r>
    <x v="3"/>
    <x v="294"/>
    <n v="-21"/>
    <x v="12"/>
    <x v="12"/>
    <x v="1"/>
    <x v="1"/>
    <x v="2"/>
    <x v="2"/>
    <x v="0"/>
    <x v="0"/>
    <x v="37"/>
    <x v="37"/>
    <x v="0"/>
    <x v="0"/>
    <x v="0"/>
    <x v="0"/>
  </r>
  <r>
    <x v="3"/>
    <x v="294"/>
    <n v="-855"/>
    <x v="13"/>
    <x v="13"/>
    <x v="1"/>
    <x v="1"/>
    <x v="2"/>
    <x v="2"/>
    <x v="0"/>
    <x v="0"/>
    <x v="37"/>
    <x v="37"/>
    <x v="0"/>
    <x v="0"/>
    <x v="0"/>
    <x v="0"/>
  </r>
  <r>
    <x v="3"/>
    <x v="294"/>
    <n v="-2592"/>
    <x v="14"/>
    <x v="14"/>
    <x v="1"/>
    <x v="1"/>
    <x v="2"/>
    <x v="2"/>
    <x v="0"/>
    <x v="0"/>
    <x v="37"/>
    <x v="37"/>
    <x v="0"/>
    <x v="0"/>
    <x v="0"/>
    <x v="0"/>
  </r>
  <r>
    <x v="3"/>
    <x v="294"/>
    <n v="348"/>
    <x v="5"/>
    <x v="5"/>
    <x v="1"/>
    <x v="1"/>
    <x v="2"/>
    <x v="2"/>
    <x v="0"/>
    <x v="0"/>
    <x v="38"/>
    <x v="38"/>
    <x v="0"/>
    <x v="0"/>
    <x v="0"/>
    <x v="0"/>
  </r>
  <r>
    <x v="3"/>
    <x v="294"/>
    <n v="969"/>
    <x v="106"/>
    <x v="101"/>
    <x v="1"/>
    <x v="1"/>
    <x v="2"/>
    <x v="2"/>
    <x v="0"/>
    <x v="0"/>
    <x v="39"/>
    <x v="39"/>
    <x v="0"/>
    <x v="0"/>
    <x v="0"/>
    <x v="0"/>
  </r>
  <r>
    <x v="3"/>
    <x v="294"/>
    <n v="204"/>
    <x v="4"/>
    <x v="4"/>
    <x v="1"/>
    <x v="1"/>
    <x v="2"/>
    <x v="2"/>
    <x v="0"/>
    <x v="0"/>
    <x v="1"/>
    <x v="1"/>
    <x v="0"/>
    <x v="0"/>
    <x v="0"/>
    <x v="0"/>
  </r>
  <r>
    <x v="3"/>
    <x v="294"/>
    <n v="63"/>
    <x v="12"/>
    <x v="12"/>
    <x v="24"/>
    <x v="24"/>
    <x v="2"/>
    <x v="2"/>
    <x v="0"/>
    <x v="0"/>
    <x v="37"/>
    <x v="37"/>
    <x v="0"/>
    <x v="0"/>
    <x v="0"/>
    <x v="0"/>
  </r>
  <r>
    <x v="3"/>
    <x v="294"/>
    <n v="2569"/>
    <x v="13"/>
    <x v="13"/>
    <x v="24"/>
    <x v="24"/>
    <x v="2"/>
    <x v="2"/>
    <x v="0"/>
    <x v="0"/>
    <x v="37"/>
    <x v="37"/>
    <x v="0"/>
    <x v="0"/>
    <x v="0"/>
    <x v="0"/>
  </r>
  <r>
    <x v="3"/>
    <x v="294"/>
    <n v="7784"/>
    <x v="14"/>
    <x v="14"/>
    <x v="24"/>
    <x v="24"/>
    <x v="2"/>
    <x v="2"/>
    <x v="0"/>
    <x v="0"/>
    <x v="37"/>
    <x v="37"/>
    <x v="0"/>
    <x v="0"/>
    <x v="0"/>
    <x v="0"/>
  </r>
  <r>
    <x v="3"/>
    <x v="294"/>
    <n v="-54"/>
    <x v="5"/>
    <x v="5"/>
    <x v="24"/>
    <x v="24"/>
    <x v="2"/>
    <x v="2"/>
    <x v="0"/>
    <x v="0"/>
    <x v="38"/>
    <x v="38"/>
    <x v="0"/>
    <x v="0"/>
    <x v="0"/>
    <x v="0"/>
  </r>
  <r>
    <x v="3"/>
    <x v="294"/>
    <n v="-1254"/>
    <x v="106"/>
    <x v="101"/>
    <x v="24"/>
    <x v="24"/>
    <x v="2"/>
    <x v="2"/>
    <x v="0"/>
    <x v="0"/>
    <x v="39"/>
    <x v="39"/>
    <x v="0"/>
    <x v="0"/>
    <x v="0"/>
    <x v="0"/>
  </r>
  <r>
    <x v="3"/>
    <x v="294"/>
    <n v="-264"/>
    <x v="4"/>
    <x v="4"/>
    <x v="24"/>
    <x v="24"/>
    <x v="2"/>
    <x v="2"/>
    <x v="0"/>
    <x v="0"/>
    <x v="1"/>
    <x v="1"/>
    <x v="0"/>
    <x v="0"/>
    <x v="0"/>
    <x v="0"/>
  </r>
  <r>
    <x v="4"/>
    <x v="294"/>
    <n v="5584"/>
    <x v="89"/>
    <x v="84"/>
    <x v="4"/>
    <x v="4"/>
    <x v="12"/>
    <x v="12"/>
    <x v="0"/>
    <x v="0"/>
    <x v="40"/>
    <x v="40"/>
    <x v="0"/>
    <x v="0"/>
    <x v="0"/>
    <x v="0"/>
  </r>
  <r>
    <x v="3"/>
    <x v="294"/>
    <n v="8"/>
    <x v="12"/>
    <x v="12"/>
    <x v="8"/>
    <x v="8"/>
    <x v="2"/>
    <x v="2"/>
    <x v="0"/>
    <x v="0"/>
    <x v="40"/>
    <x v="40"/>
    <x v="0"/>
    <x v="0"/>
    <x v="0"/>
    <x v="0"/>
  </r>
  <r>
    <x v="3"/>
    <x v="294"/>
    <n v="339"/>
    <x v="13"/>
    <x v="13"/>
    <x v="8"/>
    <x v="8"/>
    <x v="2"/>
    <x v="2"/>
    <x v="0"/>
    <x v="0"/>
    <x v="40"/>
    <x v="40"/>
    <x v="0"/>
    <x v="0"/>
    <x v="0"/>
    <x v="0"/>
  </r>
  <r>
    <x v="3"/>
    <x v="294"/>
    <n v="1026"/>
    <x v="105"/>
    <x v="100"/>
    <x v="8"/>
    <x v="8"/>
    <x v="2"/>
    <x v="2"/>
    <x v="0"/>
    <x v="0"/>
    <x v="40"/>
    <x v="40"/>
    <x v="0"/>
    <x v="0"/>
    <x v="0"/>
    <x v="0"/>
  </r>
  <r>
    <x v="3"/>
    <x v="294"/>
    <n v="1"/>
    <x v="12"/>
    <x v="12"/>
    <x v="21"/>
    <x v="21"/>
    <x v="2"/>
    <x v="2"/>
    <x v="0"/>
    <x v="0"/>
    <x v="40"/>
    <x v="40"/>
    <x v="0"/>
    <x v="0"/>
    <x v="0"/>
    <x v="0"/>
  </r>
  <r>
    <x v="3"/>
    <x v="294"/>
    <n v="33"/>
    <x v="13"/>
    <x v="13"/>
    <x v="21"/>
    <x v="21"/>
    <x v="2"/>
    <x v="2"/>
    <x v="0"/>
    <x v="0"/>
    <x v="40"/>
    <x v="40"/>
    <x v="0"/>
    <x v="0"/>
    <x v="0"/>
    <x v="0"/>
  </r>
  <r>
    <x v="3"/>
    <x v="294"/>
    <n v="102"/>
    <x v="105"/>
    <x v="100"/>
    <x v="21"/>
    <x v="21"/>
    <x v="2"/>
    <x v="2"/>
    <x v="0"/>
    <x v="0"/>
    <x v="40"/>
    <x v="40"/>
    <x v="0"/>
    <x v="0"/>
    <x v="0"/>
    <x v="0"/>
  </r>
  <r>
    <x v="3"/>
    <x v="294"/>
    <n v="24"/>
    <x v="12"/>
    <x v="12"/>
    <x v="1"/>
    <x v="1"/>
    <x v="2"/>
    <x v="2"/>
    <x v="0"/>
    <x v="0"/>
    <x v="40"/>
    <x v="40"/>
    <x v="0"/>
    <x v="0"/>
    <x v="0"/>
    <x v="0"/>
  </r>
  <r>
    <x v="3"/>
    <x v="294"/>
    <n v="983"/>
    <x v="13"/>
    <x v="13"/>
    <x v="1"/>
    <x v="1"/>
    <x v="2"/>
    <x v="2"/>
    <x v="0"/>
    <x v="0"/>
    <x v="40"/>
    <x v="40"/>
    <x v="0"/>
    <x v="0"/>
    <x v="0"/>
    <x v="0"/>
  </r>
  <r>
    <x v="3"/>
    <x v="294"/>
    <n v="2977"/>
    <x v="105"/>
    <x v="100"/>
    <x v="1"/>
    <x v="1"/>
    <x v="2"/>
    <x v="2"/>
    <x v="0"/>
    <x v="0"/>
    <x v="40"/>
    <x v="40"/>
    <x v="0"/>
    <x v="0"/>
    <x v="0"/>
    <x v="0"/>
  </r>
  <r>
    <x v="3"/>
    <x v="294"/>
    <n v="0"/>
    <x v="12"/>
    <x v="12"/>
    <x v="24"/>
    <x v="24"/>
    <x v="2"/>
    <x v="2"/>
    <x v="0"/>
    <x v="0"/>
    <x v="40"/>
    <x v="40"/>
    <x v="0"/>
    <x v="0"/>
    <x v="0"/>
    <x v="0"/>
  </r>
  <r>
    <x v="3"/>
    <x v="294"/>
    <n v="23"/>
    <x v="13"/>
    <x v="13"/>
    <x v="24"/>
    <x v="24"/>
    <x v="2"/>
    <x v="2"/>
    <x v="0"/>
    <x v="0"/>
    <x v="40"/>
    <x v="40"/>
    <x v="0"/>
    <x v="0"/>
    <x v="0"/>
    <x v="0"/>
  </r>
  <r>
    <x v="3"/>
    <x v="294"/>
    <n v="68"/>
    <x v="105"/>
    <x v="100"/>
    <x v="24"/>
    <x v="24"/>
    <x v="2"/>
    <x v="2"/>
    <x v="0"/>
    <x v="0"/>
    <x v="40"/>
    <x v="40"/>
    <x v="0"/>
    <x v="0"/>
    <x v="0"/>
    <x v="0"/>
  </r>
  <r>
    <x v="3"/>
    <x v="302"/>
    <n v="24"/>
    <x v="12"/>
    <x v="12"/>
    <x v="4"/>
    <x v="4"/>
    <x v="12"/>
    <x v="12"/>
    <x v="0"/>
    <x v="0"/>
    <x v="0"/>
    <x v="0"/>
    <x v="12"/>
    <x v="12"/>
    <x v="0"/>
    <x v="0"/>
  </r>
  <r>
    <x v="3"/>
    <x v="302"/>
    <n v="990"/>
    <x v="13"/>
    <x v="13"/>
    <x v="4"/>
    <x v="4"/>
    <x v="12"/>
    <x v="12"/>
    <x v="0"/>
    <x v="0"/>
    <x v="0"/>
    <x v="0"/>
    <x v="12"/>
    <x v="12"/>
    <x v="0"/>
    <x v="0"/>
  </r>
  <r>
    <x v="3"/>
    <x v="303"/>
    <n v="3000"/>
    <x v="28"/>
    <x v="27"/>
    <x v="4"/>
    <x v="4"/>
    <x v="12"/>
    <x v="12"/>
    <x v="0"/>
    <x v="0"/>
    <x v="0"/>
    <x v="0"/>
    <x v="12"/>
    <x v="12"/>
    <x v="0"/>
    <x v="0"/>
  </r>
  <r>
    <x v="3"/>
    <x v="304"/>
    <n v="128"/>
    <x v="12"/>
    <x v="12"/>
    <x v="15"/>
    <x v="15"/>
    <x v="17"/>
    <x v="17"/>
    <x v="0"/>
    <x v="0"/>
    <x v="0"/>
    <x v="0"/>
    <x v="12"/>
    <x v="12"/>
    <x v="6"/>
    <x v="6"/>
  </r>
  <r>
    <x v="3"/>
    <x v="304"/>
    <n v="5303"/>
    <x v="13"/>
    <x v="13"/>
    <x v="15"/>
    <x v="15"/>
    <x v="17"/>
    <x v="17"/>
    <x v="0"/>
    <x v="0"/>
    <x v="0"/>
    <x v="0"/>
    <x v="12"/>
    <x v="12"/>
    <x v="6"/>
    <x v="6"/>
  </r>
  <r>
    <x v="3"/>
    <x v="304"/>
    <n v="16070"/>
    <x v="28"/>
    <x v="27"/>
    <x v="15"/>
    <x v="15"/>
    <x v="17"/>
    <x v="17"/>
    <x v="0"/>
    <x v="0"/>
    <x v="0"/>
    <x v="0"/>
    <x v="12"/>
    <x v="12"/>
    <x v="6"/>
    <x v="6"/>
  </r>
  <r>
    <x v="3"/>
    <x v="304"/>
    <n v="-20001"/>
    <x v="78"/>
    <x v="74"/>
    <x v="15"/>
    <x v="15"/>
    <x v="39"/>
    <x v="39"/>
    <x v="0"/>
    <x v="0"/>
    <x v="0"/>
    <x v="0"/>
    <x v="44"/>
    <x v="44"/>
    <x v="6"/>
    <x v="6"/>
  </r>
  <r>
    <x v="3"/>
    <x v="304"/>
    <n v="-1500"/>
    <x v="107"/>
    <x v="102"/>
    <x v="15"/>
    <x v="15"/>
    <x v="40"/>
    <x v="40"/>
    <x v="0"/>
    <x v="0"/>
    <x v="0"/>
    <x v="0"/>
    <x v="45"/>
    <x v="45"/>
    <x v="6"/>
    <x v="6"/>
  </r>
  <r>
    <x v="3"/>
    <x v="304"/>
    <n v="-5000"/>
    <x v="44"/>
    <x v="43"/>
    <x v="12"/>
    <x v="12"/>
    <x v="0"/>
    <x v="0"/>
    <x v="17"/>
    <x v="17"/>
    <x v="0"/>
    <x v="0"/>
    <x v="0"/>
    <x v="0"/>
    <x v="6"/>
    <x v="6"/>
  </r>
  <r>
    <x v="3"/>
    <x v="304"/>
    <n v="-10700"/>
    <x v="44"/>
    <x v="43"/>
    <x v="12"/>
    <x v="12"/>
    <x v="2"/>
    <x v="2"/>
    <x v="17"/>
    <x v="17"/>
    <x v="0"/>
    <x v="0"/>
    <x v="0"/>
    <x v="0"/>
    <x v="6"/>
    <x v="6"/>
  </r>
  <r>
    <x v="3"/>
    <x v="305"/>
    <n v="-1500"/>
    <x v="5"/>
    <x v="5"/>
    <x v="12"/>
    <x v="12"/>
    <x v="15"/>
    <x v="15"/>
    <x v="0"/>
    <x v="0"/>
    <x v="0"/>
    <x v="0"/>
    <x v="46"/>
    <x v="46"/>
    <x v="6"/>
    <x v="6"/>
  </r>
  <r>
    <x v="3"/>
    <x v="304"/>
    <n v="212"/>
    <x v="13"/>
    <x v="13"/>
    <x v="12"/>
    <x v="12"/>
    <x v="0"/>
    <x v="0"/>
    <x v="0"/>
    <x v="0"/>
    <x v="0"/>
    <x v="0"/>
    <x v="12"/>
    <x v="12"/>
    <x v="6"/>
    <x v="6"/>
  </r>
  <r>
    <x v="3"/>
    <x v="304"/>
    <n v="8707"/>
    <x v="13"/>
    <x v="13"/>
    <x v="12"/>
    <x v="12"/>
    <x v="0"/>
    <x v="0"/>
    <x v="0"/>
    <x v="0"/>
    <x v="0"/>
    <x v="0"/>
    <x v="12"/>
    <x v="12"/>
    <x v="6"/>
    <x v="6"/>
  </r>
  <r>
    <x v="3"/>
    <x v="304"/>
    <n v="26385"/>
    <x v="28"/>
    <x v="27"/>
    <x v="12"/>
    <x v="12"/>
    <x v="0"/>
    <x v="0"/>
    <x v="0"/>
    <x v="0"/>
    <x v="0"/>
    <x v="0"/>
    <x v="12"/>
    <x v="12"/>
    <x v="6"/>
    <x v="6"/>
  </r>
  <r>
    <x v="3"/>
    <x v="306"/>
    <n v="-400"/>
    <x v="108"/>
    <x v="103"/>
    <x v="12"/>
    <x v="12"/>
    <x v="0"/>
    <x v="0"/>
    <x v="0"/>
    <x v="0"/>
    <x v="0"/>
    <x v="0"/>
    <x v="0"/>
    <x v="0"/>
    <x v="6"/>
    <x v="6"/>
  </r>
  <r>
    <x v="3"/>
    <x v="306"/>
    <n v="-2000"/>
    <x v="44"/>
    <x v="43"/>
    <x v="12"/>
    <x v="12"/>
    <x v="0"/>
    <x v="0"/>
    <x v="0"/>
    <x v="0"/>
    <x v="0"/>
    <x v="0"/>
    <x v="0"/>
    <x v="0"/>
    <x v="6"/>
    <x v="6"/>
  </r>
  <r>
    <x v="3"/>
    <x v="307"/>
    <n v="-2090"/>
    <x v="109"/>
    <x v="104"/>
    <x v="12"/>
    <x v="12"/>
    <x v="0"/>
    <x v="0"/>
    <x v="0"/>
    <x v="0"/>
    <x v="0"/>
    <x v="0"/>
    <x v="0"/>
    <x v="0"/>
    <x v="6"/>
    <x v="6"/>
  </r>
  <r>
    <x v="3"/>
    <x v="304"/>
    <n v="82"/>
    <x v="12"/>
    <x v="12"/>
    <x v="0"/>
    <x v="0"/>
    <x v="0"/>
    <x v="0"/>
    <x v="0"/>
    <x v="0"/>
    <x v="0"/>
    <x v="0"/>
    <x v="12"/>
    <x v="12"/>
    <x v="6"/>
    <x v="6"/>
  </r>
  <r>
    <x v="3"/>
    <x v="304"/>
    <n v="3406"/>
    <x v="13"/>
    <x v="13"/>
    <x v="0"/>
    <x v="0"/>
    <x v="0"/>
    <x v="0"/>
    <x v="0"/>
    <x v="0"/>
    <x v="0"/>
    <x v="0"/>
    <x v="12"/>
    <x v="12"/>
    <x v="6"/>
    <x v="6"/>
  </r>
  <r>
    <x v="3"/>
    <x v="304"/>
    <n v="10320"/>
    <x v="14"/>
    <x v="14"/>
    <x v="0"/>
    <x v="0"/>
    <x v="0"/>
    <x v="0"/>
    <x v="0"/>
    <x v="0"/>
    <x v="0"/>
    <x v="0"/>
    <x v="12"/>
    <x v="12"/>
    <x v="6"/>
    <x v="6"/>
  </r>
  <r>
    <x v="3"/>
    <x v="304"/>
    <n v="49"/>
    <x v="12"/>
    <x v="12"/>
    <x v="4"/>
    <x v="4"/>
    <x v="12"/>
    <x v="12"/>
    <x v="0"/>
    <x v="0"/>
    <x v="0"/>
    <x v="0"/>
    <x v="12"/>
    <x v="12"/>
    <x v="6"/>
    <x v="6"/>
  </r>
  <r>
    <x v="3"/>
    <x v="304"/>
    <n v="2009"/>
    <x v="13"/>
    <x v="13"/>
    <x v="4"/>
    <x v="4"/>
    <x v="12"/>
    <x v="12"/>
    <x v="0"/>
    <x v="0"/>
    <x v="0"/>
    <x v="0"/>
    <x v="12"/>
    <x v="12"/>
    <x v="6"/>
    <x v="6"/>
  </r>
  <r>
    <x v="3"/>
    <x v="304"/>
    <n v="6089"/>
    <x v="28"/>
    <x v="27"/>
    <x v="4"/>
    <x v="4"/>
    <x v="12"/>
    <x v="12"/>
    <x v="0"/>
    <x v="0"/>
    <x v="0"/>
    <x v="0"/>
    <x v="12"/>
    <x v="12"/>
    <x v="6"/>
    <x v="6"/>
  </r>
  <r>
    <x v="3"/>
    <x v="304"/>
    <n v="-8147"/>
    <x v="15"/>
    <x v="15"/>
    <x v="4"/>
    <x v="4"/>
    <x v="22"/>
    <x v="22"/>
    <x v="0"/>
    <x v="0"/>
    <x v="0"/>
    <x v="0"/>
    <x v="3"/>
    <x v="3"/>
    <x v="6"/>
    <x v="6"/>
  </r>
  <r>
    <x v="3"/>
    <x v="304"/>
    <n v="98"/>
    <x v="12"/>
    <x v="12"/>
    <x v="2"/>
    <x v="2"/>
    <x v="3"/>
    <x v="3"/>
    <x v="0"/>
    <x v="0"/>
    <x v="0"/>
    <x v="0"/>
    <x v="12"/>
    <x v="12"/>
    <x v="6"/>
    <x v="6"/>
  </r>
  <r>
    <x v="3"/>
    <x v="304"/>
    <n v="4039"/>
    <x v="13"/>
    <x v="13"/>
    <x v="2"/>
    <x v="2"/>
    <x v="3"/>
    <x v="3"/>
    <x v="0"/>
    <x v="0"/>
    <x v="0"/>
    <x v="0"/>
    <x v="12"/>
    <x v="12"/>
    <x v="6"/>
    <x v="6"/>
  </r>
  <r>
    <x v="3"/>
    <x v="304"/>
    <n v="12240"/>
    <x v="28"/>
    <x v="27"/>
    <x v="2"/>
    <x v="2"/>
    <x v="3"/>
    <x v="3"/>
    <x v="0"/>
    <x v="0"/>
    <x v="0"/>
    <x v="0"/>
    <x v="12"/>
    <x v="12"/>
    <x v="6"/>
    <x v="6"/>
  </r>
  <r>
    <x v="3"/>
    <x v="308"/>
    <n v="-13808"/>
    <x v="7"/>
    <x v="7"/>
    <x v="2"/>
    <x v="2"/>
    <x v="3"/>
    <x v="3"/>
    <x v="1"/>
    <x v="1"/>
    <x v="0"/>
    <x v="0"/>
    <x v="1"/>
    <x v="1"/>
    <x v="6"/>
    <x v="6"/>
  </r>
  <r>
    <x v="3"/>
    <x v="309"/>
    <n v="-9000"/>
    <x v="7"/>
    <x v="7"/>
    <x v="2"/>
    <x v="2"/>
    <x v="3"/>
    <x v="3"/>
    <x v="1"/>
    <x v="1"/>
    <x v="0"/>
    <x v="0"/>
    <x v="1"/>
    <x v="1"/>
    <x v="6"/>
    <x v="6"/>
  </r>
  <r>
    <x v="3"/>
    <x v="310"/>
    <n v="-16377"/>
    <x v="7"/>
    <x v="7"/>
    <x v="2"/>
    <x v="2"/>
    <x v="3"/>
    <x v="3"/>
    <x v="1"/>
    <x v="1"/>
    <x v="0"/>
    <x v="0"/>
    <x v="1"/>
    <x v="1"/>
    <x v="6"/>
    <x v="6"/>
  </r>
  <r>
    <x v="3"/>
    <x v="304"/>
    <n v="83"/>
    <x v="12"/>
    <x v="12"/>
    <x v="19"/>
    <x v="19"/>
    <x v="21"/>
    <x v="21"/>
    <x v="0"/>
    <x v="0"/>
    <x v="0"/>
    <x v="0"/>
    <x v="12"/>
    <x v="12"/>
    <x v="6"/>
    <x v="6"/>
  </r>
  <r>
    <x v="3"/>
    <x v="304"/>
    <n v="3412"/>
    <x v="13"/>
    <x v="13"/>
    <x v="19"/>
    <x v="19"/>
    <x v="21"/>
    <x v="21"/>
    <x v="0"/>
    <x v="0"/>
    <x v="0"/>
    <x v="0"/>
    <x v="12"/>
    <x v="12"/>
    <x v="6"/>
    <x v="6"/>
  </r>
  <r>
    <x v="3"/>
    <x v="311"/>
    <n v="10341"/>
    <x v="28"/>
    <x v="27"/>
    <x v="19"/>
    <x v="19"/>
    <x v="21"/>
    <x v="21"/>
    <x v="0"/>
    <x v="0"/>
    <x v="0"/>
    <x v="0"/>
    <x v="12"/>
    <x v="12"/>
    <x v="6"/>
    <x v="6"/>
  </r>
  <r>
    <x v="3"/>
    <x v="304"/>
    <n v="-1000"/>
    <x v="110"/>
    <x v="105"/>
    <x v="19"/>
    <x v="19"/>
    <x v="21"/>
    <x v="21"/>
    <x v="0"/>
    <x v="0"/>
    <x v="0"/>
    <x v="0"/>
    <x v="47"/>
    <x v="47"/>
    <x v="6"/>
    <x v="6"/>
  </r>
  <r>
    <x v="3"/>
    <x v="304"/>
    <n v="-9000"/>
    <x v="68"/>
    <x v="64"/>
    <x v="19"/>
    <x v="19"/>
    <x v="21"/>
    <x v="21"/>
    <x v="0"/>
    <x v="0"/>
    <x v="0"/>
    <x v="0"/>
    <x v="47"/>
    <x v="47"/>
    <x v="6"/>
    <x v="6"/>
  </r>
  <r>
    <x v="3"/>
    <x v="304"/>
    <n v="-6250"/>
    <x v="45"/>
    <x v="44"/>
    <x v="19"/>
    <x v="19"/>
    <x v="21"/>
    <x v="21"/>
    <x v="0"/>
    <x v="0"/>
    <x v="0"/>
    <x v="0"/>
    <x v="17"/>
    <x v="17"/>
    <x v="6"/>
    <x v="6"/>
  </r>
  <r>
    <x v="3"/>
    <x v="304"/>
    <n v="-1000"/>
    <x v="111"/>
    <x v="106"/>
    <x v="19"/>
    <x v="19"/>
    <x v="21"/>
    <x v="21"/>
    <x v="0"/>
    <x v="0"/>
    <x v="0"/>
    <x v="0"/>
    <x v="0"/>
    <x v="0"/>
    <x v="6"/>
    <x v="6"/>
  </r>
  <r>
    <x v="3"/>
    <x v="304"/>
    <n v="-1200"/>
    <x v="62"/>
    <x v="59"/>
    <x v="19"/>
    <x v="19"/>
    <x v="21"/>
    <x v="21"/>
    <x v="0"/>
    <x v="0"/>
    <x v="0"/>
    <x v="0"/>
    <x v="0"/>
    <x v="0"/>
    <x v="6"/>
    <x v="6"/>
  </r>
  <r>
    <x v="3"/>
    <x v="312"/>
    <n v="38"/>
    <x v="12"/>
    <x v="12"/>
    <x v="24"/>
    <x v="24"/>
    <x v="2"/>
    <x v="2"/>
    <x v="0"/>
    <x v="0"/>
    <x v="0"/>
    <x v="0"/>
    <x v="0"/>
    <x v="0"/>
    <x v="0"/>
    <x v="0"/>
  </r>
  <r>
    <x v="3"/>
    <x v="312"/>
    <n v="1584"/>
    <x v="13"/>
    <x v="13"/>
    <x v="24"/>
    <x v="24"/>
    <x v="2"/>
    <x v="2"/>
    <x v="0"/>
    <x v="0"/>
    <x v="0"/>
    <x v="0"/>
    <x v="0"/>
    <x v="0"/>
    <x v="0"/>
    <x v="0"/>
  </r>
  <r>
    <x v="3"/>
    <x v="312"/>
    <n v="4800"/>
    <x v="105"/>
    <x v="100"/>
    <x v="24"/>
    <x v="24"/>
    <x v="2"/>
    <x v="2"/>
    <x v="0"/>
    <x v="0"/>
    <x v="0"/>
    <x v="0"/>
    <x v="0"/>
    <x v="0"/>
    <x v="0"/>
    <x v="0"/>
  </r>
  <r>
    <x v="3"/>
    <x v="312"/>
    <n v="48"/>
    <x v="12"/>
    <x v="12"/>
    <x v="1"/>
    <x v="1"/>
    <x v="2"/>
    <x v="2"/>
    <x v="0"/>
    <x v="0"/>
    <x v="0"/>
    <x v="0"/>
    <x v="0"/>
    <x v="0"/>
    <x v="0"/>
    <x v="0"/>
  </r>
  <r>
    <x v="3"/>
    <x v="312"/>
    <n v="1980"/>
    <x v="13"/>
    <x v="13"/>
    <x v="1"/>
    <x v="1"/>
    <x v="2"/>
    <x v="2"/>
    <x v="0"/>
    <x v="0"/>
    <x v="0"/>
    <x v="0"/>
    <x v="0"/>
    <x v="0"/>
    <x v="0"/>
    <x v="0"/>
  </r>
  <r>
    <x v="3"/>
    <x v="312"/>
    <n v="6000"/>
    <x v="105"/>
    <x v="100"/>
    <x v="1"/>
    <x v="1"/>
    <x v="2"/>
    <x v="2"/>
    <x v="0"/>
    <x v="0"/>
    <x v="0"/>
    <x v="0"/>
    <x v="0"/>
    <x v="0"/>
    <x v="0"/>
    <x v="0"/>
  </r>
  <r>
    <x v="3"/>
    <x v="312"/>
    <n v="29"/>
    <x v="12"/>
    <x v="12"/>
    <x v="21"/>
    <x v="21"/>
    <x v="2"/>
    <x v="2"/>
    <x v="0"/>
    <x v="0"/>
    <x v="0"/>
    <x v="0"/>
    <x v="0"/>
    <x v="0"/>
    <x v="0"/>
    <x v="0"/>
  </r>
  <r>
    <x v="3"/>
    <x v="312"/>
    <n v="1188"/>
    <x v="13"/>
    <x v="13"/>
    <x v="21"/>
    <x v="21"/>
    <x v="2"/>
    <x v="2"/>
    <x v="0"/>
    <x v="0"/>
    <x v="0"/>
    <x v="0"/>
    <x v="0"/>
    <x v="0"/>
    <x v="0"/>
    <x v="0"/>
  </r>
  <r>
    <x v="3"/>
    <x v="312"/>
    <n v="3600"/>
    <x v="105"/>
    <x v="100"/>
    <x v="21"/>
    <x v="21"/>
    <x v="2"/>
    <x v="2"/>
    <x v="0"/>
    <x v="0"/>
    <x v="0"/>
    <x v="0"/>
    <x v="0"/>
    <x v="0"/>
    <x v="0"/>
    <x v="0"/>
  </r>
  <r>
    <x v="3"/>
    <x v="312"/>
    <n v="29"/>
    <x v="12"/>
    <x v="12"/>
    <x v="8"/>
    <x v="8"/>
    <x v="2"/>
    <x v="2"/>
    <x v="0"/>
    <x v="0"/>
    <x v="0"/>
    <x v="0"/>
    <x v="0"/>
    <x v="0"/>
    <x v="0"/>
    <x v="0"/>
  </r>
  <r>
    <x v="3"/>
    <x v="312"/>
    <n v="1188"/>
    <x v="13"/>
    <x v="13"/>
    <x v="8"/>
    <x v="8"/>
    <x v="2"/>
    <x v="2"/>
    <x v="0"/>
    <x v="0"/>
    <x v="0"/>
    <x v="0"/>
    <x v="0"/>
    <x v="0"/>
    <x v="0"/>
    <x v="0"/>
  </r>
  <r>
    <x v="3"/>
    <x v="312"/>
    <n v="3600"/>
    <x v="105"/>
    <x v="100"/>
    <x v="8"/>
    <x v="8"/>
    <x v="2"/>
    <x v="2"/>
    <x v="0"/>
    <x v="0"/>
    <x v="0"/>
    <x v="0"/>
    <x v="0"/>
    <x v="0"/>
    <x v="0"/>
    <x v="0"/>
  </r>
  <r>
    <x v="3"/>
    <x v="312"/>
    <n v="-18430"/>
    <x v="15"/>
    <x v="15"/>
    <x v="13"/>
    <x v="13"/>
    <x v="21"/>
    <x v="21"/>
    <x v="0"/>
    <x v="0"/>
    <x v="0"/>
    <x v="0"/>
    <x v="48"/>
    <x v="48"/>
    <x v="0"/>
    <x v="0"/>
  </r>
  <r>
    <x v="3"/>
    <x v="312"/>
    <n v="-20"/>
    <x v="12"/>
    <x v="12"/>
    <x v="13"/>
    <x v="13"/>
    <x v="0"/>
    <x v="0"/>
    <x v="0"/>
    <x v="0"/>
    <x v="0"/>
    <x v="0"/>
    <x v="49"/>
    <x v="49"/>
    <x v="0"/>
    <x v="0"/>
  </r>
  <r>
    <x v="3"/>
    <x v="312"/>
    <n v="-813"/>
    <x v="13"/>
    <x v="13"/>
    <x v="13"/>
    <x v="13"/>
    <x v="0"/>
    <x v="0"/>
    <x v="0"/>
    <x v="0"/>
    <x v="0"/>
    <x v="0"/>
    <x v="49"/>
    <x v="49"/>
    <x v="0"/>
    <x v="0"/>
  </r>
  <r>
    <x v="3"/>
    <x v="312"/>
    <n v="-2464"/>
    <x v="30"/>
    <x v="29"/>
    <x v="13"/>
    <x v="13"/>
    <x v="0"/>
    <x v="0"/>
    <x v="0"/>
    <x v="0"/>
    <x v="0"/>
    <x v="0"/>
    <x v="49"/>
    <x v="49"/>
    <x v="0"/>
    <x v="0"/>
  </r>
  <r>
    <x v="3"/>
    <x v="312"/>
    <n v="-14"/>
    <x v="12"/>
    <x v="12"/>
    <x v="13"/>
    <x v="13"/>
    <x v="0"/>
    <x v="0"/>
    <x v="0"/>
    <x v="0"/>
    <x v="0"/>
    <x v="0"/>
    <x v="0"/>
    <x v="0"/>
    <x v="0"/>
    <x v="0"/>
  </r>
  <r>
    <x v="3"/>
    <x v="312"/>
    <n v="-581"/>
    <x v="13"/>
    <x v="13"/>
    <x v="13"/>
    <x v="13"/>
    <x v="0"/>
    <x v="0"/>
    <x v="0"/>
    <x v="0"/>
    <x v="0"/>
    <x v="0"/>
    <x v="0"/>
    <x v="0"/>
    <x v="0"/>
    <x v="0"/>
  </r>
  <r>
    <x v="3"/>
    <x v="312"/>
    <n v="-1762"/>
    <x v="14"/>
    <x v="14"/>
    <x v="13"/>
    <x v="13"/>
    <x v="0"/>
    <x v="0"/>
    <x v="0"/>
    <x v="0"/>
    <x v="0"/>
    <x v="0"/>
    <x v="0"/>
    <x v="0"/>
    <x v="0"/>
    <x v="0"/>
  </r>
  <r>
    <x v="3"/>
    <x v="313"/>
    <n v="140"/>
    <x v="66"/>
    <x v="62"/>
    <x v="4"/>
    <x v="4"/>
    <x v="12"/>
    <x v="12"/>
    <x v="0"/>
    <x v="0"/>
    <x v="41"/>
    <x v="41"/>
    <x v="0"/>
    <x v="0"/>
    <x v="0"/>
    <x v="0"/>
  </r>
  <r>
    <x v="3"/>
    <x v="314"/>
    <n v="3920"/>
    <x v="61"/>
    <x v="58"/>
    <x v="4"/>
    <x v="4"/>
    <x v="12"/>
    <x v="12"/>
    <x v="0"/>
    <x v="0"/>
    <x v="41"/>
    <x v="41"/>
    <x v="0"/>
    <x v="0"/>
    <x v="0"/>
    <x v="0"/>
  </r>
  <r>
    <x v="3"/>
    <x v="313"/>
    <n v="950"/>
    <x v="106"/>
    <x v="101"/>
    <x v="4"/>
    <x v="4"/>
    <x v="12"/>
    <x v="12"/>
    <x v="0"/>
    <x v="0"/>
    <x v="41"/>
    <x v="41"/>
    <x v="0"/>
    <x v="0"/>
    <x v="0"/>
    <x v="0"/>
  </r>
  <r>
    <x v="1"/>
    <x v="315"/>
    <n v="2216"/>
    <x v="112"/>
    <x v="107"/>
    <x v="14"/>
    <x v="14"/>
    <x v="1"/>
    <x v="1"/>
    <x v="0"/>
    <x v="0"/>
    <x v="0"/>
    <x v="0"/>
    <x v="0"/>
    <x v="0"/>
    <x v="0"/>
    <x v="0"/>
  </r>
  <r>
    <x v="2"/>
    <x v="316"/>
    <n v="-7170"/>
    <x v="113"/>
    <x v="108"/>
    <x v="14"/>
    <x v="14"/>
    <x v="1"/>
    <x v="1"/>
    <x v="0"/>
    <x v="0"/>
    <x v="0"/>
    <x v="0"/>
    <x v="0"/>
    <x v="0"/>
    <x v="0"/>
    <x v="0"/>
  </r>
  <r>
    <x v="3"/>
    <x v="317"/>
    <n v="80"/>
    <x v="12"/>
    <x v="12"/>
    <x v="10"/>
    <x v="10"/>
    <x v="14"/>
    <x v="14"/>
    <x v="0"/>
    <x v="0"/>
    <x v="0"/>
    <x v="0"/>
    <x v="0"/>
    <x v="0"/>
    <x v="0"/>
    <x v="0"/>
  </r>
  <r>
    <x v="3"/>
    <x v="317"/>
    <n v="3300"/>
    <x v="13"/>
    <x v="13"/>
    <x v="10"/>
    <x v="10"/>
    <x v="14"/>
    <x v="14"/>
    <x v="0"/>
    <x v="0"/>
    <x v="0"/>
    <x v="0"/>
    <x v="0"/>
    <x v="0"/>
    <x v="0"/>
    <x v="0"/>
  </r>
  <r>
    <x v="3"/>
    <x v="318"/>
    <n v="10000"/>
    <x v="30"/>
    <x v="29"/>
    <x v="10"/>
    <x v="10"/>
    <x v="14"/>
    <x v="14"/>
    <x v="0"/>
    <x v="0"/>
    <x v="0"/>
    <x v="0"/>
    <x v="0"/>
    <x v="0"/>
    <x v="0"/>
    <x v="0"/>
  </r>
  <r>
    <x v="3"/>
    <x v="319"/>
    <n v="-46"/>
    <x v="12"/>
    <x v="12"/>
    <x v="13"/>
    <x v="13"/>
    <x v="0"/>
    <x v="0"/>
    <x v="0"/>
    <x v="0"/>
    <x v="0"/>
    <x v="0"/>
    <x v="0"/>
    <x v="0"/>
    <x v="0"/>
    <x v="0"/>
  </r>
  <r>
    <x v="3"/>
    <x v="320"/>
    <n v="-1881"/>
    <x v="13"/>
    <x v="13"/>
    <x v="13"/>
    <x v="13"/>
    <x v="0"/>
    <x v="0"/>
    <x v="0"/>
    <x v="0"/>
    <x v="0"/>
    <x v="0"/>
    <x v="0"/>
    <x v="0"/>
    <x v="0"/>
    <x v="0"/>
  </r>
  <r>
    <x v="3"/>
    <x v="321"/>
    <n v="-5700"/>
    <x v="14"/>
    <x v="14"/>
    <x v="13"/>
    <x v="13"/>
    <x v="0"/>
    <x v="0"/>
    <x v="0"/>
    <x v="0"/>
    <x v="0"/>
    <x v="0"/>
    <x v="0"/>
    <x v="0"/>
    <x v="0"/>
    <x v="0"/>
  </r>
  <r>
    <x v="3"/>
    <x v="37"/>
    <n v="96"/>
    <x v="12"/>
    <x v="12"/>
    <x v="13"/>
    <x v="13"/>
    <x v="0"/>
    <x v="0"/>
    <x v="0"/>
    <x v="0"/>
    <x v="0"/>
    <x v="0"/>
    <x v="0"/>
    <x v="0"/>
    <x v="0"/>
    <x v="0"/>
  </r>
  <r>
    <x v="3"/>
    <x v="38"/>
    <n v="3946"/>
    <x v="13"/>
    <x v="13"/>
    <x v="13"/>
    <x v="13"/>
    <x v="0"/>
    <x v="0"/>
    <x v="0"/>
    <x v="0"/>
    <x v="0"/>
    <x v="0"/>
    <x v="0"/>
    <x v="0"/>
    <x v="0"/>
    <x v="0"/>
  </r>
  <r>
    <x v="3"/>
    <x v="322"/>
    <n v="20880"/>
    <x v="14"/>
    <x v="14"/>
    <x v="4"/>
    <x v="4"/>
    <x v="12"/>
    <x v="12"/>
    <x v="0"/>
    <x v="0"/>
    <x v="0"/>
    <x v="0"/>
    <x v="12"/>
    <x v="12"/>
    <x v="0"/>
    <x v="0"/>
  </r>
  <r>
    <x v="3"/>
    <x v="323"/>
    <n v="38400"/>
    <x v="14"/>
    <x v="14"/>
    <x v="7"/>
    <x v="7"/>
    <x v="10"/>
    <x v="10"/>
    <x v="0"/>
    <x v="0"/>
    <x v="0"/>
    <x v="0"/>
    <x v="0"/>
    <x v="0"/>
    <x v="0"/>
    <x v="0"/>
  </r>
  <r>
    <x v="3"/>
    <x v="324"/>
    <n v="300"/>
    <x v="114"/>
    <x v="109"/>
    <x v="9"/>
    <x v="9"/>
    <x v="18"/>
    <x v="18"/>
    <x v="0"/>
    <x v="0"/>
    <x v="0"/>
    <x v="0"/>
    <x v="0"/>
    <x v="0"/>
    <x v="0"/>
    <x v="0"/>
  </r>
  <r>
    <x v="3"/>
    <x v="324"/>
    <n v="400"/>
    <x v="114"/>
    <x v="109"/>
    <x v="9"/>
    <x v="9"/>
    <x v="11"/>
    <x v="11"/>
    <x v="0"/>
    <x v="0"/>
    <x v="0"/>
    <x v="0"/>
    <x v="0"/>
    <x v="0"/>
    <x v="0"/>
    <x v="0"/>
  </r>
  <r>
    <x v="3"/>
    <x v="325"/>
    <n v="500"/>
    <x v="110"/>
    <x v="105"/>
    <x v="9"/>
    <x v="9"/>
    <x v="11"/>
    <x v="11"/>
    <x v="0"/>
    <x v="0"/>
    <x v="0"/>
    <x v="0"/>
    <x v="0"/>
    <x v="0"/>
    <x v="0"/>
    <x v="0"/>
  </r>
  <r>
    <x v="3"/>
    <x v="326"/>
    <n v="100"/>
    <x v="115"/>
    <x v="110"/>
    <x v="9"/>
    <x v="9"/>
    <x v="19"/>
    <x v="19"/>
    <x v="0"/>
    <x v="0"/>
    <x v="0"/>
    <x v="0"/>
    <x v="0"/>
    <x v="0"/>
    <x v="0"/>
    <x v="0"/>
  </r>
  <r>
    <x v="3"/>
    <x v="327"/>
    <n v="52"/>
    <x v="12"/>
    <x v="12"/>
    <x v="10"/>
    <x v="10"/>
    <x v="14"/>
    <x v="14"/>
    <x v="0"/>
    <x v="0"/>
    <x v="6"/>
    <x v="6"/>
    <x v="0"/>
    <x v="0"/>
    <x v="0"/>
    <x v="0"/>
  </r>
  <r>
    <x v="3"/>
    <x v="328"/>
    <n v="2145"/>
    <x v="13"/>
    <x v="13"/>
    <x v="10"/>
    <x v="10"/>
    <x v="14"/>
    <x v="14"/>
    <x v="0"/>
    <x v="0"/>
    <x v="6"/>
    <x v="6"/>
    <x v="0"/>
    <x v="0"/>
    <x v="0"/>
    <x v="0"/>
  </r>
  <r>
    <x v="3"/>
    <x v="329"/>
    <n v="6500"/>
    <x v="14"/>
    <x v="14"/>
    <x v="10"/>
    <x v="10"/>
    <x v="14"/>
    <x v="14"/>
    <x v="0"/>
    <x v="0"/>
    <x v="6"/>
    <x v="6"/>
    <x v="0"/>
    <x v="0"/>
    <x v="0"/>
    <x v="0"/>
  </r>
  <r>
    <x v="3"/>
    <x v="330"/>
    <n v="13997"/>
    <x v="116"/>
    <x v="111"/>
    <x v="10"/>
    <x v="10"/>
    <x v="19"/>
    <x v="19"/>
    <x v="0"/>
    <x v="0"/>
    <x v="0"/>
    <x v="0"/>
    <x v="0"/>
    <x v="0"/>
    <x v="0"/>
    <x v="0"/>
  </r>
  <r>
    <x v="3"/>
    <x v="37"/>
    <n v="102"/>
    <x v="12"/>
    <x v="12"/>
    <x v="10"/>
    <x v="10"/>
    <x v="19"/>
    <x v="19"/>
    <x v="0"/>
    <x v="0"/>
    <x v="0"/>
    <x v="0"/>
    <x v="0"/>
    <x v="0"/>
    <x v="0"/>
    <x v="0"/>
  </r>
  <r>
    <x v="3"/>
    <x v="38"/>
    <n v="4186"/>
    <x v="13"/>
    <x v="13"/>
    <x v="10"/>
    <x v="10"/>
    <x v="19"/>
    <x v="19"/>
    <x v="0"/>
    <x v="0"/>
    <x v="0"/>
    <x v="0"/>
    <x v="0"/>
    <x v="0"/>
    <x v="0"/>
    <x v="0"/>
  </r>
  <r>
    <x v="3"/>
    <x v="331"/>
    <n v="12685"/>
    <x v="14"/>
    <x v="14"/>
    <x v="10"/>
    <x v="10"/>
    <x v="19"/>
    <x v="19"/>
    <x v="0"/>
    <x v="0"/>
    <x v="0"/>
    <x v="0"/>
    <x v="0"/>
    <x v="0"/>
    <x v="0"/>
    <x v="0"/>
  </r>
  <r>
    <x v="3"/>
    <x v="63"/>
    <n v="3510"/>
    <x v="8"/>
    <x v="8"/>
    <x v="10"/>
    <x v="10"/>
    <x v="19"/>
    <x v="19"/>
    <x v="0"/>
    <x v="0"/>
    <x v="0"/>
    <x v="0"/>
    <x v="0"/>
    <x v="0"/>
    <x v="0"/>
    <x v="0"/>
  </r>
  <r>
    <x v="3"/>
    <x v="332"/>
    <n v="47520"/>
    <x v="117"/>
    <x v="112"/>
    <x v="10"/>
    <x v="10"/>
    <x v="19"/>
    <x v="19"/>
    <x v="0"/>
    <x v="0"/>
    <x v="0"/>
    <x v="0"/>
    <x v="0"/>
    <x v="0"/>
    <x v="0"/>
    <x v="0"/>
  </r>
  <r>
    <x v="3"/>
    <x v="333"/>
    <n v="4000"/>
    <x v="101"/>
    <x v="96"/>
    <x v="10"/>
    <x v="10"/>
    <x v="14"/>
    <x v="14"/>
    <x v="0"/>
    <x v="0"/>
    <x v="0"/>
    <x v="0"/>
    <x v="0"/>
    <x v="0"/>
    <x v="0"/>
    <x v="0"/>
  </r>
  <r>
    <x v="3"/>
    <x v="334"/>
    <n v="980"/>
    <x v="74"/>
    <x v="70"/>
    <x v="25"/>
    <x v="25"/>
    <x v="9"/>
    <x v="9"/>
    <x v="0"/>
    <x v="0"/>
    <x v="0"/>
    <x v="0"/>
    <x v="0"/>
    <x v="0"/>
    <x v="0"/>
    <x v="0"/>
  </r>
  <r>
    <x v="3"/>
    <x v="335"/>
    <n v="5600"/>
    <x v="101"/>
    <x v="96"/>
    <x v="10"/>
    <x v="10"/>
    <x v="14"/>
    <x v="14"/>
    <x v="0"/>
    <x v="0"/>
    <x v="0"/>
    <x v="0"/>
    <x v="0"/>
    <x v="0"/>
    <x v="0"/>
    <x v="0"/>
  </r>
  <r>
    <x v="3"/>
    <x v="336"/>
    <n v="2500"/>
    <x v="109"/>
    <x v="104"/>
    <x v="10"/>
    <x v="10"/>
    <x v="14"/>
    <x v="14"/>
    <x v="0"/>
    <x v="0"/>
    <x v="0"/>
    <x v="0"/>
    <x v="0"/>
    <x v="0"/>
    <x v="0"/>
    <x v="0"/>
  </r>
  <r>
    <x v="3"/>
    <x v="337"/>
    <n v="3000"/>
    <x v="118"/>
    <x v="113"/>
    <x v="10"/>
    <x v="10"/>
    <x v="14"/>
    <x v="14"/>
    <x v="0"/>
    <x v="0"/>
    <x v="0"/>
    <x v="0"/>
    <x v="0"/>
    <x v="0"/>
    <x v="0"/>
    <x v="0"/>
  </r>
  <r>
    <x v="3"/>
    <x v="64"/>
    <n v="4000"/>
    <x v="15"/>
    <x v="15"/>
    <x v="10"/>
    <x v="10"/>
    <x v="14"/>
    <x v="14"/>
    <x v="0"/>
    <x v="0"/>
    <x v="0"/>
    <x v="0"/>
    <x v="0"/>
    <x v="0"/>
    <x v="0"/>
    <x v="0"/>
  </r>
  <r>
    <x v="3"/>
    <x v="338"/>
    <n v="8900"/>
    <x v="36"/>
    <x v="35"/>
    <x v="10"/>
    <x v="10"/>
    <x v="14"/>
    <x v="14"/>
    <x v="0"/>
    <x v="0"/>
    <x v="0"/>
    <x v="0"/>
    <x v="0"/>
    <x v="0"/>
    <x v="0"/>
    <x v="0"/>
  </r>
  <r>
    <x v="3"/>
    <x v="339"/>
    <n v="70000"/>
    <x v="73"/>
    <x v="69"/>
    <x v="10"/>
    <x v="10"/>
    <x v="14"/>
    <x v="14"/>
    <x v="0"/>
    <x v="0"/>
    <x v="0"/>
    <x v="0"/>
    <x v="0"/>
    <x v="0"/>
    <x v="0"/>
    <x v="0"/>
  </r>
  <r>
    <x v="3"/>
    <x v="62"/>
    <n v="9000"/>
    <x v="38"/>
    <x v="37"/>
    <x v="10"/>
    <x v="10"/>
    <x v="14"/>
    <x v="14"/>
    <x v="0"/>
    <x v="0"/>
    <x v="0"/>
    <x v="0"/>
    <x v="0"/>
    <x v="0"/>
    <x v="0"/>
    <x v="0"/>
  </r>
  <r>
    <x v="3"/>
    <x v="340"/>
    <n v="1900"/>
    <x v="67"/>
    <x v="63"/>
    <x v="10"/>
    <x v="10"/>
    <x v="14"/>
    <x v="14"/>
    <x v="0"/>
    <x v="0"/>
    <x v="0"/>
    <x v="0"/>
    <x v="0"/>
    <x v="0"/>
    <x v="0"/>
    <x v="0"/>
  </r>
  <r>
    <x v="3"/>
    <x v="341"/>
    <n v="5000"/>
    <x v="4"/>
    <x v="4"/>
    <x v="10"/>
    <x v="10"/>
    <x v="14"/>
    <x v="14"/>
    <x v="0"/>
    <x v="0"/>
    <x v="0"/>
    <x v="0"/>
    <x v="0"/>
    <x v="0"/>
    <x v="0"/>
    <x v="0"/>
  </r>
  <r>
    <x v="3"/>
    <x v="342"/>
    <n v="420"/>
    <x v="66"/>
    <x v="62"/>
    <x v="10"/>
    <x v="10"/>
    <x v="14"/>
    <x v="14"/>
    <x v="0"/>
    <x v="0"/>
    <x v="0"/>
    <x v="0"/>
    <x v="0"/>
    <x v="0"/>
    <x v="0"/>
    <x v="0"/>
  </r>
  <r>
    <x v="3"/>
    <x v="325"/>
    <n v="1200"/>
    <x v="110"/>
    <x v="105"/>
    <x v="10"/>
    <x v="10"/>
    <x v="14"/>
    <x v="14"/>
    <x v="0"/>
    <x v="0"/>
    <x v="0"/>
    <x v="0"/>
    <x v="0"/>
    <x v="0"/>
    <x v="0"/>
    <x v="0"/>
  </r>
  <r>
    <x v="4"/>
    <x v="343"/>
    <n v="18000"/>
    <x v="119"/>
    <x v="114"/>
    <x v="10"/>
    <x v="10"/>
    <x v="14"/>
    <x v="14"/>
    <x v="0"/>
    <x v="0"/>
    <x v="0"/>
    <x v="0"/>
    <x v="0"/>
    <x v="0"/>
    <x v="0"/>
    <x v="0"/>
  </r>
  <r>
    <x v="4"/>
    <x v="344"/>
    <n v="18000"/>
    <x v="120"/>
    <x v="115"/>
    <x v="10"/>
    <x v="10"/>
    <x v="14"/>
    <x v="14"/>
    <x v="0"/>
    <x v="0"/>
    <x v="0"/>
    <x v="0"/>
    <x v="0"/>
    <x v="0"/>
    <x v="0"/>
    <x v="0"/>
  </r>
  <r>
    <x v="3"/>
    <x v="345"/>
    <n v="1300"/>
    <x v="57"/>
    <x v="54"/>
    <x v="10"/>
    <x v="10"/>
    <x v="14"/>
    <x v="14"/>
    <x v="0"/>
    <x v="0"/>
    <x v="0"/>
    <x v="0"/>
    <x v="0"/>
    <x v="0"/>
    <x v="0"/>
    <x v="0"/>
  </r>
  <r>
    <x v="3"/>
    <x v="346"/>
    <n v="500"/>
    <x v="121"/>
    <x v="116"/>
    <x v="10"/>
    <x v="10"/>
    <x v="14"/>
    <x v="14"/>
    <x v="0"/>
    <x v="0"/>
    <x v="0"/>
    <x v="0"/>
    <x v="0"/>
    <x v="0"/>
    <x v="0"/>
    <x v="0"/>
  </r>
  <r>
    <x v="3"/>
    <x v="347"/>
    <n v="3100"/>
    <x v="122"/>
    <x v="117"/>
    <x v="10"/>
    <x v="10"/>
    <x v="14"/>
    <x v="14"/>
    <x v="0"/>
    <x v="0"/>
    <x v="0"/>
    <x v="0"/>
    <x v="0"/>
    <x v="0"/>
    <x v="0"/>
    <x v="0"/>
  </r>
  <r>
    <x v="3"/>
    <x v="348"/>
    <n v="975"/>
    <x v="108"/>
    <x v="103"/>
    <x v="10"/>
    <x v="10"/>
    <x v="14"/>
    <x v="14"/>
    <x v="0"/>
    <x v="0"/>
    <x v="0"/>
    <x v="0"/>
    <x v="0"/>
    <x v="0"/>
    <x v="0"/>
    <x v="0"/>
  </r>
  <r>
    <x v="3"/>
    <x v="349"/>
    <n v="700"/>
    <x v="123"/>
    <x v="118"/>
    <x v="10"/>
    <x v="10"/>
    <x v="14"/>
    <x v="14"/>
    <x v="0"/>
    <x v="0"/>
    <x v="0"/>
    <x v="0"/>
    <x v="0"/>
    <x v="0"/>
    <x v="0"/>
    <x v="0"/>
  </r>
  <r>
    <x v="4"/>
    <x v="44"/>
    <n v="1209600"/>
    <x v="29"/>
    <x v="28"/>
    <x v="10"/>
    <x v="10"/>
    <x v="14"/>
    <x v="14"/>
    <x v="0"/>
    <x v="0"/>
    <x v="0"/>
    <x v="0"/>
    <x v="0"/>
    <x v="0"/>
    <x v="0"/>
    <x v="0"/>
  </r>
  <r>
    <x v="3"/>
    <x v="350"/>
    <n v="92000"/>
    <x v="117"/>
    <x v="112"/>
    <x v="10"/>
    <x v="10"/>
    <x v="14"/>
    <x v="14"/>
    <x v="0"/>
    <x v="0"/>
    <x v="0"/>
    <x v="0"/>
    <x v="0"/>
    <x v="0"/>
    <x v="0"/>
    <x v="0"/>
  </r>
  <r>
    <x v="3"/>
    <x v="37"/>
    <n v="4342"/>
    <x v="12"/>
    <x v="12"/>
    <x v="10"/>
    <x v="10"/>
    <x v="14"/>
    <x v="14"/>
    <x v="0"/>
    <x v="0"/>
    <x v="0"/>
    <x v="0"/>
    <x v="0"/>
    <x v="0"/>
    <x v="0"/>
    <x v="0"/>
  </r>
  <r>
    <x v="3"/>
    <x v="38"/>
    <n v="179122"/>
    <x v="13"/>
    <x v="13"/>
    <x v="10"/>
    <x v="10"/>
    <x v="14"/>
    <x v="14"/>
    <x v="0"/>
    <x v="0"/>
    <x v="0"/>
    <x v="0"/>
    <x v="0"/>
    <x v="0"/>
    <x v="0"/>
    <x v="0"/>
  </r>
  <r>
    <x v="3"/>
    <x v="39"/>
    <n v="542795"/>
    <x v="14"/>
    <x v="14"/>
    <x v="10"/>
    <x v="10"/>
    <x v="14"/>
    <x v="14"/>
    <x v="0"/>
    <x v="0"/>
    <x v="0"/>
    <x v="0"/>
    <x v="0"/>
    <x v="0"/>
    <x v="0"/>
    <x v="0"/>
  </r>
  <r>
    <x v="4"/>
    <x v="351"/>
    <n v="11000"/>
    <x v="124"/>
    <x v="119"/>
    <x v="2"/>
    <x v="2"/>
    <x v="0"/>
    <x v="0"/>
    <x v="0"/>
    <x v="0"/>
    <x v="0"/>
    <x v="0"/>
    <x v="0"/>
    <x v="0"/>
    <x v="0"/>
    <x v="0"/>
  </r>
  <r>
    <x v="3"/>
    <x v="352"/>
    <n v="-732"/>
    <x v="12"/>
    <x v="12"/>
    <x v="4"/>
    <x v="4"/>
    <x v="2"/>
    <x v="2"/>
    <x v="0"/>
    <x v="0"/>
    <x v="10"/>
    <x v="10"/>
    <x v="50"/>
    <x v="50"/>
    <x v="0"/>
    <x v="0"/>
  </r>
  <r>
    <x v="3"/>
    <x v="352"/>
    <n v="-30187"/>
    <x v="13"/>
    <x v="13"/>
    <x v="4"/>
    <x v="4"/>
    <x v="2"/>
    <x v="2"/>
    <x v="0"/>
    <x v="0"/>
    <x v="10"/>
    <x v="10"/>
    <x v="50"/>
    <x v="50"/>
    <x v="0"/>
    <x v="0"/>
  </r>
  <r>
    <x v="3"/>
    <x v="352"/>
    <n v="-91475"/>
    <x v="19"/>
    <x v="19"/>
    <x v="4"/>
    <x v="4"/>
    <x v="2"/>
    <x v="2"/>
    <x v="0"/>
    <x v="0"/>
    <x v="10"/>
    <x v="10"/>
    <x v="50"/>
    <x v="50"/>
    <x v="0"/>
    <x v="0"/>
  </r>
  <r>
    <x v="2"/>
    <x v="208"/>
    <n v="2165286"/>
    <x v="2"/>
    <x v="2"/>
    <x v="0"/>
    <x v="0"/>
    <x v="1"/>
    <x v="1"/>
    <x v="0"/>
    <x v="0"/>
    <x v="0"/>
    <x v="0"/>
    <x v="0"/>
    <x v="0"/>
    <x v="0"/>
    <x v="0"/>
  </r>
  <r>
    <x v="1"/>
    <x v="353"/>
    <n v="1622"/>
    <x v="112"/>
    <x v="107"/>
    <x v="17"/>
    <x v="17"/>
    <x v="1"/>
    <x v="1"/>
    <x v="0"/>
    <x v="0"/>
    <x v="0"/>
    <x v="0"/>
    <x v="0"/>
    <x v="0"/>
    <x v="0"/>
    <x v="0"/>
  </r>
  <r>
    <x v="2"/>
    <x v="354"/>
    <n v="-4364"/>
    <x v="113"/>
    <x v="108"/>
    <x v="17"/>
    <x v="17"/>
    <x v="1"/>
    <x v="1"/>
    <x v="0"/>
    <x v="0"/>
    <x v="0"/>
    <x v="0"/>
    <x v="0"/>
    <x v="0"/>
    <x v="0"/>
    <x v="0"/>
  </r>
  <r>
    <x v="1"/>
    <x v="355"/>
    <n v="480000"/>
    <x v="1"/>
    <x v="1"/>
    <x v="0"/>
    <x v="0"/>
    <x v="1"/>
    <x v="1"/>
    <x v="0"/>
    <x v="0"/>
    <x v="0"/>
    <x v="0"/>
    <x v="0"/>
    <x v="0"/>
    <x v="0"/>
    <x v="0"/>
  </r>
  <r>
    <x v="3"/>
    <x v="115"/>
    <n v="4413"/>
    <x v="5"/>
    <x v="5"/>
    <x v="26"/>
    <x v="26"/>
    <x v="31"/>
    <x v="31"/>
    <x v="0"/>
    <x v="0"/>
    <x v="0"/>
    <x v="0"/>
    <x v="0"/>
    <x v="0"/>
    <x v="0"/>
    <x v="0"/>
  </r>
  <r>
    <x v="3"/>
    <x v="64"/>
    <n v="500"/>
    <x v="15"/>
    <x v="15"/>
    <x v="25"/>
    <x v="25"/>
    <x v="9"/>
    <x v="9"/>
    <x v="0"/>
    <x v="0"/>
    <x v="0"/>
    <x v="0"/>
    <x v="0"/>
    <x v="0"/>
    <x v="0"/>
    <x v="0"/>
  </r>
  <r>
    <x v="3"/>
    <x v="37"/>
    <n v="54"/>
    <x v="12"/>
    <x v="12"/>
    <x v="25"/>
    <x v="25"/>
    <x v="9"/>
    <x v="9"/>
    <x v="0"/>
    <x v="0"/>
    <x v="0"/>
    <x v="0"/>
    <x v="0"/>
    <x v="0"/>
    <x v="0"/>
    <x v="0"/>
  </r>
  <r>
    <x v="3"/>
    <x v="38"/>
    <n v="2243"/>
    <x v="13"/>
    <x v="13"/>
    <x v="25"/>
    <x v="25"/>
    <x v="9"/>
    <x v="9"/>
    <x v="0"/>
    <x v="0"/>
    <x v="0"/>
    <x v="0"/>
    <x v="0"/>
    <x v="0"/>
    <x v="0"/>
    <x v="0"/>
  </r>
  <r>
    <x v="3"/>
    <x v="356"/>
    <n v="6795"/>
    <x v="19"/>
    <x v="19"/>
    <x v="25"/>
    <x v="25"/>
    <x v="9"/>
    <x v="9"/>
    <x v="0"/>
    <x v="0"/>
    <x v="0"/>
    <x v="0"/>
    <x v="0"/>
    <x v="0"/>
    <x v="0"/>
    <x v="0"/>
  </r>
  <r>
    <x v="3"/>
    <x v="314"/>
    <n v="6"/>
    <x v="12"/>
    <x v="12"/>
    <x v="4"/>
    <x v="4"/>
    <x v="12"/>
    <x v="12"/>
    <x v="0"/>
    <x v="0"/>
    <x v="41"/>
    <x v="41"/>
    <x v="0"/>
    <x v="0"/>
    <x v="0"/>
    <x v="0"/>
  </r>
  <r>
    <x v="3"/>
    <x v="314"/>
    <n v="231"/>
    <x v="13"/>
    <x v="13"/>
    <x v="4"/>
    <x v="4"/>
    <x v="12"/>
    <x v="12"/>
    <x v="0"/>
    <x v="0"/>
    <x v="41"/>
    <x v="41"/>
    <x v="0"/>
    <x v="0"/>
    <x v="0"/>
    <x v="0"/>
  </r>
  <r>
    <x v="3"/>
    <x v="314"/>
    <n v="700"/>
    <x v="28"/>
    <x v="27"/>
    <x v="4"/>
    <x v="4"/>
    <x v="12"/>
    <x v="12"/>
    <x v="0"/>
    <x v="0"/>
    <x v="41"/>
    <x v="41"/>
    <x v="0"/>
    <x v="0"/>
    <x v="0"/>
    <x v="0"/>
  </r>
  <r>
    <x v="3"/>
    <x v="357"/>
    <n v="53"/>
    <x v="12"/>
    <x v="12"/>
    <x v="9"/>
    <x v="9"/>
    <x v="19"/>
    <x v="19"/>
    <x v="0"/>
    <x v="0"/>
    <x v="6"/>
    <x v="6"/>
    <x v="0"/>
    <x v="0"/>
    <x v="0"/>
    <x v="0"/>
  </r>
  <r>
    <x v="3"/>
    <x v="357"/>
    <n v="2188"/>
    <x v="13"/>
    <x v="13"/>
    <x v="9"/>
    <x v="9"/>
    <x v="19"/>
    <x v="19"/>
    <x v="0"/>
    <x v="0"/>
    <x v="6"/>
    <x v="6"/>
    <x v="0"/>
    <x v="0"/>
    <x v="0"/>
    <x v="0"/>
  </r>
  <r>
    <x v="3"/>
    <x v="357"/>
    <n v="6630"/>
    <x v="14"/>
    <x v="14"/>
    <x v="9"/>
    <x v="9"/>
    <x v="19"/>
    <x v="19"/>
    <x v="0"/>
    <x v="0"/>
    <x v="6"/>
    <x v="6"/>
    <x v="0"/>
    <x v="0"/>
    <x v="0"/>
    <x v="0"/>
  </r>
  <r>
    <x v="3"/>
    <x v="37"/>
    <n v="161"/>
    <x v="12"/>
    <x v="12"/>
    <x v="12"/>
    <x v="12"/>
    <x v="0"/>
    <x v="0"/>
    <x v="0"/>
    <x v="0"/>
    <x v="21"/>
    <x v="21"/>
    <x v="12"/>
    <x v="12"/>
    <x v="3"/>
    <x v="3"/>
  </r>
  <r>
    <x v="3"/>
    <x v="38"/>
    <n v="6670"/>
    <x v="13"/>
    <x v="13"/>
    <x v="12"/>
    <x v="12"/>
    <x v="0"/>
    <x v="0"/>
    <x v="0"/>
    <x v="0"/>
    <x v="21"/>
    <x v="21"/>
    <x v="12"/>
    <x v="12"/>
    <x v="3"/>
    <x v="3"/>
  </r>
  <r>
    <x v="3"/>
    <x v="311"/>
    <n v="20212"/>
    <x v="28"/>
    <x v="27"/>
    <x v="12"/>
    <x v="12"/>
    <x v="0"/>
    <x v="0"/>
    <x v="0"/>
    <x v="0"/>
    <x v="21"/>
    <x v="21"/>
    <x v="12"/>
    <x v="12"/>
    <x v="3"/>
    <x v="3"/>
  </r>
  <r>
    <x v="4"/>
    <x v="358"/>
    <n v="27043"/>
    <x v="89"/>
    <x v="84"/>
    <x v="12"/>
    <x v="12"/>
    <x v="36"/>
    <x v="36"/>
    <x v="0"/>
    <x v="0"/>
    <x v="21"/>
    <x v="21"/>
    <x v="0"/>
    <x v="0"/>
    <x v="0"/>
    <x v="0"/>
  </r>
  <r>
    <x v="3"/>
    <x v="37"/>
    <n v="249"/>
    <x v="12"/>
    <x v="12"/>
    <x v="21"/>
    <x v="21"/>
    <x v="2"/>
    <x v="2"/>
    <x v="0"/>
    <x v="0"/>
    <x v="40"/>
    <x v="40"/>
    <x v="0"/>
    <x v="0"/>
    <x v="0"/>
    <x v="0"/>
  </r>
  <r>
    <x v="3"/>
    <x v="38"/>
    <n v="10279"/>
    <x v="13"/>
    <x v="13"/>
    <x v="21"/>
    <x v="21"/>
    <x v="2"/>
    <x v="2"/>
    <x v="0"/>
    <x v="0"/>
    <x v="40"/>
    <x v="40"/>
    <x v="0"/>
    <x v="0"/>
    <x v="0"/>
    <x v="0"/>
  </r>
  <r>
    <x v="3"/>
    <x v="37"/>
    <n v="129"/>
    <x v="12"/>
    <x v="12"/>
    <x v="21"/>
    <x v="21"/>
    <x v="2"/>
    <x v="2"/>
    <x v="0"/>
    <x v="0"/>
    <x v="37"/>
    <x v="37"/>
    <x v="0"/>
    <x v="0"/>
    <x v="0"/>
    <x v="0"/>
  </r>
  <r>
    <x v="3"/>
    <x v="38"/>
    <n v="5323"/>
    <x v="13"/>
    <x v="13"/>
    <x v="21"/>
    <x v="21"/>
    <x v="2"/>
    <x v="2"/>
    <x v="0"/>
    <x v="0"/>
    <x v="37"/>
    <x v="37"/>
    <x v="0"/>
    <x v="0"/>
    <x v="0"/>
    <x v="0"/>
  </r>
  <r>
    <x v="3"/>
    <x v="359"/>
    <n v="732"/>
    <x v="12"/>
    <x v="12"/>
    <x v="4"/>
    <x v="4"/>
    <x v="2"/>
    <x v="2"/>
    <x v="0"/>
    <x v="0"/>
    <x v="10"/>
    <x v="10"/>
    <x v="50"/>
    <x v="50"/>
    <x v="0"/>
    <x v="0"/>
  </r>
  <r>
    <x v="3"/>
    <x v="359"/>
    <n v="30187"/>
    <x v="13"/>
    <x v="13"/>
    <x v="4"/>
    <x v="4"/>
    <x v="2"/>
    <x v="2"/>
    <x v="0"/>
    <x v="0"/>
    <x v="10"/>
    <x v="10"/>
    <x v="50"/>
    <x v="50"/>
    <x v="0"/>
    <x v="0"/>
  </r>
  <r>
    <x v="3"/>
    <x v="360"/>
    <n v="91475"/>
    <x v="19"/>
    <x v="19"/>
    <x v="4"/>
    <x v="4"/>
    <x v="2"/>
    <x v="2"/>
    <x v="0"/>
    <x v="0"/>
    <x v="10"/>
    <x v="10"/>
    <x v="50"/>
    <x v="50"/>
    <x v="0"/>
    <x v="0"/>
  </r>
  <r>
    <x v="4"/>
    <x v="358"/>
    <n v="49199"/>
    <x v="89"/>
    <x v="84"/>
    <x v="4"/>
    <x v="4"/>
    <x v="9"/>
    <x v="9"/>
    <x v="0"/>
    <x v="0"/>
    <x v="25"/>
    <x v="25"/>
    <x v="0"/>
    <x v="0"/>
    <x v="0"/>
    <x v="0"/>
  </r>
  <r>
    <x v="3"/>
    <x v="37"/>
    <n v="425"/>
    <x v="12"/>
    <x v="12"/>
    <x v="3"/>
    <x v="3"/>
    <x v="6"/>
    <x v="6"/>
    <x v="0"/>
    <x v="0"/>
    <x v="20"/>
    <x v="20"/>
    <x v="0"/>
    <x v="0"/>
    <x v="0"/>
    <x v="0"/>
  </r>
  <r>
    <x v="3"/>
    <x v="38"/>
    <n v="17546"/>
    <x v="13"/>
    <x v="13"/>
    <x v="3"/>
    <x v="3"/>
    <x v="6"/>
    <x v="6"/>
    <x v="0"/>
    <x v="0"/>
    <x v="20"/>
    <x v="20"/>
    <x v="0"/>
    <x v="0"/>
    <x v="0"/>
    <x v="0"/>
  </r>
  <r>
    <x v="3"/>
    <x v="59"/>
    <n v="53170"/>
    <x v="19"/>
    <x v="19"/>
    <x v="3"/>
    <x v="3"/>
    <x v="6"/>
    <x v="6"/>
    <x v="0"/>
    <x v="0"/>
    <x v="20"/>
    <x v="20"/>
    <x v="0"/>
    <x v="0"/>
    <x v="0"/>
    <x v="0"/>
  </r>
  <r>
    <x v="3"/>
    <x v="37"/>
    <n v="576"/>
    <x v="12"/>
    <x v="12"/>
    <x v="6"/>
    <x v="6"/>
    <x v="6"/>
    <x v="6"/>
    <x v="0"/>
    <x v="0"/>
    <x v="20"/>
    <x v="20"/>
    <x v="0"/>
    <x v="0"/>
    <x v="0"/>
    <x v="0"/>
  </r>
  <r>
    <x v="3"/>
    <x v="38"/>
    <n v="23766"/>
    <x v="13"/>
    <x v="13"/>
    <x v="6"/>
    <x v="6"/>
    <x v="6"/>
    <x v="6"/>
    <x v="0"/>
    <x v="0"/>
    <x v="20"/>
    <x v="20"/>
    <x v="0"/>
    <x v="0"/>
    <x v="0"/>
    <x v="0"/>
  </r>
  <r>
    <x v="3"/>
    <x v="59"/>
    <n v="72016"/>
    <x v="19"/>
    <x v="19"/>
    <x v="6"/>
    <x v="6"/>
    <x v="6"/>
    <x v="6"/>
    <x v="0"/>
    <x v="0"/>
    <x v="20"/>
    <x v="20"/>
    <x v="0"/>
    <x v="0"/>
    <x v="0"/>
    <x v="0"/>
  </r>
  <r>
    <x v="3"/>
    <x v="361"/>
    <n v="3353"/>
    <x v="27"/>
    <x v="22"/>
    <x v="4"/>
    <x v="4"/>
    <x v="6"/>
    <x v="6"/>
    <x v="0"/>
    <x v="0"/>
    <x v="20"/>
    <x v="20"/>
    <x v="0"/>
    <x v="0"/>
    <x v="0"/>
    <x v="0"/>
  </r>
  <r>
    <x v="3"/>
    <x v="362"/>
    <n v="57"/>
    <x v="12"/>
    <x v="12"/>
    <x v="12"/>
    <x v="12"/>
    <x v="41"/>
    <x v="41"/>
    <x v="0"/>
    <x v="0"/>
    <x v="42"/>
    <x v="42"/>
    <x v="12"/>
    <x v="12"/>
    <x v="3"/>
    <x v="3"/>
  </r>
  <r>
    <x v="3"/>
    <x v="363"/>
    <n v="2341"/>
    <x v="13"/>
    <x v="13"/>
    <x v="12"/>
    <x v="12"/>
    <x v="41"/>
    <x v="41"/>
    <x v="0"/>
    <x v="0"/>
    <x v="42"/>
    <x v="42"/>
    <x v="12"/>
    <x v="12"/>
    <x v="3"/>
    <x v="3"/>
  </r>
  <r>
    <x v="3"/>
    <x v="364"/>
    <n v="7095"/>
    <x v="14"/>
    <x v="14"/>
    <x v="12"/>
    <x v="12"/>
    <x v="41"/>
    <x v="41"/>
    <x v="0"/>
    <x v="0"/>
    <x v="42"/>
    <x v="42"/>
    <x v="12"/>
    <x v="12"/>
    <x v="3"/>
    <x v="3"/>
  </r>
  <r>
    <x v="4"/>
    <x v="365"/>
    <n v="9493"/>
    <x v="125"/>
    <x v="120"/>
    <x v="12"/>
    <x v="12"/>
    <x v="41"/>
    <x v="41"/>
    <x v="0"/>
    <x v="0"/>
    <x v="42"/>
    <x v="42"/>
    <x v="0"/>
    <x v="0"/>
    <x v="3"/>
    <x v="3"/>
  </r>
  <r>
    <x v="3"/>
    <x v="339"/>
    <n v="5960"/>
    <x v="73"/>
    <x v="69"/>
    <x v="10"/>
    <x v="10"/>
    <x v="14"/>
    <x v="14"/>
    <x v="0"/>
    <x v="0"/>
    <x v="43"/>
    <x v="43"/>
    <x v="0"/>
    <x v="0"/>
    <x v="0"/>
    <x v="0"/>
  </r>
  <r>
    <x v="3"/>
    <x v="341"/>
    <n v="4498"/>
    <x v="4"/>
    <x v="4"/>
    <x v="10"/>
    <x v="10"/>
    <x v="14"/>
    <x v="14"/>
    <x v="0"/>
    <x v="0"/>
    <x v="43"/>
    <x v="43"/>
    <x v="0"/>
    <x v="0"/>
    <x v="0"/>
    <x v="0"/>
  </r>
  <r>
    <x v="3"/>
    <x v="349"/>
    <n v="300"/>
    <x v="123"/>
    <x v="118"/>
    <x v="10"/>
    <x v="10"/>
    <x v="14"/>
    <x v="14"/>
    <x v="0"/>
    <x v="0"/>
    <x v="43"/>
    <x v="43"/>
    <x v="0"/>
    <x v="0"/>
    <x v="0"/>
    <x v="0"/>
  </r>
  <r>
    <x v="3"/>
    <x v="37"/>
    <n v="408"/>
    <x v="12"/>
    <x v="12"/>
    <x v="10"/>
    <x v="10"/>
    <x v="14"/>
    <x v="14"/>
    <x v="0"/>
    <x v="0"/>
    <x v="43"/>
    <x v="43"/>
    <x v="0"/>
    <x v="0"/>
    <x v="0"/>
    <x v="0"/>
  </r>
  <r>
    <x v="3"/>
    <x v="37"/>
    <n v="208"/>
    <x v="12"/>
    <x v="12"/>
    <x v="10"/>
    <x v="10"/>
    <x v="14"/>
    <x v="14"/>
    <x v="0"/>
    <x v="0"/>
    <x v="6"/>
    <x v="6"/>
    <x v="0"/>
    <x v="0"/>
    <x v="0"/>
    <x v="0"/>
  </r>
  <r>
    <x v="3"/>
    <x v="38"/>
    <n v="16835"/>
    <x v="13"/>
    <x v="13"/>
    <x v="10"/>
    <x v="10"/>
    <x v="14"/>
    <x v="14"/>
    <x v="0"/>
    <x v="0"/>
    <x v="43"/>
    <x v="43"/>
    <x v="0"/>
    <x v="0"/>
    <x v="0"/>
    <x v="0"/>
  </r>
  <r>
    <x v="3"/>
    <x v="38"/>
    <n v="8580"/>
    <x v="13"/>
    <x v="13"/>
    <x v="10"/>
    <x v="10"/>
    <x v="14"/>
    <x v="14"/>
    <x v="0"/>
    <x v="0"/>
    <x v="6"/>
    <x v="6"/>
    <x v="0"/>
    <x v="0"/>
    <x v="0"/>
    <x v="0"/>
  </r>
  <r>
    <x v="3"/>
    <x v="39"/>
    <n v="26000"/>
    <x v="14"/>
    <x v="14"/>
    <x v="10"/>
    <x v="10"/>
    <x v="14"/>
    <x v="14"/>
    <x v="0"/>
    <x v="0"/>
    <x v="6"/>
    <x v="6"/>
    <x v="0"/>
    <x v="0"/>
    <x v="0"/>
    <x v="0"/>
  </r>
  <r>
    <x v="3"/>
    <x v="39"/>
    <n v="51014"/>
    <x v="14"/>
    <x v="14"/>
    <x v="10"/>
    <x v="10"/>
    <x v="14"/>
    <x v="14"/>
    <x v="0"/>
    <x v="0"/>
    <x v="43"/>
    <x v="43"/>
    <x v="0"/>
    <x v="0"/>
    <x v="0"/>
    <x v="0"/>
  </r>
  <r>
    <x v="4"/>
    <x v="366"/>
    <n v="332599"/>
    <x v="89"/>
    <x v="84"/>
    <x v="2"/>
    <x v="2"/>
    <x v="8"/>
    <x v="8"/>
    <x v="0"/>
    <x v="0"/>
    <x v="26"/>
    <x v="26"/>
    <x v="0"/>
    <x v="0"/>
    <x v="0"/>
    <x v="0"/>
  </r>
  <r>
    <x v="3"/>
    <x v="367"/>
    <n v="1200"/>
    <x v="7"/>
    <x v="7"/>
    <x v="2"/>
    <x v="2"/>
    <x v="37"/>
    <x v="37"/>
    <x v="0"/>
    <x v="0"/>
    <x v="44"/>
    <x v="44"/>
    <x v="0"/>
    <x v="0"/>
    <x v="0"/>
    <x v="0"/>
  </r>
  <r>
    <x v="4"/>
    <x v="368"/>
    <n v="1200"/>
    <x v="22"/>
    <x v="22"/>
    <x v="2"/>
    <x v="2"/>
    <x v="37"/>
    <x v="37"/>
    <x v="0"/>
    <x v="0"/>
    <x v="44"/>
    <x v="44"/>
    <x v="0"/>
    <x v="0"/>
    <x v="0"/>
    <x v="0"/>
  </r>
  <r>
    <x v="3"/>
    <x v="369"/>
    <n v="12000"/>
    <x v="7"/>
    <x v="7"/>
    <x v="2"/>
    <x v="2"/>
    <x v="37"/>
    <x v="37"/>
    <x v="0"/>
    <x v="0"/>
    <x v="45"/>
    <x v="45"/>
    <x v="0"/>
    <x v="0"/>
    <x v="0"/>
    <x v="0"/>
  </r>
  <r>
    <x v="4"/>
    <x v="370"/>
    <n v="12000"/>
    <x v="22"/>
    <x v="22"/>
    <x v="2"/>
    <x v="2"/>
    <x v="37"/>
    <x v="37"/>
    <x v="0"/>
    <x v="0"/>
    <x v="45"/>
    <x v="45"/>
    <x v="0"/>
    <x v="0"/>
    <x v="0"/>
    <x v="0"/>
  </r>
  <r>
    <x v="1"/>
    <x v="371"/>
    <n v="250000"/>
    <x v="9"/>
    <x v="9"/>
    <x v="22"/>
    <x v="22"/>
    <x v="13"/>
    <x v="13"/>
    <x v="19"/>
    <x v="19"/>
    <x v="19"/>
    <x v="19"/>
    <x v="0"/>
    <x v="0"/>
    <x v="0"/>
    <x v="0"/>
  </r>
  <r>
    <x v="1"/>
    <x v="372"/>
    <n v="600000"/>
    <x v="9"/>
    <x v="9"/>
    <x v="2"/>
    <x v="2"/>
    <x v="4"/>
    <x v="4"/>
    <x v="0"/>
    <x v="0"/>
    <x v="0"/>
    <x v="0"/>
    <x v="2"/>
    <x v="2"/>
    <x v="0"/>
    <x v="0"/>
  </r>
  <r>
    <x v="1"/>
    <x v="373"/>
    <n v="20793"/>
    <x v="9"/>
    <x v="9"/>
    <x v="2"/>
    <x v="2"/>
    <x v="8"/>
    <x v="8"/>
    <x v="0"/>
    <x v="0"/>
    <x v="0"/>
    <x v="0"/>
    <x v="5"/>
    <x v="5"/>
    <x v="0"/>
    <x v="0"/>
  </r>
  <r>
    <x v="1"/>
    <x v="374"/>
    <n v="500000"/>
    <x v="9"/>
    <x v="9"/>
    <x v="2"/>
    <x v="2"/>
    <x v="8"/>
    <x v="8"/>
    <x v="0"/>
    <x v="0"/>
    <x v="2"/>
    <x v="2"/>
    <x v="0"/>
    <x v="0"/>
    <x v="0"/>
    <x v="0"/>
  </r>
  <r>
    <x v="5"/>
    <x v="375"/>
    <n v="440000"/>
    <x v="71"/>
    <x v="67"/>
    <x v="19"/>
    <x v="19"/>
    <x v="15"/>
    <x v="15"/>
    <x v="0"/>
    <x v="0"/>
    <x v="13"/>
    <x v="13"/>
    <x v="0"/>
    <x v="0"/>
    <x v="0"/>
    <x v="0"/>
  </r>
  <r>
    <x v="4"/>
    <x v="376"/>
    <n v="1000"/>
    <x v="126"/>
    <x v="121"/>
    <x v="12"/>
    <x v="12"/>
    <x v="0"/>
    <x v="0"/>
    <x v="0"/>
    <x v="0"/>
    <x v="0"/>
    <x v="0"/>
    <x v="0"/>
    <x v="0"/>
    <x v="7"/>
    <x v="7"/>
  </r>
  <r>
    <x v="3"/>
    <x v="377"/>
    <n v="7500"/>
    <x v="57"/>
    <x v="54"/>
    <x v="12"/>
    <x v="12"/>
    <x v="0"/>
    <x v="0"/>
    <x v="0"/>
    <x v="0"/>
    <x v="0"/>
    <x v="0"/>
    <x v="51"/>
    <x v="51"/>
    <x v="8"/>
    <x v="8"/>
  </r>
  <r>
    <x v="3"/>
    <x v="378"/>
    <n v="40000"/>
    <x v="72"/>
    <x v="68"/>
    <x v="12"/>
    <x v="12"/>
    <x v="0"/>
    <x v="0"/>
    <x v="0"/>
    <x v="0"/>
    <x v="0"/>
    <x v="0"/>
    <x v="0"/>
    <x v="0"/>
    <x v="3"/>
    <x v="3"/>
  </r>
  <r>
    <x v="3"/>
    <x v="64"/>
    <n v="8001"/>
    <x v="15"/>
    <x v="15"/>
    <x v="29"/>
    <x v="29"/>
    <x v="32"/>
    <x v="32"/>
    <x v="0"/>
    <x v="0"/>
    <x v="0"/>
    <x v="0"/>
    <x v="0"/>
    <x v="0"/>
    <x v="0"/>
    <x v="0"/>
  </r>
  <r>
    <x v="3"/>
    <x v="379"/>
    <n v="23808"/>
    <x v="90"/>
    <x v="85"/>
    <x v="19"/>
    <x v="19"/>
    <x v="21"/>
    <x v="21"/>
    <x v="0"/>
    <x v="0"/>
    <x v="0"/>
    <x v="0"/>
    <x v="52"/>
    <x v="52"/>
    <x v="0"/>
    <x v="0"/>
  </r>
  <r>
    <x v="3"/>
    <x v="380"/>
    <n v="9445"/>
    <x v="45"/>
    <x v="44"/>
    <x v="19"/>
    <x v="19"/>
    <x v="21"/>
    <x v="21"/>
    <x v="0"/>
    <x v="0"/>
    <x v="0"/>
    <x v="0"/>
    <x v="17"/>
    <x v="17"/>
    <x v="0"/>
    <x v="0"/>
  </r>
  <r>
    <x v="3"/>
    <x v="77"/>
    <n v="25135"/>
    <x v="45"/>
    <x v="44"/>
    <x v="19"/>
    <x v="19"/>
    <x v="21"/>
    <x v="21"/>
    <x v="0"/>
    <x v="0"/>
    <x v="0"/>
    <x v="0"/>
    <x v="17"/>
    <x v="17"/>
    <x v="0"/>
    <x v="0"/>
  </r>
  <r>
    <x v="3"/>
    <x v="381"/>
    <n v="10000"/>
    <x v="26"/>
    <x v="26"/>
    <x v="19"/>
    <x v="19"/>
    <x v="5"/>
    <x v="5"/>
    <x v="0"/>
    <x v="0"/>
    <x v="0"/>
    <x v="0"/>
    <x v="53"/>
    <x v="53"/>
    <x v="0"/>
    <x v="0"/>
  </r>
  <r>
    <x v="3"/>
    <x v="382"/>
    <n v="2660"/>
    <x v="46"/>
    <x v="45"/>
    <x v="19"/>
    <x v="19"/>
    <x v="5"/>
    <x v="5"/>
    <x v="0"/>
    <x v="0"/>
    <x v="0"/>
    <x v="0"/>
    <x v="54"/>
    <x v="54"/>
    <x v="0"/>
    <x v="0"/>
  </r>
  <r>
    <x v="3"/>
    <x v="383"/>
    <n v="2600"/>
    <x v="41"/>
    <x v="40"/>
    <x v="19"/>
    <x v="19"/>
    <x v="5"/>
    <x v="5"/>
    <x v="0"/>
    <x v="0"/>
    <x v="0"/>
    <x v="0"/>
    <x v="54"/>
    <x v="54"/>
    <x v="0"/>
    <x v="0"/>
  </r>
  <r>
    <x v="3"/>
    <x v="384"/>
    <n v="23400"/>
    <x v="46"/>
    <x v="45"/>
    <x v="19"/>
    <x v="19"/>
    <x v="5"/>
    <x v="5"/>
    <x v="0"/>
    <x v="0"/>
    <x v="0"/>
    <x v="0"/>
    <x v="55"/>
    <x v="55"/>
    <x v="0"/>
    <x v="0"/>
  </r>
  <r>
    <x v="3"/>
    <x v="385"/>
    <n v="8000"/>
    <x v="38"/>
    <x v="37"/>
    <x v="19"/>
    <x v="19"/>
    <x v="5"/>
    <x v="5"/>
    <x v="0"/>
    <x v="0"/>
    <x v="0"/>
    <x v="0"/>
    <x v="56"/>
    <x v="56"/>
    <x v="0"/>
    <x v="0"/>
  </r>
  <r>
    <x v="3"/>
    <x v="386"/>
    <n v="22900"/>
    <x v="45"/>
    <x v="44"/>
    <x v="19"/>
    <x v="19"/>
    <x v="5"/>
    <x v="5"/>
    <x v="0"/>
    <x v="0"/>
    <x v="0"/>
    <x v="0"/>
    <x v="56"/>
    <x v="56"/>
    <x v="0"/>
    <x v="0"/>
  </r>
  <r>
    <x v="3"/>
    <x v="387"/>
    <n v="2000"/>
    <x v="15"/>
    <x v="15"/>
    <x v="19"/>
    <x v="19"/>
    <x v="21"/>
    <x v="21"/>
    <x v="0"/>
    <x v="0"/>
    <x v="0"/>
    <x v="0"/>
    <x v="52"/>
    <x v="52"/>
    <x v="0"/>
    <x v="0"/>
  </r>
  <r>
    <x v="3"/>
    <x v="62"/>
    <n v="1000"/>
    <x v="38"/>
    <x v="37"/>
    <x v="19"/>
    <x v="19"/>
    <x v="21"/>
    <x v="21"/>
    <x v="0"/>
    <x v="0"/>
    <x v="0"/>
    <x v="0"/>
    <x v="0"/>
    <x v="0"/>
    <x v="0"/>
    <x v="0"/>
  </r>
  <r>
    <x v="3"/>
    <x v="388"/>
    <n v="25000"/>
    <x v="44"/>
    <x v="43"/>
    <x v="19"/>
    <x v="19"/>
    <x v="21"/>
    <x v="21"/>
    <x v="0"/>
    <x v="0"/>
    <x v="0"/>
    <x v="0"/>
    <x v="0"/>
    <x v="0"/>
    <x v="0"/>
    <x v="0"/>
  </r>
  <r>
    <x v="3"/>
    <x v="389"/>
    <n v="11000"/>
    <x v="111"/>
    <x v="106"/>
    <x v="19"/>
    <x v="19"/>
    <x v="21"/>
    <x v="21"/>
    <x v="0"/>
    <x v="0"/>
    <x v="0"/>
    <x v="0"/>
    <x v="0"/>
    <x v="0"/>
    <x v="0"/>
    <x v="0"/>
  </r>
  <r>
    <x v="3"/>
    <x v="390"/>
    <n v="15000"/>
    <x v="68"/>
    <x v="64"/>
    <x v="19"/>
    <x v="19"/>
    <x v="21"/>
    <x v="21"/>
    <x v="0"/>
    <x v="0"/>
    <x v="0"/>
    <x v="0"/>
    <x v="47"/>
    <x v="47"/>
    <x v="0"/>
    <x v="0"/>
  </r>
  <r>
    <x v="3"/>
    <x v="391"/>
    <n v="6000"/>
    <x v="110"/>
    <x v="105"/>
    <x v="19"/>
    <x v="19"/>
    <x v="21"/>
    <x v="21"/>
    <x v="0"/>
    <x v="0"/>
    <x v="0"/>
    <x v="0"/>
    <x v="47"/>
    <x v="47"/>
    <x v="0"/>
    <x v="0"/>
  </r>
  <r>
    <x v="3"/>
    <x v="392"/>
    <n v="5000"/>
    <x v="110"/>
    <x v="105"/>
    <x v="19"/>
    <x v="19"/>
    <x v="21"/>
    <x v="21"/>
    <x v="0"/>
    <x v="0"/>
    <x v="0"/>
    <x v="0"/>
    <x v="52"/>
    <x v="52"/>
    <x v="0"/>
    <x v="0"/>
  </r>
  <r>
    <x v="3"/>
    <x v="393"/>
    <n v="560"/>
    <x v="127"/>
    <x v="122"/>
    <x v="19"/>
    <x v="19"/>
    <x v="21"/>
    <x v="21"/>
    <x v="0"/>
    <x v="0"/>
    <x v="0"/>
    <x v="0"/>
    <x v="52"/>
    <x v="52"/>
    <x v="0"/>
    <x v="0"/>
  </r>
  <r>
    <x v="3"/>
    <x v="394"/>
    <n v="100243"/>
    <x v="68"/>
    <x v="64"/>
    <x v="19"/>
    <x v="19"/>
    <x v="21"/>
    <x v="21"/>
    <x v="0"/>
    <x v="0"/>
    <x v="0"/>
    <x v="0"/>
    <x v="52"/>
    <x v="52"/>
    <x v="0"/>
    <x v="0"/>
  </r>
  <r>
    <x v="3"/>
    <x v="395"/>
    <n v="1700"/>
    <x v="62"/>
    <x v="59"/>
    <x v="19"/>
    <x v="19"/>
    <x v="21"/>
    <x v="21"/>
    <x v="0"/>
    <x v="0"/>
    <x v="0"/>
    <x v="0"/>
    <x v="0"/>
    <x v="0"/>
    <x v="0"/>
    <x v="0"/>
  </r>
  <r>
    <x v="3"/>
    <x v="396"/>
    <n v="3000"/>
    <x v="45"/>
    <x v="44"/>
    <x v="19"/>
    <x v="19"/>
    <x v="21"/>
    <x v="21"/>
    <x v="0"/>
    <x v="0"/>
    <x v="0"/>
    <x v="0"/>
    <x v="17"/>
    <x v="17"/>
    <x v="0"/>
    <x v="0"/>
  </r>
  <r>
    <x v="3"/>
    <x v="397"/>
    <n v="5090"/>
    <x v="45"/>
    <x v="44"/>
    <x v="19"/>
    <x v="19"/>
    <x v="21"/>
    <x v="21"/>
    <x v="0"/>
    <x v="0"/>
    <x v="0"/>
    <x v="0"/>
    <x v="17"/>
    <x v="17"/>
    <x v="0"/>
    <x v="0"/>
  </r>
  <r>
    <x v="3"/>
    <x v="398"/>
    <n v="26160"/>
    <x v="45"/>
    <x v="44"/>
    <x v="19"/>
    <x v="19"/>
    <x v="21"/>
    <x v="21"/>
    <x v="0"/>
    <x v="0"/>
    <x v="0"/>
    <x v="0"/>
    <x v="17"/>
    <x v="17"/>
    <x v="0"/>
    <x v="0"/>
  </r>
  <r>
    <x v="3"/>
    <x v="37"/>
    <n v="1655"/>
    <x v="12"/>
    <x v="12"/>
    <x v="19"/>
    <x v="19"/>
    <x v="21"/>
    <x v="21"/>
    <x v="0"/>
    <x v="0"/>
    <x v="0"/>
    <x v="0"/>
    <x v="12"/>
    <x v="12"/>
    <x v="0"/>
    <x v="0"/>
  </r>
  <r>
    <x v="3"/>
    <x v="38"/>
    <n v="68251"/>
    <x v="13"/>
    <x v="13"/>
    <x v="19"/>
    <x v="19"/>
    <x v="21"/>
    <x v="21"/>
    <x v="0"/>
    <x v="0"/>
    <x v="0"/>
    <x v="0"/>
    <x v="12"/>
    <x v="12"/>
    <x v="0"/>
    <x v="0"/>
  </r>
  <r>
    <x v="3"/>
    <x v="399"/>
    <n v="23700"/>
    <x v="14"/>
    <x v="14"/>
    <x v="19"/>
    <x v="19"/>
    <x v="21"/>
    <x v="21"/>
    <x v="0"/>
    <x v="0"/>
    <x v="0"/>
    <x v="0"/>
    <x v="12"/>
    <x v="12"/>
    <x v="0"/>
    <x v="0"/>
  </r>
  <r>
    <x v="3"/>
    <x v="400"/>
    <n v="183120"/>
    <x v="28"/>
    <x v="27"/>
    <x v="19"/>
    <x v="19"/>
    <x v="21"/>
    <x v="21"/>
    <x v="0"/>
    <x v="0"/>
    <x v="0"/>
    <x v="0"/>
    <x v="12"/>
    <x v="12"/>
    <x v="0"/>
    <x v="0"/>
  </r>
  <r>
    <x v="4"/>
    <x v="401"/>
    <n v="550"/>
    <x v="126"/>
    <x v="121"/>
    <x v="19"/>
    <x v="19"/>
    <x v="21"/>
    <x v="21"/>
    <x v="0"/>
    <x v="0"/>
    <x v="0"/>
    <x v="0"/>
    <x v="0"/>
    <x v="0"/>
    <x v="0"/>
    <x v="0"/>
  </r>
  <r>
    <x v="4"/>
    <x v="402"/>
    <n v="3800"/>
    <x v="128"/>
    <x v="123"/>
    <x v="19"/>
    <x v="19"/>
    <x v="21"/>
    <x v="21"/>
    <x v="0"/>
    <x v="0"/>
    <x v="0"/>
    <x v="0"/>
    <x v="0"/>
    <x v="0"/>
    <x v="0"/>
    <x v="0"/>
  </r>
  <r>
    <x v="4"/>
    <x v="403"/>
    <n v="14000"/>
    <x v="129"/>
    <x v="124"/>
    <x v="19"/>
    <x v="19"/>
    <x v="21"/>
    <x v="21"/>
    <x v="0"/>
    <x v="0"/>
    <x v="0"/>
    <x v="0"/>
    <x v="0"/>
    <x v="0"/>
    <x v="0"/>
    <x v="0"/>
  </r>
  <r>
    <x v="4"/>
    <x v="404"/>
    <n v="2000"/>
    <x v="130"/>
    <x v="125"/>
    <x v="19"/>
    <x v="19"/>
    <x v="21"/>
    <x v="21"/>
    <x v="0"/>
    <x v="0"/>
    <x v="0"/>
    <x v="0"/>
    <x v="0"/>
    <x v="0"/>
    <x v="0"/>
    <x v="0"/>
  </r>
  <r>
    <x v="1"/>
    <x v="405"/>
    <n v="50000"/>
    <x v="9"/>
    <x v="9"/>
    <x v="19"/>
    <x v="19"/>
    <x v="21"/>
    <x v="21"/>
    <x v="0"/>
    <x v="0"/>
    <x v="0"/>
    <x v="0"/>
    <x v="0"/>
    <x v="0"/>
    <x v="0"/>
    <x v="0"/>
  </r>
  <r>
    <x v="1"/>
    <x v="406"/>
    <n v="146000"/>
    <x v="9"/>
    <x v="9"/>
    <x v="19"/>
    <x v="19"/>
    <x v="15"/>
    <x v="15"/>
    <x v="0"/>
    <x v="0"/>
    <x v="13"/>
    <x v="13"/>
    <x v="0"/>
    <x v="0"/>
    <x v="0"/>
    <x v="0"/>
  </r>
  <r>
    <x v="4"/>
    <x v="407"/>
    <n v="3500"/>
    <x v="81"/>
    <x v="77"/>
    <x v="20"/>
    <x v="20"/>
    <x v="23"/>
    <x v="23"/>
    <x v="0"/>
    <x v="0"/>
    <x v="0"/>
    <x v="0"/>
    <x v="0"/>
    <x v="0"/>
    <x v="0"/>
    <x v="0"/>
  </r>
  <r>
    <x v="3"/>
    <x v="63"/>
    <n v="2419"/>
    <x v="8"/>
    <x v="8"/>
    <x v="30"/>
    <x v="30"/>
    <x v="24"/>
    <x v="24"/>
    <x v="0"/>
    <x v="0"/>
    <x v="0"/>
    <x v="0"/>
    <x v="0"/>
    <x v="0"/>
    <x v="0"/>
    <x v="0"/>
  </r>
  <r>
    <x v="3"/>
    <x v="64"/>
    <n v="11700"/>
    <x v="15"/>
    <x v="15"/>
    <x v="30"/>
    <x v="30"/>
    <x v="24"/>
    <x v="24"/>
    <x v="0"/>
    <x v="0"/>
    <x v="0"/>
    <x v="0"/>
    <x v="0"/>
    <x v="0"/>
    <x v="0"/>
    <x v="0"/>
  </r>
  <r>
    <x v="3"/>
    <x v="408"/>
    <n v="49"/>
    <x v="12"/>
    <x v="12"/>
    <x v="30"/>
    <x v="30"/>
    <x v="24"/>
    <x v="24"/>
    <x v="0"/>
    <x v="0"/>
    <x v="0"/>
    <x v="0"/>
    <x v="0"/>
    <x v="0"/>
    <x v="0"/>
    <x v="0"/>
  </r>
  <r>
    <x v="3"/>
    <x v="408"/>
    <n v="2033"/>
    <x v="13"/>
    <x v="13"/>
    <x v="30"/>
    <x v="30"/>
    <x v="24"/>
    <x v="24"/>
    <x v="0"/>
    <x v="0"/>
    <x v="0"/>
    <x v="0"/>
    <x v="0"/>
    <x v="0"/>
    <x v="0"/>
    <x v="0"/>
  </r>
  <r>
    <x v="3"/>
    <x v="409"/>
    <n v="6160"/>
    <x v="14"/>
    <x v="14"/>
    <x v="30"/>
    <x v="30"/>
    <x v="24"/>
    <x v="24"/>
    <x v="0"/>
    <x v="0"/>
    <x v="0"/>
    <x v="0"/>
    <x v="0"/>
    <x v="0"/>
    <x v="0"/>
    <x v="0"/>
  </r>
  <r>
    <x v="3"/>
    <x v="410"/>
    <n v="38"/>
    <x v="12"/>
    <x v="12"/>
    <x v="30"/>
    <x v="30"/>
    <x v="24"/>
    <x v="24"/>
    <x v="0"/>
    <x v="0"/>
    <x v="46"/>
    <x v="46"/>
    <x v="0"/>
    <x v="0"/>
    <x v="0"/>
    <x v="0"/>
  </r>
  <r>
    <x v="3"/>
    <x v="411"/>
    <n v="1536"/>
    <x v="13"/>
    <x v="13"/>
    <x v="30"/>
    <x v="30"/>
    <x v="24"/>
    <x v="24"/>
    <x v="0"/>
    <x v="0"/>
    <x v="46"/>
    <x v="46"/>
    <x v="0"/>
    <x v="0"/>
    <x v="0"/>
    <x v="0"/>
  </r>
  <r>
    <x v="3"/>
    <x v="412"/>
    <n v="4650"/>
    <x v="14"/>
    <x v="14"/>
    <x v="30"/>
    <x v="30"/>
    <x v="24"/>
    <x v="24"/>
    <x v="0"/>
    <x v="0"/>
    <x v="46"/>
    <x v="46"/>
    <x v="0"/>
    <x v="0"/>
    <x v="0"/>
    <x v="0"/>
  </r>
  <r>
    <x v="3"/>
    <x v="413"/>
    <n v="135"/>
    <x v="12"/>
    <x v="12"/>
    <x v="12"/>
    <x v="12"/>
    <x v="41"/>
    <x v="41"/>
    <x v="0"/>
    <x v="0"/>
    <x v="0"/>
    <x v="0"/>
    <x v="12"/>
    <x v="12"/>
    <x v="3"/>
    <x v="3"/>
  </r>
  <r>
    <x v="3"/>
    <x v="414"/>
    <n v="5579"/>
    <x v="13"/>
    <x v="13"/>
    <x v="12"/>
    <x v="12"/>
    <x v="41"/>
    <x v="41"/>
    <x v="0"/>
    <x v="0"/>
    <x v="0"/>
    <x v="0"/>
    <x v="12"/>
    <x v="12"/>
    <x v="3"/>
    <x v="3"/>
  </r>
  <r>
    <x v="3"/>
    <x v="415"/>
    <n v="16905"/>
    <x v="14"/>
    <x v="14"/>
    <x v="12"/>
    <x v="12"/>
    <x v="41"/>
    <x v="41"/>
    <x v="0"/>
    <x v="0"/>
    <x v="0"/>
    <x v="0"/>
    <x v="12"/>
    <x v="12"/>
    <x v="3"/>
    <x v="3"/>
  </r>
  <r>
    <x v="3"/>
    <x v="416"/>
    <n v="79"/>
    <x v="12"/>
    <x v="12"/>
    <x v="12"/>
    <x v="12"/>
    <x v="8"/>
    <x v="8"/>
    <x v="0"/>
    <x v="0"/>
    <x v="0"/>
    <x v="0"/>
    <x v="12"/>
    <x v="12"/>
    <x v="3"/>
    <x v="3"/>
  </r>
  <r>
    <x v="3"/>
    <x v="417"/>
    <n v="3267"/>
    <x v="13"/>
    <x v="13"/>
    <x v="12"/>
    <x v="12"/>
    <x v="8"/>
    <x v="8"/>
    <x v="0"/>
    <x v="0"/>
    <x v="0"/>
    <x v="0"/>
    <x v="12"/>
    <x v="12"/>
    <x v="3"/>
    <x v="3"/>
  </r>
  <r>
    <x v="3"/>
    <x v="418"/>
    <n v="9900"/>
    <x v="28"/>
    <x v="27"/>
    <x v="12"/>
    <x v="12"/>
    <x v="8"/>
    <x v="8"/>
    <x v="0"/>
    <x v="0"/>
    <x v="0"/>
    <x v="0"/>
    <x v="12"/>
    <x v="12"/>
    <x v="3"/>
    <x v="3"/>
  </r>
  <r>
    <x v="3"/>
    <x v="38"/>
    <n v="2463"/>
    <x v="13"/>
    <x v="13"/>
    <x v="13"/>
    <x v="13"/>
    <x v="0"/>
    <x v="0"/>
    <x v="0"/>
    <x v="0"/>
    <x v="0"/>
    <x v="0"/>
    <x v="49"/>
    <x v="49"/>
    <x v="0"/>
    <x v="0"/>
  </r>
  <r>
    <x v="3"/>
    <x v="37"/>
    <n v="1513"/>
    <x v="12"/>
    <x v="12"/>
    <x v="21"/>
    <x v="21"/>
    <x v="2"/>
    <x v="2"/>
    <x v="0"/>
    <x v="0"/>
    <x v="0"/>
    <x v="0"/>
    <x v="0"/>
    <x v="0"/>
    <x v="0"/>
    <x v="0"/>
  </r>
  <r>
    <x v="3"/>
    <x v="419"/>
    <n v="27"/>
    <x v="98"/>
    <x v="93"/>
    <x v="21"/>
    <x v="21"/>
    <x v="2"/>
    <x v="2"/>
    <x v="0"/>
    <x v="0"/>
    <x v="0"/>
    <x v="0"/>
    <x v="0"/>
    <x v="0"/>
    <x v="0"/>
    <x v="0"/>
  </r>
  <r>
    <x v="3"/>
    <x v="420"/>
    <n v="18"/>
    <x v="99"/>
    <x v="94"/>
    <x v="21"/>
    <x v="21"/>
    <x v="2"/>
    <x v="2"/>
    <x v="0"/>
    <x v="0"/>
    <x v="0"/>
    <x v="0"/>
    <x v="0"/>
    <x v="0"/>
    <x v="0"/>
    <x v="0"/>
  </r>
  <r>
    <x v="3"/>
    <x v="421"/>
    <n v="62415"/>
    <x v="13"/>
    <x v="13"/>
    <x v="21"/>
    <x v="21"/>
    <x v="2"/>
    <x v="2"/>
    <x v="0"/>
    <x v="0"/>
    <x v="0"/>
    <x v="0"/>
    <x v="0"/>
    <x v="0"/>
    <x v="0"/>
    <x v="0"/>
  </r>
  <r>
    <x v="3"/>
    <x v="45"/>
    <n v="5608"/>
    <x v="30"/>
    <x v="29"/>
    <x v="21"/>
    <x v="21"/>
    <x v="2"/>
    <x v="2"/>
    <x v="0"/>
    <x v="0"/>
    <x v="0"/>
    <x v="0"/>
    <x v="0"/>
    <x v="0"/>
    <x v="0"/>
    <x v="0"/>
  </r>
  <r>
    <x v="3"/>
    <x v="39"/>
    <n v="155508"/>
    <x v="14"/>
    <x v="14"/>
    <x v="21"/>
    <x v="21"/>
    <x v="2"/>
    <x v="2"/>
    <x v="0"/>
    <x v="0"/>
    <x v="0"/>
    <x v="0"/>
    <x v="0"/>
    <x v="0"/>
    <x v="0"/>
    <x v="0"/>
  </r>
  <r>
    <x v="3"/>
    <x v="422"/>
    <n v="28024"/>
    <x v="105"/>
    <x v="100"/>
    <x v="21"/>
    <x v="21"/>
    <x v="2"/>
    <x v="2"/>
    <x v="0"/>
    <x v="0"/>
    <x v="0"/>
    <x v="0"/>
    <x v="0"/>
    <x v="0"/>
    <x v="0"/>
    <x v="0"/>
  </r>
  <r>
    <x v="3"/>
    <x v="423"/>
    <n v="49688"/>
    <x v="103"/>
    <x v="98"/>
    <x v="21"/>
    <x v="21"/>
    <x v="38"/>
    <x v="38"/>
    <x v="0"/>
    <x v="0"/>
    <x v="0"/>
    <x v="0"/>
    <x v="0"/>
    <x v="0"/>
    <x v="0"/>
    <x v="0"/>
  </r>
  <r>
    <x v="3"/>
    <x v="423"/>
    <n v="79275"/>
    <x v="103"/>
    <x v="98"/>
    <x v="21"/>
    <x v="21"/>
    <x v="38"/>
    <x v="38"/>
    <x v="0"/>
    <x v="0"/>
    <x v="35"/>
    <x v="35"/>
    <x v="0"/>
    <x v="0"/>
    <x v="0"/>
    <x v="0"/>
  </r>
  <r>
    <x v="3"/>
    <x v="341"/>
    <n v="5436"/>
    <x v="4"/>
    <x v="4"/>
    <x v="21"/>
    <x v="21"/>
    <x v="2"/>
    <x v="2"/>
    <x v="0"/>
    <x v="0"/>
    <x v="1"/>
    <x v="1"/>
    <x v="0"/>
    <x v="0"/>
    <x v="0"/>
    <x v="0"/>
  </r>
  <r>
    <x v="3"/>
    <x v="424"/>
    <n v="25821"/>
    <x v="106"/>
    <x v="101"/>
    <x v="21"/>
    <x v="21"/>
    <x v="2"/>
    <x v="2"/>
    <x v="0"/>
    <x v="0"/>
    <x v="39"/>
    <x v="39"/>
    <x v="0"/>
    <x v="0"/>
    <x v="0"/>
    <x v="0"/>
  </r>
  <r>
    <x v="3"/>
    <x v="425"/>
    <n v="4396"/>
    <x v="5"/>
    <x v="5"/>
    <x v="21"/>
    <x v="21"/>
    <x v="2"/>
    <x v="2"/>
    <x v="0"/>
    <x v="0"/>
    <x v="38"/>
    <x v="38"/>
    <x v="0"/>
    <x v="0"/>
    <x v="0"/>
    <x v="0"/>
  </r>
  <r>
    <x v="4"/>
    <x v="426"/>
    <n v="5610"/>
    <x v="131"/>
    <x v="126"/>
    <x v="28"/>
    <x v="28"/>
    <x v="32"/>
    <x v="32"/>
    <x v="0"/>
    <x v="0"/>
    <x v="0"/>
    <x v="0"/>
    <x v="0"/>
    <x v="0"/>
    <x v="0"/>
    <x v="0"/>
  </r>
  <r>
    <x v="3"/>
    <x v="37"/>
    <n v="99"/>
    <x v="12"/>
    <x v="12"/>
    <x v="28"/>
    <x v="28"/>
    <x v="32"/>
    <x v="32"/>
    <x v="0"/>
    <x v="0"/>
    <x v="0"/>
    <x v="0"/>
    <x v="0"/>
    <x v="0"/>
    <x v="0"/>
    <x v="0"/>
  </r>
  <r>
    <x v="3"/>
    <x v="38"/>
    <n v="4098"/>
    <x v="13"/>
    <x v="13"/>
    <x v="28"/>
    <x v="28"/>
    <x v="32"/>
    <x v="32"/>
    <x v="0"/>
    <x v="0"/>
    <x v="0"/>
    <x v="0"/>
    <x v="0"/>
    <x v="0"/>
    <x v="0"/>
    <x v="0"/>
  </r>
  <r>
    <x v="3"/>
    <x v="427"/>
    <n v="12418"/>
    <x v="14"/>
    <x v="14"/>
    <x v="28"/>
    <x v="28"/>
    <x v="32"/>
    <x v="32"/>
    <x v="0"/>
    <x v="0"/>
    <x v="0"/>
    <x v="0"/>
    <x v="0"/>
    <x v="0"/>
    <x v="0"/>
    <x v="0"/>
  </r>
  <r>
    <x v="3"/>
    <x v="132"/>
    <n v="66"/>
    <x v="65"/>
    <x v="61"/>
    <x v="28"/>
    <x v="28"/>
    <x v="32"/>
    <x v="32"/>
    <x v="0"/>
    <x v="0"/>
    <x v="0"/>
    <x v="0"/>
    <x v="0"/>
    <x v="0"/>
    <x v="0"/>
    <x v="0"/>
  </r>
  <r>
    <x v="3"/>
    <x v="45"/>
    <n v="12558"/>
    <x v="30"/>
    <x v="29"/>
    <x v="26"/>
    <x v="26"/>
    <x v="31"/>
    <x v="31"/>
    <x v="0"/>
    <x v="0"/>
    <x v="0"/>
    <x v="0"/>
    <x v="0"/>
    <x v="0"/>
    <x v="0"/>
    <x v="0"/>
  </r>
  <r>
    <x v="3"/>
    <x v="428"/>
    <n v="100"/>
    <x v="12"/>
    <x v="12"/>
    <x v="26"/>
    <x v="26"/>
    <x v="31"/>
    <x v="31"/>
    <x v="0"/>
    <x v="0"/>
    <x v="0"/>
    <x v="0"/>
    <x v="0"/>
    <x v="0"/>
    <x v="0"/>
    <x v="0"/>
  </r>
  <r>
    <x v="3"/>
    <x v="429"/>
    <n v="59"/>
    <x v="12"/>
    <x v="12"/>
    <x v="26"/>
    <x v="26"/>
    <x v="31"/>
    <x v="31"/>
    <x v="0"/>
    <x v="0"/>
    <x v="0"/>
    <x v="0"/>
    <x v="0"/>
    <x v="0"/>
    <x v="0"/>
    <x v="0"/>
  </r>
  <r>
    <x v="3"/>
    <x v="430"/>
    <n v="10844"/>
    <x v="13"/>
    <x v="13"/>
    <x v="26"/>
    <x v="26"/>
    <x v="31"/>
    <x v="31"/>
    <x v="0"/>
    <x v="0"/>
    <x v="0"/>
    <x v="0"/>
    <x v="0"/>
    <x v="0"/>
    <x v="0"/>
    <x v="0"/>
  </r>
  <r>
    <x v="3"/>
    <x v="431"/>
    <n v="7336"/>
    <x v="14"/>
    <x v="14"/>
    <x v="26"/>
    <x v="26"/>
    <x v="31"/>
    <x v="31"/>
    <x v="0"/>
    <x v="0"/>
    <x v="0"/>
    <x v="0"/>
    <x v="0"/>
    <x v="0"/>
    <x v="0"/>
    <x v="0"/>
  </r>
  <r>
    <x v="3"/>
    <x v="64"/>
    <n v="125880"/>
    <x v="15"/>
    <x v="15"/>
    <x v="27"/>
    <x v="27"/>
    <x v="7"/>
    <x v="7"/>
    <x v="0"/>
    <x v="0"/>
    <x v="0"/>
    <x v="0"/>
    <x v="0"/>
    <x v="0"/>
    <x v="0"/>
    <x v="0"/>
  </r>
  <r>
    <x v="3"/>
    <x v="339"/>
    <n v="200"/>
    <x v="73"/>
    <x v="69"/>
    <x v="27"/>
    <x v="27"/>
    <x v="23"/>
    <x v="23"/>
    <x v="0"/>
    <x v="0"/>
    <x v="0"/>
    <x v="0"/>
    <x v="0"/>
    <x v="0"/>
    <x v="0"/>
    <x v="0"/>
  </r>
  <r>
    <x v="3"/>
    <x v="335"/>
    <n v="500"/>
    <x v="101"/>
    <x v="96"/>
    <x v="27"/>
    <x v="27"/>
    <x v="23"/>
    <x v="23"/>
    <x v="0"/>
    <x v="0"/>
    <x v="0"/>
    <x v="0"/>
    <x v="0"/>
    <x v="0"/>
    <x v="0"/>
    <x v="0"/>
  </r>
  <r>
    <x v="3"/>
    <x v="336"/>
    <n v="650"/>
    <x v="109"/>
    <x v="104"/>
    <x v="27"/>
    <x v="27"/>
    <x v="23"/>
    <x v="23"/>
    <x v="0"/>
    <x v="0"/>
    <x v="0"/>
    <x v="0"/>
    <x v="0"/>
    <x v="0"/>
    <x v="0"/>
    <x v="0"/>
  </r>
  <r>
    <x v="3"/>
    <x v="337"/>
    <n v="1000"/>
    <x v="118"/>
    <x v="113"/>
    <x v="27"/>
    <x v="27"/>
    <x v="23"/>
    <x v="23"/>
    <x v="0"/>
    <x v="0"/>
    <x v="0"/>
    <x v="0"/>
    <x v="0"/>
    <x v="0"/>
    <x v="0"/>
    <x v="0"/>
  </r>
  <r>
    <x v="3"/>
    <x v="115"/>
    <n v="3451"/>
    <x v="5"/>
    <x v="5"/>
    <x v="27"/>
    <x v="27"/>
    <x v="23"/>
    <x v="23"/>
    <x v="0"/>
    <x v="0"/>
    <x v="0"/>
    <x v="0"/>
    <x v="0"/>
    <x v="0"/>
    <x v="0"/>
    <x v="0"/>
  </r>
  <r>
    <x v="3"/>
    <x v="432"/>
    <n v="450"/>
    <x v="132"/>
    <x v="127"/>
    <x v="27"/>
    <x v="27"/>
    <x v="23"/>
    <x v="23"/>
    <x v="0"/>
    <x v="0"/>
    <x v="0"/>
    <x v="0"/>
    <x v="0"/>
    <x v="0"/>
    <x v="0"/>
    <x v="0"/>
  </r>
  <r>
    <x v="3"/>
    <x v="338"/>
    <n v="450"/>
    <x v="36"/>
    <x v="35"/>
    <x v="27"/>
    <x v="27"/>
    <x v="23"/>
    <x v="23"/>
    <x v="0"/>
    <x v="0"/>
    <x v="0"/>
    <x v="0"/>
    <x v="0"/>
    <x v="0"/>
    <x v="0"/>
    <x v="0"/>
  </r>
  <r>
    <x v="3"/>
    <x v="62"/>
    <n v="100"/>
    <x v="38"/>
    <x v="37"/>
    <x v="27"/>
    <x v="27"/>
    <x v="23"/>
    <x v="23"/>
    <x v="0"/>
    <x v="0"/>
    <x v="0"/>
    <x v="0"/>
    <x v="0"/>
    <x v="0"/>
    <x v="0"/>
    <x v="0"/>
  </r>
  <r>
    <x v="3"/>
    <x v="63"/>
    <n v="14000"/>
    <x v="8"/>
    <x v="8"/>
    <x v="27"/>
    <x v="27"/>
    <x v="23"/>
    <x v="23"/>
    <x v="0"/>
    <x v="0"/>
    <x v="0"/>
    <x v="0"/>
    <x v="0"/>
    <x v="0"/>
    <x v="0"/>
    <x v="0"/>
  </r>
  <r>
    <x v="3"/>
    <x v="433"/>
    <n v="750"/>
    <x v="133"/>
    <x v="128"/>
    <x v="27"/>
    <x v="27"/>
    <x v="23"/>
    <x v="23"/>
    <x v="0"/>
    <x v="0"/>
    <x v="0"/>
    <x v="0"/>
    <x v="0"/>
    <x v="0"/>
    <x v="0"/>
    <x v="0"/>
  </r>
  <r>
    <x v="3"/>
    <x v="434"/>
    <n v="100"/>
    <x v="134"/>
    <x v="129"/>
    <x v="27"/>
    <x v="27"/>
    <x v="23"/>
    <x v="23"/>
    <x v="0"/>
    <x v="0"/>
    <x v="0"/>
    <x v="0"/>
    <x v="0"/>
    <x v="0"/>
    <x v="0"/>
    <x v="0"/>
  </r>
  <r>
    <x v="3"/>
    <x v="118"/>
    <n v="250"/>
    <x v="62"/>
    <x v="59"/>
    <x v="27"/>
    <x v="27"/>
    <x v="23"/>
    <x v="23"/>
    <x v="0"/>
    <x v="0"/>
    <x v="0"/>
    <x v="0"/>
    <x v="0"/>
    <x v="0"/>
    <x v="0"/>
    <x v="0"/>
  </r>
  <r>
    <x v="3"/>
    <x v="326"/>
    <n v="650"/>
    <x v="115"/>
    <x v="110"/>
    <x v="27"/>
    <x v="27"/>
    <x v="23"/>
    <x v="23"/>
    <x v="0"/>
    <x v="0"/>
    <x v="0"/>
    <x v="0"/>
    <x v="0"/>
    <x v="0"/>
    <x v="0"/>
    <x v="0"/>
  </r>
  <r>
    <x v="3"/>
    <x v="435"/>
    <n v="700"/>
    <x v="135"/>
    <x v="130"/>
    <x v="27"/>
    <x v="27"/>
    <x v="23"/>
    <x v="23"/>
    <x v="0"/>
    <x v="0"/>
    <x v="0"/>
    <x v="0"/>
    <x v="0"/>
    <x v="0"/>
    <x v="0"/>
    <x v="0"/>
  </r>
  <r>
    <x v="3"/>
    <x v="340"/>
    <n v="1000"/>
    <x v="67"/>
    <x v="63"/>
    <x v="27"/>
    <x v="27"/>
    <x v="23"/>
    <x v="23"/>
    <x v="0"/>
    <x v="0"/>
    <x v="0"/>
    <x v="0"/>
    <x v="0"/>
    <x v="0"/>
    <x v="0"/>
    <x v="0"/>
  </r>
  <r>
    <x v="3"/>
    <x v="436"/>
    <n v="3000"/>
    <x v="7"/>
    <x v="7"/>
    <x v="27"/>
    <x v="27"/>
    <x v="23"/>
    <x v="23"/>
    <x v="0"/>
    <x v="0"/>
    <x v="0"/>
    <x v="0"/>
    <x v="0"/>
    <x v="0"/>
    <x v="0"/>
    <x v="0"/>
  </r>
  <r>
    <x v="3"/>
    <x v="85"/>
    <n v="100"/>
    <x v="49"/>
    <x v="44"/>
    <x v="27"/>
    <x v="27"/>
    <x v="23"/>
    <x v="23"/>
    <x v="0"/>
    <x v="0"/>
    <x v="0"/>
    <x v="0"/>
    <x v="0"/>
    <x v="0"/>
    <x v="0"/>
    <x v="0"/>
  </r>
  <r>
    <x v="3"/>
    <x v="82"/>
    <n v="70"/>
    <x v="136"/>
    <x v="45"/>
    <x v="27"/>
    <x v="27"/>
    <x v="23"/>
    <x v="23"/>
    <x v="0"/>
    <x v="0"/>
    <x v="0"/>
    <x v="0"/>
    <x v="0"/>
    <x v="0"/>
    <x v="0"/>
    <x v="0"/>
  </r>
  <r>
    <x v="3"/>
    <x v="341"/>
    <n v="3000"/>
    <x v="4"/>
    <x v="4"/>
    <x v="27"/>
    <x v="27"/>
    <x v="23"/>
    <x v="23"/>
    <x v="0"/>
    <x v="0"/>
    <x v="0"/>
    <x v="0"/>
    <x v="0"/>
    <x v="0"/>
    <x v="0"/>
    <x v="0"/>
  </r>
  <r>
    <x v="3"/>
    <x v="342"/>
    <n v="350"/>
    <x v="66"/>
    <x v="62"/>
    <x v="27"/>
    <x v="27"/>
    <x v="23"/>
    <x v="23"/>
    <x v="0"/>
    <x v="0"/>
    <x v="0"/>
    <x v="0"/>
    <x v="0"/>
    <x v="0"/>
    <x v="0"/>
    <x v="0"/>
  </r>
  <r>
    <x v="3"/>
    <x v="325"/>
    <n v="150"/>
    <x v="110"/>
    <x v="105"/>
    <x v="27"/>
    <x v="27"/>
    <x v="23"/>
    <x v="23"/>
    <x v="0"/>
    <x v="0"/>
    <x v="0"/>
    <x v="0"/>
    <x v="0"/>
    <x v="0"/>
    <x v="0"/>
    <x v="0"/>
  </r>
  <r>
    <x v="3"/>
    <x v="132"/>
    <n v="400"/>
    <x v="65"/>
    <x v="61"/>
    <x v="27"/>
    <x v="27"/>
    <x v="23"/>
    <x v="23"/>
    <x v="0"/>
    <x v="0"/>
    <x v="0"/>
    <x v="0"/>
    <x v="0"/>
    <x v="0"/>
    <x v="0"/>
    <x v="0"/>
  </r>
  <r>
    <x v="3"/>
    <x v="437"/>
    <n v="40"/>
    <x v="137"/>
    <x v="131"/>
    <x v="27"/>
    <x v="27"/>
    <x v="23"/>
    <x v="23"/>
    <x v="0"/>
    <x v="0"/>
    <x v="0"/>
    <x v="0"/>
    <x v="0"/>
    <x v="0"/>
    <x v="0"/>
    <x v="0"/>
  </r>
  <r>
    <x v="3"/>
    <x v="347"/>
    <n v="1440"/>
    <x v="122"/>
    <x v="117"/>
    <x v="27"/>
    <x v="27"/>
    <x v="23"/>
    <x v="23"/>
    <x v="0"/>
    <x v="0"/>
    <x v="0"/>
    <x v="0"/>
    <x v="0"/>
    <x v="0"/>
    <x v="0"/>
    <x v="0"/>
  </r>
  <r>
    <x v="3"/>
    <x v="349"/>
    <n v="460"/>
    <x v="123"/>
    <x v="118"/>
    <x v="27"/>
    <x v="27"/>
    <x v="23"/>
    <x v="23"/>
    <x v="0"/>
    <x v="0"/>
    <x v="0"/>
    <x v="0"/>
    <x v="0"/>
    <x v="0"/>
    <x v="0"/>
    <x v="0"/>
  </r>
  <r>
    <x v="3"/>
    <x v="37"/>
    <n v="1270"/>
    <x v="12"/>
    <x v="12"/>
    <x v="27"/>
    <x v="27"/>
    <x v="23"/>
    <x v="23"/>
    <x v="0"/>
    <x v="0"/>
    <x v="0"/>
    <x v="0"/>
    <x v="0"/>
    <x v="0"/>
    <x v="0"/>
    <x v="0"/>
  </r>
  <r>
    <x v="3"/>
    <x v="38"/>
    <n v="52401"/>
    <x v="13"/>
    <x v="13"/>
    <x v="27"/>
    <x v="27"/>
    <x v="23"/>
    <x v="23"/>
    <x v="0"/>
    <x v="0"/>
    <x v="0"/>
    <x v="0"/>
    <x v="0"/>
    <x v="0"/>
    <x v="0"/>
    <x v="0"/>
  </r>
  <r>
    <x v="3"/>
    <x v="45"/>
    <n v="11461"/>
    <x v="30"/>
    <x v="29"/>
    <x v="27"/>
    <x v="27"/>
    <x v="23"/>
    <x v="23"/>
    <x v="0"/>
    <x v="0"/>
    <x v="0"/>
    <x v="0"/>
    <x v="0"/>
    <x v="0"/>
    <x v="0"/>
    <x v="0"/>
  </r>
  <r>
    <x v="3"/>
    <x v="438"/>
    <n v="36000"/>
    <x v="96"/>
    <x v="91"/>
    <x v="27"/>
    <x v="27"/>
    <x v="23"/>
    <x v="23"/>
    <x v="0"/>
    <x v="0"/>
    <x v="0"/>
    <x v="0"/>
    <x v="0"/>
    <x v="0"/>
    <x v="0"/>
    <x v="0"/>
  </r>
  <r>
    <x v="3"/>
    <x v="39"/>
    <n v="111330"/>
    <x v="14"/>
    <x v="14"/>
    <x v="27"/>
    <x v="27"/>
    <x v="23"/>
    <x v="23"/>
    <x v="0"/>
    <x v="0"/>
    <x v="0"/>
    <x v="0"/>
    <x v="0"/>
    <x v="0"/>
    <x v="0"/>
    <x v="0"/>
  </r>
  <r>
    <x v="4"/>
    <x v="439"/>
    <n v="36000"/>
    <x v="81"/>
    <x v="77"/>
    <x v="27"/>
    <x v="27"/>
    <x v="23"/>
    <x v="23"/>
    <x v="0"/>
    <x v="0"/>
    <x v="0"/>
    <x v="0"/>
    <x v="0"/>
    <x v="0"/>
    <x v="0"/>
    <x v="0"/>
  </r>
  <r>
    <x v="4"/>
    <x v="440"/>
    <n v="5100"/>
    <x v="138"/>
    <x v="132"/>
    <x v="27"/>
    <x v="27"/>
    <x v="23"/>
    <x v="23"/>
    <x v="0"/>
    <x v="0"/>
    <x v="0"/>
    <x v="0"/>
    <x v="0"/>
    <x v="0"/>
    <x v="0"/>
    <x v="0"/>
  </r>
  <r>
    <x v="3"/>
    <x v="441"/>
    <n v="11958"/>
    <x v="14"/>
    <x v="14"/>
    <x v="13"/>
    <x v="13"/>
    <x v="0"/>
    <x v="0"/>
    <x v="0"/>
    <x v="0"/>
    <x v="0"/>
    <x v="0"/>
    <x v="0"/>
    <x v="0"/>
    <x v="0"/>
    <x v="0"/>
  </r>
  <r>
    <x v="3"/>
    <x v="442"/>
    <n v="3500"/>
    <x v="62"/>
    <x v="59"/>
    <x v="12"/>
    <x v="12"/>
    <x v="0"/>
    <x v="0"/>
    <x v="0"/>
    <x v="0"/>
    <x v="0"/>
    <x v="0"/>
    <x v="0"/>
    <x v="0"/>
    <x v="3"/>
    <x v="3"/>
  </r>
  <r>
    <x v="4"/>
    <x v="443"/>
    <n v="2000"/>
    <x v="139"/>
    <x v="133"/>
    <x v="12"/>
    <x v="12"/>
    <x v="0"/>
    <x v="0"/>
    <x v="0"/>
    <x v="0"/>
    <x v="0"/>
    <x v="0"/>
    <x v="0"/>
    <x v="0"/>
    <x v="7"/>
    <x v="7"/>
  </r>
  <r>
    <x v="3"/>
    <x v="444"/>
    <n v="3790"/>
    <x v="12"/>
    <x v="12"/>
    <x v="12"/>
    <x v="12"/>
    <x v="0"/>
    <x v="0"/>
    <x v="0"/>
    <x v="0"/>
    <x v="0"/>
    <x v="0"/>
    <x v="12"/>
    <x v="12"/>
    <x v="3"/>
    <x v="3"/>
  </r>
  <r>
    <x v="3"/>
    <x v="445"/>
    <n v="156284"/>
    <x v="13"/>
    <x v="13"/>
    <x v="12"/>
    <x v="12"/>
    <x v="0"/>
    <x v="0"/>
    <x v="0"/>
    <x v="0"/>
    <x v="0"/>
    <x v="0"/>
    <x v="12"/>
    <x v="12"/>
    <x v="3"/>
    <x v="3"/>
  </r>
  <r>
    <x v="3"/>
    <x v="446"/>
    <n v="189840"/>
    <x v="14"/>
    <x v="14"/>
    <x v="12"/>
    <x v="12"/>
    <x v="0"/>
    <x v="0"/>
    <x v="0"/>
    <x v="0"/>
    <x v="0"/>
    <x v="0"/>
    <x v="12"/>
    <x v="12"/>
    <x v="3"/>
    <x v="3"/>
  </r>
  <r>
    <x v="3"/>
    <x v="447"/>
    <n v="283748"/>
    <x v="28"/>
    <x v="27"/>
    <x v="12"/>
    <x v="12"/>
    <x v="0"/>
    <x v="0"/>
    <x v="0"/>
    <x v="0"/>
    <x v="0"/>
    <x v="0"/>
    <x v="12"/>
    <x v="12"/>
    <x v="3"/>
    <x v="3"/>
  </r>
  <r>
    <x v="3"/>
    <x v="448"/>
    <n v="212"/>
    <x v="12"/>
    <x v="12"/>
    <x v="9"/>
    <x v="9"/>
    <x v="19"/>
    <x v="19"/>
    <x v="0"/>
    <x v="0"/>
    <x v="6"/>
    <x v="6"/>
    <x v="0"/>
    <x v="0"/>
    <x v="0"/>
    <x v="0"/>
  </r>
  <r>
    <x v="3"/>
    <x v="448"/>
    <n v="8752"/>
    <x v="13"/>
    <x v="13"/>
    <x v="9"/>
    <x v="9"/>
    <x v="19"/>
    <x v="19"/>
    <x v="0"/>
    <x v="0"/>
    <x v="6"/>
    <x v="6"/>
    <x v="0"/>
    <x v="0"/>
    <x v="0"/>
    <x v="0"/>
  </r>
  <r>
    <x v="3"/>
    <x v="448"/>
    <n v="26520"/>
    <x v="14"/>
    <x v="14"/>
    <x v="9"/>
    <x v="9"/>
    <x v="19"/>
    <x v="19"/>
    <x v="0"/>
    <x v="0"/>
    <x v="6"/>
    <x v="6"/>
    <x v="0"/>
    <x v="0"/>
    <x v="0"/>
    <x v="0"/>
  </r>
  <r>
    <x v="4"/>
    <x v="448"/>
    <n v="35484"/>
    <x v="32"/>
    <x v="31"/>
    <x v="9"/>
    <x v="9"/>
    <x v="19"/>
    <x v="19"/>
    <x v="0"/>
    <x v="0"/>
    <x v="6"/>
    <x v="6"/>
    <x v="0"/>
    <x v="0"/>
    <x v="0"/>
    <x v="0"/>
  </r>
  <r>
    <x v="3"/>
    <x v="338"/>
    <n v="300"/>
    <x v="36"/>
    <x v="35"/>
    <x v="9"/>
    <x v="9"/>
    <x v="18"/>
    <x v="18"/>
    <x v="0"/>
    <x v="0"/>
    <x v="0"/>
    <x v="0"/>
    <x v="0"/>
    <x v="0"/>
    <x v="0"/>
    <x v="0"/>
  </r>
  <r>
    <x v="3"/>
    <x v="339"/>
    <n v="100"/>
    <x v="73"/>
    <x v="69"/>
    <x v="9"/>
    <x v="9"/>
    <x v="18"/>
    <x v="18"/>
    <x v="0"/>
    <x v="0"/>
    <x v="0"/>
    <x v="0"/>
    <x v="0"/>
    <x v="0"/>
    <x v="0"/>
    <x v="0"/>
  </r>
  <r>
    <x v="3"/>
    <x v="62"/>
    <n v="1000"/>
    <x v="38"/>
    <x v="37"/>
    <x v="9"/>
    <x v="9"/>
    <x v="18"/>
    <x v="18"/>
    <x v="0"/>
    <x v="0"/>
    <x v="0"/>
    <x v="0"/>
    <x v="0"/>
    <x v="0"/>
    <x v="0"/>
    <x v="0"/>
  </r>
  <r>
    <x v="3"/>
    <x v="37"/>
    <n v="319"/>
    <x v="12"/>
    <x v="12"/>
    <x v="9"/>
    <x v="9"/>
    <x v="18"/>
    <x v="18"/>
    <x v="0"/>
    <x v="0"/>
    <x v="0"/>
    <x v="0"/>
    <x v="0"/>
    <x v="0"/>
    <x v="0"/>
    <x v="0"/>
  </r>
  <r>
    <x v="3"/>
    <x v="38"/>
    <n v="13141"/>
    <x v="13"/>
    <x v="13"/>
    <x v="9"/>
    <x v="9"/>
    <x v="18"/>
    <x v="18"/>
    <x v="0"/>
    <x v="0"/>
    <x v="0"/>
    <x v="0"/>
    <x v="0"/>
    <x v="0"/>
    <x v="0"/>
    <x v="0"/>
  </r>
  <r>
    <x v="3"/>
    <x v="39"/>
    <n v="39821"/>
    <x v="14"/>
    <x v="14"/>
    <x v="9"/>
    <x v="9"/>
    <x v="18"/>
    <x v="18"/>
    <x v="0"/>
    <x v="0"/>
    <x v="0"/>
    <x v="0"/>
    <x v="0"/>
    <x v="0"/>
    <x v="0"/>
    <x v="0"/>
  </r>
  <r>
    <x v="4"/>
    <x v="449"/>
    <n v="2000"/>
    <x v="140"/>
    <x v="134"/>
    <x v="9"/>
    <x v="9"/>
    <x v="18"/>
    <x v="18"/>
    <x v="0"/>
    <x v="0"/>
    <x v="0"/>
    <x v="0"/>
    <x v="0"/>
    <x v="0"/>
    <x v="0"/>
    <x v="0"/>
  </r>
  <r>
    <x v="3"/>
    <x v="115"/>
    <n v="3000"/>
    <x v="5"/>
    <x v="5"/>
    <x v="9"/>
    <x v="9"/>
    <x v="11"/>
    <x v="11"/>
    <x v="0"/>
    <x v="0"/>
    <x v="0"/>
    <x v="0"/>
    <x v="0"/>
    <x v="0"/>
    <x v="0"/>
    <x v="0"/>
  </r>
  <r>
    <x v="3"/>
    <x v="338"/>
    <n v="900"/>
    <x v="36"/>
    <x v="35"/>
    <x v="9"/>
    <x v="9"/>
    <x v="11"/>
    <x v="11"/>
    <x v="0"/>
    <x v="0"/>
    <x v="0"/>
    <x v="0"/>
    <x v="0"/>
    <x v="0"/>
    <x v="0"/>
    <x v="0"/>
  </r>
  <r>
    <x v="3"/>
    <x v="339"/>
    <n v="150"/>
    <x v="73"/>
    <x v="69"/>
    <x v="9"/>
    <x v="9"/>
    <x v="11"/>
    <x v="11"/>
    <x v="0"/>
    <x v="0"/>
    <x v="0"/>
    <x v="0"/>
    <x v="0"/>
    <x v="0"/>
    <x v="0"/>
    <x v="0"/>
  </r>
  <r>
    <x v="3"/>
    <x v="62"/>
    <n v="1000"/>
    <x v="38"/>
    <x v="37"/>
    <x v="9"/>
    <x v="9"/>
    <x v="11"/>
    <x v="11"/>
    <x v="0"/>
    <x v="0"/>
    <x v="0"/>
    <x v="0"/>
    <x v="0"/>
    <x v="0"/>
    <x v="0"/>
    <x v="0"/>
  </r>
  <r>
    <x v="3"/>
    <x v="63"/>
    <n v="2500"/>
    <x v="8"/>
    <x v="8"/>
    <x v="9"/>
    <x v="9"/>
    <x v="11"/>
    <x v="11"/>
    <x v="0"/>
    <x v="0"/>
    <x v="0"/>
    <x v="0"/>
    <x v="0"/>
    <x v="0"/>
    <x v="0"/>
    <x v="0"/>
  </r>
  <r>
    <x v="3"/>
    <x v="434"/>
    <n v="400"/>
    <x v="134"/>
    <x v="129"/>
    <x v="9"/>
    <x v="9"/>
    <x v="11"/>
    <x v="11"/>
    <x v="0"/>
    <x v="0"/>
    <x v="0"/>
    <x v="0"/>
    <x v="0"/>
    <x v="0"/>
    <x v="0"/>
    <x v="0"/>
  </r>
  <r>
    <x v="3"/>
    <x v="118"/>
    <n v="1000"/>
    <x v="62"/>
    <x v="59"/>
    <x v="9"/>
    <x v="9"/>
    <x v="11"/>
    <x v="11"/>
    <x v="0"/>
    <x v="0"/>
    <x v="0"/>
    <x v="0"/>
    <x v="0"/>
    <x v="0"/>
    <x v="0"/>
    <x v="0"/>
  </r>
  <r>
    <x v="3"/>
    <x v="326"/>
    <n v="200"/>
    <x v="115"/>
    <x v="110"/>
    <x v="9"/>
    <x v="9"/>
    <x v="11"/>
    <x v="11"/>
    <x v="0"/>
    <x v="0"/>
    <x v="0"/>
    <x v="0"/>
    <x v="0"/>
    <x v="0"/>
    <x v="0"/>
    <x v="0"/>
  </r>
  <r>
    <x v="3"/>
    <x v="435"/>
    <n v="2500"/>
    <x v="135"/>
    <x v="130"/>
    <x v="9"/>
    <x v="9"/>
    <x v="11"/>
    <x v="11"/>
    <x v="0"/>
    <x v="0"/>
    <x v="0"/>
    <x v="0"/>
    <x v="0"/>
    <x v="0"/>
    <x v="0"/>
    <x v="0"/>
  </r>
  <r>
    <x v="3"/>
    <x v="340"/>
    <n v="4000"/>
    <x v="67"/>
    <x v="63"/>
    <x v="9"/>
    <x v="9"/>
    <x v="11"/>
    <x v="11"/>
    <x v="0"/>
    <x v="0"/>
    <x v="0"/>
    <x v="0"/>
    <x v="0"/>
    <x v="0"/>
    <x v="0"/>
    <x v="0"/>
  </r>
  <r>
    <x v="3"/>
    <x v="82"/>
    <n v="100"/>
    <x v="136"/>
    <x v="45"/>
    <x v="9"/>
    <x v="9"/>
    <x v="11"/>
    <x v="11"/>
    <x v="0"/>
    <x v="0"/>
    <x v="0"/>
    <x v="0"/>
    <x v="0"/>
    <x v="0"/>
    <x v="0"/>
    <x v="0"/>
  </r>
  <r>
    <x v="3"/>
    <x v="341"/>
    <n v="1500"/>
    <x v="4"/>
    <x v="4"/>
    <x v="9"/>
    <x v="9"/>
    <x v="11"/>
    <x v="11"/>
    <x v="0"/>
    <x v="0"/>
    <x v="0"/>
    <x v="0"/>
    <x v="0"/>
    <x v="0"/>
    <x v="0"/>
    <x v="0"/>
  </r>
  <r>
    <x v="3"/>
    <x v="346"/>
    <n v="350"/>
    <x v="121"/>
    <x v="116"/>
    <x v="9"/>
    <x v="9"/>
    <x v="11"/>
    <x v="11"/>
    <x v="0"/>
    <x v="0"/>
    <x v="0"/>
    <x v="0"/>
    <x v="0"/>
    <x v="0"/>
    <x v="0"/>
    <x v="0"/>
  </r>
  <r>
    <x v="3"/>
    <x v="345"/>
    <n v="2000"/>
    <x v="57"/>
    <x v="54"/>
    <x v="9"/>
    <x v="9"/>
    <x v="11"/>
    <x v="11"/>
    <x v="0"/>
    <x v="0"/>
    <x v="0"/>
    <x v="0"/>
    <x v="0"/>
    <x v="0"/>
    <x v="0"/>
    <x v="0"/>
  </r>
  <r>
    <x v="3"/>
    <x v="347"/>
    <n v="30"/>
    <x v="122"/>
    <x v="117"/>
    <x v="9"/>
    <x v="9"/>
    <x v="11"/>
    <x v="11"/>
    <x v="0"/>
    <x v="0"/>
    <x v="0"/>
    <x v="0"/>
    <x v="0"/>
    <x v="0"/>
    <x v="0"/>
    <x v="0"/>
  </r>
  <r>
    <x v="3"/>
    <x v="349"/>
    <n v="200"/>
    <x v="123"/>
    <x v="118"/>
    <x v="9"/>
    <x v="9"/>
    <x v="11"/>
    <x v="11"/>
    <x v="0"/>
    <x v="0"/>
    <x v="0"/>
    <x v="0"/>
    <x v="0"/>
    <x v="0"/>
    <x v="0"/>
    <x v="0"/>
  </r>
  <r>
    <x v="3"/>
    <x v="37"/>
    <n v="630"/>
    <x v="12"/>
    <x v="12"/>
    <x v="9"/>
    <x v="9"/>
    <x v="11"/>
    <x v="11"/>
    <x v="0"/>
    <x v="0"/>
    <x v="0"/>
    <x v="0"/>
    <x v="0"/>
    <x v="0"/>
    <x v="0"/>
    <x v="0"/>
  </r>
  <r>
    <x v="3"/>
    <x v="38"/>
    <n v="25986"/>
    <x v="13"/>
    <x v="13"/>
    <x v="9"/>
    <x v="9"/>
    <x v="11"/>
    <x v="11"/>
    <x v="0"/>
    <x v="0"/>
    <x v="0"/>
    <x v="0"/>
    <x v="0"/>
    <x v="0"/>
    <x v="0"/>
    <x v="0"/>
  </r>
  <r>
    <x v="3"/>
    <x v="39"/>
    <n v="78746"/>
    <x v="14"/>
    <x v="14"/>
    <x v="9"/>
    <x v="9"/>
    <x v="11"/>
    <x v="11"/>
    <x v="0"/>
    <x v="0"/>
    <x v="0"/>
    <x v="0"/>
    <x v="0"/>
    <x v="0"/>
    <x v="0"/>
    <x v="0"/>
  </r>
  <r>
    <x v="4"/>
    <x v="450"/>
    <n v="58500"/>
    <x v="141"/>
    <x v="135"/>
    <x v="9"/>
    <x v="9"/>
    <x v="11"/>
    <x v="11"/>
    <x v="0"/>
    <x v="0"/>
    <x v="0"/>
    <x v="0"/>
    <x v="0"/>
    <x v="0"/>
    <x v="0"/>
    <x v="0"/>
  </r>
  <r>
    <x v="3"/>
    <x v="324"/>
    <n v="1528"/>
    <x v="114"/>
    <x v="109"/>
    <x v="9"/>
    <x v="9"/>
    <x v="19"/>
    <x v="19"/>
    <x v="0"/>
    <x v="0"/>
    <x v="0"/>
    <x v="0"/>
    <x v="0"/>
    <x v="0"/>
    <x v="0"/>
    <x v="0"/>
  </r>
  <r>
    <x v="3"/>
    <x v="338"/>
    <n v="1500"/>
    <x v="36"/>
    <x v="35"/>
    <x v="9"/>
    <x v="9"/>
    <x v="19"/>
    <x v="19"/>
    <x v="0"/>
    <x v="0"/>
    <x v="0"/>
    <x v="0"/>
    <x v="0"/>
    <x v="0"/>
    <x v="0"/>
    <x v="0"/>
  </r>
  <r>
    <x v="3"/>
    <x v="336"/>
    <n v="360"/>
    <x v="109"/>
    <x v="104"/>
    <x v="26"/>
    <x v="26"/>
    <x v="31"/>
    <x v="31"/>
    <x v="0"/>
    <x v="0"/>
    <x v="0"/>
    <x v="0"/>
    <x v="0"/>
    <x v="0"/>
    <x v="0"/>
    <x v="0"/>
  </r>
  <r>
    <x v="3"/>
    <x v="339"/>
    <n v="300"/>
    <x v="73"/>
    <x v="69"/>
    <x v="9"/>
    <x v="9"/>
    <x v="19"/>
    <x v="19"/>
    <x v="0"/>
    <x v="0"/>
    <x v="0"/>
    <x v="0"/>
    <x v="0"/>
    <x v="0"/>
    <x v="0"/>
    <x v="0"/>
  </r>
  <r>
    <x v="3"/>
    <x v="451"/>
    <n v="75"/>
    <x v="4"/>
    <x v="4"/>
    <x v="26"/>
    <x v="26"/>
    <x v="31"/>
    <x v="31"/>
    <x v="0"/>
    <x v="0"/>
    <x v="0"/>
    <x v="0"/>
    <x v="0"/>
    <x v="0"/>
    <x v="0"/>
    <x v="0"/>
  </r>
  <r>
    <x v="3"/>
    <x v="63"/>
    <n v="200"/>
    <x v="8"/>
    <x v="8"/>
    <x v="9"/>
    <x v="9"/>
    <x v="19"/>
    <x v="19"/>
    <x v="0"/>
    <x v="0"/>
    <x v="0"/>
    <x v="0"/>
    <x v="0"/>
    <x v="0"/>
    <x v="0"/>
    <x v="0"/>
  </r>
  <r>
    <x v="3"/>
    <x v="452"/>
    <n v="225"/>
    <x v="36"/>
    <x v="35"/>
    <x v="26"/>
    <x v="26"/>
    <x v="31"/>
    <x v="31"/>
    <x v="0"/>
    <x v="0"/>
    <x v="0"/>
    <x v="0"/>
    <x v="0"/>
    <x v="0"/>
    <x v="0"/>
    <x v="0"/>
  </r>
  <r>
    <x v="3"/>
    <x v="434"/>
    <n v="100"/>
    <x v="134"/>
    <x v="129"/>
    <x v="9"/>
    <x v="9"/>
    <x v="19"/>
    <x v="19"/>
    <x v="0"/>
    <x v="0"/>
    <x v="0"/>
    <x v="0"/>
    <x v="0"/>
    <x v="0"/>
    <x v="0"/>
    <x v="0"/>
  </r>
  <r>
    <x v="3"/>
    <x v="118"/>
    <n v="7200"/>
    <x v="62"/>
    <x v="59"/>
    <x v="9"/>
    <x v="9"/>
    <x v="19"/>
    <x v="19"/>
    <x v="0"/>
    <x v="0"/>
    <x v="0"/>
    <x v="0"/>
    <x v="0"/>
    <x v="0"/>
    <x v="0"/>
    <x v="0"/>
  </r>
  <r>
    <x v="3"/>
    <x v="339"/>
    <n v="100"/>
    <x v="73"/>
    <x v="69"/>
    <x v="26"/>
    <x v="26"/>
    <x v="31"/>
    <x v="31"/>
    <x v="0"/>
    <x v="0"/>
    <x v="0"/>
    <x v="0"/>
    <x v="0"/>
    <x v="0"/>
    <x v="0"/>
    <x v="0"/>
  </r>
  <r>
    <x v="3"/>
    <x v="62"/>
    <n v="200"/>
    <x v="38"/>
    <x v="37"/>
    <x v="26"/>
    <x v="26"/>
    <x v="31"/>
    <x v="31"/>
    <x v="0"/>
    <x v="0"/>
    <x v="0"/>
    <x v="0"/>
    <x v="0"/>
    <x v="0"/>
    <x v="0"/>
    <x v="0"/>
  </r>
  <r>
    <x v="3"/>
    <x v="435"/>
    <n v="2000"/>
    <x v="135"/>
    <x v="130"/>
    <x v="9"/>
    <x v="9"/>
    <x v="19"/>
    <x v="19"/>
    <x v="0"/>
    <x v="0"/>
    <x v="0"/>
    <x v="0"/>
    <x v="0"/>
    <x v="0"/>
    <x v="0"/>
    <x v="0"/>
  </r>
  <r>
    <x v="3"/>
    <x v="393"/>
    <n v="362"/>
    <x v="127"/>
    <x v="122"/>
    <x v="26"/>
    <x v="26"/>
    <x v="31"/>
    <x v="31"/>
    <x v="0"/>
    <x v="0"/>
    <x v="0"/>
    <x v="0"/>
    <x v="0"/>
    <x v="0"/>
    <x v="0"/>
    <x v="0"/>
  </r>
  <r>
    <x v="3"/>
    <x v="349"/>
    <n v="73"/>
    <x v="123"/>
    <x v="118"/>
    <x v="26"/>
    <x v="26"/>
    <x v="31"/>
    <x v="31"/>
    <x v="0"/>
    <x v="0"/>
    <x v="0"/>
    <x v="0"/>
    <x v="0"/>
    <x v="0"/>
    <x v="0"/>
    <x v="0"/>
  </r>
  <r>
    <x v="3"/>
    <x v="340"/>
    <n v="3500"/>
    <x v="67"/>
    <x v="63"/>
    <x v="9"/>
    <x v="9"/>
    <x v="19"/>
    <x v="19"/>
    <x v="0"/>
    <x v="0"/>
    <x v="0"/>
    <x v="0"/>
    <x v="0"/>
    <x v="0"/>
    <x v="0"/>
    <x v="0"/>
  </r>
  <r>
    <x v="3"/>
    <x v="453"/>
    <n v="263"/>
    <x v="12"/>
    <x v="12"/>
    <x v="26"/>
    <x v="26"/>
    <x v="31"/>
    <x v="31"/>
    <x v="0"/>
    <x v="0"/>
    <x v="0"/>
    <x v="0"/>
    <x v="0"/>
    <x v="0"/>
    <x v="0"/>
    <x v="0"/>
  </r>
  <r>
    <x v="3"/>
    <x v="341"/>
    <n v="2000"/>
    <x v="4"/>
    <x v="4"/>
    <x v="9"/>
    <x v="9"/>
    <x v="19"/>
    <x v="19"/>
    <x v="0"/>
    <x v="0"/>
    <x v="0"/>
    <x v="0"/>
    <x v="0"/>
    <x v="0"/>
    <x v="0"/>
    <x v="0"/>
  </r>
  <r>
    <x v="3"/>
    <x v="454"/>
    <n v="2421"/>
    <x v="13"/>
    <x v="13"/>
    <x v="26"/>
    <x v="26"/>
    <x v="31"/>
    <x v="31"/>
    <x v="0"/>
    <x v="0"/>
    <x v="0"/>
    <x v="0"/>
    <x v="0"/>
    <x v="0"/>
    <x v="0"/>
    <x v="0"/>
  </r>
  <r>
    <x v="3"/>
    <x v="346"/>
    <n v="350"/>
    <x v="121"/>
    <x v="116"/>
    <x v="9"/>
    <x v="9"/>
    <x v="19"/>
    <x v="19"/>
    <x v="0"/>
    <x v="0"/>
    <x v="0"/>
    <x v="0"/>
    <x v="0"/>
    <x v="0"/>
    <x v="0"/>
    <x v="0"/>
  </r>
  <r>
    <x v="3"/>
    <x v="455"/>
    <n v="4144"/>
    <x v="13"/>
    <x v="13"/>
    <x v="26"/>
    <x v="26"/>
    <x v="31"/>
    <x v="31"/>
    <x v="0"/>
    <x v="0"/>
    <x v="0"/>
    <x v="0"/>
    <x v="0"/>
    <x v="0"/>
    <x v="0"/>
    <x v="0"/>
  </r>
  <r>
    <x v="3"/>
    <x v="456"/>
    <n v="32859"/>
    <x v="14"/>
    <x v="14"/>
    <x v="26"/>
    <x v="26"/>
    <x v="31"/>
    <x v="31"/>
    <x v="0"/>
    <x v="0"/>
    <x v="0"/>
    <x v="0"/>
    <x v="0"/>
    <x v="0"/>
    <x v="0"/>
    <x v="0"/>
  </r>
  <r>
    <x v="4"/>
    <x v="457"/>
    <n v="7442"/>
    <x v="142"/>
    <x v="136"/>
    <x v="26"/>
    <x v="26"/>
    <x v="31"/>
    <x v="31"/>
    <x v="0"/>
    <x v="0"/>
    <x v="0"/>
    <x v="0"/>
    <x v="0"/>
    <x v="0"/>
    <x v="0"/>
    <x v="0"/>
  </r>
  <r>
    <x v="3"/>
    <x v="37"/>
    <n v="1597"/>
    <x v="12"/>
    <x v="12"/>
    <x v="9"/>
    <x v="9"/>
    <x v="19"/>
    <x v="19"/>
    <x v="0"/>
    <x v="0"/>
    <x v="0"/>
    <x v="0"/>
    <x v="0"/>
    <x v="0"/>
    <x v="0"/>
    <x v="0"/>
  </r>
  <r>
    <x v="3"/>
    <x v="38"/>
    <n v="65860"/>
    <x v="13"/>
    <x v="13"/>
    <x v="9"/>
    <x v="9"/>
    <x v="19"/>
    <x v="19"/>
    <x v="0"/>
    <x v="0"/>
    <x v="0"/>
    <x v="0"/>
    <x v="0"/>
    <x v="0"/>
    <x v="0"/>
    <x v="0"/>
  </r>
  <r>
    <x v="3"/>
    <x v="39"/>
    <n v="199574"/>
    <x v="14"/>
    <x v="14"/>
    <x v="9"/>
    <x v="9"/>
    <x v="19"/>
    <x v="19"/>
    <x v="0"/>
    <x v="0"/>
    <x v="0"/>
    <x v="0"/>
    <x v="0"/>
    <x v="0"/>
    <x v="0"/>
    <x v="0"/>
  </r>
  <r>
    <x v="3"/>
    <x v="64"/>
    <n v="20500"/>
    <x v="15"/>
    <x v="15"/>
    <x v="27"/>
    <x v="27"/>
    <x v="23"/>
    <x v="23"/>
    <x v="0"/>
    <x v="0"/>
    <x v="0"/>
    <x v="0"/>
    <x v="0"/>
    <x v="0"/>
    <x v="0"/>
    <x v="0"/>
  </r>
  <r>
    <x v="4"/>
    <x v="450"/>
    <n v="48000"/>
    <x v="141"/>
    <x v="135"/>
    <x v="9"/>
    <x v="9"/>
    <x v="19"/>
    <x v="19"/>
    <x v="0"/>
    <x v="0"/>
    <x v="0"/>
    <x v="0"/>
    <x v="0"/>
    <x v="0"/>
    <x v="0"/>
    <x v="0"/>
  </r>
  <r>
    <x v="3"/>
    <x v="458"/>
    <n v="340"/>
    <x v="101"/>
    <x v="96"/>
    <x v="30"/>
    <x v="30"/>
    <x v="24"/>
    <x v="24"/>
    <x v="0"/>
    <x v="0"/>
    <x v="0"/>
    <x v="0"/>
    <x v="0"/>
    <x v="0"/>
    <x v="0"/>
    <x v="0"/>
  </r>
  <r>
    <x v="3"/>
    <x v="336"/>
    <n v="720"/>
    <x v="109"/>
    <x v="104"/>
    <x v="30"/>
    <x v="30"/>
    <x v="24"/>
    <x v="24"/>
    <x v="0"/>
    <x v="0"/>
    <x v="0"/>
    <x v="0"/>
    <x v="0"/>
    <x v="0"/>
    <x v="0"/>
    <x v="0"/>
  </r>
  <r>
    <x v="3"/>
    <x v="459"/>
    <n v="11035"/>
    <x v="5"/>
    <x v="5"/>
    <x v="30"/>
    <x v="30"/>
    <x v="24"/>
    <x v="24"/>
    <x v="0"/>
    <x v="0"/>
    <x v="46"/>
    <x v="46"/>
    <x v="0"/>
    <x v="0"/>
    <x v="0"/>
    <x v="0"/>
  </r>
  <r>
    <x v="3"/>
    <x v="460"/>
    <n v="255"/>
    <x v="33"/>
    <x v="32"/>
    <x v="30"/>
    <x v="30"/>
    <x v="24"/>
    <x v="24"/>
    <x v="0"/>
    <x v="0"/>
    <x v="0"/>
    <x v="0"/>
    <x v="0"/>
    <x v="0"/>
    <x v="0"/>
    <x v="0"/>
  </r>
  <r>
    <x v="3"/>
    <x v="335"/>
    <n v="401"/>
    <x v="101"/>
    <x v="96"/>
    <x v="30"/>
    <x v="30"/>
    <x v="24"/>
    <x v="24"/>
    <x v="0"/>
    <x v="0"/>
    <x v="0"/>
    <x v="0"/>
    <x v="0"/>
    <x v="0"/>
    <x v="0"/>
    <x v="0"/>
  </r>
  <r>
    <x v="3"/>
    <x v="338"/>
    <n v="200"/>
    <x v="36"/>
    <x v="35"/>
    <x v="30"/>
    <x v="30"/>
    <x v="24"/>
    <x v="24"/>
    <x v="0"/>
    <x v="0"/>
    <x v="0"/>
    <x v="0"/>
    <x v="0"/>
    <x v="0"/>
    <x v="0"/>
    <x v="0"/>
  </r>
  <r>
    <x v="3"/>
    <x v="339"/>
    <n v="130"/>
    <x v="73"/>
    <x v="69"/>
    <x v="30"/>
    <x v="30"/>
    <x v="24"/>
    <x v="24"/>
    <x v="0"/>
    <x v="0"/>
    <x v="0"/>
    <x v="0"/>
    <x v="0"/>
    <x v="0"/>
    <x v="0"/>
    <x v="0"/>
  </r>
  <r>
    <x v="3"/>
    <x v="64"/>
    <n v="476"/>
    <x v="15"/>
    <x v="15"/>
    <x v="21"/>
    <x v="21"/>
    <x v="2"/>
    <x v="2"/>
    <x v="0"/>
    <x v="0"/>
    <x v="0"/>
    <x v="0"/>
    <x v="0"/>
    <x v="0"/>
    <x v="0"/>
    <x v="0"/>
  </r>
  <r>
    <x v="3"/>
    <x v="118"/>
    <n v="840"/>
    <x v="62"/>
    <x v="59"/>
    <x v="30"/>
    <x v="30"/>
    <x v="24"/>
    <x v="24"/>
    <x v="0"/>
    <x v="0"/>
    <x v="0"/>
    <x v="0"/>
    <x v="0"/>
    <x v="0"/>
    <x v="0"/>
    <x v="0"/>
  </r>
  <r>
    <x v="3"/>
    <x v="341"/>
    <n v="450"/>
    <x v="4"/>
    <x v="4"/>
    <x v="30"/>
    <x v="30"/>
    <x v="24"/>
    <x v="24"/>
    <x v="0"/>
    <x v="0"/>
    <x v="0"/>
    <x v="0"/>
    <x v="0"/>
    <x v="0"/>
    <x v="0"/>
    <x v="0"/>
  </r>
  <r>
    <x v="3"/>
    <x v="461"/>
    <n v="600"/>
    <x v="122"/>
    <x v="117"/>
    <x v="30"/>
    <x v="30"/>
    <x v="24"/>
    <x v="24"/>
    <x v="0"/>
    <x v="0"/>
    <x v="0"/>
    <x v="0"/>
    <x v="0"/>
    <x v="0"/>
    <x v="0"/>
    <x v="0"/>
  </r>
  <r>
    <x v="3"/>
    <x v="348"/>
    <n v="150"/>
    <x v="108"/>
    <x v="103"/>
    <x v="30"/>
    <x v="30"/>
    <x v="24"/>
    <x v="24"/>
    <x v="0"/>
    <x v="0"/>
    <x v="0"/>
    <x v="0"/>
    <x v="0"/>
    <x v="0"/>
    <x v="0"/>
    <x v="0"/>
  </r>
  <r>
    <x v="3"/>
    <x v="349"/>
    <n v="400"/>
    <x v="123"/>
    <x v="118"/>
    <x v="30"/>
    <x v="30"/>
    <x v="24"/>
    <x v="24"/>
    <x v="0"/>
    <x v="0"/>
    <x v="0"/>
    <x v="0"/>
    <x v="0"/>
    <x v="0"/>
    <x v="0"/>
    <x v="0"/>
  </r>
  <r>
    <x v="3"/>
    <x v="462"/>
    <n v="652"/>
    <x v="12"/>
    <x v="12"/>
    <x v="30"/>
    <x v="30"/>
    <x v="24"/>
    <x v="24"/>
    <x v="0"/>
    <x v="0"/>
    <x v="0"/>
    <x v="0"/>
    <x v="0"/>
    <x v="0"/>
    <x v="0"/>
    <x v="0"/>
  </r>
  <r>
    <x v="3"/>
    <x v="463"/>
    <n v="54"/>
    <x v="12"/>
    <x v="12"/>
    <x v="30"/>
    <x v="30"/>
    <x v="24"/>
    <x v="24"/>
    <x v="0"/>
    <x v="0"/>
    <x v="46"/>
    <x v="46"/>
    <x v="0"/>
    <x v="0"/>
    <x v="0"/>
    <x v="0"/>
  </r>
  <r>
    <x v="3"/>
    <x v="464"/>
    <n v="2211"/>
    <x v="13"/>
    <x v="13"/>
    <x v="30"/>
    <x v="30"/>
    <x v="24"/>
    <x v="24"/>
    <x v="0"/>
    <x v="0"/>
    <x v="46"/>
    <x v="46"/>
    <x v="0"/>
    <x v="0"/>
    <x v="0"/>
    <x v="0"/>
  </r>
  <r>
    <x v="3"/>
    <x v="465"/>
    <n v="26874"/>
    <x v="13"/>
    <x v="13"/>
    <x v="30"/>
    <x v="30"/>
    <x v="24"/>
    <x v="24"/>
    <x v="0"/>
    <x v="0"/>
    <x v="0"/>
    <x v="0"/>
    <x v="0"/>
    <x v="0"/>
    <x v="0"/>
    <x v="0"/>
  </r>
  <r>
    <x v="3"/>
    <x v="466"/>
    <n v="6700"/>
    <x v="30"/>
    <x v="29"/>
    <x v="30"/>
    <x v="30"/>
    <x v="24"/>
    <x v="24"/>
    <x v="0"/>
    <x v="0"/>
    <x v="46"/>
    <x v="46"/>
    <x v="0"/>
    <x v="0"/>
    <x v="0"/>
    <x v="0"/>
  </r>
  <r>
    <x v="3"/>
    <x v="467"/>
    <n v="8400"/>
    <x v="30"/>
    <x v="29"/>
    <x v="30"/>
    <x v="30"/>
    <x v="24"/>
    <x v="24"/>
    <x v="0"/>
    <x v="0"/>
    <x v="0"/>
    <x v="0"/>
    <x v="0"/>
    <x v="0"/>
    <x v="0"/>
    <x v="0"/>
  </r>
  <r>
    <x v="3"/>
    <x v="468"/>
    <n v="73040"/>
    <x v="14"/>
    <x v="14"/>
    <x v="30"/>
    <x v="30"/>
    <x v="24"/>
    <x v="24"/>
    <x v="0"/>
    <x v="0"/>
    <x v="0"/>
    <x v="0"/>
    <x v="0"/>
    <x v="0"/>
    <x v="0"/>
    <x v="0"/>
  </r>
  <r>
    <x v="4"/>
    <x v="407"/>
    <n v="5500"/>
    <x v="81"/>
    <x v="77"/>
    <x v="30"/>
    <x v="30"/>
    <x v="24"/>
    <x v="24"/>
    <x v="0"/>
    <x v="0"/>
    <x v="0"/>
    <x v="0"/>
    <x v="0"/>
    <x v="0"/>
    <x v="0"/>
    <x v="0"/>
  </r>
  <r>
    <x v="3"/>
    <x v="469"/>
    <n v="42"/>
    <x v="12"/>
    <x v="12"/>
    <x v="29"/>
    <x v="29"/>
    <x v="32"/>
    <x v="32"/>
    <x v="0"/>
    <x v="0"/>
    <x v="0"/>
    <x v="0"/>
    <x v="0"/>
    <x v="0"/>
    <x v="0"/>
    <x v="0"/>
  </r>
  <r>
    <x v="3"/>
    <x v="38"/>
    <n v="1726"/>
    <x v="13"/>
    <x v="13"/>
    <x v="29"/>
    <x v="29"/>
    <x v="32"/>
    <x v="32"/>
    <x v="0"/>
    <x v="0"/>
    <x v="0"/>
    <x v="0"/>
    <x v="0"/>
    <x v="0"/>
    <x v="0"/>
    <x v="0"/>
  </r>
  <r>
    <x v="3"/>
    <x v="318"/>
    <n v="5231"/>
    <x v="30"/>
    <x v="29"/>
    <x v="29"/>
    <x v="29"/>
    <x v="32"/>
    <x v="32"/>
    <x v="0"/>
    <x v="0"/>
    <x v="0"/>
    <x v="0"/>
    <x v="0"/>
    <x v="0"/>
    <x v="0"/>
    <x v="0"/>
  </r>
  <r>
    <x v="4"/>
    <x v="470"/>
    <n v="15000"/>
    <x v="39"/>
    <x v="38"/>
    <x v="29"/>
    <x v="29"/>
    <x v="32"/>
    <x v="32"/>
    <x v="0"/>
    <x v="0"/>
    <x v="0"/>
    <x v="0"/>
    <x v="0"/>
    <x v="0"/>
    <x v="0"/>
    <x v="0"/>
  </r>
  <r>
    <x v="3"/>
    <x v="119"/>
    <n v="100"/>
    <x v="3"/>
    <x v="3"/>
    <x v="29"/>
    <x v="29"/>
    <x v="32"/>
    <x v="32"/>
    <x v="0"/>
    <x v="0"/>
    <x v="0"/>
    <x v="0"/>
    <x v="0"/>
    <x v="0"/>
    <x v="0"/>
    <x v="0"/>
  </r>
  <r>
    <x v="3"/>
    <x v="336"/>
    <n v="240"/>
    <x v="109"/>
    <x v="104"/>
    <x v="29"/>
    <x v="29"/>
    <x v="32"/>
    <x v="32"/>
    <x v="0"/>
    <x v="0"/>
    <x v="0"/>
    <x v="0"/>
    <x v="0"/>
    <x v="0"/>
    <x v="0"/>
    <x v="0"/>
  </r>
  <r>
    <x v="3"/>
    <x v="115"/>
    <n v="2001"/>
    <x v="5"/>
    <x v="5"/>
    <x v="29"/>
    <x v="29"/>
    <x v="32"/>
    <x v="32"/>
    <x v="0"/>
    <x v="0"/>
    <x v="0"/>
    <x v="0"/>
    <x v="0"/>
    <x v="0"/>
    <x v="0"/>
    <x v="0"/>
  </r>
  <r>
    <x v="3"/>
    <x v="64"/>
    <n v="2120"/>
    <x v="15"/>
    <x v="15"/>
    <x v="29"/>
    <x v="29"/>
    <x v="32"/>
    <x v="32"/>
    <x v="0"/>
    <x v="0"/>
    <x v="0"/>
    <x v="0"/>
    <x v="0"/>
    <x v="0"/>
    <x v="0"/>
    <x v="0"/>
  </r>
  <r>
    <x v="3"/>
    <x v="471"/>
    <n v="311"/>
    <x v="143"/>
    <x v="137"/>
    <x v="29"/>
    <x v="29"/>
    <x v="32"/>
    <x v="32"/>
    <x v="0"/>
    <x v="0"/>
    <x v="0"/>
    <x v="0"/>
    <x v="0"/>
    <x v="0"/>
    <x v="0"/>
    <x v="0"/>
  </r>
  <r>
    <x v="3"/>
    <x v="62"/>
    <n v="540"/>
    <x v="38"/>
    <x v="37"/>
    <x v="29"/>
    <x v="29"/>
    <x v="32"/>
    <x v="32"/>
    <x v="0"/>
    <x v="0"/>
    <x v="0"/>
    <x v="0"/>
    <x v="0"/>
    <x v="0"/>
    <x v="0"/>
    <x v="0"/>
  </r>
  <r>
    <x v="3"/>
    <x v="63"/>
    <n v="1000"/>
    <x v="8"/>
    <x v="8"/>
    <x v="29"/>
    <x v="29"/>
    <x v="32"/>
    <x v="32"/>
    <x v="0"/>
    <x v="0"/>
    <x v="0"/>
    <x v="0"/>
    <x v="0"/>
    <x v="0"/>
    <x v="0"/>
    <x v="0"/>
  </r>
  <r>
    <x v="3"/>
    <x v="472"/>
    <n v="150"/>
    <x v="144"/>
    <x v="138"/>
    <x v="29"/>
    <x v="29"/>
    <x v="32"/>
    <x v="32"/>
    <x v="0"/>
    <x v="0"/>
    <x v="0"/>
    <x v="0"/>
    <x v="0"/>
    <x v="0"/>
    <x v="0"/>
    <x v="0"/>
  </r>
  <r>
    <x v="3"/>
    <x v="118"/>
    <n v="500"/>
    <x v="62"/>
    <x v="59"/>
    <x v="29"/>
    <x v="29"/>
    <x v="32"/>
    <x v="32"/>
    <x v="0"/>
    <x v="0"/>
    <x v="0"/>
    <x v="0"/>
    <x v="0"/>
    <x v="0"/>
    <x v="0"/>
    <x v="0"/>
  </r>
  <r>
    <x v="3"/>
    <x v="82"/>
    <n v="380"/>
    <x v="136"/>
    <x v="45"/>
    <x v="29"/>
    <x v="29"/>
    <x v="32"/>
    <x v="32"/>
    <x v="0"/>
    <x v="0"/>
    <x v="0"/>
    <x v="0"/>
    <x v="0"/>
    <x v="0"/>
    <x v="0"/>
    <x v="0"/>
  </r>
  <r>
    <x v="3"/>
    <x v="341"/>
    <n v="200"/>
    <x v="4"/>
    <x v="4"/>
    <x v="29"/>
    <x v="29"/>
    <x v="32"/>
    <x v="32"/>
    <x v="0"/>
    <x v="0"/>
    <x v="0"/>
    <x v="0"/>
    <x v="0"/>
    <x v="0"/>
    <x v="0"/>
    <x v="0"/>
  </r>
  <r>
    <x v="3"/>
    <x v="119"/>
    <n v="1500"/>
    <x v="63"/>
    <x v="3"/>
    <x v="29"/>
    <x v="29"/>
    <x v="32"/>
    <x v="32"/>
    <x v="0"/>
    <x v="0"/>
    <x v="0"/>
    <x v="0"/>
    <x v="0"/>
    <x v="0"/>
    <x v="0"/>
    <x v="0"/>
  </r>
  <r>
    <x v="3"/>
    <x v="132"/>
    <n v="633"/>
    <x v="65"/>
    <x v="61"/>
    <x v="29"/>
    <x v="29"/>
    <x v="32"/>
    <x v="32"/>
    <x v="0"/>
    <x v="0"/>
    <x v="0"/>
    <x v="0"/>
    <x v="0"/>
    <x v="0"/>
    <x v="0"/>
    <x v="0"/>
  </r>
  <r>
    <x v="3"/>
    <x v="347"/>
    <n v="200"/>
    <x v="122"/>
    <x v="117"/>
    <x v="29"/>
    <x v="29"/>
    <x v="32"/>
    <x v="32"/>
    <x v="0"/>
    <x v="0"/>
    <x v="0"/>
    <x v="0"/>
    <x v="0"/>
    <x v="0"/>
    <x v="0"/>
    <x v="0"/>
  </r>
  <r>
    <x v="3"/>
    <x v="393"/>
    <n v="160"/>
    <x v="127"/>
    <x v="122"/>
    <x v="29"/>
    <x v="29"/>
    <x v="32"/>
    <x v="32"/>
    <x v="0"/>
    <x v="0"/>
    <x v="0"/>
    <x v="0"/>
    <x v="0"/>
    <x v="0"/>
    <x v="0"/>
    <x v="0"/>
  </r>
  <r>
    <x v="3"/>
    <x v="349"/>
    <n v="200"/>
    <x v="123"/>
    <x v="118"/>
    <x v="29"/>
    <x v="29"/>
    <x v="32"/>
    <x v="32"/>
    <x v="0"/>
    <x v="0"/>
    <x v="0"/>
    <x v="0"/>
    <x v="0"/>
    <x v="0"/>
    <x v="0"/>
    <x v="0"/>
  </r>
  <r>
    <x v="3"/>
    <x v="37"/>
    <n v="474"/>
    <x v="12"/>
    <x v="12"/>
    <x v="29"/>
    <x v="29"/>
    <x v="32"/>
    <x v="32"/>
    <x v="0"/>
    <x v="0"/>
    <x v="0"/>
    <x v="0"/>
    <x v="0"/>
    <x v="0"/>
    <x v="0"/>
    <x v="0"/>
  </r>
  <r>
    <x v="3"/>
    <x v="38"/>
    <n v="19543"/>
    <x v="13"/>
    <x v="13"/>
    <x v="29"/>
    <x v="29"/>
    <x v="32"/>
    <x v="32"/>
    <x v="0"/>
    <x v="0"/>
    <x v="0"/>
    <x v="0"/>
    <x v="0"/>
    <x v="0"/>
    <x v="0"/>
    <x v="0"/>
  </r>
  <r>
    <x v="3"/>
    <x v="318"/>
    <n v="5281"/>
    <x v="30"/>
    <x v="29"/>
    <x v="29"/>
    <x v="29"/>
    <x v="32"/>
    <x v="32"/>
    <x v="0"/>
    <x v="0"/>
    <x v="0"/>
    <x v="0"/>
    <x v="0"/>
    <x v="0"/>
    <x v="0"/>
    <x v="0"/>
  </r>
  <r>
    <x v="3"/>
    <x v="438"/>
    <n v="11374"/>
    <x v="96"/>
    <x v="91"/>
    <x v="29"/>
    <x v="29"/>
    <x v="32"/>
    <x v="32"/>
    <x v="0"/>
    <x v="0"/>
    <x v="0"/>
    <x v="0"/>
    <x v="0"/>
    <x v="0"/>
    <x v="0"/>
    <x v="0"/>
  </r>
  <r>
    <x v="3"/>
    <x v="39"/>
    <n v="42566"/>
    <x v="14"/>
    <x v="14"/>
    <x v="29"/>
    <x v="29"/>
    <x v="32"/>
    <x v="32"/>
    <x v="0"/>
    <x v="0"/>
    <x v="0"/>
    <x v="0"/>
    <x v="0"/>
    <x v="0"/>
    <x v="0"/>
    <x v="0"/>
  </r>
  <r>
    <x v="4"/>
    <x v="473"/>
    <n v="2500"/>
    <x v="145"/>
    <x v="139"/>
    <x v="29"/>
    <x v="29"/>
    <x v="32"/>
    <x v="32"/>
    <x v="0"/>
    <x v="0"/>
    <x v="0"/>
    <x v="0"/>
    <x v="0"/>
    <x v="0"/>
    <x v="0"/>
    <x v="0"/>
  </r>
  <r>
    <x v="4"/>
    <x v="474"/>
    <n v="1500"/>
    <x v="81"/>
    <x v="77"/>
    <x v="29"/>
    <x v="29"/>
    <x v="32"/>
    <x v="32"/>
    <x v="0"/>
    <x v="0"/>
    <x v="0"/>
    <x v="0"/>
    <x v="0"/>
    <x v="0"/>
    <x v="0"/>
    <x v="0"/>
  </r>
  <r>
    <x v="4"/>
    <x v="475"/>
    <n v="13698"/>
    <x v="131"/>
    <x v="126"/>
    <x v="29"/>
    <x v="29"/>
    <x v="32"/>
    <x v="32"/>
    <x v="0"/>
    <x v="0"/>
    <x v="0"/>
    <x v="0"/>
    <x v="0"/>
    <x v="0"/>
    <x v="0"/>
    <x v="0"/>
  </r>
  <r>
    <x v="3"/>
    <x v="88"/>
    <n v="100000"/>
    <x v="18"/>
    <x v="18"/>
    <x v="2"/>
    <x v="2"/>
    <x v="6"/>
    <x v="6"/>
    <x v="1"/>
    <x v="1"/>
    <x v="0"/>
    <x v="0"/>
    <x v="57"/>
    <x v="57"/>
    <x v="0"/>
    <x v="0"/>
  </r>
  <r>
    <x v="3"/>
    <x v="37"/>
    <n v="1084"/>
    <x v="12"/>
    <x v="12"/>
    <x v="5"/>
    <x v="5"/>
    <x v="9"/>
    <x v="9"/>
    <x v="0"/>
    <x v="0"/>
    <x v="0"/>
    <x v="0"/>
    <x v="0"/>
    <x v="0"/>
    <x v="0"/>
    <x v="0"/>
  </r>
  <r>
    <x v="3"/>
    <x v="38"/>
    <n v="44704"/>
    <x v="13"/>
    <x v="13"/>
    <x v="5"/>
    <x v="5"/>
    <x v="9"/>
    <x v="9"/>
    <x v="0"/>
    <x v="0"/>
    <x v="0"/>
    <x v="0"/>
    <x v="0"/>
    <x v="0"/>
    <x v="0"/>
    <x v="0"/>
  </r>
  <r>
    <x v="3"/>
    <x v="476"/>
    <n v="312"/>
    <x v="109"/>
    <x v="104"/>
    <x v="5"/>
    <x v="5"/>
    <x v="9"/>
    <x v="9"/>
    <x v="0"/>
    <x v="0"/>
    <x v="0"/>
    <x v="0"/>
    <x v="0"/>
    <x v="0"/>
    <x v="0"/>
    <x v="0"/>
  </r>
  <r>
    <x v="3"/>
    <x v="318"/>
    <n v="5190"/>
    <x v="30"/>
    <x v="29"/>
    <x v="5"/>
    <x v="5"/>
    <x v="9"/>
    <x v="9"/>
    <x v="0"/>
    <x v="0"/>
    <x v="0"/>
    <x v="0"/>
    <x v="0"/>
    <x v="0"/>
    <x v="0"/>
    <x v="0"/>
  </r>
  <r>
    <x v="3"/>
    <x v="59"/>
    <n v="74370"/>
    <x v="19"/>
    <x v="19"/>
    <x v="5"/>
    <x v="5"/>
    <x v="9"/>
    <x v="9"/>
    <x v="0"/>
    <x v="0"/>
    <x v="0"/>
    <x v="0"/>
    <x v="0"/>
    <x v="0"/>
    <x v="0"/>
    <x v="0"/>
  </r>
  <r>
    <x v="3"/>
    <x v="39"/>
    <n v="55908"/>
    <x v="14"/>
    <x v="14"/>
    <x v="5"/>
    <x v="5"/>
    <x v="9"/>
    <x v="9"/>
    <x v="0"/>
    <x v="0"/>
    <x v="0"/>
    <x v="0"/>
    <x v="0"/>
    <x v="0"/>
    <x v="0"/>
    <x v="0"/>
  </r>
  <r>
    <x v="3"/>
    <x v="88"/>
    <n v="50000"/>
    <x v="18"/>
    <x v="18"/>
    <x v="2"/>
    <x v="2"/>
    <x v="13"/>
    <x v="13"/>
    <x v="23"/>
    <x v="23"/>
    <x v="0"/>
    <x v="0"/>
    <x v="57"/>
    <x v="57"/>
    <x v="0"/>
    <x v="0"/>
  </r>
  <r>
    <x v="3"/>
    <x v="477"/>
    <n v="15624"/>
    <x v="146"/>
    <x v="140"/>
    <x v="13"/>
    <x v="13"/>
    <x v="0"/>
    <x v="0"/>
    <x v="0"/>
    <x v="0"/>
    <x v="0"/>
    <x v="0"/>
    <x v="0"/>
    <x v="0"/>
    <x v="0"/>
    <x v="0"/>
  </r>
  <r>
    <x v="3"/>
    <x v="478"/>
    <n v="20000"/>
    <x v="52"/>
    <x v="18"/>
    <x v="23"/>
    <x v="23"/>
    <x v="6"/>
    <x v="6"/>
    <x v="9"/>
    <x v="9"/>
    <x v="0"/>
    <x v="0"/>
    <x v="0"/>
    <x v="0"/>
    <x v="0"/>
    <x v="0"/>
  </r>
  <r>
    <x v="3"/>
    <x v="479"/>
    <n v="50000"/>
    <x v="18"/>
    <x v="18"/>
    <x v="22"/>
    <x v="22"/>
    <x v="13"/>
    <x v="13"/>
    <x v="24"/>
    <x v="24"/>
    <x v="0"/>
    <x v="0"/>
    <x v="0"/>
    <x v="0"/>
    <x v="0"/>
    <x v="0"/>
  </r>
  <r>
    <x v="3"/>
    <x v="118"/>
    <n v="1659"/>
    <x v="62"/>
    <x v="59"/>
    <x v="13"/>
    <x v="13"/>
    <x v="0"/>
    <x v="0"/>
    <x v="0"/>
    <x v="0"/>
    <x v="0"/>
    <x v="0"/>
    <x v="0"/>
    <x v="0"/>
    <x v="0"/>
    <x v="0"/>
  </r>
  <r>
    <x v="3"/>
    <x v="478"/>
    <n v="10000"/>
    <x v="52"/>
    <x v="18"/>
    <x v="22"/>
    <x v="22"/>
    <x v="13"/>
    <x v="13"/>
    <x v="7"/>
    <x v="7"/>
    <x v="0"/>
    <x v="0"/>
    <x v="0"/>
    <x v="0"/>
    <x v="0"/>
    <x v="0"/>
  </r>
  <r>
    <x v="3"/>
    <x v="478"/>
    <n v="40000"/>
    <x v="52"/>
    <x v="18"/>
    <x v="3"/>
    <x v="3"/>
    <x v="6"/>
    <x v="6"/>
    <x v="8"/>
    <x v="8"/>
    <x v="0"/>
    <x v="0"/>
    <x v="0"/>
    <x v="0"/>
    <x v="0"/>
    <x v="0"/>
  </r>
  <r>
    <x v="3"/>
    <x v="64"/>
    <n v="18430"/>
    <x v="15"/>
    <x v="15"/>
    <x v="13"/>
    <x v="13"/>
    <x v="21"/>
    <x v="21"/>
    <x v="0"/>
    <x v="0"/>
    <x v="0"/>
    <x v="0"/>
    <x v="48"/>
    <x v="48"/>
    <x v="0"/>
    <x v="0"/>
  </r>
  <r>
    <x v="3"/>
    <x v="478"/>
    <n v="30000"/>
    <x v="52"/>
    <x v="18"/>
    <x v="21"/>
    <x v="21"/>
    <x v="2"/>
    <x v="2"/>
    <x v="6"/>
    <x v="6"/>
    <x v="0"/>
    <x v="0"/>
    <x v="0"/>
    <x v="0"/>
    <x v="0"/>
    <x v="0"/>
  </r>
  <r>
    <x v="3"/>
    <x v="478"/>
    <n v="10000"/>
    <x v="52"/>
    <x v="18"/>
    <x v="23"/>
    <x v="23"/>
    <x v="6"/>
    <x v="6"/>
    <x v="10"/>
    <x v="10"/>
    <x v="0"/>
    <x v="0"/>
    <x v="0"/>
    <x v="0"/>
    <x v="0"/>
    <x v="0"/>
  </r>
  <r>
    <x v="3"/>
    <x v="478"/>
    <n v="10000"/>
    <x v="52"/>
    <x v="18"/>
    <x v="11"/>
    <x v="11"/>
    <x v="6"/>
    <x v="6"/>
    <x v="11"/>
    <x v="11"/>
    <x v="0"/>
    <x v="0"/>
    <x v="0"/>
    <x v="0"/>
    <x v="0"/>
    <x v="0"/>
  </r>
  <r>
    <x v="3"/>
    <x v="478"/>
    <n v="25000"/>
    <x v="52"/>
    <x v="18"/>
    <x v="6"/>
    <x v="6"/>
    <x v="6"/>
    <x v="6"/>
    <x v="12"/>
    <x v="12"/>
    <x v="0"/>
    <x v="0"/>
    <x v="0"/>
    <x v="0"/>
    <x v="0"/>
    <x v="0"/>
  </r>
  <r>
    <x v="3"/>
    <x v="478"/>
    <n v="25000"/>
    <x v="52"/>
    <x v="18"/>
    <x v="6"/>
    <x v="6"/>
    <x v="6"/>
    <x v="6"/>
    <x v="13"/>
    <x v="13"/>
    <x v="0"/>
    <x v="0"/>
    <x v="0"/>
    <x v="0"/>
    <x v="0"/>
    <x v="0"/>
  </r>
  <r>
    <x v="3"/>
    <x v="478"/>
    <n v="7000"/>
    <x v="52"/>
    <x v="18"/>
    <x v="1"/>
    <x v="1"/>
    <x v="2"/>
    <x v="2"/>
    <x v="14"/>
    <x v="14"/>
    <x v="0"/>
    <x v="0"/>
    <x v="0"/>
    <x v="0"/>
    <x v="0"/>
    <x v="0"/>
  </r>
  <r>
    <x v="3"/>
    <x v="478"/>
    <n v="5000"/>
    <x v="52"/>
    <x v="18"/>
    <x v="16"/>
    <x v="16"/>
    <x v="9"/>
    <x v="9"/>
    <x v="16"/>
    <x v="16"/>
    <x v="0"/>
    <x v="0"/>
    <x v="0"/>
    <x v="0"/>
    <x v="0"/>
    <x v="0"/>
  </r>
  <r>
    <x v="3"/>
    <x v="478"/>
    <n v="10000"/>
    <x v="52"/>
    <x v="18"/>
    <x v="1"/>
    <x v="1"/>
    <x v="2"/>
    <x v="2"/>
    <x v="5"/>
    <x v="5"/>
    <x v="0"/>
    <x v="0"/>
    <x v="0"/>
    <x v="0"/>
    <x v="0"/>
    <x v="0"/>
  </r>
  <r>
    <x v="3"/>
    <x v="480"/>
    <n v="96000"/>
    <x v="52"/>
    <x v="18"/>
    <x v="2"/>
    <x v="2"/>
    <x v="3"/>
    <x v="3"/>
    <x v="1"/>
    <x v="1"/>
    <x v="0"/>
    <x v="0"/>
    <x v="0"/>
    <x v="0"/>
    <x v="0"/>
    <x v="0"/>
  </r>
  <r>
    <x v="2"/>
    <x v="481"/>
    <n v="-2210000"/>
    <x v="113"/>
    <x v="108"/>
    <x v="0"/>
    <x v="0"/>
    <x v="1"/>
    <x v="1"/>
    <x v="0"/>
    <x v="0"/>
    <x v="0"/>
    <x v="0"/>
    <x v="0"/>
    <x v="0"/>
    <x v="0"/>
    <x v="0"/>
  </r>
  <r>
    <x v="5"/>
    <x v="482"/>
    <n v="5000"/>
    <x v="147"/>
    <x v="141"/>
    <x v="0"/>
    <x v="0"/>
    <x v="0"/>
    <x v="0"/>
    <x v="0"/>
    <x v="0"/>
    <x v="0"/>
    <x v="0"/>
    <x v="0"/>
    <x v="0"/>
    <x v="0"/>
    <x v="0"/>
  </r>
  <r>
    <x v="3"/>
    <x v="483"/>
    <n v="27084"/>
    <x v="144"/>
    <x v="138"/>
    <x v="0"/>
    <x v="0"/>
    <x v="0"/>
    <x v="0"/>
    <x v="0"/>
    <x v="0"/>
    <x v="0"/>
    <x v="0"/>
    <x v="0"/>
    <x v="0"/>
    <x v="0"/>
    <x v="0"/>
  </r>
  <r>
    <x v="3"/>
    <x v="118"/>
    <n v="2400"/>
    <x v="62"/>
    <x v="59"/>
    <x v="0"/>
    <x v="0"/>
    <x v="0"/>
    <x v="0"/>
    <x v="0"/>
    <x v="0"/>
    <x v="0"/>
    <x v="0"/>
    <x v="0"/>
    <x v="0"/>
    <x v="0"/>
    <x v="0"/>
  </r>
  <r>
    <x v="3"/>
    <x v="132"/>
    <n v="7800"/>
    <x v="65"/>
    <x v="61"/>
    <x v="0"/>
    <x v="0"/>
    <x v="0"/>
    <x v="0"/>
    <x v="0"/>
    <x v="0"/>
    <x v="0"/>
    <x v="0"/>
    <x v="0"/>
    <x v="0"/>
    <x v="0"/>
    <x v="0"/>
  </r>
  <r>
    <x v="3"/>
    <x v="437"/>
    <n v="100"/>
    <x v="137"/>
    <x v="131"/>
    <x v="0"/>
    <x v="0"/>
    <x v="0"/>
    <x v="0"/>
    <x v="0"/>
    <x v="0"/>
    <x v="0"/>
    <x v="0"/>
    <x v="0"/>
    <x v="0"/>
    <x v="0"/>
    <x v="0"/>
  </r>
  <r>
    <x v="3"/>
    <x v="37"/>
    <n v="1651"/>
    <x v="12"/>
    <x v="12"/>
    <x v="0"/>
    <x v="0"/>
    <x v="0"/>
    <x v="0"/>
    <x v="0"/>
    <x v="0"/>
    <x v="0"/>
    <x v="0"/>
    <x v="12"/>
    <x v="12"/>
    <x v="0"/>
    <x v="0"/>
  </r>
  <r>
    <x v="3"/>
    <x v="38"/>
    <n v="68112"/>
    <x v="13"/>
    <x v="13"/>
    <x v="0"/>
    <x v="0"/>
    <x v="0"/>
    <x v="0"/>
    <x v="0"/>
    <x v="0"/>
    <x v="0"/>
    <x v="0"/>
    <x v="12"/>
    <x v="12"/>
    <x v="0"/>
    <x v="0"/>
  </r>
  <r>
    <x v="3"/>
    <x v="311"/>
    <n v="68400"/>
    <x v="28"/>
    <x v="27"/>
    <x v="0"/>
    <x v="0"/>
    <x v="0"/>
    <x v="0"/>
    <x v="0"/>
    <x v="0"/>
    <x v="0"/>
    <x v="0"/>
    <x v="12"/>
    <x v="12"/>
    <x v="0"/>
    <x v="0"/>
  </r>
  <r>
    <x v="3"/>
    <x v="39"/>
    <n v="138000"/>
    <x v="14"/>
    <x v="14"/>
    <x v="0"/>
    <x v="0"/>
    <x v="0"/>
    <x v="0"/>
    <x v="0"/>
    <x v="0"/>
    <x v="0"/>
    <x v="0"/>
    <x v="12"/>
    <x v="12"/>
    <x v="0"/>
    <x v="0"/>
  </r>
  <r>
    <x v="3"/>
    <x v="37"/>
    <n v="6564"/>
    <x v="12"/>
    <x v="12"/>
    <x v="21"/>
    <x v="21"/>
    <x v="2"/>
    <x v="2"/>
    <x v="0"/>
    <x v="0"/>
    <x v="10"/>
    <x v="10"/>
    <x v="0"/>
    <x v="0"/>
    <x v="0"/>
    <x v="0"/>
  </r>
  <r>
    <x v="3"/>
    <x v="484"/>
    <n v="270741"/>
    <x v="13"/>
    <x v="13"/>
    <x v="21"/>
    <x v="21"/>
    <x v="2"/>
    <x v="2"/>
    <x v="0"/>
    <x v="0"/>
    <x v="10"/>
    <x v="10"/>
    <x v="0"/>
    <x v="0"/>
    <x v="0"/>
    <x v="0"/>
  </r>
  <r>
    <x v="3"/>
    <x v="485"/>
    <n v="4000"/>
    <x v="110"/>
    <x v="105"/>
    <x v="31"/>
    <x v="31"/>
    <x v="42"/>
    <x v="42"/>
    <x v="0"/>
    <x v="0"/>
    <x v="0"/>
    <x v="0"/>
    <x v="58"/>
    <x v="58"/>
    <x v="0"/>
    <x v="0"/>
  </r>
  <r>
    <x v="3"/>
    <x v="486"/>
    <n v="4752"/>
    <x v="13"/>
    <x v="13"/>
    <x v="31"/>
    <x v="31"/>
    <x v="42"/>
    <x v="42"/>
    <x v="0"/>
    <x v="0"/>
    <x v="0"/>
    <x v="0"/>
    <x v="59"/>
    <x v="59"/>
    <x v="0"/>
    <x v="0"/>
  </r>
  <r>
    <x v="3"/>
    <x v="487"/>
    <n v="14400"/>
    <x v="148"/>
    <x v="142"/>
    <x v="31"/>
    <x v="31"/>
    <x v="42"/>
    <x v="42"/>
    <x v="0"/>
    <x v="0"/>
    <x v="0"/>
    <x v="0"/>
    <x v="59"/>
    <x v="59"/>
    <x v="0"/>
    <x v="0"/>
  </r>
  <r>
    <x v="5"/>
    <x v="373"/>
    <n v="20793"/>
    <x v="23"/>
    <x v="23"/>
    <x v="2"/>
    <x v="2"/>
    <x v="8"/>
    <x v="8"/>
    <x v="0"/>
    <x v="0"/>
    <x v="0"/>
    <x v="0"/>
    <x v="5"/>
    <x v="5"/>
    <x v="0"/>
    <x v="0"/>
  </r>
  <r>
    <x v="3"/>
    <x v="488"/>
    <n v="157"/>
    <x v="12"/>
    <x v="12"/>
    <x v="6"/>
    <x v="6"/>
    <x v="6"/>
    <x v="6"/>
    <x v="0"/>
    <x v="0"/>
    <x v="0"/>
    <x v="0"/>
    <x v="0"/>
    <x v="0"/>
    <x v="5"/>
    <x v="5"/>
  </r>
  <r>
    <x v="3"/>
    <x v="488"/>
    <n v="6486"/>
    <x v="13"/>
    <x v="13"/>
    <x v="6"/>
    <x v="6"/>
    <x v="6"/>
    <x v="6"/>
    <x v="0"/>
    <x v="0"/>
    <x v="0"/>
    <x v="0"/>
    <x v="0"/>
    <x v="0"/>
    <x v="5"/>
    <x v="5"/>
  </r>
  <r>
    <x v="3"/>
    <x v="488"/>
    <n v="19656"/>
    <x v="14"/>
    <x v="14"/>
    <x v="6"/>
    <x v="6"/>
    <x v="6"/>
    <x v="6"/>
    <x v="0"/>
    <x v="0"/>
    <x v="0"/>
    <x v="0"/>
    <x v="0"/>
    <x v="0"/>
    <x v="5"/>
    <x v="5"/>
  </r>
  <r>
    <x v="3"/>
    <x v="345"/>
    <n v="913"/>
    <x v="57"/>
    <x v="54"/>
    <x v="31"/>
    <x v="31"/>
    <x v="42"/>
    <x v="42"/>
    <x v="0"/>
    <x v="0"/>
    <x v="0"/>
    <x v="0"/>
    <x v="60"/>
    <x v="60"/>
    <x v="0"/>
    <x v="0"/>
  </r>
  <r>
    <x v="3"/>
    <x v="489"/>
    <n v="309"/>
    <x v="149"/>
    <x v="143"/>
    <x v="31"/>
    <x v="31"/>
    <x v="42"/>
    <x v="42"/>
    <x v="0"/>
    <x v="0"/>
    <x v="0"/>
    <x v="0"/>
    <x v="61"/>
    <x v="61"/>
    <x v="0"/>
    <x v="0"/>
  </r>
  <r>
    <x v="3"/>
    <x v="490"/>
    <n v="11250"/>
    <x v="110"/>
    <x v="105"/>
    <x v="31"/>
    <x v="31"/>
    <x v="42"/>
    <x v="42"/>
    <x v="0"/>
    <x v="0"/>
    <x v="0"/>
    <x v="0"/>
    <x v="58"/>
    <x v="58"/>
    <x v="0"/>
    <x v="0"/>
  </r>
  <r>
    <x v="3"/>
    <x v="420"/>
    <n v="1050"/>
    <x v="99"/>
    <x v="94"/>
    <x v="31"/>
    <x v="31"/>
    <x v="42"/>
    <x v="42"/>
    <x v="0"/>
    <x v="0"/>
    <x v="0"/>
    <x v="0"/>
    <x v="62"/>
    <x v="62"/>
    <x v="0"/>
    <x v="0"/>
  </r>
  <r>
    <x v="3"/>
    <x v="419"/>
    <n v="1733"/>
    <x v="98"/>
    <x v="93"/>
    <x v="31"/>
    <x v="31"/>
    <x v="42"/>
    <x v="42"/>
    <x v="0"/>
    <x v="0"/>
    <x v="0"/>
    <x v="0"/>
    <x v="62"/>
    <x v="62"/>
    <x v="0"/>
    <x v="0"/>
  </r>
  <r>
    <x v="3"/>
    <x v="491"/>
    <n v="2783"/>
    <x v="100"/>
    <x v="95"/>
    <x v="31"/>
    <x v="31"/>
    <x v="42"/>
    <x v="42"/>
    <x v="0"/>
    <x v="0"/>
    <x v="0"/>
    <x v="0"/>
    <x v="62"/>
    <x v="62"/>
    <x v="0"/>
    <x v="0"/>
  </r>
  <r>
    <x v="3"/>
    <x v="38"/>
    <n v="19080"/>
    <x v="13"/>
    <x v="13"/>
    <x v="31"/>
    <x v="31"/>
    <x v="42"/>
    <x v="42"/>
    <x v="0"/>
    <x v="0"/>
    <x v="0"/>
    <x v="0"/>
    <x v="59"/>
    <x v="59"/>
    <x v="0"/>
    <x v="0"/>
  </r>
  <r>
    <x v="3"/>
    <x v="492"/>
    <n v="57819"/>
    <x v="148"/>
    <x v="142"/>
    <x v="31"/>
    <x v="31"/>
    <x v="42"/>
    <x v="42"/>
    <x v="0"/>
    <x v="0"/>
    <x v="0"/>
    <x v="0"/>
    <x v="59"/>
    <x v="59"/>
    <x v="0"/>
    <x v="0"/>
  </r>
  <r>
    <x v="3"/>
    <x v="342"/>
    <n v="324"/>
    <x v="66"/>
    <x v="62"/>
    <x v="31"/>
    <x v="31"/>
    <x v="42"/>
    <x v="42"/>
    <x v="0"/>
    <x v="0"/>
    <x v="0"/>
    <x v="0"/>
    <x v="63"/>
    <x v="63"/>
    <x v="0"/>
    <x v="0"/>
  </r>
  <r>
    <x v="3"/>
    <x v="342"/>
    <n v="432"/>
    <x v="66"/>
    <x v="62"/>
    <x v="31"/>
    <x v="31"/>
    <x v="42"/>
    <x v="42"/>
    <x v="0"/>
    <x v="0"/>
    <x v="0"/>
    <x v="0"/>
    <x v="64"/>
    <x v="64"/>
    <x v="0"/>
    <x v="0"/>
  </r>
  <r>
    <x v="3"/>
    <x v="342"/>
    <n v="1188"/>
    <x v="66"/>
    <x v="62"/>
    <x v="31"/>
    <x v="31"/>
    <x v="42"/>
    <x v="42"/>
    <x v="0"/>
    <x v="0"/>
    <x v="0"/>
    <x v="0"/>
    <x v="65"/>
    <x v="65"/>
    <x v="0"/>
    <x v="0"/>
  </r>
  <r>
    <x v="3"/>
    <x v="342"/>
    <n v="972"/>
    <x v="66"/>
    <x v="62"/>
    <x v="31"/>
    <x v="31"/>
    <x v="42"/>
    <x v="42"/>
    <x v="0"/>
    <x v="0"/>
    <x v="0"/>
    <x v="0"/>
    <x v="66"/>
    <x v="66"/>
    <x v="0"/>
    <x v="0"/>
  </r>
  <r>
    <x v="3"/>
    <x v="345"/>
    <n v="1000"/>
    <x v="57"/>
    <x v="54"/>
    <x v="31"/>
    <x v="31"/>
    <x v="42"/>
    <x v="42"/>
    <x v="0"/>
    <x v="0"/>
    <x v="0"/>
    <x v="0"/>
    <x v="67"/>
    <x v="67"/>
    <x v="0"/>
    <x v="0"/>
  </r>
  <r>
    <x v="3"/>
    <x v="493"/>
    <n v="9000"/>
    <x v="41"/>
    <x v="40"/>
    <x v="31"/>
    <x v="31"/>
    <x v="42"/>
    <x v="42"/>
    <x v="0"/>
    <x v="0"/>
    <x v="0"/>
    <x v="0"/>
    <x v="67"/>
    <x v="67"/>
    <x v="0"/>
    <x v="0"/>
  </r>
  <r>
    <x v="3"/>
    <x v="494"/>
    <n v="31148"/>
    <x v="105"/>
    <x v="100"/>
    <x v="21"/>
    <x v="21"/>
    <x v="2"/>
    <x v="2"/>
    <x v="0"/>
    <x v="0"/>
    <x v="40"/>
    <x v="40"/>
    <x v="0"/>
    <x v="0"/>
    <x v="0"/>
    <x v="0"/>
  </r>
  <r>
    <x v="3"/>
    <x v="495"/>
    <n v="75543"/>
    <x v="150"/>
    <x v="4"/>
    <x v="7"/>
    <x v="7"/>
    <x v="10"/>
    <x v="10"/>
    <x v="0"/>
    <x v="0"/>
    <x v="47"/>
    <x v="47"/>
    <x v="0"/>
    <x v="0"/>
    <x v="0"/>
    <x v="0"/>
  </r>
  <r>
    <x v="4"/>
    <x v="496"/>
    <n v="75543"/>
    <x v="22"/>
    <x v="22"/>
    <x v="7"/>
    <x v="7"/>
    <x v="10"/>
    <x v="10"/>
    <x v="0"/>
    <x v="0"/>
    <x v="47"/>
    <x v="47"/>
    <x v="0"/>
    <x v="0"/>
    <x v="0"/>
    <x v="0"/>
  </r>
  <r>
    <x v="3"/>
    <x v="324"/>
    <n v="6500"/>
    <x v="114"/>
    <x v="109"/>
    <x v="11"/>
    <x v="11"/>
    <x v="6"/>
    <x v="6"/>
    <x v="0"/>
    <x v="0"/>
    <x v="0"/>
    <x v="0"/>
    <x v="0"/>
    <x v="0"/>
    <x v="0"/>
    <x v="0"/>
  </r>
  <r>
    <x v="3"/>
    <x v="497"/>
    <n v="80"/>
    <x v="15"/>
    <x v="15"/>
    <x v="16"/>
    <x v="16"/>
    <x v="9"/>
    <x v="9"/>
    <x v="0"/>
    <x v="0"/>
    <x v="0"/>
    <x v="0"/>
    <x v="0"/>
    <x v="0"/>
    <x v="0"/>
    <x v="0"/>
  </r>
  <r>
    <x v="3"/>
    <x v="498"/>
    <n v="10000"/>
    <x v="27"/>
    <x v="22"/>
    <x v="4"/>
    <x v="4"/>
    <x v="7"/>
    <x v="7"/>
    <x v="0"/>
    <x v="0"/>
    <x v="0"/>
    <x v="0"/>
    <x v="68"/>
    <x v="68"/>
    <x v="0"/>
    <x v="0"/>
  </r>
  <r>
    <x v="3"/>
    <x v="39"/>
    <n v="16130"/>
    <x v="14"/>
    <x v="14"/>
    <x v="21"/>
    <x v="21"/>
    <x v="2"/>
    <x v="2"/>
    <x v="0"/>
    <x v="0"/>
    <x v="37"/>
    <x v="37"/>
    <x v="0"/>
    <x v="0"/>
    <x v="0"/>
    <x v="0"/>
  </r>
  <r>
    <x v="3"/>
    <x v="59"/>
    <n v="820426"/>
    <x v="19"/>
    <x v="19"/>
    <x v="21"/>
    <x v="21"/>
    <x v="2"/>
    <x v="2"/>
    <x v="0"/>
    <x v="0"/>
    <x v="10"/>
    <x v="10"/>
    <x v="0"/>
    <x v="0"/>
    <x v="0"/>
    <x v="0"/>
  </r>
  <r>
    <x v="3"/>
    <x v="499"/>
    <n v="3824"/>
    <x v="151"/>
    <x v="144"/>
    <x v="12"/>
    <x v="12"/>
    <x v="25"/>
    <x v="25"/>
    <x v="0"/>
    <x v="0"/>
    <x v="0"/>
    <x v="0"/>
    <x v="0"/>
    <x v="0"/>
    <x v="3"/>
    <x v="3"/>
  </r>
  <r>
    <x v="3"/>
    <x v="500"/>
    <n v="600"/>
    <x v="122"/>
    <x v="117"/>
    <x v="12"/>
    <x v="12"/>
    <x v="41"/>
    <x v="41"/>
    <x v="0"/>
    <x v="0"/>
    <x v="0"/>
    <x v="0"/>
    <x v="0"/>
    <x v="0"/>
    <x v="3"/>
    <x v="3"/>
  </r>
  <r>
    <x v="3"/>
    <x v="501"/>
    <n v="131"/>
    <x v="12"/>
    <x v="12"/>
    <x v="3"/>
    <x v="3"/>
    <x v="6"/>
    <x v="6"/>
    <x v="0"/>
    <x v="0"/>
    <x v="0"/>
    <x v="0"/>
    <x v="0"/>
    <x v="0"/>
    <x v="5"/>
    <x v="5"/>
  </r>
  <r>
    <x v="3"/>
    <x v="502"/>
    <n v="5405"/>
    <x v="13"/>
    <x v="13"/>
    <x v="3"/>
    <x v="3"/>
    <x v="6"/>
    <x v="6"/>
    <x v="0"/>
    <x v="0"/>
    <x v="0"/>
    <x v="0"/>
    <x v="0"/>
    <x v="0"/>
    <x v="5"/>
    <x v="5"/>
  </r>
  <r>
    <x v="3"/>
    <x v="503"/>
    <n v="16380"/>
    <x v="14"/>
    <x v="14"/>
    <x v="3"/>
    <x v="3"/>
    <x v="6"/>
    <x v="6"/>
    <x v="0"/>
    <x v="0"/>
    <x v="0"/>
    <x v="0"/>
    <x v="0"/>
    <x v="0"/>
    <x v="5"/>
    <x v="5"/>
  </r>
  <r>
    <x v="3"/>
    <x v="504"/>
    <n v="103"/>
    <x v="12"/>
    <x v="12"/>
    <x v="18"/>
    <x v="18"/>
    <x v="29"/>
    <x v="29"/>
    <x v="0"/>
    <x v="0"/>
    <x v="0"/>
    <x v="0"/>
    <x v="0"/>
    <x v="0"/>
    <x v="0"/>
    <x v="0"/>
  </r>
  <r>
    <x v="3"/>
    <x v="505"/>
    <n v="4257"/>
    <x v="13"/>
    <x v="13"/>
    <x v="18"/>
    <x v="18"/>
    <x v="29"/>
    <x v="29"/>
    <x v="0"/>
    <x v="0"/>
    <x v="0"/>
    <x v="0"/>
    <x v="0"/>
    <x v="0"/>
    <x v="0"/>
    <x v="0"/>
  </r>
  <r>
    <x v="3"/>
    <x v="506"/>
    <n v="12900"/>
    <x v="14"/>
    <x v="14"/>
    <x v="18"/>
    <x v="18"/>
    <x v="29"/>
    <x v="29"/>
    <x v="0"/>
    <x v="0"/>
    <x v="0"/>
    <x v="0"/>
    <x v="0"/>
    <x v="0"/>
    <x v="0"/>
    <x v="0"/>
  </r>
  <r>
    <x v="3"/>
    <x v="507"/>
    <n v="969"/>
    <x v="12"/>
    <x v="12"/>
    <x v="4"/>
    <x v="4"/>
    <x v="12"/>
    <x v="12"/>
    <x v="0"/>
    <x v="0"/>
    <x v="0"/>
    <x v="0"/>
    <x v="12"/>
    <x v="12"/>
    <x v="0"/>
    <x v="0"/>
  </r>
  <r>
    <x v="3"/>
    <x v="508"/>
    <n v="39956"/>
    <x v="13"/>
    <x v="13"/>
    <x v="4"/>
    <x v="4"/>
    <x v="12"/>
    <x v="12"/>
    <x v="0"/>
    <x v="0"/>
    <x v="0"/>
    <x v="0"/>
    <x v="12"/>
    <x v="12"/>
    <x v="0"/>
    <x v="0"/>
  </r>
  <r>
    <x v="3"/>
    <x v="322"/>
    <n v="100200"/>
    <x v="28"/>
    <x v="27"/>
    <x v="4"/>
    <x v="4"/>
    <x v="12"/>
    <x v="12"/>
    <x v="0"/>
    <x v="0"/>
    <x v="0"/>
    <x v="0"/>
    <x v="12"/>
    <x v="12"/>
    <x v="0"/>
    <x v="0"/>
  </r>
  <r>
    <x v="3"/>
    <x v="39"/>
    <n v="24439"/>
    <x v="14"/>
    <x v="14"/>
    <x v="1"/>
    <x v="1"/>
    <x v="2"/>
    <x v="2"/>
    <x v="0"/>
    <x v="0"/>
    <x v="37"/>
    <x v="37"/>
    <x v="0"/>
    <x v="0"/>
    <x v="0"/>
    <x v="0"/>
  </r>
  <r>
    <x v="3"/>
    <x v="59"/>
    <n v="1294977"/>
    <x v="19"/>
    <x v="19"/>
    <x v="1"/>
    <x v="1"/>
    <x v="2"/>
    <x v="2"/>
    <x v="0"/>
    <x v="0"/>
    <x v="10"/>
    <x v="10"/>
    <x v="0"/>
    <x v="0"/>
    <x v="0"/>
    <x v="0"/>
  </r>
  <r>
    <x v="3"/>
    <x v="509"/>
    <n v="5000"/>
    <x v="152"/>
    <x v="59"/>
    <x v="12"/>
    <x v="12"/>
    <x v="8"/>
    <x v="8"/>
    <x v="0"/>
    <x v="0"/>
    <x v="0"/>
    <x v="0"/>
    <x v="0"/>
    <x v="0"/>
    <x v="7"/>
    <x v="7"/>
  </r>
  <r>
    <x v="4"/>
    <x v="510"/>
    <n v="24000"/>
    <x v="153"/>
    <x v="145"/>
    <x v="12"/>
    <x v="12"/>
    <x v="8"/>
    <x v="8"/>
    <x v="0"/>
    <x v="0"/>
    <x v="0"/>
    <x v="0"/>
    <x v="0"/>
    <x v="0"/>
    <x v="7"/>
    <x v="7"/>
  </r>
  <r>
    <x v="4"/>
    <x v="511"/>
    <n v="48000"/>
    <x v="154"/>
    <x v="146"/>
    <x v="12"/>
    <x v="12"/>
    <x v="0"/>
    <x v="0"/>
    <x v="0"/>
    <x v="0"/>
    <x v="0"/>
    <x v="0"/>
    <x v="0"/>
    <x v="0"/>
    <x v="7"/>
    <x v="7"/>
  </r>
  <r>
    <x v="3"/>
    <x v="512"/>
    <n v="500"/>
    <x v="155"/>
    <x v="147"/>
    <x v="12"/>
    <x v="12"/>
    <x v="0"/>
    <x v="0"/>
    <x v="0"/>
    <x v="0"/>
    <x v="0"/>
    <x v="0"/>
    <x v="0"/>
    <x v="0"/>
    <x v="7"/>
    <x v="7"/>
  </r>
  <r>
    <x v="3"/>
    <x v="513"/>
    <n v="10000"/>
    <x v="156"/>
    <x v="148"/>
    <x v="12"/>
    <x v="12"/>
    <x v="0"/>
    <x v="0"/>
    <x v="0"/>
    <x v="0"/>
    <x v="0"/>
    <x v="0"/>
    <x v="0"/>
    <x v="0"/>
    <x v="7"/>
    <x v="7"/>
  </r>
  <r>
    <x v="3"/>
    <x v="86"/>
    <n v="4299"/>
    <x v="46"/>
    <x v="45"/>
    <x v="20"/>
    <x v="20"/>
    <x v="23"/>
    <x v="23"/>
    <x v="3"/>
    <x v="3"/>
    <x v="0"/>
    <x v="0"/>
    <x v="0"/>
    <x v="0"/>
    <x v="0"/>
    <x v="0"/>
  </r>
  <r>
    <x v="3"/>
    <x v="514"/>
    <n v="4549"/>
    <x v="157"/>
    <x v="80"/>
    <x v="20"/>
    <x v="20"/>
    <x v="23"/>
    <x v="23"/>
    <x v="3"/>
    <x v="3"/>
    <x v="0"/>
    <x v="0"/>
    <x v="0"/>
    <x v="0"/>
    <x v="0"/>
    <x v="0"/>
  </r>
  <r>
    <x v="3"/>
    <x v="515"/>
    <n v="1175"/>
    <x v="158"/>
    <x v="79"/>
    <x v="20"/>
    <x v="20"/>
    <x v="23"/>
    <x v="23"/>
    <x v="3"/>
    <x v="3"/>
    <x v="0"/>
    <x v="0"/>
    <x v="0"/>
    <x v="0"/>
    <x v="0"/>
    <x v="0"/>
  </r>
  <r>
    <x v="3"/>
    <x v="516"/>
    <n v="16370"/>
    <x v="45"/>
    <x v="44"/>
    <x v="20"/>
    <x v="20"/>
    <x v="23"/>
    <x v="23"/>
    <x v="3"/>
    <x v="3"/>
    <x v="0"/>
    <x v="0"/>
    <x v="0"/>
    <x v="0"/>
    <x v="0"/>
    <x v="0"/>
  </r>
  <r>
    <x v="3"/>
    <x v="83"/>
    <n v="342"/>
    <x v="47"/>
    <x v="46"/>
    <x v="20"/>
    <x v="20"/>
    <x v="23"/>
    <x v="23"/>
    <x v="3"/>
    <x v="3"/>
    <x v="0"/>
    <x v="0"/>
    <x v="0"/>
    <x v="0"/>
    <x v="0"/>
    <x v="0"/>
  </r>
  <r>
    <x v="3"/>
    <x v="517"/>
    <n v="170"/>
    <x v="159"/>
    <x v="149"/>
    <x v="20"/>
    <x v="20"/>
    <x v="23"/>
    <x v="23"/>
    <x v="3"/>
    <x v="3"/>
    <x v="0"/>
    <x v="0"/>
    <x v="0"/>
    <x v="0"/>
    <x v="0"/>
    <x v="0"/>
  </r>
  <r>
    <x v="3"/>
    <x v="518"/>
    <n v="1067"/>
    <x v="64"/>
    <x v="60"/>
    <x v="12"/>
    <x v="12"/>
    <x v="11"/>
    <x v="11"/>
    <x v="17"/>
    <x v="17"/>
    <x v="0"/>
    <x v="0"/>
    <x v="0"/>
    <x v="0"/>
    <x v="1"/>
    <x v="1"/>
  </r>
  <r>
    <x v="3"/>
    <x v="518"/>
    <n v="1500"/>
    <x v="64"/>
    <x v="60"/>
    <x v="12"/>
    <x v="12"/>
    <x v="9"/>
    <x v="9"/>
    <x v="17"/>
    <x v="17"/>
    <x v="0"/>
    <x v="0"/>
    <x v="0"/>
    <x v="0"/>
    <x v="1"/>
    <x v="1"/>
  </r>
  <r>
    <x v="3"/>
    <x v="519"/>
    <n v="1000"/>
    <x v="160"/>
    <x v="150"/>
    <x v="12"/>
    <x v="12"/>
    <x v="9"/>
    <x v="9"/>
    <x v="17"/>
    <x v="17"/>
    <x v="0"/>
    <x v="0"/>
    <x v="0"/>
    <x v="0"/>
    <x v="1"/>
    <x v="1"/>
  </r>
  <r>
    <x v="3"/>
    <x v="519"/>
    <n v="5000"/>
    <x v="160"/>
    <x v="150"/>
    <x v="12"/>
    <x v="12"/>
    <x v="2"/>
    <x v="2"/>
    <x v="17"/>
    <x v="17"/>
    <x v="0"/>
    <x v="0"/>
    <x v="0"/>
    <x v="0"/>
    <x v="1"/>
    <x v="1"/>
  </r>
  <r>
    <x v="3"/>
    <x v="519"/>
    <n v="2500"/>
    <x v="160"/>
    <x v="150"/>
    <x v="12"/>
    <x v="12"/>
    <x v="6"/>
    <x v="6"/>
    <x v="17"/>
    <x v="17"/>
    <x v="0"/>
    <x v="0"/>
    <x v="0"/>
    <x v="0"/>
    <x v="1"/>
    <x v="1"/>
  </r>
  <r>
    <x v="3"/>
    <x v="520"/>
    <n v="2000"/>
    <x v="161"/>
    <x v="151"/>
    <x v="12"/>
    <x v="12"/>
    <x v="0"/>
    <x v="0"/>
    <x v="17"/>
    <x v="17"/>
    <x v="0"/>
    <x v="0"/>
    <x v="0"/>
    <x v="0"/>
    <x v="1"/>
    <x v="1"/>
  </r>
  <r>
    <x v="3"/>
    <x v="519"/>
    <n v="10000"/>
    <x v="160"/>
    <x v="150"/>
    <x v="12"/>
    <x v="12"/>
    <x v="0"/>
    <x v="0"/>
    <x v="17"/>
    <x v="17"/>
    <x v="0"/>
    <x v="0"/>
    <x v="0"/>
    <x v="0"/>
    <x v="1"/>
    <x v="1"/>
  </r>
  <r>
    <x v="3"/>
    <x v="518"/>
    <n v="500"/>
    <x v="64"/>
    <x v="60"/>
    <x v="27"/>
    <x v="27"/>
    <x v="23"/>
    <x v="23"/>
    <x v="17"/>
    <x v="17"/>
    <x v="0"/>
    <x v="0"/>
    <x v="0"/>
    <x v="0"/>
    <x v="1"/>
    <x v="1"/>
  </r>
  <r>
    <x v="3"/>
    <x v="518"/>
    <n v="1500"/>
    <x v="64"/>
    <x v="60"/>
    <x v="21"/>
    <x v="21"/>
    <x v="2"/>
    <x v="2"/>
    <x v="17"/>
    <x v="17"/>
    <x v="0"/>
    <x v="0"/>
    <x v="0"/>
    <x v="0"/>
    <x v="1"/>
    <x v="1"/>
  </r>
  <r>
    <x v="3"/>
    <x v="518"/>
    <n v="2500"/>
    <x v="64"/>
    <x v="60"/>
    <x v="1"/>
    <x v="1"/>
    <x v="2"/>
    <x v="2"/>
    <x v="17"/>
    <x v="17"/>
    <x v="0"/>
    <x v="0"/>
    <x v="0"/>
    <x v="0"/>
    <x v="1"/>
    <x v="1"/>
  </r>
  <r>
    <x v="3"/>
    <x v="518"/>
    <n v="2500"/>
    <x v="64"/>
    <x v="60"/>
    <x v="24"/>
    <x v="24"/>
    <x v="2"/>
    <x v="2"/>
    <x v="17"/>
    <x v="17"/>
    <x v="0"/>
    <x v="0"/>
    <x v="0"/>
    <x v="0"/>
    <x v="1"/>
    <x v="1"/>
  </r>
  <r>
    <x v="3"/>
    <x v="518"/>
    <n v="300"/>
    <x v="64"/>
    <x v="60"/>
    <x v="25"/>
    <x v="25"/>
    <x v="9"/>
    <x v="9"/>
    <x v="17"/>
    <x v="17"/>
    <x v="0"/>
    <x v="0"/>
    <x v="0"/>
    <x v="0"/>
    <x v="1"/>
    <x v="1"/>
  </r>
  <r>
    <x v="3"/>
    <x v="518"/>
    <n v="600"/>
    <x v="64"/>
    <x v="60"/>
    <x v="5"/>
    <x v="5"/>
    <x v="9"/>
    <x v="9"/>
    <x v="17"/>
    <x v="17"/>
    <x v="0"/>
    <x v="0"/>
    <x v="0"/>
    <x v="0"/>
    <x v="1"/>
    <x v="1"/>
  </r>
  <r>
    <x v="3"/>
    <x v="518"/>
    <n v="200"/>
    <x v="64"/>
    <x v="60"/>
    <x v="17"/>
    <x v="17"/>
    <x v="13"/>
    <x v="13"/>
    <x v="17"/>
    <x v="17"/>
    <x v="0"/>
    <x v="0"/>
    <x v="0"/>
    <x v="0"/>
    <x v="1"/>
    <x v="1"/>
  </r>
  <r>
    <x v="3"/>
    <x v="37"/>
    <n v="60"/>
    <x v="12"/>
    <x v="12"/>
    <x v="13"/>
    <x v="13"/>
    <x v="0"/>
    <x v="0"/>
    <x v="0"/>
    <x v="0"/>
    <x v="0"/>
    <x v="0"/>
    <x v="49"/>
    <x v="49"/>
    <x v="0"/>
    <x v="0"/>
  </r>
  <r>
    <x v="3"/>
    <x v="318"/>
    <n v="7464"/>
    <x v="30"/>
    <x v="29"/>
    <x v="13"/>
    <x v="13"/>
    <x v="0"/>
    <x v="0"/>
    <x v="0"/>
    <x v="0"/>
    <x v="0"/>
    <x v="0"/>
    <x v="49"/>
    <x v="49"/>
    <x v="0"/>
    <x v="0"/>
  </r>
  <r>
    <x v="3"/>
    <x v="37"/>
    <n v="194"/>
    <x v="12"/>
    <x v="12"/>
    <x v="13"/>
    <x v="13"/>
    <x v="0"/>
    <x v="0"/>
    <x v="0"/>
    <x v="0"/>
    <x v="0"/>
    <x v="0"/>
    <x v="69"/>
    <x v="69"/>
    <x v="0"/>
    <x v="0"/>
  </r>
  <r>
    <x v="3"/>
    <x v="38"/>
    <n v="8019"/>
    <x v="13"/>
    <x v="13"/>
    <x v="13"/>
    <x v="13"/>
    <x v="0"/>
    <x v="0"/>
    <x v="0"/>
    <x v="0"/>
    <x v="0"/>
    <x v="0"/>
    <x v="69"/>
    <x v="69"/>
    <x v="0"/>
    <x v="0"/>
  </r>
  <r>
    <x v="3"/>
    <x v="521"/>
    <n v="12000"/>
    <x v="67"/>
    <x v="63"/>
    <x v="2"/>
    <x v="2"/>
    <x v="0"/>
    <x v="0"/>
    <x v="0"/>
    <x v="0"/>
    <x v="0"/>
    <x v="0"/>
    <x v="0"/>
    <x v="0"/>
    <x v="0"/>
    <x v="0"/>
  </r>
  <r>
    <x v="3"/>
    <x v="98"/>
    <n v="1000"/>
    <x v="55"/>
    <x v="52"/>
    <x v="2"/>
    <x v="2"/>
    <x v="0"/>
    <x v="0"/>
    <x v="0"/>
    <x v="0"/>
    <x v="0"/>
    <x v="0"/>
    <x v="0"/>
    <x v="0"/>
    <x v="0"/>
    <x v="0"/>
  </r>
  <r>
    <x v="3"/>
    <x v="63"/>
    <n v="10000"/>
    <x v="8"/>
    <x v="8"/>
    <x v="2"/>
    <x v="2"/>
    <x v="0"/>
    <x v="0"/>
    <x v="0"/>
    <x v="0"/>
    <x v="0"/>
    <x v="0"/>
    <x v="0"/>
    <x v="0"/>
    <x v="0"/>
    <x v="0"/>
  </r>
  <r>
    <x v="3"/>
    <x v="434"/>
    <n v="1200"/>
    <x v="134"/>
    <x v="129"/>
    <x v="2"/>
    <x v="2"/>
    <x v="0"/>
    <x v="0"/>
    <x v="0"/>
    <x v="0"/>
    <x v="0"/>
    <x v="0"/>
    <x v="0"/>
    <x v="0"/>
    <x v="0"/>
    <x v="0"/>
  </r>
  <r>
    <x v="3"/>
    <x v="326"/>
    <n v="1475"/>
    <x v="115"/>
    <x v="110"/>
    <x v="2"/>
    <x v="2"/>
    <x v="0"/>
    <x v="0"/>
    <x v="0"/>
    <x v="0"/>
    <x v="0"/>
    <x v="0"/>
    <x v="0"/>
    <x v="0"/>
    <x v="0"/>
    <x v="0"/>
  </r>
  <r>
    <x v="3"/>
    <x v="435"/>
    <n v="6000"/>
    <x v="135"/>
    <x v="130"/>
    <x v="2"/>
    <x v="2"/>
    <x v="0"/>
    <x v="0"/>
    <x v="0"/>
    <x v="0"/>
    <x v="0"/>
    <x v="0"/>
    <x v="0"/>
    <x v="0"/>
    <x v="0"/>
    <x v="0"/>
  </r>
  <r>
    <x v="4"/>
    <x v="522"/>
    <n v="3512"/>
    <x v="162"/>
    <x v="152"/>
    <x v="7"/>
    <x v="7"/>
    <x v="10"/>
    <x v="10"/>
    <x v="0"/>
    <x v="0"/>
    <x v="0"/>
    <x v="0"/>
    <x v="0"/>
    <x v="0"/>
    <x v="0"/>
    <x v="0"/>
  </r>
  <r>
    <x v="3"/>
    <x v="523"/>
    <n v="302"/>
    <x v="12"/>
    <x v="12"/>
    <x v="15"/>
    <x v="15"/>
    <x v="43"/>
    <x v="43"/>
    <x v="0"/>
    <x v="0"/>
    <x v="48"/>
    <x v="48"/>
    <x v="70"/>
    <x v="70"/>
    <x v="0"/>
    <x v="0"/>
  </r>
  <r>
    <x v="3"/>
    <x v="524"/>
    <n v="12454"/>
    <x v="13"/>
    <x v="13"/>
    <x v="15"/>
    <x v="15"/>
    <x v="43"/>
    <x v="43"/>
    <x v="0"/>
    <x v="0"/>
    <x v="48"/>
    <x v="48"/>
    <x v="70"/>
    <x v="70"/>
    <x v="0"/>
    <x v="0"/>
  </r>
  <r>
    <x v="3"/>
    <x v="525"/>
    <n v="15900"/>
    <x v="30"/>
    <x v="29"/>
    <x v="15"/>
    <x v="15"/>
    <x v="43"/>
    <x v="43"/>
    <x v="0"/>
    <x v="0"/>
    <x v="48"/>
    <x v="48"/>
    <x v="70"/>
    <x v="70"/>
    <x v="0"/>
    <x v="0"/>
  </r>
  <r>
    <x v="3"/>
    <x v="526"/>
    <n v="21840"/>
    <x v="28"/>
    <x v="27"/>
    <x v="15"/>
    <x v="15"/>
    <x v="43"/>
    <x v="43"/>
    <x v="0"/>
    <x v="0"/>
    <x v="48"/>
    <x v="48"/>
    <x v="70"/>
    <x v="70"/>
    <x v="0"/>
    <x v="0"/>
  </r>
  <r>
    <x v="3"/>
    <x v="526"/>
    <n v="222665"/>
    <x v="76"/>
    <x v="72"/>
    <x v="15"/>
    <x v="15"/>
    <x v="43"/>
    <x v="43"/>
    <x v="0"/>
    <x v="0"/>
    <x v="48"/>
    <x v="48"/>
    <x v="70"/>
    <x v="70"/>
    <x v="0"/>
    <x v="0"/>
  </r>
  <r>
    <x v="3"/>
    <x v="527"/>
    <n v="88"/>
    <x v="12"/>
    <x v="12"/>
    <x v="11"/>
    <x v="11"/>
    <x v="6"/>
    <x v="6"/>
    <x v="0"/>
    <x v="0"/>
    <x v="0"/>
    <x v="0"/>
    <x v="0"/>
    <x v="0"/>
    <x v="5"/>
    <x v="5"/>
  </r>
  <r>
    <x v="3"/>
    <x v="528"/>
    <n v="3604"/>
    <x v="13"/>
    <x v="13"/>
    <x v="11"/>
    <x v="11"/>
    <x v="6"/>
    <x v="6"/>
    <x v="0"/>
    <x v="0"/>
    <x v="0"/>
    <x v="0"/>
    <x v="0"/>
    <x v="0"/>
    <x v="5"/>
    <x v="5"/>
  </r>
  <r>
    <x v="4"/>
    <x v="526"/>
    <n v="273161"/>
    <x v="163"/>
    <x v="153"/>
    <x v="15"/>
    <x v="15"/>
    <x v="43"/>
    <x v="43"/>
    <x v="0"/>
    <x v="0"/>
    <x v="48"/>
    <x v="48"/>
    <x v="70"/>
    <x v="70"/>
    <x v="0"/>
    <x v="0"/>
  </r>
  <r>
    <x v="3"/>
    <x v="529"/>
    <n v="10920"/>
    <x v="14"/>
    <x v="14"/>
    <x v="11"/>
    <x v="11"/>
    <x v="6"/>
    <x v="6"/>
    <x v="0"/>
    <x v="0"/>
    <x v="0"/>
    <x v="0"/>
    <x v="0"/>
    <x v="0"/>
    <x v="5"/>
    <x v="5"/>
  </r>
  <r>
    <x v="4"/>
    <x v="314"/>
    <n v="5947"/>
    <x v="125"/>
    <x v="120"/>
    <x v="4"/>
    <x v="4"/>
    <x v="12"/>
    <x v="12"/>
    <x v="0"/>
    <x v="0"/>
    <x v="41"/>
    <x v="41"/>
    <x v="0"/>
    <x v="0"/>
    <x v="0"/>
    <x v="0"/>
  </r>
  <r>
    <x v="4"/>
    <x v="530"/>
    <n v="18981"/>
    <x v="89"/>
    <x v="84"/>
    <x v="4"/>
    <x v="4"/>
    <x v="12"/>
    <x v="12"/>
    <x v="0"/>
    <x v="0"/>
    <x v="38"/>
    <x v="38"/>
    <x v="0"/>
    <x v="0"/>
    <x v="0"/>
    <x v="0"/>
  </r>
  <r>
    <x v="4"/>
    <x v="531"/>
    <n v="478728"/>
    <x v="89"/>
    <x v="84"/>
    <x v="4"/>
    <x v="4"/>
    <x v="12"/>
    <x v="12"/>
    <x v="0"/>
    <x v="0"/>
    <x v="37"/>
    <x v="37"/>
    <x v="0"/>
    <x v="0"/>
    <x v="0"/>
    <x v="0"/>
  </r>
  <r>
    <x v="4"/>
    <x v="532"/>
    <n v="341075"/>
    <x v="89"/>
    <x v="84"/>
    <x v="4"/>
    <x v="4"/>
    <x v="12"/>
    <x v="12"/>
    <x v="0"/>
    <x v="0"/>
    <x v="35"/>
    <x v="35"/>
    <x v="0"/>
    <x v="0"/>
    <x v="0"/>
    <x v="0"/>
  </r>
  <r>
    <x v="4"/>
    <x v="533"/>
    <n v="112592"/>
    <x v="89"/>
    <x v="84"/>
    <x v="4"/>
    <x v="4"/>
    <x v="12"/>
    <x v="12"/>
    <x v="0"/>
    <x v="0"/>
    <x v="39"/>
    <x v="39"/>
    <x v="0"/>
    <x v="0"/>
    <x v="0"/>
    <x v="0"/>
  </r>
  <r>
    <x v="4"/>
    <x v="534"/>
    <n v="23472"/>
    <x v="89"/>
    <x v="84"/>
    <x v="4"/>
    <x v="4"/>
    <x v="12"/>
    <x v="12"/>
    <x v="0"/>
    <x v="0"/>
    <x v="1"/>
    <x v="1"/>
    <x v="0"/>
    <x v="0"/>
    <x v="0"/>
    <x v="0"/>
  </r>
  <r>
    <x v="3"/>
    <x v="325"/>
    <n v="18000"/>
    <x v="110"/>
    <x v="105"/>
    <x v="12"/>
    <x v="12"/>
    <x v="15"/>
    <x v="15"/>
    <x v="0"/>
    <x v="0"/>
    <x v="0"/>
    <x v="0"/>
    <x v="71"/>
    <x v="71"/>
    <x v="8"/>
    <x v="8"/>
  </r>
  <r>
    <x v="4"/>
    <x v="535"/>
    <n v="179952"/>
    <x v="89"/>
    <x v="84"/>
    <x v="4"/>
    <x v="4"/>
    <x v="12"/>
    <x v="12"/>
    <x v="0"/>
    <x v="0"/>
    <x v="40"/>
    <x v="40"/>
    <x v="0"/>
    <x v="0"/>
    <x v="0"/>
    <x v="0"/>
  </r>
  <r>
    <x v="4"/>
    <x v="536"/>
    <n v="5263119"/>
    <x v="89"/>
    <x v="84"/>
    <x v="4"/>
    <x v="4"/>
    <x v="12"/>
    <x v="12"/>
    <x v="0"/>
    <x v="0"/>
    <x v="10"/>
    <x v="10"/>
    <x v="0"/>
    <x v="0"/>
    <x v="0"/>
    <x v="0"/>
  </r>
  <r>
    <x v="3"/>
    <x v="442"/>
    <n v="500"/>
    <x v="62"/>
    <x v="59"/>
    <x v="12"/>
    <x v="12"/>
    <x v="0"/>
    <x v="0"/>
    <x v="0"/>
    <x v="0"/>
    <x v="0"/>
    <x v="0"/>
    <x v="0"/>
    <x v="0"/>
    <x v="8"/>
    <x v="8"/>
  </r>
  <r>
    <x v="4"/>
    <x v="537"/>
    <n v="240000"/>
    <x v="6"/>
    <x v="6"/>
    <x v="4"/>
    <x v="4"/>
    <x v="9"/>
    <x v="9"/>
    <x v="0"/>
    <x v="0"/>
    <x v="0"/>
    <x v="0"/>
    <x v="72"/>
    <x v="72"/>
    <x v="0"/>
    <x v="0"/>
  </r>
  <r>
    <x v="4"/>
    <x v="538"/>
    <n v="61000"/>
    <x v="6"/>
    <x v="6"/>
    <x v="4"/>
    <x v="4"/>
    <x v="9"/>
    <x v="9"/>
    <x v="0"/>
    <x v="0"/>
    <x v="0"/>
    <x v="0"/>
    <x v="73"/>
    <x v="73"/>
    <x v="0"/>
    <x v="0"/>
  </r>
  <r>
    <x v="4"/>
    <x v="539"/>
    <n v="72566"/>
    <x v="164"/>
    <x v="154"/>
    <x v="11"/>
    <x v="11"/>
    <x v="6"/>
    <x v="6"/>
    <x v="0"/>
    <x v="0"/>
    <x v="0"/>
    <x v="0"/>
    <x v="0"/>
    <x v="0"/>
    <x v="0"/>
    <x v="0"/>
  </r>
  <r>
    <x v="4"/>
    <x v="540"/>
    <n v="142674"/>
    <x v="31"/>
    <x v="30"/>
    <x v="11"/>
    <x v="11"/>
    <x v="6"/>
    <x v="6"/>
    <x v="0"/>
    <x v="0"/>
    <x v="0"/>
    <x v="0"/>
    <x v="0"/>
    <x v="0"/>
    <x v="0"/>
    <x v="0"/>
  </r>
  <r>
    <x v="4"/>
    <x v="158"/>
    <n v="600"/>
    <x v="6"/>
    <x v="6"/>
    <x v="11"/>
    <x v="11"/>
    <x v="6"/>
    <x v="6"/>
    <x v="0"/>
    <x v="0"/>
    <x v="0"/>
    <x v="0"/>
    <x v="0"/>
    <x v="0"/>
    <x v="0"/>
    <x v="0"/>
  </r>
  <r>
    <x v="3"/>
    <x v="37"/>
    <n v="4739"/>
    <x v="12"/>
    <x v="12"/>
    <x v="11"/>
    <x v="11"/>
    <x v="6"/>
    <x v="6"/>
    <x v="0"/>
    <x v="0"/>
    <x v="0"/>
    <x v="0"/>
    <x v="0"/>
    <x v="0"/>
    <x v="0"/>
    <x v="0"/>
  </r>
  <r>
    <x v="3"/>
    <x v="325"/>
    <n v="2000"/>
    <x v="110"/>
    <x v="105"/>
    <x v="12"/>
    <x v="12"/>
    <x v="15"/>
    <x v="15"/>
    <x v="0"/>
    <x v="0"/>
    <x v="0"/>
    <x v="0"/>
    <x v="74"/>
    <x v="74"/>
    <x v="8"/>
    <x v="8"/>
  </r>
  <r>
    <x v="4"/>
    <x v="541"/>
    <n v="30000"/>
    <x v="165"/>
    <x v="155"/>
    <x v="4"/>
    <x v="4"/>
    <x v="9"/>
    <x v="9"/>
    <x v="0"/>
    <x v="0"/>
    <x v="0"/>
    <x v="0"/>
    <x v="75"/>
    <x v="75"/>
    <x v="0"/>
    <x v="0"/>
  </r>
  <r>
    <x v="4"/>
    <x v="542"/>
    <n v="615700"/>
    <x v="166"/>
    <x v="156"/>
    <x v="4"/>
    <x v="4"/>
    <x v="2"/>
    <x v="2"/>
    <x v="0"/>
    <x v="0"/>
    <x v="0"/>
    <x v="0"/>
    <x v="76"/>
    <x v="76"/>
    <x v="0"/>
    <x v="0"/>
  </r>
  <r>
    <x v="4"/>
    <x v="543"/>
    <n v="214000"/>
    <x v="167"/>
    <x v="157"/>
    <x v="4"/>
    <x v="4"/>
    <x v="13"/>
    <x v="13"/>
    <x v="0"/>
    <x v="0"/>
    <x v="0"/>
    <x v="0"/>
    <x v="76"/>
    <x v="76"/>
    <x v="0"/>
    <x v="0"/>
  </r>
  <r>
    <x v="3"/>
    <x v="38"/>
    <n v="195508"/>
    <x v="13"/>
    <x v="13"/>
    <x v="11"/>
    <x v="11"/>
    <x v="6"/>
    <x v="6"/>
    <x v="0"/>
    <x v="0"/>
    <x v="0"/>
    <x v="0"/>
    <x v="0"/>
    <x v="0"/>
    <x v="0"/>
    <x v="0"/>
  </r>
  <r>
    <x v="3"/>
    <x v="59"/>
    <n v="376022"/>
    <x v="19"/>
    <x v="19"/>
    <x v="11"/>
    <x v="11"/>
    <x v="6"/>
    <x v="6"/>
    <x v="0"/>
    <x v="0"/>
    <x v="0"/>
    <x v="0"/>
    <x v="0"/>
    <x v="0"/>
    <x v="0"/>
    <x v="0"/>
  </r>
  <r>
    <x v="3"/>
    <x v="342"/>
    <n v="4662"/>
    <x v="66"/>
    <x v="62"/>
    <x v="12"/>
    <x v="12"/>
    <x v="15"/>
    <x v="15"/>
    <x v="0"/>
    <x v="0"/>
    <x v="0"/>
    <x v="0"/>
    <x v="77"/>
    <x v="77"/>
    <x v="8"/>
    <x v="8"/>
  </r>
  <r>
    <x v="3"/>
    <x v="39"/>
    <n v="216426"/>
    <x v="14"/>
    <x v="14"/>
    <x v="11"/>
    <x v="11"/>
    <x v="6"/>
    <x v="6"/>
    <x v="0"/>
    <x v="0"/>
    <x v="0"/>
    <x v="0"/>
    <x v="0"/>
    <x v="0"/>
    <x v="0"/>
    <x v="0"/>
  </r>
  <r>
    <x v="4"/>
    <x v="544"/>
    <n v="326849"/>
    <x v="89"/>
    <x v="84"/>
    <x v="4"/>
    <x v="4"/>
    <x v="6"/>
    <x v="6"/>
    <x v="0"/>
    <x v="0"/>
    <x v="20"/>
    <x v="20"/>
    <x v="0"/>
    <x v="0"/>
    <x v="0"/>
    <x v="0"/>
  </r>
  <r>
    <x v="3"/>
    <x v="545"/>
    <n v="4500"/>
    <x v="66"/>
    <x v="62"/>
    <x v="12"/>
    <x v="12"/>
    <x v="15"/>
    <x v="15"/>
    <x v="0"/>
    <x v="0"/>
    <x v="0"/>
    <x v="0"/>
    <x v="78"/>
    <x v="78"/>
    <x v="8"/>
    <x v="8"/>
  </r>
  <r>
    <x v="3"/>
    <x v="393"/>
    <n v="2000"/>
    <x v="127"/>
    <x v="122"/>
    <x v="12"/>
    <x v="12"/>
    <x v="15"/>
    <x v="15"/>
    <x v="0"/>
    <x v="0"/>
    <x v="0"/>
    <x v="0"/>
    <x v="78"/>
    <x v="78"/>
    <x v="8"/>
    <x v="8"/>
  </r>
  <r>
    <x v="3"/>
    <x v="348"/>
    <n v="3000"/>
    <x v="108"/>
    <x v="103"/>
    <x v="12"/>
    <x v="12"/>
    <x v="15"/>
    <x v="15"/>
    <x v="0"/>
    <x v="0"/>
    <x v="0"/>
    <x v="0"/>
    <x v="78"/>
    <x v="78"/>
    <x v="8"/>
    <x v="8"/>
  </r>
  <r>
    <x v="3"/>
    <x v="115"/>
    <n v="15500"/>
    <x v="5"/>
    <x v="5"/>
    <x v="12"/>
    <x v="12"/>
    <x v="15"/>
    <x v="15"/>
    <x v="0"/>
    <x v="0"/>
    <x v="0"/>
    <x v="0"/>
    <x v="46"/>
    <x v="46"/>
    <x v="8"/>
    <x v="8"/>
  </r>
  <r>
    <x v="3"/>
    <x v="342"/>
    <n v="5000"/>
    <x v="66"/>
    <x v="62"/>
    <x v="12"/>
    <x v="12"/>
    <x v="15"/>
    <x v="15"/>
    <x v="0"/>
    <x v="0"/>
    <x v="0"/>
    <x v="0"/>
    <x v="46"/>
    <x v="46"/>
    <x v="8"/>
    <x v="8"/>
  </r>
  <r>
    <x v="3"/>
    <x v="325"/>
    <n v="5000"/>
    <x v="110"/>
    <x v="105"/>
    <x v="12"/>
    <x v="12"/>
    <x v="15"/>
    <x v="15"/>
    <x v="0"/>
    <x v="0"/>
    <x v="0"/>
    <x v="0"/>
    <x v="46"/>
    <x v="46"/>
    <x v="8"/>
    <x v="8"/>
  </r>
  <r>
    <x v="3"/>
    <x v="325"/>
    <n v="3800"/>
    <x v="110"/>
    <x v="105"/>
    <x v="12"/>
    <x v="12"/>
    <x v="15"/>
    <x v="15"/>
    <x v="0"/>
    <x v="0"/>
    <x v="0"/>
    <x v="0"/>
    <x v="79"/>
    <x v="79"/>
    <x v="8"/>
    <x v="8"/>
  </r>
  <r>
    <x v="3"/>
    <x v="546"/>
    <n v="745"/>
    <x v="168"/>
    <x v="158"/>
    <x v="12"/>
    <x v="12"/>
    <x v="15"/>
    <x v="15"/>
    <x v="0"/>
    <x v="0"/>
    <x v="0"/>
    <x v="0"/>
    <x v="80"/>
    <x v="80"/>
    <x v="8"/>
    <x v="8"/>
  </r>
  <r>
    <x v="3"/>
    <x v="342"/>
    <n v="3300"/>
    <x v="66"/>
    <x v="62"/>
    <x v="12"/>
    <x v="12"/>
    <x v="15"/>
    <x v="15"/>
    <x v="0"/>
    <x v="0"/>
    <x v="0"/>
    <x v="0"/>
    <x v="81"/>
    <x v="81"/>
    <x v="8"/>
    <x v="8"/>
  </r>
  <r>
    <x v="4"/>
    <x v="547"/>
    <n v="130000"/>
    <x v="31"/>
    <x v="30"/>
    <x v="4"/>
    <x v="4"/>
    <x v="6"/>
    <x v="6"/>
    <x v="0"/>
    <x v="0"/>
    <x v="0"/>
    <x v="0"/>
    <x v="76"/>
    <x v="76"/>
    <x v="0"/>
    <x v="0"/>
  </r>
  <r>
    <x v="3"/>
    <x v="66"/>
    <n v="3125"/>
    <x v="40"/>
    <x v="39"/>
    <x v="12"/>
    <x v="12"/>
    <x v="15"/>
    <x v="15"/>
    <x v="0"/>
    <x v="0"/>
    <x v="0"/>
    <x v="0"/>
    <x v="82"/>
    <x v="82"/>
    <x v="8"/>
    <x v="8"/>
  </r>
  <r>
    <x v="3"/>
    <x v="345"/>
    <n v="4000"/>
    <x v="57"/>
    <x v="54"/>
    <x v="12"/>
    <x v="12"/>
    <x v="15"/>
    <x v="15"/>
    <x v="0"/>
    <x v="0"/>
    <x v="0"/>
    <x v="0"/>
    <x v="82"/>
    <x v="82"/>
    <x v="8"/>
    <x v="8"/>
  </r>
  <r>
    <x v="3"/>
    <x v="37"/>
    <n v="356"/>
    <x v="12"/>
    <x v="12"/>
    <x v="11"/>
    <x v="11"/>
    <x v="6"/>
    <x v="6"/>
    <x v="0"/>
    <x v="0"/>
    <x v="20"/>
    <x v="20"/>
    <x v="0"/>
    <x v="0"/>
    <x v="0"/>
    <x v="0"/>
  </r>
  <r>
    <x v="3"/>
    <x v="342"/>
    <n v="3400"/>
    <x v="66"/>
    <x v="62"/>
    <x v="12"/>
    <x v="12"/>
    <x v="15"/>
    <x v="15"/>
    <x v="0"/>
    <x v="0"/>
    <x v="0"/>
    <x v="0"/>
    <x v="83"/>
    <x v="83"/>
    <x v="8"/>
    <x v="8"/>
  </r>
  <r>
    <x v="3"/>
    <x v="38"/>
    <n v="14687"/>
    <x v="13"/>
    <x v="13"/>
    <x v="11"/>
    <x v="11"/>
    <x v="6"/>
    <x v="6"/>
    <x v="0"/>
    <x v="0"/>
    <x v="20"/>
    <x v="20"/>
    <x v="0"/>
    <x v="0"/>
    <x v="0"/>
    <x v="0"/>
  </r>
  <r>
    <x v="3"/>
    <x v="345"/>
    <n v="8000"/>
    <x v="57"/>
    <x v="54"/>
    <x v="12"/>
    <x v="12"/>
    <x v="15"/>
    <x v="15"/>
    <x v="0"/>
    <x v="0"/>
    <x v="0"/>
    <x v="0"/>
    <x v="83"/>
    <x v="83"/>
    <x v="8"/>
    <x v="8"/>
  </r>
  <r>
    <x v="3"/>
    <x v="325"/>
    <n v="10000"/>
    <x v="110"/>
    <x v="105"/>
    <x v="12"/>
    <x v="12"/>
    <x v="15"/>
    <x v="15"/>
    <x v="0"/>
    <x v="0"/>
    <x v="0"/>
    <x v="0"/>
    <x v="84"/>
    <x v="84"/>
    <x v="8"/>
    <x v="8"/>
  </r>
  <r>
    <x v="3"/>
    <x v="59"/>
    <n v="44506"/>
    <x v="19"/>
    <x v="19"/>
    <x v="11"/>
    <x v="11"/>
    <x v="6"/>
    <x v="6"/>
    <x v="0"/>
    <x v="0"/>
    <x v="20"/>
    <x v="20"/>
    <x v="0"/>
    <x v="0"/>
    <x v="0"/>
    <x v="0"/>
  </r>
  <r>
    <x v="3"/>
    <x v="325"/>
    <n v="13000"/>
    <x v="110"/>
    <x v="105"/>
    <x v="12"/>
    <x v="12"/>
    <x v="15"/>
    <x v="15"/>
    <x v="0"/>
    <x v="0"/>
    <x v="0"/>
    <x v="0"/>
    <x v="85"/>
    <x v="85"/>
    <x v="8"/>
    <x v="8"/>
  </r>
  <r>
    <x v="3"/>
    <x v="325"/>
    <n v="3250"/>
    <x v="110"/>
    <x v="105"/>
    <x v="12"/>
    <x v="12"/>
    <x v="15"/>
    <x v="15"/>
    <x v="0"/>
    <x v="0"/>
    <x v="0"/>
    <x v="0"/>
    <x v="86"/>
    <x v="86"/>
    <x v="8"/>
    <x v="8"/>
  </r>
  <r>
    <x v="4"/>
    <x v="548"/>
    <n v="600"/>
    <x v="70"/>
    <x v="66"/>
    <x v="25"/>
    <x v="25"/>
    <x v="9"/>
    <x v="9"/>
    <x v="0"/>
    <x v="0"/>
    <x v="0"/>
    <x v="0"/>
    <x v="0"/>
    <x v="0"/>
    <x v="0"/>
    <x v="0"/>
  </r>
  <r>
    <x v="3"/>
    <x v="64"/>
    <n v="2000"/>
    <x v="15"/>
    <x v="15"/>
    <x v="25"/>
    <x v="25"/>
    <x v="9"/>
    <x v="9"/>
    <x v="0"/>
    <x v="0"/>
    <x v="0"/>
    <x v="0"/>
    <x v="0"/>
    <x v="0"/>
    <x v="0"/>
    <x v="0"/>
  </r>
  <r>
    <x v="4"/>
    <x v="549"/>
    <n v="48168"/>
    <x v="22"/>
    <x v="22"/>
    <x v="7"/>
    <x v="7"/>
    <x v="10"/>
    <x v="10"/>
    <x v="0"/>
    <x v="0"/>
    <x v="47"/>
    <x v="47"/>
    <x v="0"/>
    <x v="0"/>
    <x v="0"/>
    <x v="0"/>
  </r>
  <r>
    <x v="3"/>
    <x v="550"/>
    <n v="84536"/>
    <x v="97"/>
    <x v="92"/>
    <x v="7"/>
    <x v="7"/>
    <x v="10"/>
    <x v="10"/>
    <x v="0"/>
    <x v="0"/>
    <x v="0"/>
    <x v="0"/>
    <x v="0"/>
    <x v="0"/>
    <x v="0"/>
    <x v="0"/>
  </r>
  <r>
    <x v="4"/>
    <x v="551"/>
    <n v="102758"/>
    <x v="21"/>
    <x v="21"/>
    <x v="7"/>
    <x v="7"/>
    <x v="10"/>
    <x v="10"/>
    <x v="0"/>
    <x v="0"/>
    <x v="0"/>
    <x v="0"/>
    <x v="0"/>
    <x v="0"/>
    <x v="0"/>
    <x v="0"/>
  </r>
  <r>
    <x v="3"/>
    <x v="75"/>
    <n v="120"/>
    <x v="44"/>
    <x v="43"/>
    <x v="12"/>
    <x v="12"/>
    <x v="20"/>
    <x v="20"/>
    <x v="17"/>
    <x v="17"/>
    <x v="0"/>
    <x v="0"/>
    <x v="0"/>
    <x v="0"/>
    <x v="1"/>
    <x v="1"/>
  </r>
  <r>
    <x v="3"/>
    <x v="75"/>
    <n v="396"/>
    <x v="44"/>
    <x v="43"/>
    <x v="12"/>
    <x v="12"/>
    <x v="11"/>
    <x v="11"/>
    <x v="17"/>
    <x v="17"/>
    <x v="0"/>
    <x v="0"/>
    <x v="0"/>
    <x v="0"/>
    <x v="1"/>
    <x v="1"/>
  </r>
  <r>
    <x v="3"/>
    <x v="75"/>
    <n v="5954"/>
    <x v="44"/>
    <x v="43"/>
    <x v="12"/>
    <x v="12"/>
    <x v="14"/>
    <x v="14"/>
    <x v="17"/>
    <x v="17"/>
    <x v="0"/>
    <x v="0"/>
    <x v="0"/>
    <x v="0"/>
    <x v="1"/>
    <x v="1"/>
  </r>
  <r>
    <x v="3"/>
    <x v="552"/>
    <n v="6000"/>
    <x v="27"/>
    <x v="22"/>
    <x v="4"/>
    <x v="4"/>
    <x v="12"/>
    <x v="12"/>
    <x v="0"/>
    <x v="0"/>
    <x v="0"/>
    <x v="0"/>
    <x v="28"/>
    <x v="28"/>
    <x v="0"/>
    <x v="0"/>
  </r>
  <r>
    <x v="3"/>
    <x v="75"/>
    <n v="5644"/>
    <x v="44"/>
    <x v="43"/>
    <x v="12"/>
    <x v="12"/>
    <x v="27"/>
    <x v="27"/>
    <x v="17"/>
    <x v="17"/>
    <x v="0"/>
    <x v="0"/>
    <x v="0"/>
    <x v="0"/>
    <x v="1"/>
    <x v="1"/>
  </r>
  <r>
    <x v="3"/>
    <x v="518"/>
    <n v="1860"/>
    <x v="64"/>
    <x v="60"/>
    <x v="12"/>
    <x v="12"/>
    <x v="27"/>
    <x v="27"/>
    <x v="17"/>
    <x v="17"/>
    <x v="0"/>
    <x v="0"/>
    <x v="0"/>
    <x v="0"/>
    <x v="1"/>
    <x v="1"/>
  </r>
  <r>
    <x v="3"/>
    <x v="75"/>
    <n v="10989"/>
    <x v="44"/>
    <x v="43"/>
    <x v="12"/>
    <x v="12"/>
    <x v="9"/>
    <x v="9"/>
    <x v="17"/>
    <x v="17"/>
    <x v="0"/>
    <x v="0"/>
    <x v="0"/>
    <x v="0"/>
    <x v="1"/>
    <x v="1"/>
  </r>
  <r>
    <x v="3"/>
    <x v="553"/>
    <n v="16000"/>
    <x v="27"/>
    <x v="22"/>
    <x v="4"/>
    <x v="4"/>
    <x v="12"/>
    <x v="12"/>
    <x v="0"/>
    <x v="0"/>
    <x v="0"/>
    <x v="0"/>
    <x v="27"/>
    <x v="27"/>
    <x v="0"/>
    <x v="0"/>
  </r>
  <r>
    <x v="3"/>
    <x v="75"/>
    <n v="110914"/>
    <x v="44"/>
    <x v="43"/>
    <x v="12"/>
    <x v="12"/>
    <x v="2"/>
    <x v="2"/>
    <x v="17"/>
    <x v="17"/>
    <x v="0"/>
    <x v="0"/>
    <x v="0"/>
    <x v="0"/>
    <x v="1"/>
    <x v="1"/>
  </r>
  <r>
    <x v="3"/>
    <x v="518"/>
    <n v="8000"/>
    <x v="64"/>
    <x v="60"/>
    <x v="12"/>
    <x v="12"/>
    <x v="2"/>
    <x v="2"/>
    <x v="17"/>
    <x v="17"/>
    <x v="0"/>
    <x v="0"/>
    <x v="0"/>
    <x v="0"/>
    <x v="1"/>
    <x v="1"/>
  </r>
  <r>
    <x v="3"/>
    <x v="75"/>
    <n v="17882"/>
    <x v="44"/>
    <x v="43"/>
    <x v="12"/>
    <x v="12"/>
    <x v="6"/>
    <x v="6"/>
    <x v="17"/>
    <x v="17"/>
    <x v="0"/>
    <x v="0"/>
    <x v="0"/>
    <x v="0"/>
    <x v="1"/>
    <x v="1"/>
  </r>
  <r>
    <x v="3"/>
    <x v="518"/>
    <n v="3000"/>
    <x v="64"/>
    <x v="60"/>
    <x v="12"/>
    <x v="12"/>
    <x v="6"/>
    <x v="6"/>
    <x v="17"/>
    <x v="17"/>
    <x v="0"/>
    <x v="0"/>
    <x v="0"/>
    <x v="0"/>
    <x v="1"/>
    <x v="1"/>
  </r>
  <r>
    <x v="3"/>
    <x v="554"/>
    <n v="2000"/>
    <x v="43"/>
    <x v="42"/>
    <x v="4"/>
    <x v="4"/>
    <x v="12"/>
    <x v="12"/>
    <x v="0"/>
    <x v="0"/>
    <x v="0"/>
    <x v="0"/>
    <x v="16"/>
    <x v="16"/>
    <x v="0"/>
    <x v="0"/>
  </r>
  <r>
    <x v="3"/>
    <x v="75"/>
    <n v="368"/>
    <x v="44"/>
    <x v="43"/>
    <x v="12"/>
    <x v="12"/>
    <x v="31"/>
    <x v="31"/>
    <x v="17"/>
    <x v="17"/>
    <x v="0"/>
    <x v="0"/>
    <x v="0"/>
    <x v="0"/>
    <x v="1"/>
    <x v="1"/>
  </r>
  <r>
    <x v="3"/>
    <x v="75"/>
    <n v="5151"/>
    <x v="44"/>
    <x v="43"/>
    <x v="12"/>
    <x v="12"/>
    <x v="23"/>
    <x v="23"/>
    <x v="17"/>
    <x v="17"/>
    <x v="0"/>
    <x v="0"/>
    <x v="0"/>
    <x v="0"/>
    <x v="1"/>
    <x v="1"/>
  </r>
  <r>
    <x v="3"/>
    <x v="555"/>
    <n v="142000"/>
    <x v="25"/>
    <x v="25"/>
    <x v="4"/>
    <x v="4"/>
    <x v="12"/>
    <x v="12"/>
    <x v="0"/>
    <x v="0"/>
    <x v="0"/>
    <x v="0"/>
    <x v="10"/>
    <x v="10"/>
    <x v="0"/>
    <x v="0"/>
  </r>
  <r>
    <x v="3"/>
    <x v="75"/>
    <n v="8996"/>
    <x v="44"/>
    <x v="43"/>
    <x v="12"/>
    <x v="12"/>
    <x v="10"/>
    <x v="10"/>
    <x v="17"/>
    <x v="17"/>
    <x v="0"/>
    <x v="0"/>
    <x v="0"/>
    <x v="0"/>
    <x v="1"/>
    <x v="1"/>
  </r>
  <r>
    <x v="3"/>
    <x v="556"/>
    <n v="4870"/>
    <x v="101"/>
    <x v="96"/>
    <x v="7"/>
    <x v="7"/>
    <x v="10"/>
    <x v="10"/>
    <x v="0"/>
    <x v="0"/>
    <x v="0"/>
    <x v="0"/>
    <x v="0"/>
    <x v="0"/>
    <x v="0"/>
    <x v="0"/>
  </r>
  <r>
    <x v="3"/>
    <x v="75"/>
    <n v="3340"/>
    <x v="44"/>
    <x v="43"/>
    <x v="12"/>
    <x v="12"/>
    <x v="13"/>
    <x v="13"/>
    <x v="17"/>
    <x v="17"/>
    <x v="0"/>
    <x v="0"/>
    <x v="0"/>
    <x v="0"/>
    <x v="1"/>
    <x v="1"/>
  </r>
  <r>
    <x v="3"/>
    <x v="75"/>
    <n v="568"/>
    <x v="44"/>
    <x v="43"/>
    <x v="12"/>
    <x v="12"/>
    <x v="16"/>
    <x v="16"/>
    <x v="17"/>
    <x v="17"/>
    <x v="0"/>
    <x v="0"/>
    <x v="0"/>
    <x v="0"/>
    <x v="1"/>
    <x v="1"/>
  </r>
  <r>
    <x v="3"/>
    <x v="75"/>
    <n v="820"/>
    <x v="44"/>
    <x v="43"/>
    <x v="12"/>
    <x v="12"/>
    <x v="15"/>
    <x v="15"/>
    <x v="17"/>
    <x v="17"/>
    <x v="0"/>
    <x v="0"/>
    <x v="0"/>
    <x v="0"/>
    <x v="1"/>
    <x v="1"/>
  </r>
  <r>
    <x v="3"/>
    <x v="347"/>
    <n v="768"/>
    <x v="122"/>
    <x v="117"/>
    <x v="12"/>
    <x v="12"/>
    <x v="15"/>
    <x v="15"/>
    <x v="17"/>
    <x v="17"/>
    <x v="0"/>
    <x v="0"/>
    <x v="0"/>
    <x v="0"/>
    <x v="1"/>
    <x v="1"/>
  </r>
  <r>
    <x v="3"/>
    <x v="75"/>
    <n v="55294"/>
    <x v="44"/>
    <x v="43"/>
    <x v="12"/>
    <x v="12"/>
    <x v="0"/>
    <x v="0"/>
    <x v="17"/>
    <x v="17"/>
    <x v="0"/>
    <x v="0"/>
    <x v="0"/>
    <x v="0"/>
    <x v="1"/>
    <x v="1"/>
  </r>
  <r>
    <x v="3"/>
    <x v="518"/>
    <n v="6148"/>
    <x v="64"/>
    <x v="60"/>
    <x v="12"/>
    <x v="12"/>
    <x v="0"/>
    <x v="0"/>
    <x v="17"/>
    <x v="17"/>
    <x v="0"/>
    <x v="0"/>
    <x v="0"/>
    <x v="0"/>
    <x v="1"/>
    <x v="1"/>
  </r>
  <r>
    <x v="3"/>
    <x v="347"/>
    <n v="21720"/>
    <x v="122"/>
    <x v="117"/>
    <x v="12"/>
    <x v="12"/>
    <x v="0"/>
    <x v="0"/>
    <x v="17"/>
    <x v="17"/>
    <x v="0"/>
    <x v="0"/>
    <x v="0"/>
    <x v="0"/>
    <x v="1"/>
    <x v="1"/>
  </r>
  <r>
    <x v="3"/>
    <x v="393"/>
    <n v="2600"/>
    <x v="127"/>
    <x v="122"/>
    <x v="12"/>
    <x v="12"/>
    <x v="0"/>
    <x v="0"/>
    <x v="17"/>
    <x v="17"/>
    <x v="0"/>
    <x v="0"/>
    <x v="0"/>
    <x v="0"/>
    <x v="1"/>
    <x v="1"/>
  </r>
  <r>
    <x v="4"/>
    <x v="557"/>
    <n v="500"/>
    <x v="39"/>
    <x v="38"/>
    <x v="25"/>
    <x v="25"/>
    <x v="9"/>
    <x v="9"/>
    <x v="0"/>
    <x v="0"/>
    <x v="0"/>
    <x v="0"/>
    <x v="0"/>
    <x v="0"/>
    <x v="0"/>
    <x v="0"/>
  </r>
  <r>
    <x v="4"/>
    <x v="558"/>
    <n v="9092"/>
    <x v="22"/>
    <x v="22"/>
    <x v="25"/>
    <x v="25"/>
    <x v="9"/>
    <x v="9"/>
    <x v="0"/>
    <x v="0"/>
    <x v="0"/>
    <x v="0"/>
    <x v="0"/>
    <x v="0"/>
    <x v="0"/>
    <x v="0"/>
  </r>
  <r>
    <x v="3"/>
    <x v="559"/>
    <n v="1500"/>
    <x v="25"/>
    <x v="25"/>
    <x v="4"/>
    <x v="4"/>
    <x v="12"/>
    <x v="12"/>
    <x v="0"/>
    <x v="0"/>
    <x v="0"/>
    <x v="0"/>
    <x v="26"/>
    <x v="26"/>
    <x v="0"/>
    <x v="0"/>
  </r>
  <r>
    <x v="3"/>
    <x v="518"/>
    <n v="93"/>
    <x v="64"/>
    <x v="60"/>
    <x v="14"/>
    <x v="14"/>
    <x v="16"/>
    <x v="16"/>
    <x v="17"/>
    <x v="17"/>
    <x v="0"/>
    <x v="0"/>
    <x v="0"/>
    <x v="0"/>
    <x v="1"/>
    <x v="1"/>
  </r>
  <r>
    <x v="3"/>
    <x v="560"/>
    <n v="6"/>
    <x v="12"/>
    <x v="12"/>
    <x v="4"/>
    <x v="4"/>
    <x v="12"/>
    <x v="12"/>
    <x v="0"/>
    <x v="0"/>
    <x v="0"/>
    <x v="0"/>
    <x v="26"/>
    <x v="26"/>
    <x v="0"/>
    <x v="0"/>
  </r>
  <r>
    <x v="3"/>
    <x v="347"/>
    <n v="2532"/>
    <x v="122"/>
    <x v="117"/>
    <x v="14"/>
    <x v="14"/>
    <x v="16"/>
    <x v="16"/>
    <x v="17"/>
    <x v="17"/>
    <x v="0"/>
    <x v="0"/>
    <x v="0"/>
    <x v="0"/>
    <x v="1"/>
    <x v="1"/>
  </r>
  <r>
    <x v="3"/>
    <x v="561"/>
    <n v="228"/>
    <x v="13"/>
    <x v="13"/>
    <x v="4"/>
    <x v="4"/>
    <x v="12"/>
    <x v="12"/>
    <x v="0"/>
    <x v="0"/>
    <x v="0"/>
    <x v="0"/>
    <x v="26"/>
    <x v="26"/>
    <x v="0"/>
    <x v="0"/>
  </r>
  <r>
    <x v="3"/>
    <x v="518"/>
    <n v="140"/>
    <x v="64"/>
    <x v="60"/>
    <x v="22"/>
    <x v="22"/>
    <x v="13"/>
    <x v="13"/>
    <x v="17"/>
    <x v="17"/>
    <x v="0"/>
    <x v="0"/>
    <x v="0"/>
    <x v="0"/>
    <x v="1"/>
    <x v="1"/>
  </r>
  <r>
    <x v="3"/>
    <x v="347"/>
    <n v="2554"/>
    <x v="122"/>
    <x v="117"/>
    <x v="22"/>
    <x v="22"/>
    <x v="13"/>
    <x v="13"/>
    <x v="17"/>
    <x v="17"/>
    <x v="0"/>
    <x v="0"/>
    <x v="0"/>
    <x v="0"/>
    <x v="1"/>
    <x v="1"/>
  </r>
  <r>
    <x v="3"/>
    <x v="562"/>
    <n v="690"/>
    <x v="30"/>
    <x v="29"/>
    <x v="4"/>
    <x v="4"/>
    <x v="12"/>
    <x v="12"/>
    <x v="0"/>
    <x v="0"/>
    <x v="0"/>
    <x v="0"/>
    <x v="26"/>
    <x v="26"/>
    <x v="0"/>
    <x v="0"/>
  </r>
  <r>
    <x v="3"/>
    <x v="347"/>
    <n v="1008"/>
    <x v="122"/>
    <x v="117"/>
    <x v="30"/>
    <x v="30"/>
    <x v="24"/>
    <x v="24"/>
    <x v="17"/>
    <x v="17"/>
    <x v="0"/>
    <x v="0"/>
    <x v="0"/>
    <x v="0"/>
    <x v="1"/>
    <x v="1"/>
  </r>
  <r>
    <x v="3"/>
    <x v="75"/>
    <n v="170"/>
    <x v="44"/>
    <x v="43"/>
    <x v="29"/>
    <x v="29"/>
    <x v="32"/>
    <x v="32"/>
    <x v="17"/>
    <x v="17"/>
    <x v="0"/>
    <x v="0"/>
    <x v="0"/>
    <x v="0"/>
    <x v="1"/>
    <x v="1"/>
  </r>
  <r>
    <x v="3"/>
    <x v="347"/>
    <n v="732"/>
    <x v="122"/>
    <x v="117"/>
    <x v="29"/>
    <x v="29"/>
    <x v="32"/>
    <x v="32"/>
    <x v="17"/>
    <x v="17"/>
    <x v="0"/>
    <x v="0"/>
    <x v="0"/>
    <x v="0"/>
    <x v="1"/>
    <x v="1"/>
  </r>
  <r>
    <x v="3"/>
    <x v="75"/>
    <n v="200"/>
    <x v="44"/>
    <x v="43"/>
    <x v="27"/>
    <x v="27"/>
    <x v="23"/>
    <x v="23"/>
    <x v="17"/>
    <x v="17"/>
    <x v="0"/>
    <x v="0"/>
    <x v="0"/>
    <x v="0"/>
    <x v="1"/>
    <x v="1"/>
  </r>
  <r>
    <x v="3"/>
    <x v="347"/>
    <n v="1320"/>
    <x v="122"/>
    <x v="117"/>
    <x v="27"/>
    <x v="27"/>
    <x v="23"/>
    <x v="23"/>
    <x v="17"/>
    <x v="17"/>
    <x v="0"/>
    <x v="0"/>
    <x v="0"/>
    <x v="0"/>
    <x v="1"/>
    <x v="1"/>
  </r>
  <r>
    <x v="3"/>
    <x v="75"/>
    <n v="2607"/>
    <x v="44"/>
    <x v="43"/>
    <x v="7"/>
    <x v="7"/>
    <x v="10"/>
    <x v="10"/>
    <x v="17"/>
    <x v="17"/>
    <x v="0"/>
    <x v="0"/>
    <x v="0"/>
    <x v="0"/>
    <x v="1"/>
    <x v="1"/>
  </r>
  <r>
    <x v="3"/>
    <x v="518"/>
    <n v="2000"/>
    <x v="64"/>
    <x v="60"/>
    <x v="7"/>
    <x v="7"/>
    <x v="10"/>
    <x v="10"/>
    <x v="17"/>
    <x v="17"/>
    <x v="0"/>
    <x v="0"/>
    <x v="0"/>
    <x v="0"/>
    <x v="1"/>
    <x v="1"/>
  </r>
  <r>
    <x v="3"/>
    <x v="347"/>
    <n v="840"/>
    <x v="122"/>
    <x v="117"/>
    <x v="7"/>
    <x v="7"/>
    <x v="10"/>
    <x v="10"/>
    <x v="17"/>
    <x v="17"/>
    <x v="0"/>
    <x v="0"/>
    <x v="0"/>
    <x v="0"/>
    <x v="1"/>
    <x v="1"/>
  </r>
  <r>
    <x v="3"/>
    <x v="75"/>
    <n v="5440"/>
    <x v="44"/>
    <x v="43"/>
    <x v="21"/>
    <x v="21"/>
    <x v="2"/>
    <x v="2"/>
    <x v="17"/>
    <x v="17"/>
    <x v="0"/>
    <x v="0"/>
    <x v="0"/>
    <x v="0"/>
    <x v="1"/>
    <x v="1"/>
  </r>
  <r>
    <x v="3"/>
    <x v="563"/>
    <n v="10000"/>
    <x v="41"/>
    <x v="40"/>
    <x v="4"/>
    <x v="4"/>
    <x v="12"/>
    <x v="12"/>
    <x v="0"/>
    <x v="0"/>
    <x v="0"/>
    <x v="0"/>
    <x v="15"/>
    <x v="15"/>
    <x v="0"/>
    <x v="0"/>
  </r>
  <r>
    <x v="3"/>
    <x v="347"/>
    <n v="1800"/>
    <x v="122"/>
    <x v="117"/>
    <x v="21"/>
    <x v="21"/>
    <x v="2"/>
    <x v="2"/>
    <x v="17"/>
    <x v="17"/>
    <x v="0"/>
    <x v="0"/>
    <x v="0"/>
    <x v="0"/>
    <x v="1"/>
    <x v="1"/>
  </r>
  <r>
    <x v="3"/>
    <x v="393"/>
    <n v="3280"/>
    <x v="127"/>
    <x v="122"/>
    <x v="21"/>
    <x v="21"/>
    <x v="2"/>
    <x v="2"/>
    <x v="17"/>
    <x v="17"/>
    <x v="0"/>
    <x v="0"/>
    <x v="0"/>
    <x v="0"/>
    <x v="1"/>
    <x v="1"/>
  </r>
  <r>
    <x v="3"/>
    <x v="564"/>
    <n v="3500"/>
    <x v="25"/>
    <x v="25"/>
    <x v="4"/>
    <x v="4"/>
    <x v="12"/>
    <x v="12"/>
    <x v="0"/>
    <x v="0"/>
    <x v="0"/>
    <x v="0"/>
    <x v="87"/>
    <x v="87"/>
    <x v="0"/>
    <x v="0"/>
  </r>
  <r>
    <x v="3"/>
    <x v="75"/>
    <n v="16347"/>
    <x v="44"/>
    <x v="43"/>
    <x v="1"/>
    <x v="1"/>
    <x v="2"/>
    <x v="2"/>
    <x v="17"/>
    <x v="17"/>
    <x v="0"/>
    <x v="0"/>
    <x v="0"/>
    <x v="0"/>
    <x v="1"/>
    <x v="1"/>
  </r>
  <r>
    <x v="3"/>
    <x v="518"/>
    <n v="2465"/>
    <x v="64"/>
    <x v="60"/>
    <x v="1"/>
    <x v="1"/>
    <x v="2"/>
    <x v="2"/>
    <x v="17"/>
    <x v="17"/>
    <x v="0"/>
    <x v="0"/>
    <x v="0"/>
    <x v="0"/>
    <x v="1"/>
    <x v="1"/>
  </r>
  <r>
    <x v="3"/>
    <x v="347"/>
    <n v="1212"/>
    <x v="122"/>
    <x v="117"/>
    <x v="1"/>
    <x v="1"/>
    <x v="2"/>
    <x v="2"/>
    <x v="17"/>
    <x v="17"/>
    <x v="0"/>
    <x v="0"/>
    <x v="0"/>
    <x v="0"/>
    <x v="1"/>
    <x v="1"/>
  </r>
  <r>
    <x v="3"/>
    <x v="393"/>
    <n v="6040"/>
    <x v="127"/>
    <x v="122"/>
    <x v="1"/>
    <x v="1"/>
    <x v="2"/>
    <x v="2"/>
    <x v="17"/>
    <x v="17"/>
    <x v="0"/>
    <x v="0"/>
    <x v="0"/>
    <x v="0"/>
    <x v="1"/>
    <x v="1"/>
  </r>
  <r>
    <x v="3"/>
    <x v="75"/>
    <n v="14009"/>
    <x v="44"/>
    <x v="43"/>
    <x v="24"/>
    <x v="24"/>
    <x v="2"/>
    <x v="2"/>
    <x v="17"/>
    <x v="17"/>
    <x v="0"/>
    <x v="0"/>
    <x v="0"/>
    <x v="0"/>
    <x v="1"/>
    <x v="1"/>
  </r>
  <r>
    <x v="3"/>
    <x v="347"/>
    <n v="1704"/>
    <x v="122"/>
    <x v="117"/>
    <x v="24"/>
    <x v="24"/>
    <x v="2"/>
    <x v="2"/>
    <x v="17"/>
    <x v="17"/>
    <x v="0"/>
    <x v="0"/>
    <x v="0"/>
    <x v="0"/>
    <x v="1"/>
    <x v="1"/>
  </r>
  <r>
    <x v="3"/>
    <x v="393"/>
    <n v="3100"/>
    <x v="127"/>
    <x v="122"/>
    <x v="24"/>
    <x v="24"/>
    <x v="2"/>
    <x v="2"/>
    <x v="17"/>
    <x v="17"/>
    <x v="0"/>
    <x v="0"/>
    <x v="0"/>
    <x v="0"/>
    <x v="1"/>
    <x v="1"/>
  </r>
  <r>
    <x v="3"/>
    <x v="75"/>
    <n v="5494"/>
    <x v="44"/>
    <x v="43"/>
    <x v="10"/>
    <x v="10"/>
    <x v="14"/>
    <x v="14"/>
    <x v="17"/>
    <x v="17"/>
    <x v="0"/>
    <x v="0"/>
    <x v="0"/>
    <x v="0"/>
    <x v="1"/>
    <x v="1"/>
  </r>
  <r>
    <x v="3"/>
    <x v="518"/>
    <n v="581"/>
    <x v="64"/>
    <x v="60"/>
    <x v="10"/>
    <x v="10"/>
    <x v="14"/>
    <x v="14"/>
    <x v="17"/>
    <x v="17"/>
    <x v="0"/>
    <x v="0"/>
    <x v="0"/>
    <x v="0"/>
    <x v="1"/>
    <x v="1"/>
  </r>
  <r>
    <x v="3"/>
    <x v="75"/>
    <n v="1500"/>
    <x v="44"/>
    <x v="43"/>
    <x v="18"/>
    <x v="18"/>
    <x v="20"/>
    <x v="20"/>
    <x v="17"/>
    <x v="17"/>
    <x v="0"/>
    <x v="0"/>
    <x v="0"/>
    <x v="0"/>
    <x v="1"/>
    <x v="1"/>
  </r>
  <r>
    <x v="3"/>
    <x v="518"/>
    <n v="31"/>
    <x v="64"/>
    <x v="60"/>
    <x v="18"/>
    <x v="18"/>
    <x v="27"/>
    <x v="27"/>
    <x v="17"/>
    <x v="17"/>
    <x v="0"/>
    <x v="0"/>
    <x v="0"/>
    <x v="0"/>
    <x v="1"/>
    <x v="1"/>
  </r>
  <r>
    <x v="3"/>
    <x v="347"/>
    <n v="1860"/>
    <x v="122"/>
    <x v="117"/>
    <x v="18"/>
    <x v="18"/>
    <x v="27"/>
    <x v="27"/>
    <x v="17"/>
    <x v="17"/>
    <x v="0"/>
    <x v="0"/>
    <x v="0"/>
    <x v="0"/>
    <x v="1"/>
    <x v="1"/>
  </r>
  <r>
    <x v="3"/>
    <x v="347"/>
    <n v="216"/>
    <x v="122"/>
    <x v="117"/>
    <x v="9"/>
    <x v="9"/>
    <x v="44"/>
    <x v="44"/>
    <x v="17"/>
    <x v="17"/>
    <x v="0"/>
    <x v="0"/>
    <x v="0"/>
    <x v="0"/>
    <x v="1"/>
    <x v="1"/>
  </r>
  <r>
    <x v="3"/>
    <x v="518"/>
    <n v="120"/>
    <x v="64"/>
    <x v="60"/>
    <x v="9"/>
    <x v="9"/>
    <x v="19"/>
    <x v="19"/>
    <x v="17"/>
    <x v="17"/>
    <x v="0"/>
    <x v="0"/>
    <x v="0"/>
    <x v="0"/>
    <x v="1"/>
    <x v="1"/>
  </r>
  <r>
    <x v="3"/>
    <x v="75"/>
    <n v="1044"/>
    <x v="44"/>
    <x v="43"/>
    <x v="9"/>
    <x v="9"/>
    <x v="11"/>
    <x v="11"/>
    <x v="17"/>
    <x v="17"/>
    <x v="0"/>
    <x v="0"/>
    <x v="0"/>
    <x v="0"/>
    <x v="1"/>
    <x v="1"/>
  </r>
  <r>
    <x v="3"/>
    <x v="518"/>
    <n v="270"/>
    <x v="64"/>
    <x v="60"/>
    <x v="9"/>
    <x v="9"/>
    <x v="11"/>
    <x v="11"/>
    <x v="17"/>
    <x v="17"/>
    <x v="0"/>
    <x v="0"/>
    <x v="0"/>
    <x v="0"/>
    <x v="1"/>
    <x v="1"/>
  </r>
  <r>
    <x v="3"/>
    <x v="347"/>
    <n v="1552"/>
    <x v="122"/>
    <x v="117"/>
    <x v="9"/>
    <x v="9"/>
    <x v="11"/>
    <x v="11"/>
    <x v="17"/>
    <x v="17"/>
    <x v="0"/>
    <x v="0"/>
    <x v="0"/>
    <x v="0"/>
    <x v="1"/>
    <x v="1"/>
  </r>
  <r>
    <x v="3"/>
    <x v="347"/>
    <n v="720"/>
    <x v="122"/>
    <x v="117"/>
    <x v="26"/>
    <x v="26"/>
    <x v="31"/>
    <x v="31"/>
    <x v="17"/>
    <x v="17"/>
    <x v="0"/>
    <x v="0"/>
    <x v="0"/>
    <x v="0"/>
    <x v="1"/>
    <x v="1"/>
  </r>
  <r>
    <x v="3"/>
    <x v="75"/>
    <n v="2844"/>
    <x v="44"/>
    <x v="43"/>
    <x v="16"/>
    <x v="16"/>
    <x v="9"/>
    <x v="9"/>
    <x v="17"/>
    <x v="17"/>
    <x v="0"/>
    <x v="0"/>
    <x v="0"/>
    <x v="0"/>
    <x v="1"/>
    <x v="1"/>
  </r>
  <r>
    <x v="3"/>
    <x v="347"/>
    <n v="744"/>
    <x v="122"/>
    <x v="117"/>
    <x v="16"/>
    <x v="16"/>
    <x v="9"/>
    <x v="9"/>
    <x v="17"/>
    <x v="17"/>
    <x v="0"/>
    <x v="0"/>
    <x v="0"/>
    <x v="0"/>
    <x v="1"/>
    <x v="1"/>
  </r>
  <r>
    <x v="3"/>
    <x v="393"/>
    <n v="230"/>
    <x v="127"/>
    <x v="122"/>
    <x v="16"/>
    <x v="16"/>
    <x v="9"/>
    <x v="9"/>
    <x v="17"/>
    <x v="17"/>
    <x v="0"/>
    <x v="0"/>
    <x v="0"/>
    <x v="0"/>
    <x v="1"/>
    <x v="1"/>
  </r>
  <r>
    <x v="3"/>
    <x v="565"/>
    <n v="60000"/>
    <x v="25"/>
    <x v="25"/>
    <x v="4"/>
    <x v="4"/>
    <x v="6"/>
    <x v="6"/>
    <x v="0"/>
    <x v="0"/>
    <x v="0"/>
    <x v="0"/>
    <x v="88"/>
    <x v="88"/>
    <x v="0"/>
    <x v="0"/>
  </r>
  <r>
    <x v="3"/>
    <x v="547"/>
    <n v="310000"/>
    <x v="169"/>
    <x v="159"/>
    <x v="4"/>
    <x v="4"/>
    <x v="6"/>
    <x v="6"/>
    <x v="0"/>
    <x v="0"/>
    <x v="0"/>
    <x v="0"/>
    <x v="89"/>
    <x v="89"/>
    <x v="0"/>
    <x v="0"/>
  </r>
  <r>
    <x v="3"/>
    <x v="566"/>
    <n v="82000"/>
    <x v="169"/>
    <x v="159"/>
    <x v="4"/>
    <x v="4"/>
    <x v="6"/>
    <x v="6"/>
    <x v="0"/>
    <x v="0"/>
    <x v="0"/>
    <x v="0"/>
    <x v="90"/>
    <x v="90"/>
    <x v="0"/>
    <x v="0"/>
  </r>
  <r>
    <x v="3"/>
    <x v="75"/>
    <n v="2534"/>
    <x v="44"/>
    <x v="43"/>
    <x v="25"/>
    <x v="25"/>
    <x v="9"/>
    <x v="9"/>
    <x v="17"/>
    <x v="17"/>
    <x v="0"/>
    <x v="0"/>
    <x v="0"/>
    <x v="0"/>
    <x v="1"/>
    <x v="1"/>
  </r>
  <r>
    <x v="3"/>
    <x v="347"/>
    <n v="300"/>
    <x v="122"/>
    <x v="117"/>
    <x v="25"/>
    <x v="25"/>
    <x v="9"/>
    <x v="9"/>
    <x v="17"/>
    <x v="17"/>
    <x v="0"/>
    <x v="0"/>
    <x v="0"/>
    <x v="0"/>
    <x v="1"/>
    <x v="1"/>
  </r>
  <r>
    <x v="3"/>
    <x v="393"/>
    <n v="530"/>
    <x v="127"/>
    <x v="122"/>
    <x v="25"/>
    <x v="25"/>
    <x v="9"/>
    <x v="9"/>
    <x v="17"/>
    <x v="17"/>
    <x v="0"/>
    <x v="0"/>
    <x v="0"/>
    <x v="0"/>
    <x v="1"/>
    <x v="1"/>
  </r>
  <r>
    <x v="3"/>
    <x v="75"/>
    <n v="802"/>
    <x v="44"/>
    <x v="43"/>
    <x v="5"/>
    <x v="5"/>
    <x v="9"/>
    <x v="9"/>
    <x v="17"/>
    <x v="17"/>
    <x v="0"/>
    <x v="0"/>
    <x v="0"/>
    <x v="0"/>
    <x v="1"/>
    <x v="1"/>
  </r>
  <r>
    <x v="3"/>
    <x v="347"/>
    <n v="555"/>
    <x v="122"/>
    <x v="117"/>
    <x v="5"/>
    <x v="5"/>
    <x v="9"/>
    <x v="9"/>
    <x v="17"/>
    <x v="17"/>
    <x v="0"/>
    <x v="0"/>
    <x v="0"/>
    <x v="0"/>
    <x v="1"/>
    <x v="1"/>
  </r>
  <r>
    <x v="3"/>
    <x v="75"/>
    <n v="3216"/>
    <x v="44"/>
    <x v="43"/>
    <x v="17"/>
    <x v="17"/>
    <x v="13"/>
    <x v="13"/>
    <x v="17"/>
    <x v="17"/>
    <x v="0"/>
    <x v="0"/>
    <x v="0"/>
    <x v="0"/>
    <x v="1"/>
    <x v="1"/>
  </r>
  <r>
    <x v="3"/>
    <x v="347"/>
    <n v="876"/>
    <x v="122"/>
    <x v="117"/>
    <x v="17"/>
    <x v="17"/>
    <x v="13"/>
    <x v="13"/>
    <x v="17"/>
    <x v="17"/>
    <x v="0"/>
    <x v="0"/>
    <x v="0"/>
    <x v="0"/>
    <x v="1"/>
    <x v="1"/>
  </r>
  <r>
    <x v="3"/>
    <x v="75"/>
    <n v="4976"/>
    <x v="44"/>
    <x v="43"/>
    <x v="8"/>
    <x v="8"/>
    <x v="2"/>
    <x v="2"/>
    <x v="17"/>
    <x v="17"/>
    <x v="0"/>
    <x v="0"/>
    <x v="0"/>
    <x v="0"/>
    <x v="1"/>
    <x v="1"/>
  </r>
  <r>
    <x v="3"/>
    <x v="518"/>
    <n v="1352"/>
    <x v="64"/>
    <x v="60"/>
    <x v="8"/>
    <x v="8"/>
    <x v="2"/>
    <x v="2"/>
    <x v="17"/>
    <x v="17"/>
    <x v="0"/>
    <x v="0"/>
    <x v="0"/>
    <x v="0"/>
    <x v="1"/>
    <x v="1"/>
  </r>
  <r>
    <x v="3"/>
    <x v="347"/>
    <n v="1260"/>
    <x v="122"/>
    <x v="117"/>
    <x v="8"/>
    <x v="8"/>
    <x v="2"/>
    <x v="2"/>
    <x v="17"/>
    <x v="17"/>
    <x v="0"/>
    <x v="0"/>
    <x v="0"/>
    <x v="0"/>
    <x v="1"/>
    <x v="1"/>
  </r>
  <r>
    <x v="3"/>
    <x v="75"/>
    <n v="3156"/>
    <x v="44"/>
    <x v="43"/>
    <x v="6"/>
    <x v="6"/>
    <x v="6"/>
    <x v="6"/>
    <x v="17"/>
    <x v="17"/>
    <x v="0"/>
    <x v="0"/>
    <x v="0"/>
    <x v="0"/>
    <x v="1"/>
    <x v="1"/>
  </r>
  <r>
    <x v="3"/>
    <x v="567"/>
    <n v="1875"/>
    <x v="41"/>
    <x v="40"/>
    <x v="4"/>
    <x v="4"/>
    <x v="22"/>
    <x v="22"/>
    <x v="0"/>
    <x v="0"/>
    <x v="0"/>
    <x v="0"/>
    <x v="19"/>
    <x v="19"/>
    <x v="0"/>
    <x v="0"/>
  </r>
  <r>
    <x v="3"/>
    <x v="347"/>
    <n v="3144"/>
    <x v="122"/>
    <x v="117"/>
    <x v="6"/>
    <x v="6"/>
    <x v="6"/>
    <x v="6"/>
    <x v="17"/>
    <x v="17"/>
    <x v="0"/>
    <x v="0"/>
    <x v="0"/>
    <x v="0"/>
    <x v="1"/>
    <x v="1"/>
  </r>
  <r>
    <x v="3"/>
    <x v="393"/>
    <n v="665"/>
    <x v="127"/>
    <x v="122"/>
    <x v="6"/>
    <x v="6"/>
    <x v="6"/>
    <x v="6"/>
    <x v="17"/>
    <x v="17"/>
    <x v="0"/>
    <x v="0"/>
    <x v="0"/>
    <x v="0"/>
    <x v="1"/>
    <x v="1"/>
  </r>
  <r>
    <x v="3"/>
    <x v="75"/>
    <n v="1452"/>
    <x v="44"/>
    <x v="43"/>
    <x v="3"/>
    <x v="3"/>
    <x v="6"/>
    <x v="6"/>
    <x v="17"/>
    <x v="17"/>
    <x v="0"/>
    <x v="0"/>
    <x v="0"/>
    <x v="0"/>
    <x v="1"/>
    <x v="1"/>
  </r>
  <r>
    <x v="3"/>
    <x v="568"/>
    <n v="1875"/>
    <x v="41"/>
    <x v="40"/>
    <x v="4"/>
    <x v="4"/>
    <x v="22"/>
    <x v="22"/>
    <x v="0"/>
    <x v="0"/>
    <x v="0"/>
    <x v="0"/>
    <x v="20"/>
    <x v="20"/>
    <x v="0"/>
    <x v="0"/>
  </r>
  <r>
    <x v="3"/>
    <x v="345"/>
    <n v="2500"/>
    <x v="57"/>
    <x v="54"/>
    <x v="11"/>
    <x v="11"/>
    <x v="6"/>
    <x v="6"/>
    <x v="0"/>
    <x v="0"/>
    <x v="0"/>
    <x v="0"/>
    <x v="0"/>
    <x v="0"/>
    <x v="0"/>
    <x v="0"/>
  </r>
  <r>
    <x v="3"/>
    <x v="347"/>
    <n v="1332"/>
    <x v="122"/>
    <x v="117"/>
    <x v="3"/>
    <x v="3"/>
    <x v="6"/>
    <x v="6"/>
    <x v="17"/>
    <x v="17"/>
    <x v="0"/>
    <x v="0"/>
    <x v="0"/>
    <x v="0"/>
    <x v="1"/>
    <x v="1"/>
  </r>
  <r>
    <x v="3"/>
    <x v="393"/>
    <n v="845"/>
    <x v="127"/>
    <x v="122"/>
    <x v="3"/>
    <x v="3"/>
    <x v="6"/>
    <x v="6"/>
    <x v="17"/>
    <x v="17"/>
    <x v="0"/>
    <x v="0"/>
    <x v="0"/>
    <x v="0"/>
    <x v="1"/>
    <x v="1"/>
  </r>
  <r>
    <x v="3"/>
    <x v="75"/>
    <n v="1640"/>
    <x v="44"/>
    <x v="43"/>
    <x v="11"/>
    <x v="11"/>
    <x v="6"/>
    <x v="6"/>
    <x v="17"/>
    <x v="17"/>
    <x v="0"/>
    <x v="0"/>
    <x v="0"/>
    <x v="0"/>
    <x v="1"/>
    <x v="1"/>
  </r>
  <r>
    <x v="3"/>
    <x v="569"/>
    <n v="3205"/>
    <x v="41"/>
    <x v="40"/>
    <x v="4"/>
    <x v="4"/>
    <x v="22"/>
    <x v="22"/>
    <x v="0"/>
    <x v="0"/>
    <x v="0"/>
    <x v="0"/>
    <x v="21"/>
    <x v="21"/>
    <x v="0"/>
    <x v="0"/>
  </r>
  <r>
    <x v="3"/>
    <x v="347"/>
    <n v="1920"/>
    <x v="122"/>
    <x v="117"/>
    <x v="11"/>
    <x v="11"/>
    <x v="6"/>
    <x v="6"/>
    <x v="17"/>
    <x v="17"/>
    <x v="0"/>
    <x v="0"/>
    <x v="0"/>
    <x v="0"/>
    <x v="1"/>
    <x v="1"/>
  </r>
  <r>
    <x v="3"/>
    <x v="393"/>
    <n v="304"/>
    <x v="127"/>
    <x v="122"/>
    <x v="11"/>
    <x v="11"/>
    <x v="6"/>
    <x v="6"/>
    <x v="17"/>
    <x v="17"/>
    <x v="0"/>
    <x v="0"/>
    <x v="0"/>
    <x v="0"/>
    <x v="1"/>
    <x v="1"/>
  </r>
  <r>
    <x v="3"/>
    <x v="75"/>
    <n v="3242"/>
    <x v="44"/>
    <x v="43"/>
    <x v="23"/>
    <x v="23"/>
    <x v="6"/>
    <x v="6"/>
    <x v="17"/>
    <x v="17"/>
    <x v="0"/>
    <x v="0"/>
    <x v="0"/>
    <x v="0"/>
    <x v="1"/>
    <x v="1"/>
  </r>
  <r>
    <x v="3"/>
    <x v="570"/>
    <n v="12820"/>
    <x v="41"/>
    <x v="40"/>
    <x v="4"/>
    <x v="4"/>
    <x v="22"/>
    <x v="22"/>
    <x v="0"/>
    <x v="0"/>
    <x v="0"/>
    <x v="0"/>
    <x v="22"/>
    <x v="22"/>
    <x v="0"/>
    <x v="0"/>
  </r>
  <r>
    <x v="3"/>
    <x v="518"/>
    <n v="50"/>
    <x v="64"/>
    <x v="60"/>
    <x v="23"/>
    <x v="23"/>
    <x v="6"/>
    <x v="6"/>
    <x v="17"/>
    <x v="17"/>
    <x v="0"/>
    <x v="0"/>
    <x v="0"/>
    <x v="0"/>
    <x v="1"/>
    <x v="1"/>
  </r>
  <r>
    <x v="3"/>
    <x v="393"/>
    <n v="1320"/>
    <x v="127"/>
    <x v="122"/>
    <x v="23"/>
    <x v="23"/>
    <x v="6"/>
    <x v="6"/>
    <x v="17"/>
    <x v="17"/>
    <x v="0"/>
    <x v="0"/>
    <x v="0"/>
    <x v="0"/>
    <x v="1"/>
    <x v="1"/>
  </r>
  <r>
    <x v="3"/>
    <x v="571"/>
    <n v="5000"/>
    <x v="41"/>
    <x v="40"/>
    <x v="4"/>
    <x v="4"/>
    <x v="22"/>
    <x v="22"/>
    <x v="0"/>
    <x v="0"/>
    <x v="0"/>
    <x v="0"/>
    <x v="23"/>
    <x v="23"/>
    <x v="0"/>
    <x v="0"/>
  </r>
  <r>
    <x v="3"/>
    <x v="347"/>
    <n v="3600"/>
    <x v="122"/>
    <x v="117"/>
    <x v="23"/>
    <x v="23"/>
    <x v="6"/>
    <x v="6"/>
    <x v="17"/>
    <x v="17"/>
    <x v="0"/>
    <x v="0"/>
    <x v="0"/>
    <x v="0"/>
    <x v="1"/>
    <x v="1"/>
  </r>
  <r>
    <x v="3"/>
    <x v="572"/>
    <n v="26000"/>
    <x v="15"/>
    <x v="15"/>
    <x v="4"/>
    <x v="4"/>
    <x v="22"/>
    <x v="22"/>
    <x v="0"/>
    <x v="0"/>
    <x v="0"/>
    <x v="0"/>
    <x v="3"/>
    <x v="3"/>
    <x v="0"/>
    <x v="0"/>
  </r>
  <r>
    <x v="3"/>
    <x v="573"/>
    <n v="2500"/>
    <x v="15"/>
    <x v="15"/>
    <x v="4"/>
    <x v="4"/>
    <x v="22"/>
    <x v="22"/>
    <x v="0"/>
    <x v="0"/>
    <x v="0"/>
    <x v="0"/>
    <x v="91"/>
    <x v="91"/>
    <x v="0"/>
    <x v="0"/>
  </r>
  <r>
    <x v="3"/>
    <x v="574"/>
    <n v="1958"/>
    <x v="12"/>
    <x v="12"/>
    <x v="2"/>
    <x v="2"/>
    <x v="3"/>
    <x v="3"/>
    <x v="0"/>
    <x v="0"/>
    <x v="0"/>
    <x v="0"/>
    <x v="12"/>
    <x v="12"/>
    <x v="0"/>
    <x v="0"/>
  </r>
  <r>
    <x v="3"/>
    <x v="348"/>
    <n v="350"/>
    <x v="108"/>
    <x v="103"/>
    <x v="11"/>
    <x v="11"/>
    <x v="6"/>
    <x v="6"/>
    <x v="0"/>
    <x v="0"/>
    <x v="0"/>
    <x v="0"/>
    <x v="0"/>
    <x v="0"/>
    <x v="0"/>
    <x v="0"/>
  </r>
  <r>
    <x v="3"/>
    <x v="421"/>
    <n v="80784"/>
    <x v="13"/>
    <x v="13"/>
    <x v="2"/>
    <x v="2"/>
    <x v="3"/>
    <x v="3"/>
    <x v="0"/>
    <x v="0"/>
    <x v="0"/>
    <x v="0"/>
    <x v="12"/>
    <x v="12"/>
    <x v="0"/>
    <x v="0"/>
  </r>
  <r>
    <x v="3"/>
    <x v="575"/>
    <n v="244800"/>
    <x v="28"/>
    <x v="27"/>
    <x v="2"/>
    <x v="2"/>
    <x v="3"/>
    <x v="3"/>
    <x v="0"/>
    <x v="0"/>
    <x v="0"/>
    <x v="0"/>
    <x v="12"/>
    <x v="12"/>
    <x v="0"/>
    <x v="0"/>
  </r>
  <r>
    <x v="3"/>
    <x v="37"/>
    <n v="0"/>
    <x v="12"/>
    <x v="12"/>
    <x v="13"/>
    <x v="13"/>
    <x v="0"/>
    <x v="0"/>
    <x v="0"/>
    <x v="0"/>
    <x v="0"/>
    <x v="0"/>
    <x v="42"/>
    <x v="42"/>
    <x v="0"/>
    <x v="0"/>
  </r>
  <r>
    <x v="3"/>
    <x v="576"/>
    <n v="36000"/>
    <x v="148"/>
    <x v="142"/>
    <x v="13"/>
    <x v="13"/>
    <x v="0"/>
    <x v="0"/>
    <x v="0"/>
    <x v="0"/>
    <x v="0"/>
    <x v="0"/>
    <x v="42"/>
    <x v="42"/>
    <x v="0"/>
    <x v="0"/>
  </r>
  <r>
    <x v="3"/>
    <x v="38"/>
    <n v="11880"/>
    <x v="13"/>
    <x v="13"/>
    <x v="13"/>
    <x v="13"/>
    <x v="0"/>
    <x v="0"/>
    <x v="0"/>
    <x v="0"/>
    <x v="0"/>
    <x v="0"/>
    <x v="42"/>
    <x v="42"/>
    <x v="0"/>
    <x v="0"/>
  </r>
  <r>
    <x v="3"/>
    <x v="577"/>
    <n v="24300"/>
    <x v="170"/>
    <x v="160"/>
    <x v="13"/>
    <x v="13"/>
    <x v="0"/>
    <x v="0"/>
    <x v="0"/>
    <x v="0"/>
    <x v="0"/>
    <x v="0"/>
    <x v="69"/>
    <x v="69"/>
    <x v="0"/>
    <x v="0"/>
  </r>
  <r>
    <x v="4"/>
    <x v="578"/>
    <n v="5000"/>
    <x v="22"/>
    <x v="22"/>
    <x v="15"/>
    <x v="15"/>
    <x v="17"/>
    <x v="17"/>
    <x v="0"/>
    <x v="0"/>
    <x v="6"/>
    <x v="6"/>
    <x v="13"/>
    <x v="13"/>
    <x v="0"/>
    <x v="0"/>
  </r>
  <r>
    <x v="3"/>
    <x v="578"/>
    <n v="5000"/>
    <x v="35"/>
    <x v="34"/>
    <x v="15"/>
    <x v="15"/>
    <x v="17"/>
    <x v="17"/>
    <x v="0"/>
    <x v="0"/>
    <x v="6"/>
    <x v="6"/>
    <x v="13"/>
    <x v="13"/>
    <x v="0"/>
    <x v="0"/>
  </r>
  <r>
    <x v="3"/>
    <x v="339"/>
    <n v="150"/>
    <x v="73"/>
    <x v="69"/>
    <x v="11"/>
    <x v="11"/>
    <x v="6"/>
    <x v="6"/>
    <x v="0"/>
    <x v="0"/>
    <x v="0"/>
    <x v="0"/>
    <x v="0"/>
    <x v="0"/>
    <x v="0"/>
    <x v="0"/>
  </r>
  <r>
    <x v="3"/>
    <x v="423"/>
    <n v="126875"/>
    <x v="103"/>
    <x v="98"/>
    <x v="1"/>
    <x v="1"/>
    <x v="38"/>
    <x v="38"/>
    <x v="0"/>
    <x v="0"/>
    <x v="35"/>
    <x v="35"/>
    <x v="0"/>
    <x v="0"/>
    <x v="0"/>
    <x v="0"/>
  </r>
  <r>
    <x v="3"/>
    <x v="119"/>
    <n v="300"/>
    <x v="3"/>
    <x v="3"/>
    <x v="11"/>
    <x v="11"/>
    <x v="6"/>
    <x v="6"/>
    <x v="0"/>
    <x v="0"/>
    <x v="0"/>
    <x v="0"/>
    <x v="0"/>
    <x v="0"/>
    <x v="0"/>
    <x v="0"/>
  </r>
  <r>
    <x v="3"/>
    <x v="342"/>
    <n v="2500"/>
    <x v="66"/>
    <x v="62"/>
    <x v="11"/>
    <x v="11"/>
    <x v="6"/>
    <x v="6"/>
    <x v="0"/>
    <x v="0"/>
    <x v="0"/>
    <x v="0"/>
    <x v="0"/>
    <x v="0"/>
    <x v="0"/>
    <x v="0"/>
  </r>
  <r>
    <x v="3"/>
    <x v="62"/>
    <n v="5200"/>
    <x v="38"/>
    <x v="37"/>
    <x v="11"/>
    <x v="11"/>
    <x v="6"/>
    <x v="6"/>
    <x v="0"/>
    <x v="0"/>
    <x v="0"/>
    <x v="0"/>
    <x v="0"/>
    <x v="0"/>
    <x v="0"/>
    <x v="0"/>
  </r>
  <r>
    <x v="3"/>
    <x v="63"/>
    <n v="5800"/>
    <x v="8"/>
    <x v="8"/>
    <x v="11"/>
    <x v="11"/>
    <x v="6"/>
    <x v="6"/>
    <x v="0"/>
    <x v="0"/>
    <x v="0"/>
    <x v="0"/>
    <x v="0"/>
    <x v="0"/>
    <x v="0"/>
    <x v="0"/>
  </r>
  <r>
    <x v="3"/>
    <x v="37"/>
    <n v="1248"/>
    <x v="12"/>
    <x v="12"/>
    <x v="13"/>
    <x v="13"/>
    <x v="0"/>
    <x v="0"/>
    <x v="0"/>
    <x v="0"/>
    <x v="0"/>
    <x v="0"/>
    <x v="42"/>
    <x v="42"/>
    <x v="0"/>
    <x v="0"/>
  </r>
  <r>
    <x v="3"/>
    <x v="38"/>
    <n v="51480"/>
    <x v="13"/>
    <x v="13"/>
    <x v="13"/>
    <x v="13"/>
    <x v="0"/>
    <x v="0"/>
    <x v="0"/>
    <x v="0"/>
    <x v="0"/>
    <x v="0"/>
    <x v="42"/>
    <x v="42"/>
    <x v="0"/>
    <x v="0"/>
  </r>
  <r>
    <x v="3"/>
    <x v="579"/>
    <n v="156000"/>
    <x v="95"/>
    <x v="90"/>
    <x v="13"/>
    <x v="13"/>
    <x v="0"/>
    <x v="0"/>
    <x v="0"/>
    <x v="0"/>
    <x v="0"/>
    <x v="0"/>
    <x v="42"/>
    <x v="42"/>
    <x v="0"/>
    <x v="0"/>
  </r>
  <r>
    <x v="3"/>
    <x v="423"/>
    <n v="102082"/>
    <x v="103"/>
    <x v="98"/>
    <x v="11"/>
    <x v="11"/>
    <x v="6"/>
    <x v="6"/>
    <x v="0"/>
    <x v="0"/>
    <x v="0"/>
    <x v="0"/>
    <x v="0"/>
    <x v="0"/>
    <x v="0"/>
    <x v="0"/>
  </r>
  <r>
    <x v="3"/>
    <x v="64"/>
    <n v="2500"/>
    <x v="15"/>
    <x v="15"/>
    <x v="11"/>
    <x v="11"/>
    <x v="6"/>
    <x v="6"/>
    <x v="0"/>
    <x v="0"/>
    <x v="0"/>
    <x v="0"/>
    <x v="0"/>
    <x v="0"/>
    <x v="0"/>
    <x v="0"/>
  </r>
  <r>
    <x v="4"/>
    <x v="580"/>
    <n v="18000"/>
    <x v="171"/>
    <x v="161"/>
    <x v="13"/>
    <x v="13"/>
    <x v="0"/>
    <x v="0"/>
    <x v="0"/>
    <x v="0"/>
    <x v="0"/>
    <x v="0"/>
    <x v="0"/>
    <x v="0"/>
    <x v="0"/>
    <x v="0"/>
  </r>
  <r>
    <x v="3"/>
    <x v="581"/>
    <n v="98000"/>
    <x v="27"/>
    <x v="22"/>
    <x v="4"/>
    <x v="4"/>
    <x v="7"/>
    <x v="7"/>
    <x v="0"/>
    <x v="0"/>
    <x v="0"/>
    <x v="0"/>
    <x v="25"/>
    <x v="25"/>
    <x v="0"/>
    <x v="0"/>
  </r>
  <r>
    <x v="4"/>
    <x v="582"/>
    <n v="300000"/>
    <x v="88"/>
    <x v="83"/>
    <x v="13"/>
    <x v="13"/>
    <x v="0"/>
    <x v="0"/>
    <x v="0"/>
    <x v="0"/>
    <x v="0"/>
    <x v="0"/>
    <x v="0"/>
    <x v="0"/>
    <x v="0"/>
    <x v="0"/>
  </r>
  <r>
    <x v="3"/>
    <x v="116"/>
    <n v="10000"/>
    <x v="61"/>
    <x v="58"/>
    <x v="11"/>
    <x v="11"/>
    <x v="6"/>
    <x v="6"/>
    <x v="0"/>
    <x v="0"/>
    <x v="0"/>
    <x v="0"/>
    <x v="0"/>
    <x v="0"/>
    <x v="0"/>
    <x v="0"/>
  </r>
  <r>
    <x v="4"/>
    <x v="583"/>
    <n v="22567782"/>
    <x v="172"/>
    <x v="162"/>
    <x v="13"/>
    <x v="13"/>
    <x v="0"/>
    <x v="0"/>
    <x v="0"/>
    <x v="0"/>
    <x v="0"/>
    <x v="0"/>
    <x v="0"/>
    <x v="0"/>
    <x v="0"/>
    <x v="0"/>
  </r>
  <r>
    <x v="3"/>
    <x v="584"/>
    <n v="8540"/>
    <x v="173"/>
    <x v="163"/>
    <x v="15"/>
    <x v="15"/>
    <x v="17"/>
    <x v="17"/>
    <x v="0"/>
    <x v="0"/>
    <x v="0"/>
    <x v="0"/>
    <x v="92"/>
    <x v="92"/>
    <x v="0"/>
    <x v="0"/>
  </r>
  <r>
    <x v="3"/>
    <x v="585"/>
    <n v="45000"/>
    <x v="27"/>
    <x v="22"/>
    <x v="4"/>
    <x v="4"/>
    <x v="7"/>
    <x v="7"/>
    <x v="0"/>
    <x v="0"/>
    <x v="0"/>
    <x v="0"/>
    <x v="24"/>
    <x v="24"/>
    <x v="0"/>
    <x v="0"/>
  </r>
  <r>
    <x v="3"/>
    <x v="338"/>
    <n v="1320"/>
    <x v="36"/>
    <x v="35"/>
    <x v="11"/>
    <x v="11"/>
    <x v="6"/>
    <x v="6"/>
    <x v="0"/>
    <x v="0"/>
    <x v="0"/>
    <x v="0"/>
    <x v="0"/>
    <x v="0"/>
    <x v="0"/>
    <x v="0"/>
  </r>
  <r>
    <x v="3"/>
    <x v="334"/>
    <n v="24692"/>
    <x v="74"/>
    <x v="70"/>
    <x v="13"/>
    <x v="13"/>
    <x v="36"/>
    <x v="36"/>
    <x v="0"/>
    <x v="0"/>
    <x v="0"/>
    <x v="0"/>
    <x v="93"/>
    <x v="93"/>
    <x v="0"/>
    <x v="0"/>
  </r>
  <r>
    <x v="3"/>
    <x v="586"/>
    <n v="10000"/>
    <x v="27"/>
    <x v="22"/>
    <x v="4"/>
    <x v="4"/>
    <x v="7"/>
    <x v="7"/>
    <x v="0"/>
    <x v="0"/>
    <x v="0"/>
    <x v="0"/>
    <x v="94"/>
    <x v="94"/>
    <x v="0"/>
    <x v="0"/>
  </r>
  <r>
    <x v="3"/>
    <x v="334"/>
    <n v="14501"/>
    <x v="74"/>
    <x v="70"/>
    <x v="13"/>
    <x v="13"/>
    <x v="36"/>
    <x v="36"/>
    <x v="0"/>
    <x v="0"/>
    <x v="0"/>
    <x v="0"/>
    <x v="95"/>
    <x v="95"/>
    <x v="0"/>
    <x v="0"/>
  </r>
  <r>
    <x v="3"/>
    <x v="334"/>
    <n v="39692"/>
    <x v="74"/>
    <x v="70"/>
    <x v="13"/>
    <x v="13"/>
    <x v="36"/>
    <x v="36"/>
    <x v="0"/>
    <x v="0"/>
    <x v="0"/>
    <x v="0"/>
    <x v="96"/>
    <x v="96"/>
    <x v="0"/>
    <x v="0"/>
  </r>
  <r>
    <x v="3"/>
    <x v="341"/>
    <n v="5830"/>
    <x v="4"/>
    <x v="4"/>
    <x v="11"/>
    <x v="11"/>
    <x v="6"/>
    <x v="6"/>
    <x v="0"/>
    <x v="0"/>
    <x v="0"/>
    <x v="0"/>
    <x v="0"/>
    <x v="0"/>
    <x v="0"/>
    <x v="0"/>
  </r>
  <r>
    <x v="4"/>
    <x v="587"/>
    <n v="2409470"/>
    <x v="92"/>
    <x v="87"/>
    <x v="13"/>
    <x v="13"/>
    <x v="36"/>
    <x v="36"/>
    <x v="0"/>
    <x v="0"/>
    <x v="0"/>
    <x v="0"/>
    <x v="0"/>
    <x v="0"/>
    <x v="0"/>
    <x v="0"/>
  </r>
  <r>
    <x v="3"/>
    <x v="437"/>
    <n v="300"/>
    <x v="137"/>
    <x v="131"/>
    <x v="11"/>
    <x v="11"/>
    <x v="6"/>
    <x v="6"/>
    <x v="0"/>
    <x v="0"/>
    <x v="0"/>
    <x v="0"/>
    <x v="0"/>
    <x v="0"/>
    <x v="0"/>
    <x v="0"/>
  </r>
  <r>
    <x v="3"/>
    <x v="588"/>
    <n v="2000"/>
    <x v="107"/>
    <x v="102"/>
    <x v="15"/>
    <x v="15"/>
    <x v="40"/>
    <x v="40"/>
    <x v="0"/>
    <x v="0"/>
    <x v="0"/>
    <x v="0"/>
    <x v="45"/>
    <x v="45"/>
    <x v="0"/>
    <x v="0"/>
  </r>
  <r>
    <x v="3"/>
    <x v="589"/>
    <n v="48000"/>
    <x v="15"/>
    <x v="15"/>
    <x v="4"/>
    <x v="4"/>
    <x v="7"/>
    <x v="7"/>
    <x v="0"/>
    <x v="0"/>
    <x v="0"/>
    <x v="0"/>
    <x v="3"/>
    <x v="3"/>
    <x v="0"/>
    <x v="0"/>
  </r>
  <r>
    <x v="3"/>
    <x v="39"/>
    <n v="302871"/>
    <x v="14"/>
    <x v="14"/>
    <x v="1"/>
    <x v="1"/>
    <x v="2"/>
    <x v="2"/>
    <x v="0"/>
    <x v="0"/>
    <x v="0"/>
    <x v="0"/>
    <x v="0"/>
    <x v="0"/>
    <x v="0"/>
    <x v="0"/>
  </r>
  <r>
    <x v="3"/>
    <x v="590"/>
    <n v="292357"/>
    <x v="79"/>
    <x v="75"/>
    <x v="13"/>
    <x v="13"/>
    <x v="30"/>
    <x v="30"/>
    <x v="0"/>
    <x v="0"/>
    <x v="0"/>
    <x v="0"/>
    <x v="36"/>
    <x v="36"/>
    <x v="0"/>
    <x v="0"/>
  </r>
  <r>
    <x v="3"/>
    <x v="591"/>
    <n v="49199"/>
    <x v="5"/>
    <x v="5"/>
    <x v="4"/>
    <x v="4"/>
    <x v="9"/>
    <x v="9"/>
    <x v="0"/>
    <x v="0"/>
    <x v="25"/>
    <x v="25"/>
    <x v="0"/>
    <x v="0"/>
    <x v="0"/>
    <x v="0"/>
  </r>
  <r>
    <x v="3"/>
    <x v="592"/>
    <n v="20000"/>
    <x v="174"/>
    <x v="164"/>
    <x v="15"/>
    <x v="15"/>
    <x v="45"/>
    <x v="45"/>
    <x v="0"/>
    <x v="0"/>
    <x v="0"/>
    <x v="0"/>
    <x v="0"/>
    <x v="0"/>
    <x v="0"/>
    <x v="0"/>
  </r>
  <r>
    <x v="3"/>
    <x v="349"/>
    <n v="1800"/>
    <x v="123"/>
    <x v="118"/>
    <x v="11"/>
    <x v="11"/>
    <x v="6"/>
    <x v="6"/>
    <x v="0"/>
    <x v="0"/>
    <x v="0"/>
    <x v="0"/>
    <x v="0"/>
    <x v="0"/>
    <x v="0"/>
    <x v="0"/>
  </r>
  <r>
    <x v="3"/>
    <x v="593"/>
    <n v="15000"/>
    <x v="150"/>
    <x v="4"/>
    <x v="4"/>
    <x v="4"/>
    <x v="9"/>
    <x v="9"/>
    <x v="0"/>
    <x v="0"/>
    <x v="0"/>
    <x v="0"/>
    <x v="97"/>
    <x v="97"/>
    <x v="0"/>
    <x v="0"/>
  </r>
  <r>
    <x v="3"/>
    <x v="594"/>
    <n v="190000"/>
    <x v="150"/>
    <x v="4"/>
    <x v="4"/>
    <x v="4"/>
    <x v="2"/>
    <x v="2"/>
    <x v="0"/>
    <x v="0"/>
    <x v="0"/>
    <x v="0"/>
    <x v="98"/>
    <x v="98"/>
    <x v="0"/>
    <x v="0"/>
  </r>
  <r>
    <x v="3"/>
    <x v="595"/>
    <n v="35000"/>
    <x v="175"/>
    <x v="165"/>
    <x v="4"/>
    <x v="4"/>
    <x v="2"/>
    <x v="2"/>
    <x v="0"/>
    <x v="0"/>
    <x v="0"/>
    <x v="0"/>
    <x v="99"/>
    <x v="99"/>
    <x v="0"/>
    <x v="0"/>
  </r>
  <r>
    <x v="3"/>
    <x v="596"/>
    <n v="10000"/>
    <x v="42"/>
    <x v="41"/>
    <x v="4"/>
    <x v="4"/>
    <x v="46"/>
    <x v="46"/>
    <x v="0"/>
    <x v="0"/>
    <x v="0"/>
    <x v="0"/>
    <x v="100"/>
    <x v="100"/>
    <x v="0"/>
    <x v="0"/>
  </r>
  <r>
    <x v="3"/>
    <x v="597"/>
    <n v="2000"/>
    <x v="42"/>
    <x v="41"/>
    <x v="4"/>
    <x v="4"/>
    <x v="46"/>
    <x v="46"/>
    <x v="0"/>
    <x v="0"/>
    <x v="0"/>
    <x v="0"/>
    <x v="101"/>
    <x v="101"/>
    <x v="0"/>
    <x v="0"/>
  </r>
  <r>
    <x v="3"/>
    <x v="598"/>
    <n v="4500"/>
    <x v="27"/>
    <x v="22"/>
    <x v="4"/>
    <x v="4"/>
    <x v="24"/>
    <x v="24"/>
    <x v="0"/>
    <x v="0"/>
    <x v="0"/>
    <x v="0"/>
    <x v="29"/>
    <x v="29"/>
    <x v="0"/>
    <x v="0"/>
  </r>
  <r>
    <x v="3"/>
    <x v="599"/>
    <n v="45000"/>
    <x v="27"/>
    <x v="22"/>
    <x v="4"/>
    <x v="4"/>
    <x v="13"/>
    <x v="13"/>
    <x v="0"/>
    <x v="0"/>
    <x v="0"/>
    <x v="0"/>
    <x v="30"/>
    <x v="30"/>
    <x v="0"/>
    <x v="0"/>
  </r>
  <r>
    <x v="3"/>
    <x v="600"/>
    <n v="98000"/>
    <x v="27"/>
    <x v="22"/>
    <x v="4"/>
    <x v="4"/>
    <x v="13"/>
    <x v="13"/>
    <x v="0"/>
    <x v="0"/>
    <x v="0"/>
    <x v="0"/>
    <x v="31"/>
    <x v="31"/>
    <x v="0"/>
    <x v="0"/>
  </r>
  <r>
    <x v="3"/>
    <x v="601"/>
    <n v="3800"/>
    <x v="15"/>
    <x v="15"/>
    <x v="4"/>
    <x v="4"/>
    <x v="13"/>
    <x v="13"/>
    <x v="0"/>
    <x v="0"/>
    <x v="0"/>
    <x v="0"/>
    <x v="102"/>
    <x v="102"/>
    <x v="0"/>
    <x v="0"/>
  </r>
  <r>
    <x v="3"/>
    <x v="602"/>
    <n v="54000"/>
    <x v="27"/>
    <x v="22"/>
    <x v="4"/>
    <x v="4"/>
    <x v="13"/>
    <x v="13"/>
    <x v="0"/>
    <x v="0"/>
    <x v="0"/>
    <x v="0"/>
    <x v="11"/>
    <x v="11"/>
    <x v="0"/>
    <x v="0"/>
  </r>
  <r>
    <x v="3"/>
    <x v="603"/>
    <n v="5000"/>
    <x v="41"/>
    <x v="40"/>
    <x v="4"/>
    <x v="4"/>
    <x v="13"/>
    <x v="13"/>
    <x v="0"/>
    <x v="0"/>
    <x v="0"/>
    <x v="0"/>
    <x v="103"/>
    <x v="103"/>
    <x v="0"/>
    <x v="0"/>
  </r>
  <r>
    <x v="3"/>
    <x v="604"/>
    <n v="8000"/>
    <x v="41"/>
    <x v="40"/>
    <x v="4"/>
    <x v="4"/>
    <x v="13"/>
    <x v="13"/>
    <x v="0"/>
    <x v="0"/>
    <x v="0"/>
    <x v="0"/>
    <x v="104"/>
    <x v="104"/>
    <x v="0"/>
    <x v="0"/>
  </r>
  <r>
    <x v="3"/>
    <x v="605"/>
    <n v="5128"/>
    <x v="41"/>
    <x v="40"/>
    <x v="4"/>
    <x v="4"/>
    <x v="13"/>
    <x v="13"/>
    <x v="0"/>
    <x v="0"/>
    <x v="0"/>
    <x v="0"/>
    <x v="23"/>
    <x v="23"/>
    <x v="0"/>
    <x v="0"/>
  </r>
  <r>
    <x v="3"/>
    <x v="334"/>
    <n v="100"/>
    <x v="74"/>
    <x v="70"/>
    <x v="11"/>
    <x v="11"/>
    <x v="6"/>
    <x v="6"/>
    <x v="0"/>
    <x v="0"/>
    <x v="0"/>
    <x v="0"/>
    <x v="0"/>
    <x v="0"/>
    <x v="0"/>
    <x v="0"/>
  </r>
  <r>
    <x v="3"/>
    <x v="45"/>
    <n v="3999"/>
    <x v="30"/>
    <x v="29"/>
    <x v="1"/>
    <x v="1"/>
    <x v="2"/>
    <x v="2"/>
    <x v="0"/>
    <x v="0"/>
    <x v="0"/>
    <x v="0"/>
    <x v="0"/>
    <x v="0"/>
    <x v="0"/>
    <x v="0"/>
  </r>
  <r>
    <x v="4"/>
    <x v="606"/>
    <n v="500"/>
    <x v="70"/>
    <x v="66"/>
    <x v="1"/>
    <x v="1"/>
    <x v="2"/>
    <x v="2"/>
    <x v="0"/>
    <x v="0"/>
    <x v="0"/>
    <x v="0"/>
    <x v="0"/>
    <x v="0"/>
    <x v="0"/>
    <x v="0"/>
  </r>
  <r>
    <x v="3"/>
    <x v="521"/>
    <n v="1500"/>
    <x v="67"/>
    <x v="63"/>
    <x v="1"/>
    <x v="1"/>
    <x v="2"/>
    <x v="2"/>
    <x v="0"/>
    <x v="0"/>
    <x v="0"/>
    <x v="0"/>
    <x v="0"/>
    <x v="0"/>
    <x v="0"/>
    <x v="0"/>
  </r>
  <r>
    <x v="3"/>
    <x v="607"/>
    <n v="0"/>
    <x v="160"/>
    <x v="150"/>
    <x v="1"/>
    <x v="1"/>
    <x v="2"/>
    <x v="2"/>
    <x v="0"/>
    <x v="0"/>
    <x v="0"/>
    <x v="0"/>
    <x v="0"/>
    <x v="0"/>
    <x v="0"/>
    <x v="0"/>
  </r>
  <r>
    <x v="3"/>
    <x v="118"/>
    <n v="1500"/>
    <x v="62"/>
    <x v="59"/>
    <x v="1"/>
    <x v="1"/>
    <x v="2"/>
    <x v="2"/>
    <x v="0"/>
    <x v="0"/>
    <x v="0"/>
    <x v="0"/>
    <x v="0"/>
    <x v="0"/>
    <x v="0"/>
    <x v="0"/>
  </r>
  <r>
    <x v="3"/>
    <x v="608"/>
    <n v="1200"/>
    <x v="25"/>
    <x v="25"/>
    <x v="1"/>
    <x v="1"/>
    <x v="2"/>
    <x v="2"/>
    <x v="0"/>
    <x v="0"/>
    <x v="0"/>
    <x v="0"/>
    <x v="0"/>
    <x v="0"/>
    <x v="0"/>
    <x v="0"/>
  </r>
  <r>
    <x v="3"/>
    <x v="37"/>
    <n v="2755"/>
    <x v="12"/>
    <x v="12"/>
    <x v="1"/>
    <x v="1"/>
    <x v="2"/>
    <x v="2"/>
    <x v="0"/>
    <x v="0"/>
    <x v="0"/>
    <x v="0"/>
    <x v="0"/>
    <x v="0"/>
    <x v="0"/>
    <x v="0"/>
  </r>
  <r>
    <x v="3"/>
    <x v="609"/>
    <n v="37474"/>
    <x v="105"/>
    <x v="100"/>
    <x v="1"/>
    <x v="1"/>
    <x v="2"/>
    <x v="2"/>
    <x v="0"/>
    <x v="0"/>
    <x v="0"/>
    <x v="0"/>
    <x v="0"/>
    <x v="0"/>
    <x v="0"/>
    <x v="0"/>
  </r>
  <r>
    <x v="3"/>
    <x v="38"/>
    <n v="113633"/>
    <x v="13"/>
    <x v="13"/>
    <x v="1"/>
    <x v="1"/>
    <x v="2"/>
    <x v="2"/>
    <x v="0"/>
    <x v="0"/>
    <x v="0"/>
    <x v="0"/>
    <x v="0"/>
    <x v="0"/>
    <x v="0"/>
    <x v="0"/>
  </r>
  <r>
    <x v="3"/>
    <x v="420"/>
    <n v="250"/>
    <x v="99"/>
    <x v="94"/>
    <x v="1"/>
    <x v="1"/>
    <x v="2"/>
    <x v="2"/>
    <x v="0"/>
    <x v="0"/>
    <x v="0"/>
    <x v="0"/>
    <x v="0"/>
    <x v="0"/>
    <x v="0"/>
    <x v="0"/>
  </r>
  <r>
    <x v="3"/>
    <x v="419"/>
    <n v="413"/>
    <x v="98"/>
    <x v="93"/>
    <x v="1"/>
    <x v="1"/>
    <x v="2"/>
    <x v="2"/>
    <x v="0"/>
    <x v="0"/>
    <x v="0"/>
    <x v="0"/>
    <x v="0"/>
    <x v="0"/>
    <x v="0"/>
    <x v="0"/>
  </r>
  <r>
    <x v="3"/>
    <x v="610"/>
    <n v="1000"/>
    <x v="176"/>
    <x v="166"/>
    <x v="1"/>
    <x v="1"/>
    <x v="2"/>
    <x v="2"/>
    <x v="0"/>
    <x v="0"/>
    <x v="0"/>
    <x v="0"/>
    <x v="0"/>
    <x v="0"/>
    <x v="0"/>
    <x v="0"/>
  </r>
  <r>
    <x v="3"/>
    <x v="611"/>
    <n v="4000"/>
    <x v="72"/>
    <x v="68"/>
    <x v="1"/>
    <x v="1"/>
    <x v="2"/>
    <x v="2"/>
    <x v="0"/>
    <x v="0"/>
    <x v="0"/>
    <x v="0"/>
    <x v="0"/>
    <x v="0"/>
    <x v="0"/>
    <x v="0"/>
  </r>
  <r>
    <x v="3"/>
    <x v="334"/>
    <n v="100"/>
    <x v="74"/>
    <x v="70"/>
    <x v="1"/>
    <x v="1"/>
    <x v="2"/>
    <x v="2"/>
    <x v="0"/>
    <x v="0"/>
    <x v="0"/>
    <x v="0"/>
    <x v="0"/>
    <x v="0"/>
    <x v="0"/>
    <x v="0"/>
  </r>
  <r>
    <x v="3"/>
    <x v="612"/>
    <n v="500"/>
    <x v="59"/>
    <x v="56"/>
    <x v="1"/>
    <x v="1"/>
    <x v="2"/>
    <x v="2"/>
    <x v="0"/>
    <x v="0"/>
    <x v="0"/>
    <x v="0"/>
    <x v="0"/>
    <x v="0"/>
    <x v="0"/>
    <x v="0"/>
  </r>
  <r>
    <x v="3"/>
    <x v="115"/>
    <n v="9760"/>
    <x v="5"/>
    <x v="5"/>
    <x v="1"/>
    <x v="1"/>
    <x v="2"/>
    <x v="2"/>
    <x v="0"/>
    <x v="0"/>
    <x v="0"/>
    <x v="0"/>
    <x v="0"/>
    <x v="0"/>
    <x v="0"/>
    <x v="0"/>
  </r>
  <r>
    <x v="3"/>
    <x v="613"/>
    <n v="3990"/>
    <x v="104"/>
    <x v="99"/>
    <x v="1"/>
    <x v="1"/>
    <x v="2"/>
    <x v="2"/>
    <x v="0"/>
    <x v="0"/>
    <x v="0"/>
    <x v="0"/>
    <x v="0"/>
    <x v="0"/>
    <x v="0"/>
    <x v="0"/>
  </r>
  <r>
    <x v="3"/>
    <x v="116"/>
    <n v="13400"/>
    <x v="61"/>
    <x v="58"/>
    <x v="1"/>
    <x v="1"/>
    <x v="2"/>
    <x v="2"/>
    <x v="0"/>
    <x v="0"/>
    <x v="0"/>
    <x v="0"/>
    <x v="0"/>
    <x v="0"/>
    <x v="0"/>
    <x v="0"/>
  </r>
  <r>
    <x v="3"/>
    <x v="338"/>
    <n v="1200"/>
    <x v="36"/>
    <x v="35"/>
    <x v="1"/>
    <x v="1"/>
    <x v="2"/>
    <x v="2"/>
    <x v="0"/>
    <x v="0"/>
    <x v="0"/>
    <x v="0"/>
    <x v="0"/>
    <x v="0"/>
    <x v="0"/>
    <x v="0"/>
  </r>
  <r>
    <x v="3"/>
    <x v="339"/>
    <n v="800"/>
    <x v="73"/>
    <x v="69"/>
    <x v="1"/>
    <x v="1"/>
    <x v="2"/>
    <x v="2"/>
    <x v="0"/>
    <x v="0"/>
    <x v="0"/>
    <x v="0"/>
    <x v="0"/>
    <x v="0"/>
    <x v="0"/>
    <x v="0"/>
  </r>
  <r>
    <x v="3"/>
    <x v="62"/>
    <n v="400"/>
    <x v="38"/>
    <x v="37"/>
    <x v="1"/>
    <x v="1"/>
    <x v="2"/>
    <x v="2"/>
    <x v="0"/>
    <x v="0"/>
    <x v="0"/>
    <x v="0"/>
    <x v="0"/>
    <x v="0"/>
    <x v="0"/>
    <x v="0"/>
  </r>
  <r>
    <x v="3"/>
    <x v="614"/>
    <n v="5000"/>
    <x v="55"/>
    <x v="52"/>
    <x v="1"/>
    <x v="1"/>
    <x v="2"/>
    <x v="2"/>
    <x v="0"/>
    <x v="0"/>
    <x v="0"/>
    <x v="0"/>
    <x v="0"/>
    <x v="0"/>
    <x v="0"/>
    <x v="0"/>
  </r>
  <r>
    <x v="3"/>
    <x v="63"/>
    <n v="12500"/>
    <x v="8"/>
    <x v="8"/>
    <x v="1"/>
    <x v="1"/>
    <x v="2"/>
    <x v="2"/>
    <x v="0"/>
    <x v="0"/>
    <x v="0"/>
    <x v="0"/>
    <x v="0"/>
    <x v="0"/>
    <x v="0"/>
    <x v="0"/>
  </r>
  <r>
    <x v="3"/>
    <x v="119"/>
    <n v="0"/>
    <x v="63"/>
    <x v="3"/>
    <x v="1"/>
    <x v="1"/>
    <x v="2"/>
    <x v="2"/>
    <x v="0"/>
    <x v="0"/>
    <x v="0"/>
    <x v="0"/>
    <x v="0"/>
    <x v="0"/>
    <x v="0"/>
    <x v="0"/>
  </r>
  <r>
    <x v="3"/>
    <x v="342"/>
    <n v="400"/>
    <x v="66"/>
    <x v="62"/>
    <x v="1"/>
    <x v="1"/>
    <x v="2"/>
    <x v="2"/>
    <x v="0"/>
    <x v="0"/>
    <x v="0"/>
    <x v="0"/>
    <x v="0"/>
    <x v="0"/>
    <x v="0"/>
    <x v="0"/>
  </r>
  <r>
    <x v="3"/>
    <x v="325"/>
    <n v="1000"/>
    <x v="110"/>
    <x v="105"/>
    <x v="1"/>
    <x v="1"/>
    <x v="2"/>
    <x v="2"/>
    <x v="0"/>
    <x v="0"/>
    <x v="0"/>
    <x v="0"/>
    <x v="0"/>
    <x v="0"/>
    <x v="0"/>
    <x v="0"/>
  </r>
  <r>
    <x v="3"/>
    <x v="346"/>
    <n v="1756"/>
    <x v="121"/>
    <x v="116"/>
    <x v="1"/>
    <x v="1"/>
    <x v="2"/>
    <x v="2"/>
    <x v="0"/>
    <x v="0"/>
    <x v="0"/>
    <x v="0"/>
    <x v="0"/>
    <x v="0"/>
    <x v="0"/>
    <x v="0"/>
  </r>
  <r>
    <x v="3"/>
    <x v="345"/>
    <n v="2475"/>
    <x v="57"/>
    <x v="54"/>
    <x v="1"/>
    <x v="1"/>
    <x v="2"/>
    <x v="2"/>
    <x v="0"/>
    <x v="0"/>
    <x v="0"/>
    <x v="0"/>
    <x v="0"/>
    <x v="0"/>
    <x v="0"/>
    <x v="0"/>
  </r>
  <r>
    <x v="3"/>
    <x v="437"/>
    <n v="500"/>
    <x v="137"/>
    <x v="131"/>
    <x v="1"/>
    <x v="1"/>
    <x v="2"/>
    <x v="2"/>
    <x v="0"/>
    <x v="0"/>
    <x v="0"/>
    <x v="0"/>
    <x v="0"/>
    <x v="0"/>
    <x v="0"/>
    <x v="0"/>
  </r>
  <r>
    <x v="3"/>
    <x v="347"/>
    <n v="1000"/>
    <x v="122"/>
    <x v="117"/>
    <x v="1"/>
    <x v="1"/>
    <x v="2"/>
    <x v="2"/>
    <x v="0"/>
    <x v="0"/>
    <x v="0"/>
    <x v="0"/>
    <x v="0"/>
    <x v="0"/>
    <x v="0"/>
    <x v="0"/>
  </r>
  <r>
    <x v="3"/>
    <x v="615"/>
    <n v="2000"/>
    <x v="127"/>
    <x v="122"/>
    <x v="1"/>
    <x v="1"/>
    <x v="2"/>
    <x v="2"/>
    <x v="0"/>
    <x v="0"/>
    <x v="0"/>
    <x v="0"/>
    <x v="0"/>
    <x v="0"/>
    <x v="0"/>
    <x v="0"/>
  </r>
  <r>
    <x v="3"/>
    <x v="348"/>
    <n v="3000"/>
    <x v="108"/>
    <x v="103"/>
    <x v="1"/>
    <x v="1"/>
    <x v="2"/>
    <x v="2"/>
    <x v="0"/>
    <x v="0"/>
    <x v="0"/>
    <x v="0"/>
    <x v="0"/>
    <x v="0"/>
    <x v="0"/>
    <x v="0"/>
  </r>
  <r>
    <x v="3"/>
    <x v="349"/>
    <n v="1600"/>
    <x v="123"/>
    <x v="118"/>
    <x v="1"/>
    <x v="1"/>
    <x v="2"/>
    <x v="2"/>
    <x v="0"/>
    <x v="0"/>
    <x v="0"/>
    <x v="0"/>
    <x v="0"/>
    <x v="0"/>
    <x v="0"/>
    <x v="0"/>
  </r>
  <r>
    <x v="3"/>
    <x v="37"/>
    <n v="196"/>
    <x v="12"/>
    <x v="12"/>
    <x v="1"/>
    <x v="1"/>
    <x v="2"/>
    <x v="2"/>
    <x v="0"/>
    <x v="0"/>
    <x v="37"/>
    <x v="37"/>
    <x v="0"/>
    <x v="0"/>
    <x v="0"/>
    <x v="0"/>
  </r>
  <r>
    <x v="3"/>
    <x v="38"/>
    <n v="8065"/>
    <x v="13"/>
    <x v="13"/>
    <x v="1"/>
    <x v="1"/>
    <x v="2"/>
    <x v="2"/>
    <x v="0"/>
    <x v="0"/>
    <x v="37"/>
    <x v="37"/>
    <x v="0"/>
    <x v="0"/>
    <x v="0"/>
    <x v="0"/>
  </r>
  <r>
    <x v="3"/>
    <x v="37"/>
    <n v="10360"/>
    <x v="12"/>
    <x v="12"/>
    <x v="1"/>
    <x v="1"/>
    <x v="2"/>
    <x v="2"/>
    <x v="0"/>
    <x v="0"/>
    <x v="10"/>
    <x v="10"/>
    <x v="0"/>
    <x v="0"/>
    <x v="0"/>
    <x v="0"/>
  </r>
  <r>
    <x v="3"/>
    <x v="38"/>
    <n v="427343"/>
    <x v="13"/>
    <x v="13"/>
    <x v="1"/>
    <x v="1"/>
    <x v="2"/>
    <x v="2"/>
    <x v="0"/>
    <x v="0"/>
    <x v="10"/>
    <x v="10"/>
    <x v="0"/>
    <x v="0"/>
    <x v="0"/>
    <x v="0"/>
  </r>
  <r>
    <x v="3"/>
    <x v="37"/>
    <n v="401"/>
    <x v="12"/>
    <x v="12"/>
    <x v="1"/>
    <x v="1"/>
    <x v="2"/>
    <x v="2"/>
    <x v="0"/>
    <x v="0"/>
    <x v="40"/>
    <x v="40"/>
    <x v="0"/>
    <x v="0"/>
    <x v="0"/>
    <x v="0"/>
  </r>
  <r>
    <x v="3"/>
    <x v="38"/>
    <n v="16541"/>
    <x v="13"/>
    <x v="13"/>
    <x v="1"/>
    <x v="1"/>
    <x v="2"/>
    <x v="2"/>
    <x v="0"/>
    <x v="0"/>
    <x v="40"/>
    <x v="40"/>
    <x v="0"/>
    <x v="0"/>
    <x v="0"/>
    <x v="0"/>
  </r>
  <r>
    <x v="3"/>
    <x v="616"/>
    <n v="50126"/>
    <x v="105"/>
    <x v="100"/>
    <x v="1"/>
    <x v="1"/>
    <x v="2"/>
    <x v="2"/>
    <x v="0"/>
    <x v="0"/>
    <x v="40"/>
    <x v="40"/>
    <x v="0"/>
    <x v="0"/>
    <x v="0"/>
    <x v="0"/>
  </r>
  <r>
    <x v="3"/>
    <x v="115"/>
    <n v="7074"/>
    <x v="5"/>
    <x v="5"/>
    <x v="1"/>
    <x v="1"/>
    <x v="2"/>
    <x v="2"/>
    <x v="0"/>
    <x v="0"/>
    <x v="38"/>
    <x v="38"/>
    <x v="0"/>
    <x v="0"/>
    <x v="0"/>
    <x v="0"/>
  </r>
  <r>
    <x v="3"/>
    <x v="617"/>
    <n v="41553"/>
    <x v="106"/>
    <x v="101"/>
    <x v="1"/>
    <x v="1"/>
    <x v="2"/>
    <x v="2"/>
    <x v="0"/>
    <x v="0"/>
    <x v="39"/>
    <x v="39"/>
    <x v="0"/>
    <x v="0"/>
    <x v="0"/>
    <x v="0"/>
  </r>
  <r>
    <x v="3"/>
    <x v="618"/>
    <n v="8748"/>
    <x v="4"/>
    <x v="4"/>
    <x v="1"/>
    <x v="1"/>
    <x v="2"/>
    <x v="2"/>
    <x v="0"/>
    <x v="0"/>
    <x v="1"/>
    <x v="1"/>
    <x v="0"/>
    <x v="0"/>
    <x v="0"/>
    <x v="0"/>
  </r>
  <r>
    <x v="3"/>
    <x v="423"/>
    <n v="78378"/>
    <x v="103"/>
    <x v="98"/>
    <x v="1"/>
    <x v="1"/>
    <x v="38"/>
    <x v="38"/>
    <x v="0"/>
    <x v="0"/>
    <x v="0"/>
    <x v="0"/>
    <x v="0"/>
    <x v="0"/>
    <x v="0"/>
    <x v="0"/>
  </r>
  <r>
    <x v="3"/>
    <x v="619"/>
    <n v="88"/>
    <x v="12"/>
    <x v="12"/>
    <x v="15"/>
    <x v="15"/>
    <x v="47"/>
    <x v="47"/>
    <x v="0"/>
    <x v="0"/>
    <x v="0"/>
    <x v="0"/>
    <x v="105"/>
    <x v="105"/>
    <x v="0"/>
    <x v="0"/>
  </r>
  <r>
    <x v="3"/>
    <x v="619"/>
    <n v="3630"/>
    <x v="13"/>
    <x v="13"/>
    <x v="15"/>
    <x v="15"/>
    <x v="47"/>
    <x v="47"/>
    <x v="0"/>
    <x v="0"/>
    <x v="0"/>
    <x v="0"/>
    <x v="105"/>
    <x v="105"/>
    <x v="0"/>
    <x v="0"/>
  </r>
  <r>
    <x v="3"/>
    <x v="619"/>
    <n v="11000"/>
    <x v="30"/>
    <x v="29"/>
    <x v="15"/>
    <x v="15"/>
    <x v="47"/>
    <x v="47"/>
    <x v="0"/>
    <x v="0"/>
    <x v="0"/>
    <x v="0"/>
    <x v="105"/>
    <x v="105"/>
    <x v="0"/>
    <x v="0"/>
  </r>
  <r>
    <x v="3"/>
    <x v="620"/>
    <n v="500"/>
    <x v="78"/>
    <x v="74"/>
    <x v="15"/>
    <x v="15"/>
    <x v="44"/>
    <x v="44"/>
    <x v="0"/>
    <x v="0"/>
    <x v="0"/>
    <x v="0"/>
    <x v="106"/>
    <x v="106"/>
    <x v="0"/>
    <x v="0"/>
  </r>
  <r>
    <x v="3"/>
    <x v="621"/>
    <n v="1400"/>
    <x v="109"/>
    <x v="104"/>
    <x v="7"/>
    <x v="7"/>
    <x v="10"/>
    <x v="10"/>
    <x v="0"/>
    <x v="0"/>
    <x v="0"/>
    <x v="0"/>
    <x v="0"/>
    <x v="0"/>
    <x v="0"/>
    <x v="0"/>
  </r>
  <r>
    <x v="3"/>
    <x v="622"/>
    <n v="12920"/>
    <x v="15"/>
    <x v="15"/>
    <x v="7"/>
    <x v="7"/>
    <x v="10"/>
    <x v="10"/>
    <x v="0"/>
    <x v="0"/>
    <x v="0"/>
    <x v="0"/>
    <x v="0"/>
    <x v="0"/>
    <x v="0"/>
    <x v="0"/>
  </r>
  <r>
    <x v="3"/>
    <x v="623"/>
    <n v="33188"/>
    <x v="97"/>
    <x v="92"/>
    <x v="7"/>
    <x v="7"/>
    <x v="10"/>
    <x v="10"/>
    <x v="0"/>
    <x v="0"/>
    <x v="0"/>
    <x v="0"/>
    <x v="0"/>
    <x v="0"/>
    <x v="0"/>
    <x v="0"/>
  </r>
  <r>
    <x v="3"/>
    <x v="624"/>
    <n v="1610"/>
    <x v="36"/>
    <x v="35"/>
    <x v="7"/>
    <x v="7"/>
    <x v="10"/>
    <x v="10"/>
    <x v="0"/>
    <x v="0"/>
    <x v="0"/>
    <x v="0"/>
    <x v="0"/>
    <x v="0"/>
    <x v="0"/>
    <x v="0"/>
  </r>
  <r>
    <x v="3"/>
    <x v="625"/>
    <n v="1610"/>
    <x v="152"/>
    <x v="59"/>
    <x v="7"/>
    <x v="7"/>
    <x v="10"/>
    <x v="10"/>
    <x v="0"/>
    <x v="0"/>
    <x v="0"/>
    <x v="0"/>
    <x v="0"/>
    <x v="0"/>
    <x v="0"/>
    <x v="0"/>
  </r>
  <r>
    <x v="3"/>
    <x v="626"/>
    <n v="4000"/>
    <x v="8"/>
    <x v="8"/>
    <x v="7"/>
    <x v="7"/>
    <x v="10"/>
    <x v="10"/>
    <x v="0"/>
    <x v="0"/>
    <x v="0"/>
    <x v="0"/>
    <x v="0"/>
    <x v="0"/>
    <x v="0"/>
    <x v="0"/>
  </r>
  <r>
    <x v="3"/>
    <x v="395"/>
    <n v="480"/>
    <x v="67"/>
    <x v="63"/>
    <x v="7"/>
    <x v="7"/>
    <x v="10"/>
    <x v="10"/>
    <x v="0"/>
    <x v="0"/>
    <x v="0"/>
    <x v="0"/>
    <x v="0"/>
    <x v="0"/>
    <x v="0"/>
    <x v="0"/>
  </r>
  <r>
    <x v="3"/>
    <x v="627"/>
    <n v="480"/>
    <x v="66"/>
    <x v="62"/>
    <x v="15"/>
    <x v="15"/>
    <x v="17"/>
    <x v="17"/>
    <x v="0"/>
    <x v="0"/>
    <x v="0"/>
    <x v="0"/>
    <x v="13"/>
    <x v="13"/>
    <x v="0"/>
    <x v="0"/>
  </r>
  <r>
    <x v="3"/>
    <x v="628"/>
    <n v="7520"/>
    <x v="57"/>
    <x v="54"/>
    <x v="15"/>
    <x v="15"/>
    <x v="17"/>
    <x v="17"/>
    <x v="0"/>
    <x v="0"/>
    <x v="0"/>
    <x v="0"/>
    <x v="13"/>
    <x v="13"/>
    <x v="0"/>
    <x v="0"/>
  </r>
  <r>
    <x v="3"/>
    <x v="629"/>
    <n v="2900"/>
    <x v="4"/>
    <x v="4"/>
    <x v="7"/>
    <x v="7"/>
    <x v="10"/>
    <x v="10"/>
    <x v="0"/>
    <x v="0"/>
    <x v="0"/>
    <x v="0"/>
    <x v="0"/>
    <x v="0"/>
    <x v="0"/>
    <x v="0"/>
  </r>
  <r>
    <x v="3"/>
    <x v="630"/>
    <n v="1400"/>
    <x v="63"/>
    <x v="3"/>
    <x v="7"/>
    <x v="7"/>
    <x v="10"/>
    <x v="10"/>
    <x v="0"/>
    <x v="0"/>
    <x v="0"/>
    <x v="0"/>
    <x v="0"/>
    <x v="0"/>
    <x v="0"/>
    <x v="0"/>
  </r>
  <r>
    <x v="3"/>
    <x v="631"/>
    <n v="3000"/>
    <x v="62"/>
    <x v="59"/>
    <x v="15"/>
    <x v="15"/>
    <x v="17"/>
    <x v="17"/>
    <x v="0"/>
    <x v="0"/>
    <x v="0"/>
    <x v="0"/>
    <x v="107"/>
    <x v="107"/>
    <x v="0"/>
    <x v="0"/>
  </r>
  <r>
    <x v="3"/>
    <x v="632"/>
    <n v="300"/>
    <x v="66"/>
    <x v="62"/>
    <x v="15"/>
    <x v="15"/>
    <x v="17"/>
    <x v="17"/>
    <x v="0"/>
    <x v="0"/>
    <x v="0"/>
    <x v="0"/>
    <x v="108"/>
    <x v="108"/>
    <x v="0"/>
    <x v="0"/>
  </r>
  <r>
    <x v="3"/>
    <x v="633"/>
    <n v="859"/>
    <x v="59"/>
    <x v="56"/>
    <x v="7"/>
    <x v="7"/>
    <x v="10"/>
    <x v="10"/>
    <x v="0"/>
    <x v="0"/>
    <x v="0"/>
    <x v="0"/>
    <x v="0"/>
    <x v="0"/>
    <x v="0"/>
    <x v="0"/>
  </r>
  <r>
    <x v="3"/>
    <x v="634"/>
    <n v="1150"/>
    <x v="110"/>
    <x v="105"/>
    <x v="7"/>
    <x v="7"/>
    <x v="10"/>
    <x v="10"/>
    <x v="0"/>
    <x v="0"/>
    <x v="0"/>
    <x v="0"/>
    <x v="0"/>
    <x v="0"/>
    <x v="0"/>
    <x v="0"/>
  </r>
  <r>
    <x v="3"/>
    <x v="635"/>
    <n v="568"/>
    <x v="66"/>
    <x v="62"/>
    <x v="7"/>
    <x v="7"/>
    <x v="10"/>
    <x v="10"/>
    <x v="0"/>
    <x v="0"/>
    <x v="0"/>
    <x v="0"/>
    <x v="0"/>
    <x v="0"/>
    <x v="0"/>
    <x v="0"/>
  </r>
  <r>
    <x v="3"/>
    <x v="636"/>
    <n v="5000"/>
    <x v="4"/>
    <x v="4"/>
    <x v="18"/>
    <x v="18"/>
    <x v="27"/>
    <x v="27"/>
    <x v="0"/>
    <x v="0"/>
    <x v="37"/>
    <x v="37"/>
    <x v="0"/>
    <x v="0"/>
    <x v="0"/>
    <x v="0"/>
  </r>
  <r>
    <x v="3"/>
    <x v="637"/>
    <n v="600"/>
    <x v="137"/>
    <x v="131"/>
    <x v="7"/>
    <x v="7"/>
    <x v="10"/>
    <x v="10"/>
    <x v="0"/>
    <x v="0"/>
    <x v="0"/>
    <x v="0"/>
    <x v="0"/>
    <x v="0"/>
    <x v="0"/>
    <x v="0"/>
  </r>
  <r>
    <x v="3"/>
    <x v="393"/>
    <n v="1492"/>
    <x v="127"/>
    <x v="122"/>
    <x v="7"/>
    <x v="7"/>
    <x v="10"/>
    <x v="10"/>
    <x v="0"/>
    <x v="0"/>
    <x v="0"/>
    <x v="0"/>
    <x v="0"/>
    <x v="0"/>
    <x v="0"/>
    <x v="0"/>
  </r>
  <r>
    <x v="3"/>
    <x v="638"/>
    <n v="3800"/>
    <x v="123"/>
    <x v="118"/>
    <x v="7"/>
    <x v="7"/>
    <x v="10"/>
    <x v="10"/>
    <x v="0"/>
    <x v="0"/>
    <x v="0"/>
    <x v="0"/>
    <x v="0"/>
    <x v="0"/>
    <x v="0"/>
    <x v="0"/>
  </r>
  <r>
    <x v="3"/>
    <x v="636"/>
    <n v="200737"/>
    <x v="93"/>
    <x v="88"/>
    <x v="18"/>
    <x v="18"/>
    <x v="27"/>
    <x v="27"/>
    <x v="0"/>
    <x v="0"/>
    <x v="37"/>
    <x v="37"/>
    <x v="0"/>
    <x v="0"/>
    <x v="0"/>
    <x v="0"/>
  </r>
  <r>
    <x v="4"/>
    <x v="639"/>
    <n v="12000"/>
    <x v="22"/>
    <x v="22"/>
    <x v="18"/>
    <x v="18"/>
    <x v="20"/>
    <x v="20"/>
    <x v="0"/>
    <x v="0"/>
    <x v="0"/>
    <x v="0"/>
    <x v="0"/>
    <x v="0"/>
    <x v="0"/>
    <x v="0"/>
  </r>
  <r>
    <x v="3"/>
    <x v="639"/>
    <n v="12000"/>
    <x v="4"/>
    <x v="4"/>
    <x v="18"/>
    <x v="18"/>
    <x v="20"/>
    <x v="20"/>
    <x v="0"/>
    <x v="0"/>
    <x v="7"/>
    <x v="7"/>
    <x v="0"/>
    <x v="0"/>
    <x v="0"/>
    <x v="0"/>
  </r>
  <r>
    <x v="3"/>
    <x v="640"/>
    <n v="1606"/>
    <x v="12"/>
    <x v="12"/>
    <x v="18"/>
    <x v="18"/>
    <x v="27"/>
    <x v="27"/>
    <x v="0"/>
    <x v="0"/>
    <x v="37"/>
    <x v="37"/>
    <x v="0"/>
    <x v="0"/>
    <x v="0"/>
    <x v="0"/>
  </r>
  <r>
    <x v="3"/>
    <x v="641"/>
    <n v="66243"/>
    <x v="13"/>
    <x v="13"/>
    <x v="18"/>
    <x v="18"/>
    <x v="27"/>
    <x v="27"/>
    <x v="0"/>
    <x v="0"/>
    <x v="37"/>
    <x v="37"/>
    <x v="0"/>
    <x v="0"/>
    <x v="0"/>
    <x v="0"/>
  </r>
  <r>
    <x v="3"/>
    <x v="642"/>
    <n v="175"/>
    <x v="12"/>
    <x v="12"/>
    <x v="23"/>
    <x v="23"/>
    <x v="6"/>
    <x v="6"/>
    <x v="0"/>
    <x v="0"/>
    <x v="0"/>
    <x v="0"/>
    <x v="0"/>
    <x v="0"/>
    <x v="5"/>
    <x v="5"/>
  </r>
  <r>
    <x v="3"/>
    <x v="642"/>
    <n v="7207"/>
    <x v="13"/>
    <x v="13"/>
    <x v="23"/>
    <x v="23"/>
    <x v="6"/>
    <x v="6"/>
    <x v="0"/>
    <x v="0"/>
    <x v="0"/>
    <x v="0"/>
    <x v="0"/>
    <x v="0"/>
    <x v="5"/>
    <x v="5"/>
  </r>
  <r>
    <x v="4"/>
    <x v="643"/>
    <n v="27502"/>
    <x v="89"/>
    <x v="84"/>
    <x v="18"/>
    <x v="18"/>
    <x v="29"/>
    <x v="29"/>
    <x v="0"/>
    <x v="0"/>
    <x v="22"/>
    <x v="22"/>
    <x v="0"/>
    <x v="0"/>
    <x v="0"/>
    <x v="0"/>
  </r>
  <r>
    <x v="3"/>
    <x v="642"/>
    <n v="21840"/>
    <x v="14"/>
    <x v="14"/>
    <x v="23"/>
    <x v="23"/>
    <x v="6"/>
    <x v="6"/>
    <x v="0"/>
    <x v="0"/>
    <x v="0"/>
    <x v="0"/>
    <x v="0"/>
    <x v="0"/>
    <x v="5"/>
    <x v="5"/>
  </r>
  <r>
    <x v="3"/>
    <x v="644"/>
    <n v="10000"/>
    <x v="90"/>
    <x v="85"/>
    <x v="18"/>
    <x v="18"/>
    <x v="29"/>
    <x v="29"/>
    <x v="0"/>
    <x v="0"/>
    <x v="22"/>
    <x v="22"/>
    <x v="0"/>
    <x v="0"/>
    <x v="0"/>
    <x v="0"/>
  </r>
  <r>
    <x v="3"/>
    <x v="645"/>
    <n v="104"/>
    <x v="12"/>
    <x v="12"/>
    <x v="18"/>
    <x v="18"/>
    <x v="29"/>
    <x v="29"/>
    <x v="0"/>
    <x v="0"/>
    <x v="22"/>
    <x v="22"/>
    <x v="0"/>
    <x v="0"/>
    <x v="0"/>
    <x v="0"/>
  </r>
  <r>
    <x v="3"/>
    <x v="646"/>
    <n v="4317"/>
    <x v="13"/>
    <x v="13"/>
    <x v="18"/>
    <x v="18"/>
    <x v="29"/>
    <x v="29"/>
    <x v="0"/>
    <x v="0"/>
    <x v="22"/>
    <x v="22"/>
    <x v="0"/>
    <x v="0"/>
    <x v="0"/>
    <x v="0"/>
  </r>
  <r>
    <x v="3"/>
    <x v="647"/>
    <n v="13081"/>
    <x v="14"/>
    <x v="14"/>
    <x v="18"/>
    <x v="18"/>
    <x v="29"/>
    <x v="29"/>
    <x v="0"/>
    <x v="0"/>
    <x v="22"/>
    <x v="22"/>
    <x v="0"/>
    <x v="0"/>
    <x v="0"/>
    <x v="0"/>
  </r>
  <r>
    <x v="3"/>
    <x v="648"/>
    <n v="41282"/>
    <x v="40"/>
    <x v="39"/>
    <x v="18"/>
    <x v="18"/>
    <x v="27"/>
    <x v="27"/>
    <x v="0"/>
    <x v="0"/>
    <x v="27"/>
    <x v="27"/>
    <x v="0"/>
    <x v="0"/>
    <x v="0"/>
    <x v="0"/>
  </r>
  <r>
    <x v="4"/>
    <x v="648"/>
    <n v="41282"/>
    <x v="22"/>
    <x v="22"/>
    <x v="18"/>
    <x v="18"/>
    <x v="27"/>
    <x v="27"/>
    <x v="0"/>
    <x v="0"/>
    <x v="27"/>
    <x v="27"/>
    <x v="0"/>
    <x v="0"/>
    <x v="0"/>
    <x v="0"/>
  </r>
  <r>
    <x v="3"/>
    <x v="649"/>
    <n v="60600"/>
    <x v="14"/>
    <x v="14"/>
    <x v="18"/>
    <x v="18"/>
    <x v="20"/>
    <x v="20"/>
    <x v="0"/>
    <x v="0"/>
    <x v="0"/>
    <x v="0"/>
    <x v="0"/>
    <x v="0"/>
    <x v="0"/>
    <x v="0"/>
  </r>
  <r>
    <x v="3"/>
    <x v="650"/>
    <n v="509063"/>
    <x v="93"/>
    <x v="88"/>
    <x v="18"/>
    <x v="18"/>
    <x v="27"/>
    <x v="27"/>
    <x v="0"/>
    <x v="0"/>
    <x v="0"/>
    <x v="0"/>
    <x v="0"/>
    <x v="0"/>
    <x v="0"/>
    <x v="0"/>
  </r>
  <r>
    <x v="3"/>
    <x v="517"/>
    <n v="190"/>
    <x v="177"/>
    <x v="149"/>
    <x v="2"/>
    <x v="2"/>
    <x v="5"/>
    <x v="5"/>
    <x v="25"/>
    <x v="25"/>
    <x v="0"/>
    <x v="0"/>
    <x v="0"/>
    <x v="0"/>
    <x v="0"/>
    <x v="0"/>
  </r>
  <r>
    <x v="3"/>
    <x v="86"/>
    <n v="3927"/>
    <x v="50"/>
    <x v="48"/>
    <x v="22"/>
    <x v="22"/>
    <x v="13"/>
    <x v="13"/>
    <x v="19"/>
    <x v="19"/>
    <x v="0"/>
    <x v="0"/>
    <x v="0"/>
    <x v="0"/>
    <x v="0"/>
    <x v="0"/>
  </r>
  <r>
    <x v="3"/>
    <x v="87"/>
    <n v="17000"/>
    <x v="51"/>
    <x v="49"/>
    <x v="2"/>
    <x v="2"/>
    <x v="3"/>
    <x v="3"/>
    <x v="26"/>
    <x v="26"/>
    <x v="0"/>
    <x v="0"/>
    <x v="0"/>
    <x v="0"/>
    <x v="0"/>
    <x v="0"/>
  </r>
  <r>
    <x v="3"/>
    <x v="83"/>
    <n v="346"/>
    <x v="83"/>
    <x v="46"/>
    <x v="2"/>
    <x v="2"/>
    <x v="3"/>
    <x v="3"/>
    <x v="26"/>
    <x v="26"/>
    <x v="0"/>
    <x v="0"/>
    <x v="0"/>
    <x v="0"/>
    <x v="0"/>
    <x v="0"/>
  </r>
  <r>
    <x v="3"/>
    <x v="651"/>
    <n v="3281"/>
    <x v="87"/>
    <x v="82"/>
    <x v="18"/>
    <x v="18"/>
    <x v="20"/>
    <x v="20"/>
    <x v="27"/>
    <x v="27"/>
    <x v="0"/>
    <x v="0"/>
    <x v="0"/>
    <x v="0"/>
    <x v="0"/>
    <x v="0"/>
  </r>
  <r>
    <x v="3"/>
    <x v="514"/>
    <n v="2146"/>
    <x v="85"/>
    <x v="80"/>
    <x v="18"/>
    <x v="18"/>
    <x v="20"/>
    <x v="20"/>
    <x v="27"/>
    <x v="27"/>
    <x v="0"/>
    <x v="0"/>
    <x v="0"/>
    <x v="0"/>
    <x v="0"/>
    <x v="0"/>
  </r>
  <r>
    <x v="3"/>
    <x v="515"/>
    <n v="119"/>
    <x v="84"/>
    <x v="79"/>
    <x v="18"/>
    <x v="18"/>
    <x v="20"/>
    <x v="20"/>
    <x v="27"/>
    <x v="27"/>
    <x v="0"/>
    <x v="0"/>
    <x v="0"/>
    <x v="0"/>
    <x v="0"/>
    <x v="0"/>
  </r>
  <r>
    <x v="3"/>
    <x v="86"/>
    <n v="168"/>
    <x v="50"/>
    <x v="48"/>
    <x v="18"/>
    <x v="18"/>
    <x v="20"/>
    <x v="20"/>
    <x v="27"/>
    <x v="27"/>
    <x v="0"/>
    <x v="0"/>
    <x v="0"/>
    <x v="0"/>
    <x v="0"/>
    <x v="0"/>
  </r>
  <r>
    <x v="3"/>
    <x v="85"/>
    <n v="910"/>
    <x v="49"/>
    <x v="44"/>
    <x v="5"/>
    <x v="5"/>
    <x v="9"/>
    <x v="9"/>
    <x v="28"/>
    <x v="28"/>
    <x v="0"/>
    <x v="0"/>
    <x v="0"/>
    <x v="0"/>
    <x v="0"/>
    <x v="0"/>
  </r>
  <r>
    <x v="3"/>
    <x v="85"/>
    <n v="950"/>
    <x v="49"/>
    <x v="44"/>
    <x v="26"/>
    <x v="26"/>
    <x v="31"/>
    <x v="31"/>
    <x v="29"/>
    <x v="29"/>
    <x v="0"/>
    <x v="0"/>
    <x v="0"/>
    <x v="0"/>
    <x v="0"/>
    <x v="0"/>
  </r>
  <r>
    <x v="3"/>
    <x v="86"/>
    <n v="490"/>
    <x v="50"/>
    <x v="48"/>
    <x v="22"/>
    <x v="22"/>
    <x v="13"/>
    <x v="13"/>
    <x v="30"/>
    <x v="30"/>
    <x v="0"/>
    <x v="0"/>
    <x v="0"/>
    <x v="0"/>
    <x v="0"/>
    <x v="0"/>
  </r>
  <r>
    <x v="3"/>
    <x v="85"/>
    <n v="390"/>
    <x v="49"/>
    <x v="44"/>
    <x v="9"/>
    <x v="9"/>
    <x v="11"/>
    <x v="11"/>
    <x v="21"/>
    <x v="21"/>
    <x v="0"/>
    <x v="0"/>
    <x v="0"/>
    <x v="0"/>
    <x v="0"/>
    <x v="0"/>
  </r>
  <r>
    <x v="3"/>
    <x v="652"/>
    <n v="467"/>
    <x v="111"/>
    <x v="106"/>
    <x v="1"/>
    <x v="1"/>
    <x v="2"/>
    <x v="2"/>
    <x v="14"/>
    <x v="14"/>
    <x v="0"/>
    <x v="0"/>
    <x v="0"/>
    <x v="0"/>
    <x v="0"/>
    <x v="0"/>
  </r>
  <r>
    <x v="3"/>
    <x v="86"/>
    <n v="1500"/>
    <x v="50"/>
    <x v="48"/>
    <x v="1"/>
    <x v="1"/>
    <x v="2"/>
    <x v="2"/>
    <x v="14"/>
    <x v="14"/>
    <x v="0"/>
    <x v="0"/>
    <x v="0"/>
    <x v="0"/>
    <x v="0"/>
    <x v="0"/>
  </r>
  <r>
    <x v="3"/>
    <x v="87"/>
    <n v="1000"/>
    <x v="51"/>
    <x v="49"/>
    <x v="22"/>
    <x v="22"/>
    <x v="13"/>
    <x v="13"/>
    <x v="31"/>
    <x v="31"/>
    <x v="0"/>
    <x v="0"/>
    <x v="0"/>
    <x v="0"/>
    <x v="0"/>
    <x v="0"/>
  </r>
  <r>
    <x v="3"/>
    <x v="653"/>
    <n v="9140"/>
    <x v="30"/>
    <x v="29"/>
    <x v="18"/>
    <x v="18"/>
    <x v="44"/>
    <x v="44"/>
    <x v="0"/>
    <x v="0"/>
    <x v="0"/>
    <x v="0"/>
    <x v="0"/>
    <x v="0"/>
    <x v="0"/>
    <x v="0"/>
  </r>
  <r>
    <x v="3"/>
    <x v="38"/>
    <n v="3016"/>
    <x v="13"/>
    <x v="13"/>
    <x v="18"/>
    <x v="18"/>
    <x v="44"/>
    <x v="44"/>
    <x v="0"/>
    <x v="0"/>
    <x v="0"/>
    <x v="0"/>
    <x v="0"/>
    <x v="0"/>
    <x v="0"/>
    <x v="0"/>
  </r>
  <r>
    <x v="3"/>
    <x v="37"/>
    <n v="73"/>
    <x v="12"/>
    <x v="12"/>
    <x v="18"/>
    <x v="18"/>
    <x v="44"/>
    <x v="44"/>
    <x v="0"/>
    <x v="0"/>
    <x v="0"/>
    <x v="0"/>
    <x v="0"/>
    <x v="0"/>
    <x v="0"/>
    <x v="0"/>
  </r>
  <r>
    <x v="3"/>
    <x v="350"/>
    <n v="1500"/>
    <x v="117"/>
    <x v="112"/>
    <x v="18"/>
    <x v="18"/>
    <x v="44"/>
    <x v="44"/>
    <x v="0"/>
    <x v="0"/>
    <x v="0"/>
    <x v="0"/>
    <x v="0"/>
    <x v="0"/>
    <x v="0"/>
    <x v="0"/>
  </r>
  <r>
    <x v="3"/>
    <x v="654"/>
    <n v="300"/>
    <x v="123"/>
    <x v="118"/>
    <x v="18"/>
    <x v="18"/>
    <x v="44"/>
    <x v="44"/>
    <x v="0"/>
    <x v="0"/>
    <x v="0"/>
    <x v="0"/>
    <x v="0"/>
    <x v="0"/>
    <x v="0"/>
    <x v="0"/>
  </r>
  <r>
    <x v="3"/>
    <x v="655"/>
    <n v="300"/>
    <x v="61"/>
    <x v="58"/>
    <x v="18"/>
    <x v="18"/>
    <x v="44"/>
    <x v="44"/>
    <x v="0"/>
    <x v="0"/>
    <x v="0"/>
    <x v="0"/>
    <x v="0"/>
    <x v="0"/>
    <x v="0"/>
    <x v="0"/>
  </r>
  <r>
    <x v="3"/>
    <x v="63"/>
    <n v="2196"/>
    <x v="8"/>
    <x v="8"/>
    <x v="18"/>
    <x v="18"/>
    <x v="44"/>
    <x v="44"/>
    <x v="0"/>
    <x v="0"/>
    <x v="0"/>
    <x v="0"/>
    <x v="0"/>
    <x v="0"/>
    <x v="0"/>
    <x v="0"/>
  </r>
  <r>
    <x v="3"/>
    <x v="45"/>
    <n v="2465"/>
    <x v="30"/>
    <x v="29"/>
    <x v="18"/>
    <x v="18"/>
    <x v="20"/>
    <x v="20"/>
    <x v="0"/>
    <x v="0"/>
    <x v="0"/>
    <x v="0"/>
    <x v="0"/>
    <x v="0"/>
    <x v="0"/>
    <x v="0"/>
  </r>
  <r>
    <x v="3"/>
    <x v="341"/>
    <n v="7000"/>
    <x v="4"/>
    <x v="4"/>
    <x v="18"/>
    <x v="18"/>
    <x v="20"/>
    <x v="20"/>
    <x v="0"/>
    <x v="0"/>
    <x v="0"/>
    <x v="0"/>
    <x v="0"/>
    <x v="0"/>
    <x v="0"/>
    <x v="0"/>
  </r>
  <r>
    <x v="3"/>
    <x v="345"/>
    <n v="150"/>
    <x v="57"/>
    <x v="54"/>
    <x v="18"/>
    <x v="18"/>
    <x v="20"/>
    <x v="20"/>
    <x v="0"/>
    <x v="0"/>
    <x v="0"/>
    <x v="0"/>
    <x v="0"/>
    <x v="0"/>
    <x v="0"/>
    <x v="0"/>
  </r>
  <r>
    <x v="3"/>
    <x v="116"/>
    <n v="250"/>
    <x v="61"/>
    <x v="58"/>
    <x v="18"/>
    <x v="18"/>
    <x v="20"/>
    <x v="20"/>
    <x v="0"/>
    <x v="0"/>
    <x v="0"/>
    <x v="0"/>
    <x v="0"/>
    <x v="0"/>
    <x v="0"/>
    <x v="0"/>
  </r>
  <r>
    <x v="3"/>
    <x v="656"/>
    <n v="300"/>
    <x v="86"/>
    <x v="81"/>
    <x v="18"/>
    <x v="18"/>
    <x v="20"/>
    <x v="20"/>
    <x v="0"/>
    <x v="0"/>
    <x v="0"/>
    <x v="0"/>
    <x v="0"/>
    <x v="0"/>
    <x v="0"/>
    <x v="0"/>
  </r>
  <r>
    <x v="3"/>
    <x v="119"/>
    <n v="650"/>
    <x v="63"/>
    <x v="3"/>
    <x v="18"/>
    <x v="18"/>
    <x v="20"/>
    <x v="20"/>
    <x v="0"/>
    <x v="0"/>
    <x v="0"/>
    <x v="0"/>
    <x v="0"/>
    <x v="0"/>
    <x v="0"/>
    <x v="0"/>
  </r>
  <r>
    <x v="3"/>
    <x v="349"/>
    <n v="950"/>
    <x v="123"/>
    <x v="118"/>
    <x v="18"/>
    <x v="18"/>
    <x v="20"/>
    <x v="20"/>
    <x v="0"/>
    <x v="0"/>
    <x v="0"/>
    <x v="0"/>
    <x v="0"/>
    <x v="0"/>
    <x v="0"/>
    <x v="0"/>
  </r>
  <r>
    <x v="3"/>
    <x v="37"/>
    <n v="505"/>
    <x v="12"/>
    <x v="12"/>
    <x v="18"/>
    <x v="18"/>
    <x v="20"/>
    <x v="20"/>
    <x v="0"/>
    <x v="0"/>
    <x v="0"/>
    <x v="0"/>
    <x v="0"/>
    <x v="0"/>
    <x v="0"/>
    <x v="0"/>
  </r>
  <r>
    <x v="3"/>
    <x v="38"/>
    <n v="20812"/>
    <x v="13"/>
    <x v="13"/>
    <x v="18"/>
    <x v="18"/>
    <x v="20"/>
    <x v="20"/>
    <x v="0"/>
    <x v="0"/>
    <x v="0"/>
    <x v="0"/>
    <x v="0"/>
    <x v="0"/>
    <x v="0"/>
    <x v="0"/>
  </r>
  <r>
    <x v="3"/>
    <x v="657"/>
    <n v="27600"/>
    <x v="14"/>
    <x v="14"/>
    <x v="18"/>
    <x v="18"/>
    <x v="27"/>
    <x v="27"/>
    <x v="0"/>
    <x v="0"/>
    <x v="0"/>
    <x v="0"/>
    <x v="0"/>
    <x v="0"/>
    <x v="0"/>
    <x v="0"/>
  </r>
  <r>
    <x v="3"/>
    <x v="341"/>
    <n v="3000"/>
    <x v="150"/>
    <x v="4"/>
    <x v="18"/>
    <x v="18"/>
    <x v="27"/>
    <x v="27"/>
    <x v="0"/>
    <x v="0"/>
    <x v="0"/>
    <x v="0"/>
    <x v="0"/>
    <x v="0"/>
    <x v="0"/>
    <x v="0"/>
  </r>
  <r>
    <x v="3"/>
    <x v="658"/>
    <n v="946"/>
    <x v="178"/>
    <x v="167"/>
    <x v="18"/>
    <x v="18"/>
    <x v="27"/>
    <x v="27"/>
    <x v="0"/>
    <x v="0"/>
    <x v="0"/>
    <x v="0"/>
    <x v="0"/>
    <x v="0"/>
    <x v="0"/>
    <x v="0"/>
  </r>
  <r>
    <x v="3"/>
    <x v="63"/>
    <n v="1200"/>
    <x v="8"/>
    <x v="8"/>
    <x v="18"/>
    <x v="18"/>
    <x v="27"/>
    <x v="27"/>
    <x v="0"/>
    <x v="0"/>
    <x v="0"/>
    <x v="0"/>
    <x v="0"/>
    <x v="0"/>
    <x v="0"/>
    <x v="0"/>
  </r>
  <r>
    <x v="3"/>
    <x v="116"/>
    <n v="2000"/>
    <x v="61"/>
    <x v="58"/>
    <x v="18"/>
    <x v="18"/>
    <x v="27"/>
    <x v="27"/>
    <x v="0"/>
    <x v="0"/>
    <x v="0"/>
    <x v="0"/>
    <x v="0"/>
    <x v="0"/>
    <x v="0"/>
    <x v="0"/>
  </r>
  <r>
    <x v="3"/>
    <x v="338"/>
    <n v="1200"/>
    <x v="36"/>
    <x v="35"/>
    <x v="18"/>
    <x v="18"/>
    <x v="27"/>
    <x v="27"/>
    <x v="0"/>
    <x v="0"/>
    <x v="0"/>
    <x v="0"/>
    <x v="0"/>
    <x v="0"/>
    <x v="0"/>
    <x v="0"/>
  </r>
  <r>
    <x v="3"/>
    <x v="66"/>
    <n v="2400"/>
    <x v="179"/>
    <x v="39"/>
    <x v="18"/>
    <x v="18"/>
    <x v="27"/>
    <x v="27"/>
    <x v="0"/>
    <x v="0"/>
    <x v="0"/>
    <x v="0"/>
    <x v="0"/>
    <x v="0"/>
    <x v="0"/>
    <x v="0"/>
  </r>
  <r>
    <x v="3"/>
    <x v="341"/>
    <n v="10000"/>
    <x v="4"/>
    <x v="4"/>
    <x v="18"/>
    <x v="18"/>
    <x v="27"/>
    <x v="27"/>
    <x v="0"/>
    <x v="0"/>
    <x v="0"/>
    <x v="0"/>
    <x v="0"/>
    <x v="0"/>
    <x v="0"/>
    <x v="0"/>
  </r>
  <r>
    <x v="3"/>
    <x v="342"/>
    <n v="625"/>
    <x v="66"/>
    <x v="62"/>
    <x v="18"/>
    <x v="18"/>
    <x v="27"/>
    <x v="27"/>
    <x v="0"/>
    <x v="0"/>
    <x v="0"/>
    <x v="0"/>
    <x v="0"/>
    <x v="0"/>
    <x v="0"/>
    <x v="0"/>
  </r>
  <r>
    <x v="3"/>
    <x v="659"/>
    <n v="800"/>
    <x v="72"/>
    <x v="68"/>
    <x v="18"/>
    <x v="18"/>
    <x v="27"/>
    <x v="27"/>
    <x v="0"/>
    <x v="0"/>
    <x v="0"/>
    <x v="0"/>
    <x v="0"/>
    <x v="0"/>
    <x v="0"/>
    <x v="0"/>
  </r>
  <r>
    <x v="3"/>
    <x v="349"/>
    <n v="1850"/>
    <x v="123"/>
    <x v="118"/>
    <x v="18"/>
    <x v="18"/>
    <x v="27"/>
    <x v="27"/>
    <x v="0"/>
    <x v="0"/>
    <x v="0"/>
    <x v="0"/>
    <x v="0"/>
    <x v="0"/>
    <x v="0"/>
    <x v="0"/>
  </r>
  <r>
    <x v="3"/>
    <x v="37"/>
    <n v="4293"/>
    <x v="12"/>
    <x v="12"/>
    <x v="18"/>
    <x v="18"/>
    <x v="27"/>
    <x v="27"/>
    <x v="0"/>
    <x v="0"/>
    <x v="0"/>
    <x v="0"/>
    <x v="0"/>
    <x v="0"/>
    <x v="0"/>
    <x v="0"/>
  </r>
  <r>
    <x v="3"/>
    <x v="38"/>
    <n v="177098"/>
    <x v="13"/>
    <x v="13"/>
    <x v="18"/>
    <x v="18"/>
    <x v="27"/>
    <x v="27"/>
    <x v="0"/>
    <x v="0"/>
    <x v="0"/>
    <x v="0"/>
    <x v="0"/>
    <x v="0"/>
    <x v="0"/>
    <x v="0"/>
  </r>
  <r>
    <x v="3"/>
    <x v="347"/>
    <n v="950"/>
    <x v="122"/>
    <x v="117"/>
    <x v="18"/>
    <x v="18"/>
    <x v="27"/>
    <x v="27"/>
    <x v="0"/>
    <x v="0"/>
    <x v="0"/>
    <x v="0"/>
    <x v="0"/>
    <x v="0"/>
    <x v="0"/>
    <x v="0"/>
  </r>
  <r>
    <x v="4"/>
    <x v="550"/>
    <n v="84536"/>
    <x v="21"/>
    <x v="21"/>
    <x v="7"/>
    <x v="7"/>
    <x v="10"/>
    <x v="10"/>
    <x v="0"/>
    <x v="0"/>
    <x v="0"/>
    <x v="0"/>
    <x v="0"/>
    <x v="0"/>
    <x v="0"/>
    <x v="0"/>
  </r>
  <r>
    <x v="4"/>
    <x v="660"/>
    <n v="4080"/>
    <x v="6"/>
    <x v="6"/>
    <x v="16"/>
    <x v="16"/>
    <x v="9"/>
    <x v="9"/>
    <x v="0"/>
    <x v="0"/>
    <x v="0"/>
    <x v="0"/>
    <x v="0"/>
    <x v="0"/>
    <x v="0"/>
    <x v="0"/>
  </r>
  <r>
    <x v="4"/>
    <x v="661"/>
    <n v="3774"/>
    <x v="180"/>
    <x v="168"/>
    <x v="16"/>
    <x v="16"/>
    <x v="9"/>
    <x v="9"/>
    <x v="0"/>
    <x v="0"/>
    <x v="0"/>
    <x v="0"/>
    <x v="0"/>
    <x v="0"/>
    <x v="0"/>
    <x v="0"/>
  </r>
  <r>
    <x v="4"/>
    <x v="662"/>
    <n v="103482"/>
    <x v="166"/>
    <x v="156"/>
    <x v="16"/>
    <x v="16"/>
    <x v="9"/>
    <x v="9"/>
    <x v="0"/>
    <x v="0"/>
    <x v="0"/>
    <x v="0"/>
    <x v="0"/>
    <x v="0"/>
    <x v="0"/>
    <x v="0"/>
  </r>
  <r>
    <x v="3"/>
    <x v="334"/>
    <n v="300"/>
    <x v="74"/>
    <x v="70"/>
    <x v="16"/>
    <x v="16"/>
    <x v="9"/>
    <x v="9"/>
    <x v="0"/>
    <x v="0"/>
    <x v="0"/>
    <x v="0"/>
    <x v="0"/>
    <x v="0"/>
    <x v="0"/>
    <x v="0"/>
  </r>
  <r>
    <x v="3"/>
    <x v="64"/>
    <n v="11457"/>
    <x v="15"/>
    <x v="15"/>
    <x v="16"/>
    <x v="16"/>
    <x v="9"/>
    <x v="9"/>
    <x v="0"/>
    <x v="0"/>
    <x v="0"/>
    <x v="0"/>
    <x v="0"/>
    <x v="0"/>
    <x v="0"/>
    <x v="0"/>
  </r>
  <r>
    <x v="3"/>
    <x v="116"/>
    <n v="11000"/>
    <x v="61"/>
    <x v="58"/>
    <x v="16"/>
    <x v="16"/>
    <x v="9"/>
    <x v="9"/>
    <x v="0"/>
    <x v="0"/>
    <x v="0"/>
    <x v="0"/>
    <x v="0"/>
    <x v="0"/>
    <x v="0"/>
    <x v="0"/>
  </r>
  <r>
    <x v="3"/>
    <x v="338"/>
    <n v="822"/>
    <x v="36"/>
    <x v="35"/>
    <x v="16"/>
    <x v="16"/>
    <x v="9"/>
    <x v="9"/>
    <x v="0"/>
    <x v="0"/>
    <x v="0"/>
    <x v="0"/>
    <x v="0"/>
    <x v="0"/>
    <x v="0"/>
    <x v="0"/>
  </r>
  <r>
    <x v="3"/>
    <x v="663"/>
    <n v="13000"/>
    <x v="5"/>
    <x v="5"/>
    <x v="17"/>
    <x v="17"/>
    <x v="13"/>
    <x v="13"/>
    <x v="0"/>
    <x v="0"/>
    <x v="0"/>
    <x v="0"/>
    <x v="0"/>
    <x v="0"/>
    <x v="0"/>
    <x v="0"/>
  </r>
  <r>
    <x v="3"/>
    <x v="664"/>
    <n v="1076"/>
    <x v="12"/>
    <x v="12"/>
    <x v="17"/>
    <x v="17"/>
    <x v="13"/>
    <x v="13"/>
    <x v="0"/>
    <x v="0"/>
    <x v="0"/>
    <x v="0"/>
    <x v="0"/>
    <x v="0"/>
    <x v="0"/>
    <x v="0"/>
  </r>
  <r>
    <x v="3"/>
    <x v="339"/>
    <n v="300"/>
    <x v="73"/>
    <x v="69"/>
    <x v="16"/>
    <x v="16"/>
    <x v="9"/>
    <x v="9"/>
    <x v="0"/>
    <x v="0"/>
    <x v="0"/>
    <x v="0"/>
    <x v="0"/>
    <x v="0"/>
    <x v="0"/>
    <x v="0"/>
  </r>
  <r>
    <x v="3"/>
    <x v="98"/>
    <n v="700"/>
    <x v="55"/>
    <x v="52"/>
    <x v="16"/>
    <x v="16"/>
    <x v="9"/>
    <x v="9"/>
    <x v="0"/>
    <x v="0"/>
    <x v="0"/>
    <x v="0"/>
    <x v="0"/>
    <x v="0"/>
    <x v="0"/>
    <x v="0"/>
  </r>
  <r>
    <x v="3"/>
    <x v="665"/>
    <n v="44395"/>
    <x v="13"/>
    <x v="13"/>
    <x v="17"/>
    <x v="17"/>
    <x v="13"/>
    <x v="13"/>
    <x v="0"/>
    <x v="0"/>
    <x v="0"/>
    <x v="0"/>
    <x v="0"/>
    <x v="0"/>
    <x v="0"/>
    <x v="0"/>
  </r>
  <r>
    <x v="3"/>
    <x v="666"/>
    <n v="1000"/>
    <x v="8"/>
    <x v="8"/>
    <x v="16"/>
    <x v="16"/>
    <x v="9"/>
    <x v="9"/>
    <x v="0"/>
    <x v="0"/>
    <x v="0"/>
    <x v="0"/>
    <x v="0"/>
    <x v="0"/>
    <x v="0"/>
    <x v="0"/>
  </r>
  <r>
    <x v="3"/>
    <x v="118"/>
    <n v="1500"/>
    <x v="62"/>
    <x v="59"/>
    <x v="16"/>
    <x v="16"/>
    <x v="9"/>
    <x v="9"/>
    <x v="0"/>
    <x v="0"/>
    <x v="0"/>
    <x v="0"/>
    <x v="0"/>
    <x v="0"/>
    <x v="0"/>
    <x v="0"/>
  </r>
  <r>
    <x v="3"/>
    <x v="489"/>
    <n v="200"/>
    <x v="149"/>
    <x v="143"/>
    <x v="16"/>
    <x v="16"/>
    <x v="9"/>
    <x v="9"/>
    <x v="0"/>
    <x v="0"/>
    <x v="0"/>
    <x v="0"/>
    <x v="0"/>
    <x v="0"/>
    <x v="0"/>
    <x v="0"/>
  </r>
  <r>
    <x v="3"/>
    <x v="667"/>
    <n v="134529"/>
    <x v="14"/>
    <x v="14"/>
    <x v="17"/>
    <x v="17"/>
    <x v="13"/>
    <x v="13"/>
    <x v="0"/>
    <x v="0"/>
    <x v="0"/>
    <x v="0"/>
    <x v="0"/>
    <x v="0"/>
    <x v="0"/>
    <x v="0"/>
  </r>
  <r>
    <x v="3"/>
    <x v="119"/>
    <n v="200"/>
    <x v="3"/>
    <x v="3"/>
    <x v="16"/>
    <x v="16"/>
    <x v="9"/>
    <x v="9"/>
    <x v="0"/>
    <x v="0"/>
    <x v="0"/>
    <x v="0"/>
    <x v="0"/>
    <x v="0"/>
    <x v="0"/>
    <x v="0"/>
  </r>
  <r>
    <x v="3"/>
    <x v="341"/>
    <n v="2500"/>
    <x v="4"/>
    <x v="4"/>
    <x v="16"/>
    <x v="16"/>
    <x v="9"/>
    <x v="9"/>
    <x v="0"/>
    <x v="0"/>
    <x v="0"/>
    <x v="0"/>
    <x v="0"/>
    <x v="0"/>
    <x v="0"/>
    <x v="0"/>
  </r>
  <r>
    <x v="3"/>
    <x v="66"/>
    <n v="400"/>
    <x v="40"/>
    <x v="39"/>
    <x v="16"/>
    <x v="16"/>
    <x v="9"/>
    <x v="9"/>
    <x v="0"/>
    <x v="0"/>
    <x v="0"/>
    <x v="0"/>
    <x v="0"/>
    <x v="0"/>
    <x v="0"/>
    <x v="0"/>
  </r>
  <r>
    <x v="3"/>
    <x v="342"/>
    <n v="160"/>
    <x v="66"/>
    <x v="62"/>
    <x v="16"/>
    <x v="16"/>
    <x v="9"/>
    <x v="9"/>
    <x v="0"/>
    <x v="0"/>
    <x v="0"/>
    <x v="0"/>
    <x v="0"/>
    <x v="0"/>
    <x v="0"/>
    <x v="0"/>
  </r>
  <r>
    <x v="3"/>
    <x v="668"/>
    <n v="500"/>
    <x v="110"/>
    <x v="105"/>
    <x v="16"/>
    <x v="16"/>
    <x v="9"/>
    <x v="9"/>
    <x v="0"/>
    <x v="0"/>
    <x v="0"/>
    <x v="0"/>
    <x v="0"/>
    <x v="0"/>
    <x v="0"/>
    <x v="0"/>
  </r>
  <r>
    <x v="3"/>
    <x v="669"/>
    <n v="2000"/>
    <x v="57"/>
    <x v="54"/>
    <x v="16"/>
    <x v="16"/>
    <x v="9"/>
    <x v="9"/>
    <x v="0"/>
    <x v="0"/>
    <x v="0"/>
    <x v="0"/>
    <x v="0"/>
    <x v="0"/>
    <x v="0"/>
    <x v="0"/>
  </r>
  <r>
    <x v="3"/>
    <x v="437"/>
    <n v="40"/>
    <x v="137"/>
    <x v="131"/>
    <x v="16"/>
    <x v="16"/>
    <x v="9"/>
    <x v="9"/>
    <x v="0"/>
    <x v="0"/>
    <x v="0"/>
    <x v="0"/>
    <x v="0"/>
    <x v="0"/>
    <x v="0"/>
    <x v="0"/>
  </r>
  <r>
    <x v="3"/>
    <x v="347"/>
    <n v="200"/>
    <x v="122"/>
    <x v="117"/>
    <x v="16"/>
    <x v="16"/>
    <x v="9"/>
    <x v="9"/>
    <x v="0"/>
    <x v="0"/>
    <x v="0"/>
    <x v="0"/>
    <x v="0"/>
    <x v="0"/>
    <x v="0"/>
    <x v="0"/>
  </r>
  <r>
    <x v="3"/>
    <x v="393"/>
    <n v="190"/>
    <x v="127"/>
    <x v="122"/>
    <x v="16"/>
    <x v="16"/>
    <x v="9"/>
    <x v="9"/>
    <x v="0"/>
    <x v="0"/>
    <x v="0"/>
    <x v="0"/>
    <x v="0"/>
    <x v="0"/>
    <x v="0"/>
    <x v="0"/>
  </r>
  <r>
    <x v="3"/>
    <x v="348"/>
    <n v="100"/>
    <x v="108"/>
    <x v="103"/>
    <x v="16"/>
    <x v="16"/>
    <x v="9"/>
    <x v="9"/>
    <x v="0"/>
    <x v="0"/>
    <x v="0"/>
    <x v="0"/>
    <x v="0"/>
    <x v="0"/>
    <x v="0"/>
    <x v="0"/>
  </r>
  <r>
    <x v="3"/>
    <x v="349"/>
    <n v="300"/>
    <x v="123"/>
    <x v="118"/>
    <x v="16"/>
    <x v="16"/>
    <x v="9"/>
    <x v="9"/>
    <x v="0"/>
    <x v="0"/>
    <x v="0"/>
    <x v="0"/>
    <x v="0"/>
    <x v="0"/>
    <x v="0"/>
    <x v="0"/>
  </r>
  <r>
    <x v="3"/>
    <x v="37"/>
    <n v="1679"/>
    <x v="12"/>
    <x v="12"/>
    <x v="16"/>
    <x v="16"/>
    <x v="9"/>
    <x v="9"/>
    <x v="0"/>
    <x v="0"/>
    <x v="0"/>
    <x v="0"/>
    <x v="0"/>
    <x v="0"/>
    <x v="0"/>
    <x v="0"/>
  </r>
  <r>
    <x v="3"/>
    <x v="38"/>
    <n v="69269"/>
    <x v="13"/>
    <x v="13"/>
    <x v="16"/>
    <x v="16"/>
    <x v="9"/>
    <x v="9"/>
    <x v="0"/>
    <x v="0"/>
    <x v="0"/>
    <x v="0"/>
    <x v="0"/>
    <x v="0"/>
    <x v="0"/>
    <x v="0"/>
  </r>
  <r>
    <x v="3"/>
    <x v="670"/>
    <n v="98000"/>
    <x v="181"/>
    <x v="169"/>
    <x v="15"/>
    <x v="15"/>
    <x v="14"/>
    <x v="14"/>
    <x v="0"/>
    <x v="0"/>
    <x v="49"/>
    <x v="49"/>
    <x v="109"/>
    <x v="109"/>
    <x v="0"/>
    <x v="0"/>
  </r>
  <r>
    <x v="3"/>
    <x v="671"/>
    <n v="63000"/>
    <x v="181"/>
    <x v="169"/>
    <x v="15"/>
    <x v="15"/>
    <x v="14"/>
    <x v="14"/>
    <x v="0"/>
    <x v="0"/>
    <x v="50"/>
    <x v="50"/>
    <x v="109"/>
    <x v="109"/>
    <x v="0"/>
    <x v="0"/>
  </r>
  <r>
    <x v="3"/>
    <x v="672"/>
    <n v="1209000"/>
    <x v="78"/>
    <x v="74"/>
    <x v="15"/>
    <x v="15"/>
    <x v="14"/>
    <x v="14"/>
    <x v="0"/>
    <x v="0"/>
    <x v="15"/>
    <x v="15"/>
    <x v="109"/>
    <x v="109"/>
    <x v="0"/>
    <x v="0"/>
  </r>
  <r>
    <x v="3"/>
    <x v="45"/>
    <n v="1300"/>
    <x v="30"/>
    <x v="29"/>
    <x v="16"/>
    <x v="16"/>
    <x v="9"/>
    <x v="9"/>
    <x v="0"/>
    <x v="0"/>
    <x v="0"/>
    <x v="0"/>
    <x v="0"/>
    <x v="0"/>
    <x v="0"/>
    <x v="0"/>
  </r>
  <r>
    <x v="3"/>
    <x v="39"/>
    <n v="50217"/>
    <x v="14"/>
    <x v="14"/>
    <x v="16"/>
    <x v="16"/>
    <x v="9"/>
    <x v="9"/>
    <x v="0"/>
    <x v="0"/>
    <x v="0"/>
    <x v="0"/>
    <x v="0"/>
    <x v="0"/>
    <x v="0"/>
    <x v="0"/>
  </r>
  <r>
    <x v="3"/>
    <x v="59"/>
    <n v="158390"/>
    <x v="19"/>
    <x v="19"/>
    <x v="16"/>
    <x v="16"/>
    <x v="9"/>
    <x v="9"/>
    <x v="0"/>
    <x v="0"/>
    <x v="0"/>
    <x v="0"/>
    <x v="0"/>
    <x v="0"/>
    <x v="0"/>
    <x v="0"/>
  </r>
  <r>
    <x v="3"/>
    <x v="673"/>
    <n v="5000"/>
    <x v="90"/>
    <x v="85"/>
    <x v="15"/>
    <x v="15"/>
    <x v="48"/>
    <x v="48"/>
    <x v="0"/>
    <x v="0"/>
    <x v="0"/>
    <x v="0"/>
    <x v="110"/>
    <x v="110"/>
    <x v="0"/>
    <x v="0"/>
  </r>
  <r>
    <x v="3"/>
    <x v="674"/>
    <n v="5500"/>
    <x v="78"/>
    <x v="74"/>
    <x v="15"/>
    <x v="15"/>
    <x v="49"/>
    <x v="49"/>
    <x v="0"/>
    <x v="0"/>
    <x v="0"/>
    <x v="0"/>
    <x v="40"/>
    <x v="40"/>
    <x v="0"/>
    <x v="0"/>
  </r>
  <r>
    <x v="3"/>
    <x v="675"/>
    <n v="245100"/>
    <x v="78"/>
    <x v="74"/>
    <x v="15"/>
    <x v="15"/>
    <x v="39"/>
    <x v="39"/>
    <x v="0"/>
    <x v="0"/>
    <x v="0"/>
    <x v="0"/>
    <x v="44"/>
    <x v="44"/>
    <x v="0"/>
    <x v="0"/>
  </r>
  <r>
    <x v="3"/>
    <x v="676"/>
    <n v="35500"/>
    <x v="76"/>
    <x v="72"/>
    <x v="15"/>
    <x v="15"/>
    <x v="43"/>
    <x v="43"/>
    <x v="0"/>
    <x v="0"/>
    <x v="0"/>
    <x v="0"/>
    <x v="111"/>
    <x v="111"/>
    <x v="0"/>
    <x v="0"/>
  </r>
  <r>
    <x v="3"/>
    <x v="677"/>
    <n v="88"/>
    <x v="12"/>
    <x v="12"/>
    <x v="15"/>
    <x v="15"/>
    <x v="45"/>
    <x v="45"/>
    <x v="0"/>
    <x v="0"/>
    <x v="0"/>
    <x v="0"/>
    <x v="109"/>
    <x v="109"/>
    <x v="0"/>
    <x v="0"/>
  </r>
  <r>
    <x v="3"/>
    <x v="677"/>
    <n v="3630"/>
    <x v="13"/>
    <x v="13"/>
    <x v="15"/>
    <x v="15"/>
    <x v="45"/>
    <x v="45"/>
    <x v="0"/>
    <x v="0"/>
    <x v="0"/>
    <x v="0"/>
    <x v="109"/>
    <x v="109"/>
    <x v="0"/>
    <x v="0"/>
  </r>
  <r>
    <x v="3"/>
    <x v="678"/>
    <n v="11000"/>
    <x v="30"/>
    <x v="29"/>
    <x v="15"/>
    <x v="15"/>
    <x v="45"/>
    <x v="45"/>
    <x v="0"/>
    <x v="0"/>
    <x v="0"/>
    <x v="0"/>
    <x v="109"/>
    <x v="109"/>
    <x v="0"/>
    <x v="0"/>
  </r>
  <r>
    <x v="3"/>
    <x v="679"/>
    <n v="87000"/>
    <x v="78"/>
    <x v="74"/>
    <x v="15"/>
    <x v="15"/>
    <x v="45"/>
    <x v="45"/>
    <x v="0"/>
    <x v="0"/>
    <x v="0"/>
    <x v="0"/>
    <x v="112"/>
    <x v="112"/>
    <x v="0"/>
    <x v="0"/>
  </r>
  <r>
    <x v="3"/>
    <x v="680"/>
    <n v="68278"/>
    <x v="78"/>
    <x v="74"/>
    <x v="15"/>
    <x v="15"/>
    <x v="35"/>
    <x v="35"/>
    <x v="0"/>
    <x v="0"/>
    <x v="0"/>
    <x v="0"/>
    <x v="40"/>
    <x v="40"/>
    <x v="0"/>
    <x v="0"/>
  </r>
  <r>
    <x v="3"/>
    <x v="681"/>
    <n v="48"/>
    <x v="12"/>
    <x v="12"/>
    <x v="15"/>
    <x v="15"/>
    <x v="50"/>
    <x v="50"/>
    <x v="0"/>
    <x v="0"/>
    <x v="0"/>
    <x v="0"/>
    <x v="113"/>
    <x v="113"/>
    <x v="0"/>
    <x v="0"/>
  </r>
  <r>
    <x v="3"/>
    <x v="681"/>
    <n v="1980"/>
    <x v="13"/>
    <x v="13"/>
    <x v="15"/>
    <x v="15"/>
    <x v="50"/>
    <x v="50"/>
    <x v="0"/>
    <x v="0"/>
    <x v="0"/>
    <x v="0"/>
    <x v="113"/>
    <x v="113"/>
    <x v="0"/>
    <x v="0"/>
  </r>
  <r>
    <x v="3"/>
    <x v="682"/>
    <n v="6000"/>
    <x v="30"/>
    <x v="29"/>
    <x v="15"/>
    <x v="15"/>
    <x v="50"/>
    <x v="50"/>
    <x v="0"/>
    <x v="0"/>
    <x v="0"/>
    <x v="0"/>
    <x v="113"/>
    <x v="113"/>
    <x v="0"/>
    <x v="0"/>
  </r>
  <r>
    <x v="3"/>
    <x v="683"/>
    <n v="14000"/>
    <x v="78"/>
    <x v="74"/>
    <x v="15"/>
    <x v="15"/>
    <x v="50"/>
    <x v="50"/>
    <x v="0"/>
    <x v="0"/>
    <x v="0"/>
    <x v="0"/>
    <x v="113"/>
    <x v="113"/>
    <x v="0"/>
    <x v="0"/>
  </r>
  <r>
    <x v="3"/>
    <x v="680"/>
    <n v="1440"/>
    <x v="78"/>
    <x v="74"/>
    <x v="15"/>
    <x v="15"/>
    <x v="51"/>
    <x v="51"/>
    <x v="0"/>
    <x v="0"/>
    <x v="0"/>
    <x v="0"/>
    <x v="114"/>
    <x v="114"/>
    <x v="0"/>
    <x v="0"/>
  </r>
  <r>
    <x v="3"/>
    <x v="680"/>
    <n v="587210"/>
    <x v="78"/>
    <x v="74"/>
    <x v="15"/>
    <x v="15"/>
    <x v="51"/>
    <x v="51"/>
    <x v="0"/>
    <x v="0"/>
    <x v="0"/>
    <x v="0"/>
    <x v="115"/>
    <x v="115"/>
    <x v="0"/>
    <x v="0"/>
  </r>
  <r>
    <x v="3"/>
    <x v="684"/>
    <n v="400"/>
    <x v="155"/>
    <x v="147"/>
    <x v="15"/>
    <x v="15"/>
    <x v="28"/>
    <x v="28"/>
    <x v="0"/>
    <x v="0"/>
    <x v="0"/>
    <x v="0"/>
    <x v="116"/>
    <x v="116"/>
    <x v="0"/>
    <x v="0"/>
  </r>
  <r>
    <x v="3"/>
    <x v="685"/>
    <n v="17600"/>
    <x v="76"/>
    <x v="72"/>
    <x v="15"/>
    <x v="15"/>
    <x v="28"/>
    <x v="28"/>
    <x v="0"/>
    <x v="0"/>
    <x v="0"/>
    <x v="0"/>
    <x v="35"/>
    <x v="35"/>
    <x v="0"/>
    <x v="0"/>
  </r>
  <r>
    <x v="3"/>
    <x v="686"/>
    <n v="300"/>
    <x v="182"/>
    <x v="170"/>
    <x v="15"/>
    <x v="15"/>
    <x v="28"/>
    <x v="28"/>
    <x v="0"/>
    <x v="0"/>
    <x v="0"/>
    <x v="0"/>
    <x v="45"/>
    <x v="45"/>
    <x v="0"/>
    <x v="0"/>
  </r>
  <r>
    <x v="3"/>
    <x v="437"/>
    <n v="150"/>
    <x v="137"/>
    <x v="131"/>
    <x v="23"/>
    <x v="23"/>
    <x v="6"/>
    <x v="6"/>
    <x v="0"/>
    <x v="0"/>
    <x v="0"/>
    <x v="0"/>
    <x v="0"/>
    <x v="0"/>
    <x v="0"/>
    <x v="0"/>
  </r>
  <r>
    <x v="3"/>
    <x v="85"/>
    <n v="80648"/>
    <x v="45"/>
    <x v="44"/>
    <x v="14"/>
    <x v="14"/>
    <x v="16"/>
    <x v="16"/>
    <x v="0"/>
    <x v="0"/>
    <x v="0"/>
    <x v="0"/>
    <x v="0"/>
    <x v="0"/>
    <x v="0"/>
    <x v="0"/>
  </r>
  <r>
    <x v="3"/>
    <x v="420"/>
    <n v="564"/>
    <x v="99"/>
    <x v="94"/>
    <x v="23"/>
    <x v="23"/>
    <x v="6"/>
    <x v="6"/>
    <x v="0"/>
    <x v="0"/>
    <x v="0"/>
    <x v="0"/>
    <x v="0"/>
    <x v="0"/>
    <x v="0"/>
    <x v="0"/>
  </r>
  <r>
    <x v="3"/>
    <x v="419"/>
    <n v="846"/>
    <x v="98"/>
    <x v="93"/>
    <x v="23"/>
    <x v="23"/>
    <x v="6"/>
    <x v="6"/>
    <x v="0"/>
    <x v="0"/>
    <x v="0"/>
    <x v="0"/>
    <x v="0"/>
    <x v="0"/>
    <x v="0"/>
    <x v="0"/>
  </r>
  <r>
    <x v="3"/>
    <x v="610"/>
    <n v="2000"/>
    <x v="176"/>
    <x v="166"/>
    <x v="23"/>
    <x v="23"/>
    <x v="6"/>
    <x v="6"/>
    <x v="0"/>
    <x v="0"/>
    <x v="0"/>
    <x v="0"/>
    <x v="0"/>
    <x v="0"/>
    <x v="0"/>
    <x v="0"/>
  </r>
  <r>
    <x v="3"/>
    <x v="59"/>
    <n v="443977"/>
    <x v="19"/>
    <x v="19"/>
    <x v="23"/>
    <x v="23"/>
    <x v="6"/>
    <x v="6"/>
    <x v="0"/>
    <x v="0"/>
    <x v="0"/>
    <x v="0"/>
    <x v="0"/>
    <x v="0"/>
    <x v="0"/>
    <x v="0"/>
  </r>
  <r>
    <x v="3"/>
    <x v="687"/>
    <n v="1591"/>
    <x v="12"/>
    <x v="12"/>
    <x v="7"/>
    <x v="7"/>
    <x v="10"/>
    <x v="10"/>
    <x v="0"/>
    <x v="0"/>
    <x v="0"/>
    <x v="0"/>
    <x v="0"/>
    <x v="0"/>
    <x v="0"/>
    <x v="0"/>
  </r>
  <r>
    <x v="3"/>
    <x v="688"/>
    <n v="65617"/>
    <x v="13"/>
    <x v="13"/>
    <x v="7"/>
    <x v="7"/>
    <x v="10"/>
    <x v="10"/>
    <x v="0"/>
    <x v="0"/>
    <x v="0"/>
    <x v="0"/>
    <x v="0"/>
    <x v="0"/>
    <x v="0"/>
    <x v="0"/>
  </r>
  <r>
    <x v="3"/>
    <x v="689"/>
    <n v="198840"/>
    <x v="96"/>
    <x v="91"/>
    <x v="7"/>
    <x v="7"/>
    <x v="10"/>
    <x v="10"/>
    <x v="0"/>
    <x v="0"/>
    <x v="0"/>
    <x v="0"/>
    <x v="0"/>
    <x v="0"/>
    <x v="0"/>
    <x v="0"/>
  </r>
  <r>
    <x v="3"/>
    <x v="39"/>
    <n v="635460"/>
    <x v="14"/>
    <x v="14"/>
    <x v="23"/>
    <x v="23"/>
    <x v="6"/>
    <x v="6"/>
    <x v="0"/>
    <x v="0"/>
    <x v="0"/>
    <x v="0"/>
    <x v="0"/>
    <x v="0"/>
    <x v="0"/>
    <x v="0"/>
  </r>
  <r>
    <x v="3"/>
    <x v="37"/>
    <n v="8635"/>
    <x v="12"/>
    <x v="12"/>
    <x v="23"/>
    <x v="23"/>
    <x v="6"/>
    <x v="6"/>
    <x v="0"/>
    <x v="0"/>
    <x v="0"/>
    <x v="0"/>
    <x v="0"/>
    <x v="0"/>
    <x v="0"/>
    <x v="0"/>
  </r>
  <r>
    <x v="3"/>
    <x v="38"/>
    <n v="356214"/>
    <x v="13"/>
    <x v="13"/>
    <x v="23"/>
    <x v="23"/>
    <x v="6"/>
    <x v="6"/>
    <x v="0"/>
    <x v="0"/>
    <x v="0"/>
    <x v="0"/>
    <x v="0"/>
    <x v="0"/>
    <x v="0"/>
    <x v="0"/>
  </r>
  <r>
    <x v="3"/>
    <x v="690"/>
    <n v="665"/>
    <x v="12"/>
    <x v="12"/>
    <x v="7"/>
    <x v="7"/>
    <x v="10"/>
    <x v="10"/>
    <x v="0"/>
    <x v="0"/>
    <x v="0"/>
    <x v="0"/>
    <x v="0"/>
    <x v="0"/>
    <x v="0"/>
    <x v="0"/>
  </r>
  <r>
    <x v="3"/>
    <x v="334"/>
    <n v="150"/>
    <x v="74"/>
    <x v="70"/>
    <x v="23"/>
    <x v="23"/>
    <x v="6"/>
    <x v="6"/>
    <x v="0"/>
    <x v="0"/>
    <x v="0"/>
    <x v="0"/>
    <x v="0"/>
    <x v="0"/>
    <x v="0"/>
    <x v="0"/>
  </r>
  <r>
    <x v="3"/>
    <x v="691"/>
    <n v="27423"/>
    <x v="13"/>
    <x v="13"/>
    <x v="7"/>
    <x v="7"/>
    <x v="10"/>
    <x v="10"/>
    <x v="0"/>
    <x v="0"/>
    <x v="0"/>
    <x v="0"/>
    <x v="0"/>
    <x v="0"/>
    <x v="0"/>
    <x v="0"/>
  </r>
  <r>
    <x v="3"/>
    <x v="39"/>
    <n v="83100"/>
    <x v="14"/>
    <x v="14"/>
    <x v="7"/>
    <x v="7"/>
    <x v="10"/>
    <x v="10"/>
    <x v="0"/>
    <x v="0"/>
    <x v="0"/>
    <x v="0"/>
    <x v="0"/>
    <x v="0"/>
    <x v="0"/>
    <x v="0"/>
  </r>
  <r>
    <x v="3"/>
    <x v="692"/>
    <n v="614"/>
    <x v="12"/>
    <x v="12"/>
    <x v="7"/>
    <x v="7"/>
    <x v="10"/>
    <x v="10"/>
    <x v="0"/>
    <x v="0"/>
    <x v="0"/>
    <x v="0"/>
    <x v="0"/>
    <x v="0"/>
    <x v="0"/>
    <x v="0"/>
  </r>
  <r>
    <x v="3"/>
    <x v="692"/>
    <n v="25344"/>
    <x v="13"/>
    <x v="13"/>
    <x v="7"/>
    <x v="7"/>
    <x v="10"/>
    <x v="10"/>
    <x v="0"/>
    <x v="0"/>
    <x v="0"/>
    <x v="0"/>
    <x v="0"/>
    <x v="0"/>
    <x v="0"/>
    <x v="0"/>
  </r>
  <r>
    <x v="3"/>
    <x v="323"/>
    <n v="38400"/>
    <x v="96"/>
    <x v="91"/>
    <x v="7"/>
    <x v="7"/>
    <x v="10"/>
    <x v="10"/>
    <x v="0"/>
    <x v="0"/>
    <x v="0"/>
    <x v="0"/>
    <x v="0"/>
    <x v="0"/>
    <x v="0"/>
    <x v="0"/>
  </r>
  <r>
    <x v="3"/>
    <x v="693"/>
    <n v="288"/>
    <x v="12"/>
    <x v="12"/>
    <x v="7"/>
    <x v="7"/>
    <x v="10"/>
    <x v="10"/>
    <x v="0"/>
    <x v="0"/>
    <x v="47"/>
    <x v="47"/>
    <x v="0"/>
    <x v="0"/>
    <x v="0"/>
    <x v="0"/>
  </r>
  <r>
    <x v="3"/>
    <x v="694"/>
    <n v="11880"/>
    <x v="13"/>
    <x v="13"/>
    <x v="7"/>
    <x v="7"/>
    <x v="10"/>
    <x v="10"/>
    <x v="0"/>
    <x v="0"/>
    <x v="47"/>
    <x v="47"/>
    <x v="0"/>
    <x v="0"/>
    <x v="0"/>
    <x v="0"/>
  </r>
  <r>
    <x v="3"/>
    <x v="695"/>
    <n v="36000"/>
    <x v="14"/>
    <x v="14"/>
    <x v="7"/>
    <x v="7"/>
    <x v="10"/>
    <x v="10"/>
    <x v="0"/>
    <x v="0"/>
    <x v="47"/>
    <x v="47"/>
    <x v="0"/>
    <x v="0"/>
    <x v="0"/>
    <x v="0"/>
  </r>
  <r>
    <x v="4"/>
    <x v="539"/>
    <n v="98055"/>
    <x v="164"/>
    <x v="154"/>
    <x v="23"/>
    <x v="23"/>
    <x v="6"/>
    <x v="6"/>
    <x v="0"/>
    <x v="0"/>
    <x v="0"/>
    <x v="0"/>
    <x v="0"/>
    <x v="0"/>
    <x v="0"/>
    <x v="0"/>
  </r>
  <r>
    <x v="4"/>
    <x v="540"/>
    <n v="272110"/>
    <x v="31"/>
    <x v="30"/>
    <x v="23"/>
    <x v="23"/>
    <x v="6"/>
    <x v="6"/>
    <x v="0"/>
    <x v="0"/>
    <x v="0"/>
    <x v="0"/>
    <x v="0"/>
    <x v="0"/>
    <x v="0"/>
    <x v="0"/>
  </r>
  <r>
    <x v="3"/>
    <x v="324"/>
    <n v="559"/>
    <x v="114"/>
    <x v="109"/>
    <x v="23"/>
    <x v="23"/>
    <x v="6"/>
    <x v="6"/>
    <x v="0"/>
    <x v="0"/>
    <x v="0"/>
    <x v="0"/>
    <x v="0"/>
    <x v="0"/>
    <x v="0"/>
    <x v="0"/>
  </r>
  <r>
    <x v="3"/>
    <x v="115"/>
    <n v="3429"/>
    <x v="5"/>
    <x v="5"/>
    <x v="23"/>
    <x v="23"/>
    <x v="6"/>
    <x v="6"/>
    <x v="0"/>
    <x v="0"/>
    <x v="0"/>
    <x v="0"/>
    <x v="0"/>
    <x v="0"/>
    <x v="0"/>
    <x v="0"/>
  </r>
  <r>
    <x v="3"/>
    <x v="116"/>
    <n v="9000"/>
    <x v="61"/>
    <x v="58"/>
    <x v="23"/>
    <x v="23"/>
    <x v="6"/>
    <x v="6"/>
    <x v="0"/>
    <x v="0"/>
    <x v="0"/>
    <x v="0"/>
    <x v="0"/>
    <x v="0"/>
    <x v="0"/>
    <x v="0"/>
  </r>
  <r>
    <x v="3"/>
    <x v="656"/>
    <n v="10000"/>
    <x v="86"/>
    <x v="81"/>
    <x v="23"/>
    <x v="23"/>
    <x v="6"/>
    <x v="6"/>
    <x v="0"/>
    <x v="0"/>
    <x v="0"/>
    <x v="0"/>
    <x v="0"/>
    <x v="0"/>
    <x v="0"/>
    <x v="0"/>
  </r>
  <r>
    <x v="3"/>
    <x v="338"/>
    <n v="3240"/>
    <x v="36"/>
    <x v="35"/>
    <x v="23"/>
    <x v="23"/>
    <x v="6"/>
    <x v="6"/>
    <x v="0"/>
    <x v="0"/>
    <x v="0"/>
    <x v="0"/>
    <x v="0"/>
    <x v="0"/>
    <x v="0"/>
    <x v="0"/>
  </r>
  <r>
    <x v="3"/>
    <x v="339"/>
    <n v="1093"/>
    <x v="73"/>
    <x v="69"/>
    <x v="23"/>
    <x v="23"/>
    <x v="6"/>
    <x v="6"/>
    <x v="0"/>
    <x v="0"/>
    <x v="0"/>
    <x v="0"/>
    <x v="0"/>
    <x v="0"/>
    <x v="0"/>
    <x v="0"/>
  </r>
  <r>
    <x v="3"/>
    <x v="423"/>
    <n v="158519"/>
    <x v="103"/>
    <x v="98"/>
    <x v="23"/>
    <x v="23"/>
    <x v="6"/>
    <x v="6"/>
    <x v="0"/>
    <x v="0"/>
    <x v="0"/>
    <x v="0"/>
    <x v="0"/>
    <x v="0"/>
    <x v="0"/>
    <x v="0"/>
  </r>
  <r>
    <x v="3"/>
    <x v="62"/>
    <n v="17148"/>
    <x v="38"/>
    <x v="37"/>
    <x v="23"/>
    <x v="23"/>
    <x v="6"/>
    <x v="6"/>
    <x v="0"/>
    <x v="0"/>
    <x v="0"/>
    <x v="0"/>
    <x v="0"/>
    <x v="0"/>
    <x v="0"/>
    <x v="0"/>
  </r>
  <r>
    <x v="3"/>
    <x v="98"/>
    <n v="1500"/>
    <x v="55"/>
    <x v="52"/>
    <x v="23"/>
    <x v="23"/>
    <x v="6"/>
    <x v="6"/>
    <x v="0"/>
    <x v="0"/>
    <x v="0"/>
    <x v="0"/>
    <x v="0"/>
    <x v="0"/>
    <x v="0"/>
    <x v="0"/>
  </r>
  <r>
    <x v="3"/>
    <x v="63"/>
    <n v="14528"/>
    <x v="8"/>
    <x v="8"/>
    <x v="23"/>
    <x v="23"/>
    <x v="6"/>
    <x v="6"/>
    <x v="0"/>
    <x v="0"/>
    <x v="0"/>
    <x v="0"/>
    <x v="0"/>
    <x v="0"/>
    <x v="0"/>
    <x v="0"/>
  </r>
  <r>
    <x v="3"/>
    <x v="118"/>
    <n v="687"/>
    <x v="62"/>
    <x v="59"/>
    <x v="23"/>
    <x v="23"/>
    <x v="6"/>
    <x v="6"/>
    <x v="0"/>
    <x v="0"/>
    <x v="0"/>
    <x v="0"/>
    <x v="0"/>
    <x v="0"/>
    <x v="0"/>
    <x v="0"/>
  </r>
  <r>
    <x v="3"/>
    <x v="119"/>
    <n v="1030"/>
    <x v="3"/>
    <x v="3"/>
    <x v="23"/>
    <x v="23"/>
    <x v="6"/>
    <x v="6"/>
    <x v="0"/>
    <x v="0"/>
    <x v="0"/>
    <x v="0"/>
    <x v="0"/>
    <x v="0"/>
    <x v="0"/>
    <x v="0"/>
  </r>
  <r>
    <x v="3"/>
    <x v="341"/>
    <n v="4226"/>
    <x v="4"/>
    <x v="4"/>
    <x v="23"/>
    <x v="23"/>
    <x v="6"/>
    <x v="6"/>
    <x v="0"/>
    <x v="0"/>
    <x v="0"/>
    <x v="0"/>
    <x v="0"/>
    <x v="0"/>
    <x v="0"/>
    <x v="0"/>
  </r>
  <r>
    <x v="3"/>
    <x v="696"/>
    <n v="80"/>
    <x v="57"/>
    <x v="54"/>
    <x v="23"/>
    <x v="23"/>
    <x v="6"/>
    <x v="6"/>
    <x v="0"/>
    <x v="0"/>
    <x v="0"/>
    <x v="0"/>
    <x v="0"/>
    <x v="0"/>
    <x v="0"/>
    <x v="0"/>
  </r>
  <r>
    <x v="3"/>
    <x v="37"/>
    <n v="577"/>
    <x v="12"/>
    <x v="12"/>
    <x v="23"/>
    <x v="23"/>
    <x v="6"/>
    <x v="6"/>
    <x v="0"/>
    <x v="0"/>
    <x v="20"/>
    <x v="20"/>
    <x v="0"/>
    <x v="0"/>
    <x v="0"/>
    <x v="0"/>
  </r>
  <r>
    <x v="3"/>
    <x v="38"/>
    <n v="23788"/>
    <x v="13"/>
    <x v="13"/>
    <x v="23"/>
    <x v="23"/>
    <x v="6"/>
    <x v="6"/>
    <x v="0"/>
    <x v="0"/>
    <x v="20"/>
    <x v="20"/>
    <x v="0"/>
    <x v="0"/>
    <x v="0"/>
    <x v="0"/>
  </r>
  <r>
    <x v="3"/>
    <x v="59"/>
    <n v="72083"/>
    <x v="19"/>
    <x v="19"/>
    <x v="23"/>
    <x v="23"/>
    <x v="6"/>
    <x v="6"/>
    <x v="0"/>
    <x v="0"/>
    <x v="20"/>
    <x v="20"/>
    <x v="0"/>
    <x v="0"/>
    <x v="0"/>
    <x v="0"/>
  </r>
  <r>
    <x v="3"/>
    <x v="342"/>
    <n v="276"/>
    <x v="66"/>
    <x v="62"/>
    <x v="23"/>
    <x v="23"/>
    <x v="6"/>
    <x v="6"/>
    <x v="0"/>
    <x v="0"/>
    <x v="0"/>
    <x v="0"/>
    <x v="0"/>
    <x v="0"/>
    <x v="0"/>
    <x v="0"/>
  </r>
  <r>
    <x v="3"/>
    <x v="325"/>
    <n v="300"/>
    <x v="110"/>
    <x v="105"/>
    <x v="23"/>
    <x v="23"/>
    <x v="6"/>
    <x v="6"/>
    <x v="0"/>
    <x v="0"/>
    <x v="0"/>
    <x v="0"/>
    <x v="0"/>
    <x v="0"/>
    <x v="0"/>
    <x v="0"/>
  </r>
  <r>
    <x v="3"/>
    <x v="345"/>
    <n v="1820"/>
    <x v="57"/>
    <x v="54"/>
    <x v="23"/>
    <x v="23"/>
    <x v="6"/>
    <x v="6"/>
    <x v="0"/>
    <x v="0"/>
    <x v="0"/>
    <x v="0"/>
    <x v="0"/>
    <x v="0"/>
    <x v="0"/>
    <x v="0"/>
  </r>
  <r>
    <x v="3"/>
    <x v="347"/>
    <n v="855"/>
    <x v="122"/>
    <x v="117"/>
    <x v="23"/>
    <x v="23"/>
    <x v="6"/>
    <x v="6"/>
    <x v="0"/>
    <x v="0"/>
    <x v="0"/>
    <x v="0"/>
    <x v="0"/>
    <x v="0"/>
    <x v="0"/>
    <x v="0"/>
  </r>
  <r>
    <x v="3"/>
    <x v="393"/>
    <n v="1140"/>
    <x v="127"/>
    <x v="122"/>
    <x v="23"/>
    <x v="23"/>
    <x v="6"/>
    <x v="6"/>
    <x v="0"/>
    <x v="0"/>
    <x v="0"/>
    <x v="0"/>
    <x v="0"/>
    <x v="0"/>
    <x v="0"/>
    <x v="0"/>
  </r>
  <r>
    <x v="3"/>
    <x v="348"/>
    <n v="684"/>
    <x v="108"/>
    <x v="103"/>
    <x v="23"/>
    <x v="23"/>
    <x v="6"/>
    <x v="6"/>
    <x v="0"/>
    <x v="0"/>
    <x v="0"/>
    <x v="0"/>
    <x v="0"/>
    <x v="0"/>
    <x v="0"/>
    <x v="0"/>
  </r>
  <r>
    <x v="3"/>
    <x v="349"/>
    <n v="700"/>
    <x v="123"/>
    <x v="118"/>
    <x v="23"/>
    <x v="23"/>
    <x v="6"/>
    <x v="6"/>
    <x v="0"/>
    <x v="0"/>
    <x v="0"/>
    <x v="0"/>
    <x v="0"/>
    <x v="0"/>
    <x v="0"/>
    <x v="0"/>
  </r>
  <r>
    <x v="4"/>
    <x v="697"/>
    <n v="180000"/>
    <x v="183"/>
    <x v="171"/>
    <x v="17"/>
    <x v="17"/>
    <x v="13"/>
    <x v="13"/>
    <x v="0"/>
    <x v="0"/>
    <x v="0"/>
    <x v="0"/>
    <x v="0"/>
    <x v="0"/>
    <x v="0"/>
    <x v="0"/>
  </r>
  <r>
    <x v="4"/>
    <x v="698"/>
    <n v="5000"/>
    <x v="39"/>
    <x v="38"/>
    <x v="17"/>
    <x v="17"/>
    <x v="13"/>
    <x v="13"/>
    <x v="0"/>
    <x v="0"/>
    <x v="0"/>
    <x v="0"/>
    <x v="0"/>
    <x v="0"/>
    <x v="0"/>
    <x v="0"/>
  </r>
  <r>
    <x v="4"/>
    <x v="699"/>
    <n v="8000"/>
    <x v="184"/>
    <x v="172"/>
    <x v="17"/>
    <x v="17"/>
    <x v="13"/>
    <x v="13"/>
    <x v="0"/>
    <x v="0"/>
    <x v="0"/>
    <x v="0"/>
    <x v="0"/>
    <x v="0"/>
    <x v="0"/>
    <x v="0"/>
  </r>
  <r>
    <x v="4"/>
    <x v="700"/>
    <n v="10000"/>
    <x v="22"/>
    <x v="22"/>
    <x v="18"/>
    <x v="18"/>
    <x v="20"/>
    <x v="20"/>
    <x v="0"/>
    <x v="0"/>
    <x v="0"/>
    <x v="0"/>
    <x v="0"/>
    <x v="0"/>
    <x v="0"/>
    <x v="0"/>
  </r>
  <r>
    <x v="3"/>
    <x v="701"/>
    <n v="10000"/>
    <x v="150"/>
    <x v="4"/>
    <x v="18"/>
    <x v="18"/>
    <x v="20"/>
    <x v="20"/>
    <x v="0"/>
    <x v="0"/>
    <x v="0"/>
    <x v="0"/>
    <x v="0"/>
    <x v="0"/>
    <x v="0"/>
    <x v="0"/>
  </r>
  <r>
    <x v="3"/>
    <x v="342"/>
    <n v="5349"/>
    <x v="66"/>
    <x v="62"/>
    <x v="12"/>
    <x v="12"/>
    <x v="0"/>
    <x v="0"/>
    <x v="0"/>
    <x v="0"/>
    <x v="0"/>
    <x v="0"/>
    <x v="51"/>
    <x v="51"/>
    <x v="8"/>
    <x v="8"/>
  </r>
  <r>
    <x v="3"/>
    <x v="345"/>
    <n v="25216"/>
    <x v="57"/>
    <x v="54"/>
    <x v="12"/>
    <x v="12"/>
    <x v="0"/>
    <x v="0"/>
    <x v="0"/>
    <x v="0"/>
    <x v="0"/>
    <x v="0"/>
    <x v="51"/>
    <x v="51"/>
    <x v="8"/>
    <x v="8"/>
  </r>
  <r>
    <x v="3"/>
    <x v="349"/>
    <n v="2000"/>
    <x v="123"/>
    <x v="118"/>
    <x v="12"/>
    <x v="12"/>
    <x v="0"/>
    <x v="0"/>
    <x v="0"/>
    <x v="0"/>
    <x v="0"/>
    <x v="0"/>
    <x v="86"/>
    <x v="86"/>
    <x v="8"/>
    <x v="8"/>
  </r>
  <r>
    <x v="3"/>
    <x v="702"/>
    <n v="34000"/>
    <x v="44"/>
    <x v="43"/>
    <x v="12"/>
    <x v="12"/>
    <x v="0"/>
    <x v="0"/>
    <x v="0"/>
    <x v="0"/>
    <x v="0"/>
    <x v="0"/>
    <x v="0"/>
    <x v="0"/>
    <x v="4"/>
    <x v="4"/>
  </r>
  <r>
    <x v="3"/>
    <x v="336"/>
    <n v="22925"/>
    <x v="109"/>
    <x v="104"/>
    <x v="12"/>
    <x v="12"/>
    <x v="0"/>
    <x v="0"/>
    <x v="0"/>
    <x v="0"/>
    <x v="0"/>
    <x v="0"/>
    <x v="0"/>
    <x v="0"/>
    <x v="9"/>
    <x v="9"/>
  </r>
  <r>
    <x v="3"/>
    <x v="703"/>
    <n v="2500"/>
    <x v="36"/>
    <x v="35"/>
    <x v="12"/>
    <x v="12"/>
    <x v="0"/>
    <x v="0"/>
    <x v="0"/>
    <x v="0"/>
    <x v="0"/>
    <x v="0"/>
    <x v="0"/>
    <x v="0"/>
    <x v="9"/>
    <x v="9"/>
  </r>
  <r>
    <x v="3"/>
    <x v="704"/>
    <n v="28075"/>
    <x v="44"/>
    <x v="43"/>
    <x v="12"/>
    <x v="12"/>
    <x v="0"/>
    <x v="0"/>
    <x v="0"/>
    <x v="0"/>
    <x v="0"/>
    <x v="0"/>
    <x v="0"/>
    <x v="0"/>
    <x v="9"/>
    <x v="9"/>
  </r>
  <r>
    <x v="3"/>
    <x v="705"/>
    <n v="31304"/>
    <x v="4"/>
    <x v="4"/>
    <x v="12"/>
    <x v="12"/>
    <x v="0"/>
    <x v="0"/>
    <x v="0"/>
    <x v="0"/>
    <x v="0"/>
    <x v="0"/>
    <x v="0"/>
    <x v="0"/>
    <x v="9"/>
    <x v="9"/>
  </r>
  <r>
    <x v="3"/>
    <x v="706"/>
    <n v="2285"/>
    <x v="40"/>
    <x v="39"/>
    <x v="12"/>
    <x v="12"/>
    <x v="0"/>
    <x v="0"/>
    <x v="0"/>
    <x v="0"/>
    <x v="0"/>
    <x v="0"/>
    <x v="0"/>
    <x v="0"/>
    <x v="9"/>
    <x v="9"/>
  </r>
  <r>
    <x v="3"/>
    <x v="707"/>
    <n v="2375"/>
    <x v="110"/>
    <x v="105"/>
    <x v="12"/>
    <x v="12"/>
    <x v="0"/>
    <x v="0"/>
    <x v="0"/>
    <x v="0"/>
    <x v="0"/>
    <x v="0"/>
    <x v="0"/>
    <x v="0"/>
    <x v="9"/>
    <x v="9"/>
  </r>
  <r>
    <x v="3"/>
    <x v="334"/>
    <n v="389"/>
    <x v="74"/>
    <x v="70"/>
    <x v="12"/>
    <x v="12"/>
    <x v="0"/>
    <x v="0"/>
    <x v="0"/>
    <x v="0"/>
    <x v="0"/>
    <x v="0"/>
    <x v="0"/>
    <x v="0"/>
    <x v="9"/>
    <x v="9"/>
  </r>
  <r>
    <x v="3"/>
    <x v="708"/>
    <n v="9010"/>
    <x v="57"/>
    <x v="54"/>
    <x v="12"/>
    <x v="12"/>
    <x v="0"/>
    <x v="0"/>
    <x v="0"/>
    <x v="0"/>
    <x v="0"/>
    <x v="0"/>
    <x v="0"/>
    <x v="0"/>
    <x v="4"/>
    <x v="4"/>
  </r>
  <r>
    <x v="3"/>
    <x v="437"/>
    <n v="7000"/>
    <x v="137"/>
    <x v="131"/>
    <x v="12"/>
    <x v="12"/>
    <x v="0"/>
    <x v="0"/>
    <x v="0"/>
    <x v="0"/>
    <x v="0"/>
    <x v="0"/>
    <x v="0"/>
    <x v="0"/>
    <x v="4"/>
    <x v="4"/>
  </r>
  <r>
    <x v="3"/>
    <x v="348"/>
    <n v="4000"/>
    <x v="108"/>
    <x v="103"/>
    <x v="12"/>
    <x v="12"/>
    <x v="0"/>
    <x v="0"/>
    <x v="0"/>
    <x v="0"/>
    <x v="0"/>
    <x v="0"/>
    <x v="0"/>
    <x v="0"/>
    <x v="4"/>
    <x v="4"/>
  </r>
  <r>
    <x v="3"/>
    <x v="349"/>
    <n v="3500"/>
    <x v="123"/>
    <x v="118"/>
    <x v="12"/>
    <x v="12"/>
    <x v="0"/>
    <x v="0"/>
    <x v="0"/>
    <x v="0"/>
    <x v="0"/>
    <x v="0"/>
    <x v="0"/>
    <x v="0"/>
    <x v="4"/>
    <x v="4"/>
  </r>
  <r>
    <x v="3"/>
    <x v="85"/>
    <n v="13836"/>
    <x v="45"/>
    <x v="44"/>
    <x v="14"/>
    <x v="14"/>
    <x v="52"/>
    <x v="52"/>
    <x v="0"/>
    <x v="0"/>
    <x v="0"/>
    <x v="0"/>
    <x v="0"/>
    <x v="0"/>
    <x v="0"/>
    <x v="0"/>
  </r>
  <r>
    <x v="3"/>
    <x v="88"/>
    <n v="1708"/>
    <x v="52"/>
    <x v="18"/>
    <x v="14"/>
    <x v="14"/>
    <x v="53"/>
    <x v="53"/>
    <x v="0"/>
    <x v="0"/>
    <x v="0"/>
    <x v="0"/>
    <x v="0"/>
    <x v="0"/>
    <x v="0"/>
    <x v="0"/>
  </r>
  <r>
    <x v="3"/>
    <x v="85"/>
    <n v="3500"/>
    <x v="45"/>
    <x v="44"/>
    <x v="14"/>
    <x v="14"/>
    <x v="53"/>
    <x v="53"/>
    <x v="0"/>
    <x v="0"/>
    <x v="0"/>
    <x v="0"/>
    <x v="0"/>
    <x v="0"/>
    <x v="0"/>
    <x v="0"/>
  </r>
  <r>
    <x v="3"/>
    <x v="515"/>
    <n v="300"/>
    <x v="158"/>
    <x v="79"/>
    <x v="14"/>
    <x v="14"/>
    <x v="53"/>
    <x v="53"/>
    <x v="0"/>
    <x v="0"/>
    <x v="0"/>
    <x v="0"/>
    <x v="0"/>
    <x v="0"/>
    <x v="0"/>
    <x v="0"/>
  </r>
  <r>
    <x v="3"/>
    <x v="514"/>
    <n v="5000"/>
    <x v="157"/>
    <x v="80"/>
    <x v="14"/>
    <x v="14"/>
    <x v="53"/>
    <x v="53"/>
    <x v="0"/>
    <x v="0"/>
    <x v="0"/>
    <x v="0"/>
    <x v="0"/>
    <x v="0"/>
    <x v="0"/>
    <x v="0"/>
  </r>
  <r>
    <x v="3"/>
    <x v="336"/>
    <n v="1000"/>
    <x v="109"/>
    <x v="104"/>
    <x v="14"/>
    <x v="14"/>
    <x v="16"/>
    <x v="16"/>
    <x v="0"/>
    <x v="0"/>
    <x v="0"/>
    <x v="0"/>
    <x v="0"/>
    <x v="0"/>
    <x v="0"/>
    <x v="0"/>
  </r>
  <r>
    <x v="3"/>
    <x v="709"/>
    <n v="2200"/>
    <x v="185"/>
    <x v="173"/>
    <x v="14"/>
    <x v="14"/>
    <x v="16"/>
    <x v="16"/>
    <x v="0"/>
    <x v="0"/>
    <x v="0"/>
    <x v="0"/>
    <x v="0"/>
    <x v="0"/>
    <x v="0"/>
    <x v="0"/>
  </r>
  <r>
    <x v="3"/>
    <x v="324"/>
    <n v="8594"/>
    <x v="114"/>
    <x v="109"/>
    <x v="14"/>
    <x v="14"/>
    <x v="16"/>
    <x v="16"/>
    <x v="0"/>
    <x v="0"/>
    <x v="0"/>
    <x v="0"/>
    <x v="0"/>
    <x v="0"/>
    <x v="0"/>
    <x v="0"/>
  </r>
  <r>
    <x v="3"/>
    <x v="710"/>
    <n v="600"/>
    <x v="36"/>
    <x v="35"/>
    <x v="14"/>
    <x v="14"/>
    <x v="16"/>
    <x v="16"/>
    <x v="0"/>
    <x v="0"/>
    <x v="0"/>
    <x v="0"/>
    <x v="0"/>
    <x v="0"/>
    <x v="0"/>
    <x v="0"/>
  </r>
  <r>
    <x v="3"/>
    <x v="98"/>
    <n v="10100"/>
    <x v="186"/>
    <x v="52"/>
    <x v="14"/>
    <x v="14"/>
    <x v="16"/>
    <x v="16"/>
    <x v="0"/>
    <x v="0"/>
    <x v="0"/>
    <x v="0"/>
    <x v="0"/>
    <x v="0"/>
    <x v="0"/>
    <x v="0"/>
  </r>
  <r>
    <x v="3"/>
    <x v="711"/>
    <n v="7000"/>
    <x v="187"/>
    <x v="174"/>
    <x v="14"/>
    <x v="14"/>
    <x v="16"/>
    <x v="16"/>
    <x v="0"/>
    <x v="0"/>
    <x v="0"/>
    <x v="0"/>
    <x v="0"/>
    <x v="0"/>
    <x v="0"/>
    <x v="0"/>
  </r>
  <r>
    <x v="3"/>
    <x v="62"/>
    <n v="900"/>
    <x v="38"/>
    <x v="37"/>
    <x v="14"/>
    <x v="14"/>
    <x v="16"/>
    <x v="16"/>
    <x v="0"/>
    <x v="0"/>
    <x v="0"/>
    <x v="0"/>
    <x v="0"/>
    <x v="0"/>
    <x v="0"/>
    <x v="0"/>
  </r>
  <r>
    <x v="3"/>
    <x v="98"/>
    <n v="900"/>
    <x v="55"/>
    <x v="52"/>
    <x v="14"/>
    <x v="14"/>
    <x v="16"/>
    <x v="16"/>
    <x v="0"/>
    <x v="0"/>
    <x v="0"/>
    <x v="0"/>
    <x v="0"/>
    <x v="0"/>
    <x v="0"/>
    <x v="0"/>
  </r>
  <r>
    <x v="3"/>
    <x v="63"/>
    <n v="1000"/>
    <x v="8"/>
    <x v="8"/>
    <x v="14"/>
    <x v="14"/>
    <x v="16"/>
    <x v="16"/>
    <x v="0"/>
    <x v="0"/>
    <x v="0"/>
    <x v="0"/>
    <x v="0"/>
    <x v="0"/>
    <x v="0"/>
    <x v="0"/>
  </r>
  <r>
    <x v="3"/>
    <x v="118"/>
    <n v="400"/>
    <x v="62"/>
    <x v="59"/>
    <x v="14"/>
    <x v="14"/>
    <x v="16"/>
    <x v="16"/>
    <x v="0"/>
    <x v="0"/>
    <x v="0"/>
    <x v="0"/>
    <x v="0"/>
    <x v="0"/>
    <x v="0"/>
    <x v="0"/>
  </r>
  <r>
    <x v="3"/>
    <x v="326"/>
    <n v="3975"/>
    <x v="115"/>
    <x v="110"/>
    <x v="14"/>
    <x v="14"/>
    <x v="16"/>
    <x v="16"/>
    <x v="0"/>
    <x v="0"/>
    <x v="0"/>
    <x v="0"/>
    <x v="0"/>
    <x v="0"/>
    <x v="0"/>
    <x v="0"/>
  </r>
  <r>
    <x v="3"/>
    <x v="435"/>
    <n v="23750"/>
    <x v="135"/>
    <x v="130"/>
    <x v="14"/>
    <x v="14"/>
    <x v="16"/>
    <x v="16"/>
    <x v="0"/>
    <x v="0"/>
    <x v="0"/>
    <x v="0"/>
    <x v="0"/>
    <x v="0"/>
    <x v="0"/>
    <x v="0"/>
  </r>
  <r>
    <x v="3"/>
    <x v="82"/>
    <n v="19000"/>
    <x v="188"/>
    <x v="45"/>
    <x v="14"/>
    <x v="14"/>
    <x v="16"/>
    <x v="16"/>
    <x v="0"/>
    <x v="0"/>
    <x v="0"/>
    <x v="0"/>
    <x v="0"/>
    <x v="0"/>
    <x v="0"/>
    <x v="0"/>
  </r>
  <r>
    <x v="3"/>
    <x v="521"/>
    <n v="46528"/>
    <x v="67"/>
    <x v="63"/>
    <x v="14"/>
    <x v="14"/>
    <x v="16"/>
    <x v="16"/>
    <x v="0"/>
    <x v="0"/>
    <x v="0"/>
    <x v="0"/>
    <x v="0"/>
    <x v="0"/>
    <x v="0"/>
    <x v="0"/>
  </r>
  <r>
    <x v="3"/>
    <x v="85"/>
    <n v="172509"/>
    <x v="45"/>
    <x v="44"/>
    <x v="14"/>
    <x v="14"/>
    <x v="16"/>
    <x v="16"/>
    <x v="0"/>
    <x v="0"/>
    <x v="0"/>
    <x v="0"/>
    <x v="41"/>
    <x v="41"/>
    <x v="0"/>
    <x v="0"/>
  </r>
  <r>
    <x v="3"/>
    <x v="85"/>
    <n v="200"/>
    <x v="3"/>
    <x v="3"/>
    <x v="14"/>
    <x v="14"/>
    <x v="16"/>
    <x v="16"/>
    <x v="0"/>
    <x v="0"/>
    <x v="0"/>
    <x v="0"/>
    <x v="0"/>
    <x v="0"/>
    <x v="0"/>
    <x v="0"/>
  </r>
  <r>
    <x v="3"/>
    <x v="341"/>
    <n v="1400"/>
    <x v="4"/>
    <x v="4"/>
    <x v="14"/>
    <x v="14"/>
    <x v="16"/>
    <x v="16"/>
    <x v="0"/>
    <x v="0"/>
    <x v="0"/>
    <x v="0"/>
    <x v="0"/>
    <x v="0"/>
    <x v="0"/>
    <x v="0"/>
  </r>
  <r>
    <x v="3"/>
    <x v="342"/>
    <n v="950"/>
    <x v="66"/>
    <x v="62"/>
    <x v="14"/>
    <x v="14"/>
    <x v="16"/>
    <x v="16"/>
    <x v="0"/>
    <x v="0"/>
    <x v="0"/>
    <x v="0"/>
    <x v="0"/>
    <x v="0"/>
    <x v="0"/>
    <x v="0"/>
  </r>
  <r>
    <x v="3"/>
    <x v="325"/>
    <n v="380"/>
    <x v="110"/>
    <x v="105"/>
    <x v="14"/>
    <x v="14"/>
    <x v="16"/>
    <x v="16"/>
    <x v="0"/>
    <x v="0"/>
    <x v="0"/>
    <x v="0"/>
    <x v="0"/>
    <x v="0"/>
    <x v="0"/>
    <x v="0"/>
  </r>
  <r>
    <x v="3"/>
    <x v="437"/>
    <n v="175"/>
    <x v="137"/>
    <x v="131"/>
    <x v="14"/>
    <x v="14"/>
    <x v="16"/>
    <x v="16"/>
    <x v="0"/>
    <x v="0"/>
    <x v="0"/>
    <x v="0"/>
    <x v="0"/>
    <x v="0"/>
    <x v="0"/>
    <x v="0"/>
  </r>
  <r>
    <x v="3"/>
    <x v="349"/>
    <n v="285"/>
    <x v="123"/>
    <x v="118"/>
    <x v="14"/>
    <x v="14"/>
    <x v="16"/>
    <x v="16"/>
    <x v="0"/>
    <x v="0"/>
    <x v="0"/>
    <x v="0"/>
    <x v="0"/>
    <x v="0"/>
    <x v="0"/>
    <x v="0"/>
  </r>
  <r>
    <x v="3"/>
    <x v="334"/>
    <n v="96"/>
    <x v="74"/>
    <x v="70"/>
    <x v="17"/>
    <x v="17"/>
    <x v="13"/>
    <x v="13"/>
    <x v="0"/>
    <x v="0"/>
    <x v="0"/>
    <x v="0"/>
    <x v="0"/>
    <x v="0"/>
    <x v="0"/>
    <x v="0"/>
  </r>
  <r>
    <x v="3"/>
    <x v="427"/>
    <n v="443561"/>
    <x v="14"/>
    <x v="14"/>
    <x v="17"/>
    <x v="17"/>
    <x v="13"/>
    <x v="13"/>
    <x v="0"/>
    <x v="0"/>
    <x v="0"/>
    <x v="0"/>
    <x v="0"/>
    <x v="0"/>
    <x v="0"/>
    <x v="0"/>
  </r>
  <r>
    <x v="3"/>
    <x v="435"/>
    <n v="400"/>
    <x v="135"/>
    <x v="130"/>
    <x v="17"/>
    <x v="17"/>
    <x v="13"/>
    <x v="13"/>
    <x v="0"/>
    <x v="0"/>
    <x v="0"/>
    <x v="0"/>
    <x v="0"/>
    <x v="0"/>
    <x v="0"/>
    <x v="0"/>
  </r>
  <r>
    <x v="3"/>
    <x v="112"/>
    <n v="200"/>
    <x v="189"/>
    <x v="56"/>
    <x v="17"/>
    <x v="17"/>
    <x v="13"/>
    <x v="13"/>
    <x v="0"/>
    <x v="0"/>
    <x v="0"/>
    <x v="0"/>
    <x v="0"/>
    <x v="0"/>
    <x v="0"/>
    <x v="0"/>
  </r>
  <r>
    <x v="4"/>
    <x v="660"/>
    <n v="20000"/>
    <x v="190"/>
    <x v="175"/>
    <x v="17"/>
    <x v="17"/>
    <x v="13"/>
    <x v="13"/>
    <x v="0"/>
    <x v="0"/>
    <x v="0"/>
    <x v="0"/>
    <x v="0"/>
    <x v="0"/>
    <x v="0"/>
    <x v="0"/>
  </r>
  <r>
    <x v="4"/>
    <x v="712"/>
    <n v="225612"/>
    <x v="167"/>
    <x v="157"/>
    <x v="17"/>
    <x v="17"/>
    <x v="13"/>
    <x v="13"/>
    <x v="0"/>
    <x v="0"/>
    <x v="0"/>
    <x v="0"/>
    <x v="0"/>
    <x v="0"/>
    <x v="0"/>
    <x v="0"/>
  </r>
  <r>
    <x v="3"/>
    <x v="37"/>
    <n v="3564"/>
    <x v="12"/>
    <x v="12"/>
    <x v="17"/>
    <x v="17"/>
    <x v="13"/>
    <x v="13"/>
    <x v="0"/>
    <x v="0"/>
    <x v="0"/>
    <x v="0"/>
    <x v="0"/>
    <x v="0"/>
    <x v="0"/>
    <x v="0"/>
  </r>
  <r>
    <x v="3"/>
    <x v="38"/>
    <n v="147035"/>
    <x v="13"/>
    <x v="13"/>
    <x v="17"/>
    <x v="17"/>
    <x v="13"/>
    <x v="13"/>
    <x v="0"/>
    <x v="0"/>
    <x v="0"/>
    <x v="0"/>
    <x v="0"/>
    <x v="0"/>
    <x v="0"/>
    <x v="0"/>
  </r>
  <r>
    <x v="3"/>
    <x v="45"/>
    <n v="2000"/>
    <x v="30"/>
    <x v="29"/>
    <x v="17"/>
    <x v="17"/>
    <x v="13"/>
    <x v="13"/>
    <x v="0"/>
    <x v="0"/>
    <x v="0"/>
    <x v="0"/>
    <x v="0"/>
    <x v="0"/>
    <x v="0"/>
    <x v="0"/>
  </r>
  <r>
    <x v="3"/>
    <x v="115"/>
    <n v="61375"/>
    <x v="5"/>
    <x v="5"/>
    <x v="17"/>
    <x v="17"/>
    <x v="13"/>
    <x v="13"/>
    <x v="0"/>
    <x v="0"/>
    <x v="0"/>
    <x v="0"/>
    <x v="0"/>
    <x v="0"/>
    <x v="0"/>
    <x v="0"/>
  </r>
  <r>
    <x v="3"/>
    <x v="116"/>
    <n v="16950"/>
    <x v="61"/>
    <x v="58"/>
    <x v="17"/>
    <x v="17"/>
    <x v="13"/>
    <x v="13"/>
    <x v="0"/>
    <x v="0"/>
    <x v="0"/>
    <x v="0"/>
    <x v="0"/>
    <x v="0"/>
    <x v="0"/>
    <x v="0"/>
  </r>
  <r>
    <x v="3"/>
    <x v="338"/>
    <n v="575"/>
    <x v="36"/>
    <x v="35"/>
    <x v="17"/>
    <x v="17"/>
    <x v="13"/>
    <x v="13"/>
    <x v="0"/>
    <x v="0"/>
    <x v="0"/>
    <x v="0"/>
    <x v="0"/>
    <x v="0"/>
    <x v="0"/>
    <x v="0"/>
  </r>
  <r>
    <x v="3"/>
    <x v="339"/>
    <n v="350"/>
    <x v="73"/>
    <x v="69"/>
    <x v="17"/>
    <x v="17"/>
    <x v="13"/>
    <x v="13"/>
    <x v="0"/>
    <x v="0"/>
    <x v="0"/>
    <x v="0"/>
    <x v="0"/>
    <x v="0"/>
    <x v="0"/>
    <x v="0"/>
  </r>
  <r>
    <x v="3"/>
    <x v="82"/>
    <n v="400"/>
    <x v="191"/>
    <x v="45"/>
    <x v="17"/>
    <x v="17"/>
    <x v="13"/>
    <x v="13"/>
    <x v="0"/>
    <x v="0"/>
    <x v="0"/>
    <x v="0"/>
    <x v="0"/>
    <x v="0"/>
    <x v="0"/>
    <x v="0"/>
  </r>
  <r>
    <x v="3"/>
    <x v="326"/>
    <n v="1200"/>
    <x v="192"/>
    <x v="176"/>
    <x v="17"/>
    <x v="17"/>
    <x v="13"/>
    <x v="13"/>
    <x v="0"/>
    <x v="0"/>
    <x v="0"/>
    <x v="0"/>
    <x v="0"/>
    <x v="0"/>
    <x v="0"/>
    <x v="0"/>
  </r>
  <r>
    <x v="3"/>
    <x v="521"/>
    <n v="2100"/>
    <x v="193"/>
    <x v="177"/>
    <x v="17"/>
    <x v="17"/>
    <x v="13"/>
    <x v="13"/>
    <x v="0"/>
    <x v="0"/>
    <x v="0"/>
    <x v="0"/>
    <x v="0"/>
    <x v="0"/>
    <x v="0"/>
    <x v="0"/>
  </r>
  <r>
    <x v="3"/>
    <x v="435"/>
    <n v="1000"/>
    <x v="194"/>
    <x v="178"/>
    <x v="17"/>
    <x v="17"/>
    <x v="13"/>
    <x v="13"/>
    <x v="0"/>
    <x v="0"/>
    <x v="0"/>
    <x v="0"/>
    <x v="0"/>
    <x v="0"/>
    <x v="0"/>
    <x v="0"/>
  </r>
  <r>
    <x v="3"/>
    <x v="118"/>
    <n v="7038"/>
    <x v="62"/>
    <x v="59"/>
    <x v="17"/>
    <x v="17"/>
    <x v="13"/>
    <x v="13"/>
    <x v="0"/>
    <x v="0"/>
    <x v="0"/>
    <x v="0"/>
    <x v="0"/>
    <x v="0"/>
    <x v="0"/>
    <x v="0"/>
  </r>
  <r>
    <x v="3"/>
    <x v="521"/>
    <n v="4500"/>
    <x v="67"/>
    <x v="63"/>
    <x v="17"/>
    <x v="17"/>
    <x v="13"/>
    <x v="13"/>
    <x v="0"/>
    <x v="0"/>
    <x v="0"/>
    <x v="0"/>
    <x v="0"/>
    <x v="0"/>
    <x v="0"/>
    <x v="0"/>
  </r>
  <r>
    <x v="3"/>
    <x v="436"/>
    <n v="500"/>
    <x v="7"/>
    <x v="7"/>
    <x v="17"/>
    <x v="17"/>
    <x v="13"/>
    <x v="13"/>
    <x v="0"/>
    <x v="0"/>
    <x v="0"/>
    <x v="0"/>
    <x v="0"/>
    <x v="0"/>
    <x v="0"/>
    <x v="0"/>
  </r>
  <r>
    <x v="3"/>
    <x v="713"/>
    <n v="10000"/>
    <x v="37"/>
    <x v="36"/>
    <x v="17"/>
    <x v="17"/>
    <x v="13"/>
    <x v="13"/>
    <x v="0"/>
    <x v="0"/>
    <x v="0"/>
    <x v="0"/>
    <x v="0"/>
    <x v="0"/>
    <x v="0"/>
    <x v="0"/>
  </r>
  <r>
    <x v="3"/>
    <x v="119"/>
    <n v="300"/>
    <x v="3"/>
    <x v="3"/>
    <x v="17"/>
    <x v="17"/>
    <x v="13"/>
    <x v="13"/>
    <x v="0"/>
    <x v="0"/>
    <x v="0"/>
    <x v="0"/>
    <x v="0"/>
    <x v="0"/>
    <x v="0"/>
    <x v="0"/>
  </r>
  <r>
    <x v="3"/>
    <x v="489"/>
    <n v="200"/>
    <x v="149"/>
    <x v="143"/>
    <x v="17"/>
    <x v="17"/>
    <x v="13"/>
    <x v="13"/>
    <x v="0"/>
    <x v="0"/>
    <x v="0"/>
    <x v="0"/>
    <x v="0"/>
    <x v="0"/>
    <x v="0"/>
    <x v="0"/>
  </r>
  <r>
    <x v="3"/>
    <x v="341"/>
    <n v="3000"/>
    <x v="4"/>
    <x v="4"/>
    <x v="17"/>
    <x v="17"/>
    <x v="13"/>
    <x v="13"/>
    <x v="0"/>
    <x v="0"/>
    <x v="0"/>
    <x v="0"/>
    <x v="0"/>
    <x v="0"/>
    <x v="0"/>
    <x v="0"/>
  </r>
  <r>
    <x v="3"/>
    <x v="66"/>
    <n v="200"/>
    <x v="40"/>
    <x v="39"/>
    <x v="17"/>
    <x v="17"/>
    <x v="13"/>
    <x v="13"/>
    <x v="0"/>
    <x v="0"/>
    <x v="0"/>
    <x v="0"/>
    <x v="0"/>
    <x v="0"/>
    <x v="0"/>
    <x v="0"/>
  </r>
  <r>
    <x v="3"/>
    <x v="325"/>
    <n v="366"/>
    <x v="110"/>
    <x v="105"/>
    <x v="17"/>
    <x v="17"/>
    <x v="13"/>
    <x v="13"/>
    <x v="0"/>
    <x v="0"/>
    <x v="0"/>
    <x v="0"/>
    <x v="0"/>
    <x v="0"/>
    <x v="0"/>
    <x v="0"/>
  </r>
  <r>
    <x v="3"/>
    <x v="132"/>
    <n v="451"/>
    <x v="65"/>
    <x v="61"/>
    <x v="17"/>
    <x v="17"/>
    <x v="13"/>
    <x v="13"/>
    <x v="0"/>
    <x v="0"/>
    <x v="0"/>
    <x v="0"/>
    <x v="0"/>
    <x v="0"/>
    <x v="0"/>
    <x v="0"/>
  </r>
  <r>
    <x v="3"/>
    <x v="346"/>
    <n v="800"/>
    <x v="121"/>
    <x v="116"/>
    <x v="17"/>
    <x v="17"/>
    <x v="13"/>
    <x v="13"/>
    <x v="0"/>
    <x v="0"/>
    <x v="0"/>
    <x v="0"/>
    <x v="0"/>
    <x v="0"/>
    <x v="0"/>
    <x v="0"/>
  </r>
  <r>
    <x v="3"/>
    <x v="345"/>
    <n v="800"/>
    <x v="57"/>
    <x v="54"/>
    <x v="17"/>
    <x v="17"/>
    <x v="13"/>
    <x v="13"/>
    <x v="0"/>
    <x v="0"/>
    <x v="0"/>
    <x v="0"/>
    <x v="0"/>
    <x v="0"/>
    <x v="0"/>
    <x v="0"/>
  </r>
  <r>
    <x v="3"/>
    <x v="347"/>
    <n v="900"/>
    <x v="122"/>
    <x v="117"/>
    <x v="17"/>
    <x v="17"/>
    <x v="13"/>
    <x v="13"/>
    <x v="0"/>
    <x v="0"/>
    <x v="0"/>
    <x v="0"/>
    <x v="0"/>
    <x v="0"/>
    <x v="0"/>
    <x v="0"/>
  </r>
  <r>
    <x v="3"/>
    <x v="437"/>
    <n v="90"/>
    <x v="137"/>
    <x v="131"/>
    <x v="17"/>
    <x v="17"/>
    <x v="13"/>
    <x v="13"/>
    <x v="0"/>
    <x v="0"/>
    <x v="0"/>
    <x v="0"/>
    <x v="0"/>
    <x v="0"/>
    <x v="0"/>
    <x v="0"/>
  </r>
  <r>
    <x v="3"/>
    <x v="393"/>
    <n v="741"/>
    <x v="127"/>
    <x v="122"/>
    <x v="17"/>
    <x v="17"/>
    <x v="13"/>
    <x v="13"/>
    <x v="0"/>
    <x v="0"/>
    <x v="0"/>
    <x v="0"/>
    <x v="0"/>
    <x v="0"/>
    <x v="0"/>
    <x v="0"/>
  </r>
  <r>
    <x v="3"/>
    <x v="348"/>
    <n v="542"/>
    <x v="108"/>
    <x v="103"/>
    <x v="17"/>
    <x v="17"/>
    <x v="13"/>
    <x v="13"/>
    <x v="0"/>
    <x v="0"/>
    <x v="0"/>
    <x v="0"/>
    <x v="0"/>
    <x v="0"/>
    <x v="0"/>
    <x v="0"/>
  </r>
  <r>
    <x v="3"/>
    <x v="349"/>
    <n v="500"/>
    <x v="123"/>
    <x v="118"/>
    <x v="17"/>
    <x v="17"/>
    <x v="13"/>
    <x v="13"/>
    <x v="0"/>
    <x v="0"/>
    <x v="0"/>
    <x v="0"/>
    <x v="0"/>
    <x v="0"/>
    <x v="0"/>
    <x v="0"/>
  </r>
  <r>
    <x v="4"/>
    <x v="714"/>
    <n v="34788"/>
    <x v="22"/>
    <x v="22"/>
    <x v="10"/>
    <x v="10"/>
    <x v="14"/>
    <x v="14"/>
    <x v="0"/>
    <x v="0"/>
    <x v="6"/>
    <x v="6"/>
    <x v="0"/>
    <x v="0"/>
    <x v="0"/>
    <x v="0"/>
  </r>
  <r>
    <x v="4"/>
    <x v="715"/>
    <n v="79015"/>
    <x v="22"/>
    <x v="22"/>
    <x v="10"/>
    <x v="10"/>
    <x v="14"/>
    <x v="14"/>
    <x v="0"/>
    <x v="0"/>
    <x v="43"/>
    <x v="43"/>
    <x v="0"/>
    <x v="0"/>
    <x v="0"/>
    <x v="0"/>
  </r>
  <r>
    <x v="4"/>
    <x v="716"/>
    <n v="82000"/>
    <x v="195"/>
    <x v="179"/>
    <x v="10"/>
    <x v="10"/>
    <x v="19"/>
    <x v="19"/>
    <x v="0"/>
    <x v="0"/>
    <x v="0"/>
    <x v="0"/>
    <x v="0"/>
    <x v="0"/>
    <x v="0"/>
    <x v="0"/>
  </r>
  <r>
    <x v="2"/>
    <x v="717"/>
    <n v="-2626"/>
    <x v="113"/>
    <x v="108"/>
    <x v="10"/>
    <x v="10"/>
    <x v="1"/>
    <x v="1"/>
    <x v="0"/>
    <x v="0"/>
    <x v="0"/>
    <x v="0"/>
    <x v="0"/>
    <x v="0"/>
    <x v="0"/>
    <x v="0"/>
  </r>
  <r>
    <x v="1"/>
    <x v="718"/>
    <n v="935"/>
    <x v="112"/>
    <x v="107"/>
    <x v="10"/>
    <x v="10"/>
    <x v="1"/>
    <x v="1"/>
    <x v="0"/>
    <x v="0"/>
    <x v="0"/>
    <x v="0"/>
    <x v="0"/>
    <x v="0"/>
    <x v="0"/>
    <x v="0"/>
  </r>
  <r>
    <x v="3"/>
    <x v="469"/>
    <n v="2740"/>
    <x v="12"/>
    <x v="12"/>
    <x v="14"/>
    <x v="14"/>
    <x v="16"/>
    <x v="16"/>
    <x v="0"/>
    <x v="0"/>
    <x v="0"/>
    <x v="0"/>
    <x v="0"/>
    <x v="0"/>
    <x v="0"/>
    <x v="0"/>
  </r>
  <r>
    <x v="3"/>
    <x v="719"/>
    <n v="113038"/>
    <x v="13"/>
    <x v="13"/>
    <x v="14"/>
    <x v="14"/>
    <x v="16"/>
    <x v="16"/>
    <x v="0"/>
    <x v="0"/>
    <x v="0"/>
    <x v="0"/>
    <x v="0"/>
    <x v="0"/>
    <x v="0"/>
    <x v="0"/>
  </r>
  <r>
    <x v="3"/>
    <x v="318"/>
    <n v="18480"/>
    <x v="30"/>
    <x v="29"/>
    <x v="14"/>
    <x v="14"/>
    <x v="16"/>
    <x v="16"/>
    <x v="0"/>
    <x v="0"/>
    <x v="0"/>
    <x v="0"/>
    <x v="0"/>
    <x v="0"/>
    <x v="0"/>
    <x v="0"/>
  </r>
  <r>
    <x v="3"/>
    <x v="720"/>
    <n v="249660"/>
    <x v="14"/>
    <x v="14"/>
    <x v="14"/>
    <x v="14"/>
    <x v="16"/>
    <x v="16"/>
    <x v="0"/>
    <x v="0"/>
    <x v="0"/>
    <x v="0"/>
    <x v="0"/>
    <x v="0"/>
    <x v="0"/>
    <x v="0"/>
  </r>
  <r>
    <x v="3"/>
    <x v="721"/>
    <n v="74400"/>
    <x v="14"/>
    <x v="14"/>
    <x v="14"/>
    <x v="14"/>
    <x v="16"/>
    <x v="16"/>
    <x v="0"/>
    <x v="0"/>
    <x v="0"/>
    <x v="0"/>
    <x v="0"/>
    <x v="0"/>
    <x v="0"/>
    <x v="0"/>
  </r>
  <r>
    <x v="4"/>
    <x v="722"/>
    <n v="60284"/>
    <x v="166"/>
    <x v="156"/>
    <x v="5"/>
    <x v="5"/>
    <x v="9"/>
    <x v="9"/>
    <x v="0"/>
    <x v="0"/>
    <x v="0"/>
    <x v="0"/>
    <x v="0"/>
    <x v="0"/>
    <x v="0"/>
    <x v="0"/>
  </r>
  <r>
    <x v="3"/>
    <x v="723"/>
    <n v="332599"/>
    <x v="45"/>
    <x v="44"/>
    <x v="14"/>
    <x v="14"/>
    <x v="16"/>
    <x v="16"/>
    <x v="0"/>
    <x v="0"/>
    <x v="26"/>
    <x v="26"/>
    <x v="41"/>
    <x v="41"/>
    <x v="0"/>
    <x v="0"/>
  </r>
  <r>
    <x v="3"/>
    <x v="724"/>
    <n v="300"/>
    <x v="58"/>
    <x v="55"/>
    <x v="5"/>
    <x v="5"/>
    <x v="9"/>
    <x v="9"/>
    <x v="0"/>
    <x v="0"/>
    <x v="0"/>
    <x v="0"/>
    <x v="0"/>
    <x v="0"/>
    <x v="0"/>
    <x v="0"/>
  </r>
  <r>
    <x v="3"/>
    <x v="725"/>
    <n v="50"/>
    <x v="55"/>
    <x v="52"/>
    <x v="5"/>
    <x v="5"/>
    <x v="9"/>
    <x v="9"/>
    <x v="0"/>
    <x v="0"/>
    <x v="0"/>
    <x v="0"/>
    <x v="0"/>
    <x v="0"/>
    <x v="0"/>
    <x v="0"/>
  </r>
  <r>
    <x v="4"/>
    <x v="726"/>
    <n v="35000"/>
    <x v="6"/>
    <x v="6"/>
    <x v="24"/>
    <x v="24"/>
    <x v="2"/>
    <x v="2"/>
    <x v="0"/>
    <x v="0"/>
    <x v="51"/>
    <x v="51"/>
    <x v="0"/>
    <x v="0"/>
    <x v="0"/>
    <x v="0"/>
  </r>
  <r>
    <x v="3"/>
    <x v="727"/>
    <n v="50"/>
    <x v="74"/>
    <x v="70"/>
    <x v="5"/>
    <x v="5"/>
    <x v="9"/>
    <x v="9"/>
    <x v="0"/>
    <x v="0"/>
    <x v="0"/>
    <x v="0"/>
    <x v="0"/>
    <x v="0"/>
    <x v="0"/>
    <x v="0"/>
  </r>
  <r>
    <x v="4"/>
    <x v="728"/>
    <n v="4600"/>
    <x v="6"/>
    <x v="6"/>
    <x v="5"/>
    <x v="5"/>
    <x v="9"/>
    <x v="9"/>
    <x v="0"/>
    <x v="0"/>
    <x v="0"/>
    <x v="0"/>
    <x v="0"/>
    <x v="0"/>
    <x v="0"/>
    <x v="0"/>
  </r>
  <r>
    <x v="3"/>
    <x v="729"/>
    <n v="150"/>
    <x v="36"/>
    <x v="35"/>
    <x v="5"/>
    <x v="5"/>
    <x v="9"/>
    <x v="9"/>
    <x v="0"/>
    <x v="0"/>
    <x v="0"/>
    <x v="0"/>
    <x v="0"/>
    <x v="0"/>
    <x v="0"/>
    <x v="0"/>
  </r>
  <r>
    <x v="3"/>
    <x v="730"/>
    <n v="100"/>
    <x v="106"/>
    <x v="101"/>
    <x v="5"/>
    <x v="5"/>
    <x v="9"/>
    <x v="9"/>
    <x v="0"/>
    <x v="0"/>
    <x v="0"/>
    <x v="0"/>
    <x v="0"/>
    <x v="0"/>
    <x v="0"/>
    <x v="0"/>
  </r>
  <r>
    <x v="3"/>
    <x v="64"/>
    <n v="3500"/>
    <x v="15"/>
    <x v="15"/>
    <x v="5"/>
    <x v="5"/>
    <x v="9"/>
    <x v="9"/>
    <x v="0"/>
    <x v="0"/>
    <x v="0"/>
    <x v="0"/>
    <x v="0"/>
    <x v="0"/>
    <x v="0"/>
    <x v="0"/>
  </r>
  <r>
    <x v="3"/>
    <x v="169"/>
    <n v="6460"/>
    <x v="61"/>
    <x v="58"/>
    <x v="5"/>
    <x v="5"/>
    <x v="9"/>
    <x v="9"/>
    <x v="0"/>
    <x v="0"/>
    <x v="0"/>
    <x v="0"/>
    <x v="0"/>
    <x v="0"/>
    <x v="0"/>
    <x v="0"/>
  </r>
  <r>
    <x v="3"/>
    <x v="731"/>
    <n v="1500"/>
    <x v="8"/>
    <x v="8"/>
    <x v="5"/>
    <x v="5"/>
    <x v="9"/>
    <x v="9"/>
    <x v="0"/>
    <x v="0"/>
    <x v="0"/>
    <x v="0"/>
    <x v="0"/>
    <x v="0"/>
    <x v="0"/>
    <x v="0"/>
  </r>
  <r>
    <x v="3"/>
    <x v="732"/>
    <n v="2517"/>
    <x v="149"/>
    <x v="143"/>
    <x v="5"/>
    <x v="5"/>
    <x v="9"/>
    <x v="9"/>
    <x v="0"/>
    <x v="0"/>
    <x v="0"/>
    <x v="0"/>
    <x v="0"/>
    <x v="0"/>
    <x v="0"/>
    <x v="0"/>
  </r>
  <r>
    <x v="3"/>
    <x v="733"/>
    <n v="500"/>
    <x v="57"/>
    <x v="54"/>
    <x v="5"/>
    <x v="5"/>
    <x v="9"/>
    <x v="9"/>
    <x v="0"/>
    <x v="0"/>
    <x v="0"/>
    <x v="0"/>
    <x v="0"/>
    <x v="0"/>
    <x v="0"/>
    <x v="0"/>
  </r>
  <r>
    <x v="3"/>
    <x v="734"/>
    <n v="20"/>
    <x v="137"/>
    <x v="131"/>
    <x v="5"/>
    <x v="5"/>
    <x v="9"/>
    <x v="9"/>
    <x v="0"/>
    <x v="0"/>
    <x v="0"/>
    <x v="0"/>
    <x v="0"/>
    <x v="0"/>
    <x v="0"/>
    <x v="0"/>
  </r>
  <r>
    <x v="3"/>
    <x v="735"/>
    <n v="300"/>
    <x v="108"/>
    <x v="103"/>
    <x v="5"/>
    <x v="5"/>
    <x v="9"/>
    <x v="9"/>
    <x v="0"/>
    <x v="0"/>
    <x v="0"/>
    <x v="0"/>
    <x v="0"/>
    <x v="0"/>
    <x v="0"/>
    <x v="0"/>
  </r>
  <r>
    <x v="3"/>
    <x v="393"/>
    <n v="50"/>
    <x v="127"/>
    <x v="122"/>
    <x v="5"/>
    <x v="5"/>
    <x v="9"/>
    <x v="9"/>
    <x v="0"/>
    <x v="0"/>
    <x v="0"/>
    <x v="0"/>
    <x v="0"/>
    <x v="0"/>
    <x v="0"/>
    <x v="0"/>
  </r>
  <r>
    <x v="3"/>
    <x v="349"/>
    <n v="50"/>
    <x v="123"/>
    <x v="118"/>
    <x v="5"/>
    <x v="5"/>
    <x v="9"/>
    <x v="9"/>
    <x v="0"/>
    <x v="0"/>
    <x v="0"/>
    <x v="0"/>
    <x v="0"/>
    <x v="0"/>
    <x v="0"/>
    <x v="0"/>
  </r>
  <r>
    <x v="3"/>
    <x v="736"/>
    <n v="5000"/>
    <x v="25"/>
    <x v="25"/>
    <x v="24"/>
    <x v="24"/>
    <x v="2"/>
    <x v="2"/>
    <x v="0"/>
    <x v="0"/>
    <x v="0"/>
    <x v="0"/>
    <x v="0"/>
    <x v="0"/>
    <x v="0"/>
    <x v="0"/>
  </r>
  <r>
    <x v="3"/>
    <x v="335"/>
    <n v="4961"/>
    <x v="101"/>
    <x v="96"/>
    <x v="24"/>
    <x v="24"/>
    <x v="2"/>
    <x v="2"/>
    <x v="0"/>
    <x v="0"/>
    <x v="0"/>
    <x v="0"/>
    <x v="0"/>
    <x v="0"/>
    <x v="0"/>
    <x v="0"/>
  </r>
  <r>
    <x v="3"/>
    <x v="115"/>
    <n v="5000"/>
    <x v="5"/>
    <x v="5"/>
    <x v="24"/>
    <x v="24"/>
    <x v="2"/>
    <x v="2"/>
    <x v="0"/>
    <x v="0"/>
    <x v="0"/>
    <x v="0"/>
    <x v="0"/>
    <x v="0"/>
    <x v="0"/>
    <x v="0"/>
  </r>
  <r>
    <x v="3"/>
    <x v="116"/>
    <n v="15160"/>
    <x v="61"/>
    <x v="58"/>
    <x v="24"/>
    <x v="24"/>
    <x v="2"/>
    <x v="2"/>
    <x v="0"/>
    <x v="0"/>
    <x v="0"/>
    <x v="0"/>
    <x v="0"/>
    <x v="0"/>
    <x v="0"/>
    <x v="0"/>
  </r>
  <r>
    <x v="3"/>
    <x v="338"/>
    <n v="2500"/>
    <x v="36"/>
    <x v="35"/>
    <x v="24"/>
    <x v="24"/>
    <x v="2"/>
    <x v="2"/>
    <x v="0"/>
    <x v="0"/>
    <x v="0"/>
    <x v="0"/>
    <x v="0"/>
    <x v="0"/>
    <x v="0"/>
    <x v="0"/>
  </r>
  <r>
    <x v="3"/>
    <x v="339"/>
    <n v="1400"/>
    <x v="73"/>
    <x v="69"/>
    <x v="24"/>
    <x v="24"/>
    <x v="2"/>
    <x v="2"/>
    <x v="0"/>
    <x v="0"/>
    <x v="0"/>
    <x v="0"/>
    <x v="0"/>
    <x v="0"/>
    <x v="0"/>
    <x v="0"/>
  </r>
  <r>
    <x v="3"/>
    <x v="63"/>
    <n v="15200"/>
    <x v="8"/>
    <x v="8"/>
    <x v="24"/>
    <x v="24"/>
    <x v="2"/>
    <x v="2"/>
    <x v="0"/>
    <x v="0"/>
    <x v="0"/>
    <x v="0"/>
    <x v="0"/>
    <x v="0"/>
    <x v="0"/>
    <x v="0"/>
  </r>
  <r>
    <x v="3"/>
    <x v="118"/>
    <n v="2000"/>
    <x v="62"/>
    <x v="59"/>
    <x v="24"/>
    <x v="24"/>
    <x v="2"/>
    <x v="2"/>
    <x v="0"/>
    <x v="0"/>
    <x v="0"/>
    <x v="0"/>
    <x v="0"/>
    <x v="0"/>
    <x v="0"/>
    <x v="0"/>
  </r>
  <r>
    <x v="3"/>
    <x v="119"/>
    <n v="2000"/>
    <x v="3"/>
    <x v="3"/>
    <x v="24"/>
    <x v="24"/>
    <x v="2"/>
    <x v="2"/>
    <x v="0"/>
    <x v="0"/>
    <x v="0"/>
    <x v="0"/>
    <x v="0"/>
    <x v="0"/>
    <x v="0"/>
    <x v="0"/>
  </r>
  <r>
    <x v="3"/>
    <x v="342"/>
    <n v="500"/>
    <x v="66"/>
    <x v="62"/>
    <x v="24"/>
    <x v="24"/>
    <x v="2"/>
    <x v="2"/>
    <x v="0"/>
    <x v="0"/>
    <x v="0"/>
    <x v="0"/>
    <x v="0"/>
    <x v="0"/>
    <x v="0"/>
    <x v="0"/>
  </r>
  <r>
    <x v="3"/>
    <x v="325"/>
    <n v="500"/>
    <x v="110"/>
    <x v="105"/>
    <x v="24"/>
    <x v="24"/>
    <x v="2"/>
    <x v="2"/>
    <x v="0"/>
    <x v="0"/>
    <x v="0"/>
    <x v="0"/>
    <x v="0"/>
    <x v="0"/>
    <x v="0"/>
    <x v="0"/>
  </r>
  <r>
    <x v="3"/>
    <x v="659"/>
    <n v="1000"/>
    <x v="72"/>
    <x v="68"/>
    <x v="24"/>
    <x v="24"/>
    <x v="2"/>
    <x v="2"/>
    <x v="0"/>
    <x v="0"/>
    <x v="0"/>
    <x v="0"/>
    <x v="0"/>
    <x v="0"/>
    <x v="0"/>
    <x v="0"/>
  </r>
  <r>
    <x v="3"/>
    <x v="346"/>
    <n v="3500"/>
    <x v="121"/>
    <x v="116"/>
    <x v="24"/>
    <x v="24"/>
    <x v="2"/>
    <x v="2"/>
    <x v="0"/>
    <x v="0"/>
    <x v="0"/>
    <x v="0"/>
    <x v="0"/>
    <x v="0"/>
    <x v="0"/>
    <x v="0"/>
  </r>
  <r>
    <x v="3"/>
    <x v="345"/>
    <n v="5000"/>
    <x v="57"/>
    <x v="54"/>
    <x v="24"/>
    <x v="24"/>
    <x v="2"/>
    <x v="2"/>
    <x v="0"/>
    <x v="0"/>
    <x v="0"/>
    <x v="0"/>
    <x v="0"/>
    <x v="0"/>
    <x v="0"/>
    <x v="0"/>
  </r>
  <r>
    <x v="3"/>
    <x v="132"/>
    <n v="500"/>
    <x v="65"/>
    <x v="61"/>
    <x v="24"/>
    <x v="24"/>
    <x v="2"/>
    <x v="2"/>
    <x v="0"/>
    <x v="0"/>
    <x v="0"/>
    <x v="0"/>
    <x v="0"/>
    <x v="0"/>
    <x v="0"/>
    <x v="0"/>
  </r>
  <r>
    <x v="3"/>
    <x v="437"/>
    <n v="250"/>
    <x v="137"/>
    <x v="131"/>
    <x v="24"/>
    <x v="24"/>
    <x v="2"/>
    <x v="2"/>
    <x v="0"/>
    <x v="0"/>
    <x v="0"/>
    <x v="0"/>
    <x v="0"/>
    <x v="0"/>
    <x v="0"/>
    <x v="0"/>
  </r>
  <r>
    <x v="3"/>
    <x v="347"/>
    <n v="1450"/>
    <x v="122"/>
    <x v="117"/>
    <x v="24"/>
    <x v="24"/>
    <x v="2"/>
    <x v="2"/>
    <x v="0"/>
    <x v="0"/>
    <x v="0"/>
    <x v="0"/>
    <x v="0"/>
    <x v="0"/>
    <x v="0"/>
    <x v="0"/>
  </r>
  <r>
    <x v="3"/>
    <x v="393"/>
    <n v="500"/>
    <x v="127"/>
    <x v="122"/>
    <x v="24"/>
    <x v="24"/>
    <x v="2"/>
    <x v="2"/>
    <x v="0"/>
    <x v="0"/>
    <x v="0"/>
    <x v="0"/>
    <x v="0"/>
    <x v="0"/>
    <x v="0"/>
    <x v="0"/>
  </r>
  <r>
    <x v="3"/>
    <x v="348"/>
    <n v="5000"/>
    <x v="108"/>
    <x v="103"/>
    <x v="24"/>
    <x v="24"/>
    <x v="2"/>
    <x v="2"/>
    <x v="0"/>
    <x v="0"/>
    <x v="0"/>
    <x v="0"/>
    <x v="0"/>
    <x v="0"/>
    <x v="0"/>
    <x v="0"/>
  </r>
  <r>
    <x v="3"/>
    <x v="349"/>
    <n v="4000"/>
    <x v="123"/>
    <x v="118"/>
    <x v="24"/>
    <x v="24"/>
    <x v="2"/>
    <x v="2"/>
    <x v="0"/>
    <x v="0"/>
    <x v="0"/>
    <x v="0"/>
    <x v="0"/>
    <x v="0"/>
    <x v="0"/>
    <x v="0"/>
  </r>
  <r>
    <x v="3"/>
    <x v="37"/>
    <n v="3022"/>
    <x v="12"/>
    <x v="12"/>
    <x v="24"/>
    <x v="24"/>
    <x v="2"/>
    <x v="2"/>
    <x v="0"/>
    <x v="0"/>
    <x v="0"/>
    <x v="0"/>
    <x v="0"/>
    <x v="0"/>
    <x v="0"/>
    <x v="0"/>
  </r>
  <r>
    <x v="3"/>
    <x v="38"/>
    <n v="124676"/>
    <x v="13"/>
    <x v="13"/>
    <x v="24"/>
    <x v="24"/>
    <x v="2"/>
    <x v="2"/>
    <x v="0"/>
    <x v="0"/>
    <x v="0"/>
    <x v="0"/>
    <x v="0"/>
    <x v="0"/>
    <x v="0"/>
    <x v="0"/>
  </r>
  <r>
    <x v="3"/>
    <x v="45"/>
    <n v="3000"/>
    <x v="30"/>
    <x v="29"/>
    <x v="24"/>
    <x v="24"/>
    <x v="2"/>
    <x v="2"/>
    <x v="0"/>
    <x v="0"/>
    <x v="0"/>
    <x v="0"/>
    <x v="0"/>
    <x v="0"/>
    <x v="0"/>
    <x v="0"/>
  </r>
  <r>
    <x v="3"/>
    <x v="39"/>
    <n v="334950"/>
    <x v="14"/>
    <x v="14"/>
    <x v="24"/>
    <x v="24"/>
    <x v="2"/>
    <x v="2"/>
    <x v="0"/>
    <x v="0"/>
    <x v="0"/>
    <x v="0"/>
    <x v="0"/>
    <x v="0"/>
    <x v="0"/>
    <x v="0"/>
  </r>
  <r>
    <x v="3"/>
    <x v="494"/>
    <n v="39858"/>
    <x v="105"/>
    <x v="100"/>
    <x v="24"/>
    <x v="24"/>
    <x v="2"/>
    <x v="2"/>
    <x v="0"/>
    <x v="0"/>
    <x v="0"/>
    <x v="0"/>
    <x v="0"/>
    <x v="0"/>
    <x v="0"/>
    <x v="0"/>
  </r>
  <r>
    <x v="3"/>
    <x v="737"/>
    <n v="1050"/>
    <x v="58"/>
    <x v="55"/>
    <x v="8"/>
    <x v="8"/>
    <x v="2"/>
    <x v="2"/>
    <x v="0"/>
    <x v="0"/>
    <x v="34"/>
    <x v="34"/>
    <x v="0"/>
    <x v="0"/>
    <x v="0"/>
    <x v="0"/>
  </r>
  <r>
    <x v="3"/>
    <x v="738"/>
    <n v="34"/>
    <x v="57"/>
    <x v="54"/>
    <x v="8"/>
    <x v="8"/>
    <x v="2"/>
    <x v="2"/>
    <x v="0"/>
    <x v="0"/>
    <x v="34"/>
    <x v="34"/>
    <x v="0"/>
    <x v="0"/>
    <x v="0"/>
    <x v="0"/>
  </r>
  <r>
    <x v="4"/>
    <x v="739"/>
    <n v="1084"/>
    <x v="32"/>
    <x v="31"/>
    <x v="8"/>
    <x v="8"/>
    <x v="2"/>
    <x v="2"/>
    <x v="0"/>
    <x v="0"/>
    <x v="34"/>
    <x v="34"/>
    <x v="0"/>
    <x v="0"/>
    <x v="0"/>
    <x v="0"/>
  </r>
  <r>
    <x v="3"/>
    <x v="37"/>
    <n v="62"/>
    <x v="12"/>
    <x v="12"/>
    <x v="24"/>
    <x v="24"/>
    <x v="2"/>
    <x v="2"/>
    <x v="0"/>
    <x v="0"/>
    <x v="37"/>
    <x v="37"/>
    <x v="0"/>
    <x v="0"/>
    <x v="0"/>
    <x v="0"/>
  </r>
  <r>
    <x v="3"/>
    <x v="38"/>
    <n v="2581"/>
    <x v="13"/>
    <x v="13"/>
    <x v="24"/>
    <x v="24"/>
    <x v="2"/>
    <x v="2"/>
    <x v="0"/>
    <x v="0"/>
    <x v="37"/>
    <x v="37"/>
    <x v="0"/>
    <x v="0"/>
    <x v="0"/>
    <x v="0"/>
  </r>
  <r>
    <x v="3"/>
    <x v="531"/>
    <n v="7821"/>
    <x v="14"/>
    <x v="14"/>
    <x v="24"/>
    <x v="24"/>
    <x v="2"/>
    <x v="2"/>
    <x v="0"/>
    <x v="0"/>
    <x v="37"/>
    <x v="37"/>
    <x v="0"/>
    <x v="0"/>
    <x v="0"/>
    <x v="0"/>
  </r>
  <r>
    <x v="3"/>
    <x v="740"/>
    <n v="74514"/>
    <x v="7"/>
    <x v="7"/>
    <x v="2"/>
    <x v="2"/>
    <x v="16"/>
    <x v="16"/>
    <x v="0"/>
    <x v="0"/>
    <x v="0"/>
    <x v="0"/>
    <x v="43"/>
    <x v="43"/>
    <x v="0"/>
    <x v="0"/>
  </r>
  <r>
    <x v="3"/>
    <x v="741"/>
    <n v="65000"/>
    <x v="7"/>
    <x v="7"/>
    <x v="2"/>
    <x v="2"/>
    <x v="16"/>
    <x v="16"/>
    <x v="0"/>
    <x v="0"/>
    <x v="0"/>
    <x v="0"/>
    <x v="117"/>
    <x v="117"/>
    <x v="0"/>
    <x v="0"/>
  </r>
  <r>
    <x v="3"/>
    <x v="742"/>
    <n v="2000"/>
    <x v="158"/>
    <x v="79"/>
    <x v="2"/>
    <x v="2"/>
    <x v="53"/>
    <x v="53"/>
    <x v="0"/>
    <x v="0"/>
    <x v="0"/>
    <x v="0"/>
    <x v="118"/>
    <x v="118"/>
    <x v="0"/>
    <x v="0"/>
  </r>
  <r>
    <x v="3"/>
    <x v="743"/>
    <n v="6000"/>
    <x v="196"/>
    <x v="180"/>
    <x v="2"/>
    <x v="2"/>
    <x v="37"/>
    <x v="37"/>
    <x v="0"/>
    <x v="0"/>
    <x v="0"/>
    <x v="0"/>
    <x v="119"/>
    <x v="119"/>
    <x v="0"/>
    <x v="0"/>
  </r>
  <r>
    <x v="3"/>
    <x v="744"/>
    <n v="6000"/>
    <x v="196"/>
    <x v="180"/>
    <x v="2"/>
    <x v="2"/>
    <x v="37"/>
    <x v="37"/>
    <x v="0"/>
    <x v="0"/>
    <x v="0"/>
    <x v="0"/>
    <x v="120"/>
    <x v="120"/>
    <x v="0"/>
    <x v="0"/>
  </r>
  <r>
    <x v="3"/>
    <x v="745"/>
    <n v="44514"/>
    <x v="7"/>
    <x v="7"/>
    <x v="2"/>
    <x v="2"/>
    <x v="3"/>
    <x v="3"/>
    <x v="1"/>
    <x v="1"/>
    <x v="0"/>
    <x v="0"/>
    <x v="1"/>
    <x v="1"/>
    <x v="0"/>
    <x v="0"/>
  </r>
  <r>
    <x v="3"/>
    <x v="746"/>
    <n v="3000"/>
    <x v="111"/>
    <x v="106"/>
    <x v="2"/>
    <x v="2"/>
    <x v="3"/>
    <x v="3"/>
    <x v="1"/>
    <x v="1"/>
    <x v="0"/>
    <x v="0"/>
    <x v="0"/>
    <x v="0"/>
    <x v="0"/>
    <x v="0"/>
  </r>
  <r>
    <x v="3"/>
    <x v="747"/>
    <n v="7000"/>
    <x v="177"/>
    <x v="149"/>
    <x v="2"/>
    <x v="2"/>
    <x v="3"/>
    <x v="3"/>
    <x v="1"/>
    <x v="1"/>
    <x v="0"/>
    <x v="0"/>
    <x v="0"/>
    <x v="0"/>
    <x v="0"/>
    <x v="0"/>
  </r>
  <r>
    <x v="3"/>
    <x v="63"/>
    <n v="5000"/>
    <x v="8"/>
    <x v="8"/>
    <x v="2"/>
    <x v="2"/>
    <x v="3"/>
    <x v="3"/>
    <x v="1"/>
    <x v="1"/>
    <x v="0"/>
    <x v="0"/>
    <x v="0"/>
    <x v="0"/>
    <x v="0"/>
    <x v="0"/>
  </r>
  <r>
    <x v="3"/>
    <x v="748"/>
    <n v="4000"/>
    <x v="160"/>
    <x v="150"/>
    <x v="2"/>
    <x v="2"/>
    <x v="3"/>
    <x v="3"/>
    <x v="1"/>
    <x v="1"/>
    <x v="0"/>
    <x v="0"/>
    <x v="0"/>
    <x v="0"/>
    <x v="0"/>
    <x v="0"/>
  </r>
  <r>
    <x v="3"/>
    <x v="749"/>
    <n v="7000"/>
    <x v="44"/>
    <x v="43"/>
    <x v="2"/>
    <x v="2"/>
    <x v="3"/>
    <x v="3"/>
    <x v="1"/>
    <x v="1"/>
    <x v="0"/>
    <x v="0"/>
    <x v="0"/>
    <x v="0"/>
    <x v="0"/>
    <x v="0"/>
  </r>
  <r>
    <x v="3"/>
    <x v="750"/>
    <n v="3000"/>
    <x v="7"/>
    <x v="7"/>
    <x v="2"/>
    <x v="2"/>
    <x v="3"/>
    <x v="3"/>
    <x v="1"/>
    <x v="1"/>
    <x v="0"/>
    <x v="0"/>
    <x v="121"/>
    <x v="121"/>
    <x v="0"/>
    <x v="0"/>
  </r>
  <r>
    <x v="3"/>
    <x v="751"/>
    <n v="4000"/>
    <x v="144"/>
    <x v="138"/>
    <x v="2"/>
    <x v="2"/>
    <x v="3"/>
    <x v="3"/>
    <x v="1"/>
    <x v="1"/>
    <x v="0"/>
    <x v="0"/>
    <x v="121"/>
    <x v="121"/>
    <x v="0"/>
    <x v="0"/>
  </r>
  <r>
    <x v="3"/>
    <x v="752"/>
    <n v="300"/>
    <x v="157"/>
    <x v="80"/>
    <x v="2"/>
    <x v="2"/>
    <x v="3"/>
    <x v="3"/>
    <x v="1"/>
    <x v="1"/>
    <x v="0"/>
    <x v="0"/>
    <x v="121"/>
    <x v="121"/>
    <x v="0"/>
    <x v="0"/>
  </r>
  <r>
    <x v="3"/>
    <x v="582"/>
    <n v="300"/>
    <x v="197"/>
    <x v="83"/>
    <x v="2"/>
    <x v="2"/>
    <x v="3"/>
    <x v="3"/>
    <x v="1"/>
    <x v="1"/>
    <x v="0"/>
    <x v="0"/>
    <x v="0"/>
    <x v="0"/>
    <x v="0"/>
    <x v="0"/>
  </r>
  <r>
    <x v="3"/>
    <x v="753"/>
    <n v="2000"/>
    <x v="110"/>
    <x v="105"/>
    <x v="2"/>
    <x v="2"/>
    <x v="3"/>
    <x v="3"/>
    <x v="1"/>
    <x v="1"/>
    <x v="0"/>
    <x v="0"/>
    <x v="0"/>
    <x v="0"/>
    <x v="0"/>
    <x v="0"/>
  </r>
  <r>
    <x v="1"/>
    <x v="754"/>
    <n v="440000"/>
    <x v="9"/>
    <x v="9"/>
    <x v="19"/>
    <x v="19"/>
    <x v="15"/>
    <x v="15"/>
    <x v="0"/>
    <x v="0"/>
    <x v="13"/>
    <x v="13"/>
    <x v="0"/>
    <x v="0"/>
    <x v="0"/>
    <x v="0"/>
  </r>
  <r>
    <x v="3"/>
    <x v="530"/>
    <n v="6541"/>
    <x v="5"/>
    <x v="5"/>
    <x v="24"/>
    <x v="24"/>
    <x v="2"/>
    <x v="2"/>
    <x v="0"/>
    <x v="0"/>
    <x v="38"/>
    <x v="38"/>
    <x v="0"/>
    <x v="0"/>
    <x v="0"/>
    <x v="0"/>
  </r>
  <r>
    <x v="3"/>
    <x v="424"/>
    <n v="38418"/>
    <x v="106"/>
    <x v="101"/>
    <x v="24"/>
    <x v="24"/>
    <x v="2"/>
    <x v="2"/>
    <x v="0"/>
    <x v="0"/>
    <x v="39"/>
    <x v="39"/>
    <x v="0"/>
    <x v="0"/>
    <x v="0"/>
    <x v="0"/>
  </r>
  <r>
    <x v="1"/>
    <x v="755"/>
    <n v="1000000"/>
    <x v="17"/>
    <x v="17"/>
    <x v="2"/>
    <x v="2"/>
    <x v="8"/>
    <x v="8"/>
    <x v="0"/>
    <x v="0"/>
    <x v="0"/>
    <x v="0"/>
    <x v="8"/>
    <x v="8"/>
    <x v="0"/>
    <x v="0"/>
  </r>
  <r>
    <x v="1"/>
    <x v="756"/>
    <n v="214286"/>
    <x v="17"/>
    <x v="17"/>
    <x v="2"/>
    <x v="2"/>
    <x v="8"/>
    <x v="8"/>
    <x v="0"/>
    <x v="0"/>
    <x v="0"/>
    <x v="0"/>
    <x v="5"/>
    <x v="5"/>
    <x v="0"/>
    <x v="0"/>
  </r>
  <r>
    <x v="3"/>
    <x v="757"/>
    <n v="38000"/>
    <x v="27"/>
    <x v="22"/>
    <x v="2"/>
    <x v="2"/>
    <x v="33"/>
    <x v="33"/>
    <x v="0"/>
    <x v="0"/>
    <x v="0"/>
    <x v="0"/>
    <x v="38"/>
    <x v="38"/>
    <x v="0"/>
    <x v="0"/>
  </r>
  <r>
    <x v="3"/>
    <x v="758"/>
    <n v="8960"/>
    <x v="74"/>
    <x v="70"/>
    <x v="2"/>
    <x v="2"/>
    <x v="33"/>
    <x v="33"/>
    <x v="0"/>
    <x v="0"/>
    <x v="0"/>
    <x v="0"/>
    <x v="38"/>
    <x v="38"/>
    <x v="0"/>
    <x v="0"/>
  </r>
  <r>
    <x v="3"/>
    <x v="759"/>
    <n v="4000"/>
    <x v="62"/>
    <x v="59"/>
    <x v="2"/>
    <x v="2"/>
    <x v="3"/>
    <x v="3"/>
    <x v="0"/>
    <x v="0"/>
    <x v="0"/>
    <x v="0"/>
    <x v="0"/>
    <x v="0"/>
    <x v="0"/>
    <x v="0"/>
  </r>
  <r>
    <x v="3"/>
    <x v="658"/>
    <n v="4500"/>
    <x v="178"/>
    <x v="167"/>
    <x v="2"/>
    <x v="2"/>
    <x v="3"/>
    <x v="3"/>
    <x v="0"/>
    <x v="0"/>
    <x v="0"/>
    <x v="0"/>
    <x v="122"/>
    <x v="122"/>
    <x v="0"/>
    <x v="0"/>
  </r>
  <r>
    <x v="3"/>
    <x v="760"/>
    <n v="1539"/>
    <x v="4"/>
    <x v="4"/>
    <x v="8"/>
    <x v="8"/>
    <x v="2"/>
    <x v="2"/>
    <x v="0"/>
    <x v="0"/>
    <x v="33"/>
    <x v="33"/>
    <x v="0"/>
    <x v="0"/>
    <x v="0"/>
    <x v="0"/>
  </r>
  <r>
    <x v="3"/>
    <x v="761"/>
    <n v="2480"/>
    <x v="58"/>
    <x v="55"/>
    <x v="8"/>
    <x v="8"/>
    <x v="2"/>
    <x v="2"/>
    <x v="0"/>
    <x v="0"/>
    <x v="33"/>
    <x v="33"/>
    <x v="0"/>
    <x v="0"/>
    <x v="0"/>
    <x v="0"/>
  </r>
  <r>
    <x v="3"/>
    <x v="762"/>
    <n v="300"/>
    <x v="102"/>
    <x v="97"/>
    <x v="8"/>
    <x v="8"/>
    <x v="2"/>
    <x v="2"/>
    <x v="0"/>
    <x v="0"/>
    <x v="33"/>
    <x v="33"/>
    <x v="0"/>
    <x v="0"/>
    <x v="0"/>
    <x v="0"/>
  </r>
  <r>
    <x v="3"/>
    <x v="763"/>
    <n v="5000"/>
    <x v="59"/>
    <x v="56"/>
    <x v="8"/>
    <x v="8"/>
    <x v="2"/>
    <x v="2"/>
    <x v="0"/>
    <x v="0"/>
    <x v="33"/>
    <x v="33"/>
    <x v="0"/>
    <x v="0"/>
    <x v="0"/>
    <x v="0"/>
  </r>
  <r>
    <x v="3"/>
    <x v="764"/>
    <n v="4000"/>
    <x v="63"/>
    <x v="3"/>
    <x v="8"/>
    <x v="8"/>
    <x v="2"/>
    <x v="2"/>
    <x v="0"/>
    <x v="0"/>
    <x v="33"/>
    <x v="33"/>
    <x v="0"/>
    <x v="0"/>
    <x v="0"/>
    <x v="0"/>
  </r>
  <r>
    <x v="3"/>
    <x v="765"/>
    <n v="1500"/>
    <x v="57"/>
    <x v="54"/>
    <x v="8"/>
    <x v="8"/>
    <x v="2"/>
    <x v="2"/>
    <x v="0"/>
    <x v="0"/>
    <x v="33"/>
    <x v="33"/>
    <x v="0"/>
    <x v="0"/>
    <x v="0"/>
    <x v="0"/>
  </r>
  <r>
    <x v="4"/>
    <x v="766"/>
    <n v="14819"/>
    <x v="32"/>
    <x v="31"/>
    <x v="8"/>
    <x v="8"/>
    <x v="2"/>
    <x v="2"/>
    <x v="0"/>
    <x v="0"/>
    <x v="33"/>
    <x v="33"/>
    <x v="0"/>
    <x v="0"/>
    <x v="0"/>
    <x v="0"/>
  </r>
  <r>
    <x v="4"/>
    <x v="84"/>
    <n v="9445"/>
    <x v="21"/>
    <x v="21"/>
    <x v="19"/>
    <x v="19"/>
    <x v="21"/>
    <x v="21"/>
    <x v="0"/>
    <x v="0"/>
    <x v="0"/>
    <x v="0"/>
    <x v="17"/>
    <x v="17"/>
    <x v="0"/>
    <x v="0"/>
  </r>
  <r>
    <x v="4"/>
    <x v="80"/>
    <n v="25135"/>
    <x v="21"/>
    <x v="21"/>
    <x v="19"/>
    <x v="19"/>
    <x v="21"/>
    <x v="21"/>
    <x v="0"/>
    <x v="0"/>
    <x v="0"/>
    <x v="0"/>
    <x v="17"/>
    <x v="17"/>
    <x v="0"/>
    <x v="0"/>
  </r>
  <r>
    <x v="3"/>
    <x v="767"/>
    <n v="2400"/>
    <x v="76"/>
    <x v="72"/>
    <x v="15"/>
    <x v="15"/>
    <x v="28"/>
    <x v="28"/>
    <x v="0"/>
    <x v="0"/>
    <x v="0"/>
    <x v="0"/>
    <x v="35"/>
    <x v="35"/>
    <x v="0"/>
    <x v="0"/>
  </r>
  <r>
    <x v="3"/>
    <x v="768"/>
    <n v="38000"/>
    <x v="26"/>
    <x v="26"/>
    <x v="15"/>
    <x v="15"/>
    <x v="17"/>
    <x v="17"/>
    <x v="0"/>
    <x v="0"/>
    <x v="0"/>
    <x v="0"/>
    <x v="123"/>
    <x v="123"/>
    <x v="0"/>
    <x v="0"/>
  </r>
  <r>
    <x v="3"/>
    <x v="769"/>
    <n v="8100"/>
    <x v="26"/>
    <x v="26"/>
    <x v="15"/>
    <x v="15"/>
    <x v="17"/>
    <x v="17"/>
    <x v="0"/>
    <x v="0"/>
    <x v="0"/>
    <x v="0"/>
    <x v="124"/>
    <x v="124"/>
    <x v="0"/>
    <x v="0"/>
  </r>
  <r>
    <x v="3"/>
    <x v="770"/>
    <n v="10120"/>
    <x v="56"/>
    <x v="53"/>
    <x v="15"/>
    <x v="15"/>
    <x v="25"/>
    <x v="25"/>
    <x v="0"/>
    <x v="0"/>
    <x v="0"/>
    <x v="0"/>
    <x v="32"/>
    <x v="32"/>
    <x v="0"/>
    <x v="0"/>
  </r>
  <r>
    <x v="3"/>
    <x v="771"/>
    <n v="6000"/>
    <x v="78"/>
    <x v="74"/>
    <x v="15"/>
    <x v="15"/>
    <x v="54"/>
    <x v="54"/>
    <x v="0"/>
    <x v="0"/>
    <x v="0"/>
    <x v="0"/>
    <x v="35"/>
    <x v="35"/>
    <x v="0"/>
    <x v="0"/>
  </r>
  <r>
    <x v="3"/>
    <x v="772"/>
    <n v="5000"/>
    <x v="181"/>
    <x v="169"/>
    <x v="15"/>
    <x v="15"/>
    <x v="54"/>
    <x v="54"/>
    <x v="0"/>
    <x v="0"/>
    <x v="0"/>
    <x v="0"/>
    <x v="35"/>
    <x v="35"/>
    <x v="0"/>
    <x v="0"/>
  </r>
  <r>
    <x v="3"/>
    <x v="773"/>
    <n v="2500"/>
    <x v="76"/>
    <x v="72"/>
    <x v="15"/>
    <x v="15"/>
    <x v="20"/>
    <x v="20"/>
    <x v="0"/>
    <x v="0"/>
    <x v="0"/>
    <x v="0"/>
    <x v="125"/>
    <x v="125"/>
    <x v="0"/>
    <x v="0"/>
  </r>
  <r>
    <x v="3"/>
    <x v="774"/>
    <n v="57000"/>
    <x v="173"/>
    <x v="163"/>
    <x v="15"/>
    <x v="15"/>
    <x v="20"/>
    <x v="20"/>
    <x v="0"/>
    <x v="0"/>
    <x v="0"/>
    <x v="0"/>
    <x v="126"/>
    <x v="126"/>
    <x v="0"/>
    <x v="0"/>
  </r>
  <r>
    <x v="3"/>
    <x v="775"/>
    <n v="105000"/>
    <x v="198"/>
    <x v="181"/>
    <x v="15"/>
    <x v="15"/>
    <x v="20"/>
    <x v="20"/>
    <x v="0"/>
    <x v="0"/>
    <x v="0"/>
    <x v="0"/>
    <x v="127"/>
    <x v="127"/>
    <x v="0"/>
    <x v="0"/>
  </r>
  <r>
    <x v="3"/>
    <x v="776"/>
    <n v="1200"/>
    <x v="199"/>
    <x v="182"/>
    <x v="15"/>
    <x v="15"/>
    <x v="20"/>
    <x v="20"/>
    <x v="0"/>
    <x v="0"/>
    <x v="0"/>
    <x v="0"/>
    <x v="128"/>
    <x v="128"/>
    <x v="0"/>
    <x v="0"/>
  </r>
  <r>
    <x v="4"/>
    <x v="660"/>
    <n v="60200"/>
    <x v="190"/>
    <x v="175"/>
    <x v="22"/>
    <x v="22"/>
    <x v="13"/>
    <x v="13"/>
    <x v="0"/>
    <x v="0"/>
    <x v="0"/>
    <x v="0"/>
    <x v="0"/>
    <x v="0"/>
    <x v="0"/>
    <x v="0"/>
  </r>
  <r>
    <x v="4"/>
    <x v="777"/>
    <n v="66000"/>
    <x v="200"/>
    <x v="183"/>
    <x v="22"/>
    <x v="22"/>
    <x v="13"/>
    <x v="13"/>
    <x v="0"/>
    <x v="0"/>
    <x v="0"/>
    <x v="0"/>
    <x v="0"/>
    <x v="0"/>
    <x v="0"/>
    <x v="0"/>
  </r>
  <r>
    <x v="3"/>
    <x v="423"/>
    <n v="71310"/>
    <x v="103"/>
    <x v="98"/>
    <x v="24"/>
    <x v="24"/>
    <x v="38"/>
    <x v="38"/>
    <x v="0"/>
    <x v="0"/>
    <x v="0"/>
    <x v="0"/>
    <x v="0"/>
    <x v="0"/>
    <x v="0"/>
    <x v="0"/>
  </r>
  <r>
    <x v="3"/>
    <x v="341"/>
    <n v="8088"/>
    <x v="4"/>
    <x v="4"/>
    <x v="24"/>
    <x v="24"/>
    <x v="2"/>
    <x v="2"/>
    <x v="0"/>
    <x v="0"/>
    <x v="1"/>
    <x v="1"/>
    <x v="0"/>
    <x v="0"/>
    <x v="0"/>
    <x v="0"/>
  </r>
  <r>
    <x v="3"/>
    <x v="37"/>
    <n v="371"/>
    <x v="12"/>
    <x v="12"/>
    <x v="24"/>
    <x v="24"/>
    <x v="2"/>
    <x v="2"/>
    <x v="0"/>
    <x v="0"/>
    <x v="40"/>
    <x v="40"/>
    <x v="0"/>
    <x v="0"/>
    <x v="0"/>
    <x v="0"/>
  </r>
  <r>
    <x v="3"/>
    <x v="38"/>
    <n v="15293"/>
    <x v="13"/>
    <x v="13"/>
    <x v="24"/>
    <x v="24"/>
    <x v="2"/>
    <x v="2"/>
    <x v="0"/>
    <x v="0"/>
    <x v="40"/>
    <x v="40"/>
    <x v="0"/>
    <x v="0"/>
    <x v="0"/>
    <x v="0"/>
  </r>
  <r>
    <x v="3"/>
    <x v="494"/>
    <n v="46344"/>
    <x v="105"/>
    <x v="100"/>
    <x v="24"/>
    <x v="24"/>
    <x v="2"/>
    <x v="2"/>
    <x v="0"/>
    <x v="0"/>
    <x v="40"/>
    <x v="40"/>
    <x v="0"/>
    <x v="0"/>
    <x v="0"/>
    <x v="0"/>
  </r>
  <r>
    <x v="3"/>
    <x v="37"/>
    <n v="9091"/>
    <x v="12"/>
    <x v="12"/>
    <x v="24"/>
    <x v="24"/>
    <x v="2"/>
    <x v="2"/>
    <x v="0"/>
    <x v="0"/>
    <x v="10"/>
    <x v="10"/>
    <x v="0"/>
    <x v="0"/>
    <x v="0"/>
    <x v="0"/>
  </r>
  <r>
    <x v="3"/>
    <x v="38"/>
    <n v="375043"/>
    <x v="13"/>
    <x v="13"/>
    <x v="24"/>
    <x v="24"/>
    <x v="2"/>
    <x v="2"/>
    <x v="0"/>
    <x v="0"/>
    <x v="10"/>
    <x v="10"/>
    <x v="0"/>
    <x v="0"/>
    <x v="0"/>
    <x v="0"/>
  </r>
  <r>
    <x v="5"/>
    <x v="778"/>
    <n v="20000"/>
    <x v="23"/>
    <x v="23"/>
    <x v="22"/>
    <x v="22"/>
    <x v="13"/>
    <x v="13"/>
    <x v="0"/>
    <x v="0"/>
    <x v="0"/>
    <x v="0"/>
    <x v="0"/>
    <x v="0"/>
    <x v="0"/>
    <x v="0"/>
  </r>
  <r>
    <x v="4"/>
    <x v="154"/>
    <n v="7000"/>
    <x v="39"/>
    <x v="38"/>
    <x v="22"/>
    <x v="22"/>
    <x v="13"/>
    <x v="13"/>
    <x v="0"/>
    <x v="0"/>
    <x v="0"/>
    <x v="0"/>
    <x v="0"/>
    <x v="0"/>
    <x v="0"/>
    <x v="0"/>
  </r>
  <r>
    <x v="3"/>
    <x v="514"/>
    <n v="500"/>
    <x v="157"/>
    <x v="80"/>
    <x v="22"/>
    <x v="22"/>
    <x v="13"/>
    <x v="13"/>
    <x v="0"/>
    <x v="0"/>
    <x v="0"/>
    <x v="0"/>
    <x v="0"/>
    <x v="0"/>
    <x v="0"/>
    <x v="0"/>
  </r>
  <r>
    <x v="3"/>
    <x v="515"/>
    <n v="100"/>
    <x v="158"/>
    <x v="79"/>
    <x v="22"/>
    <x v="22"/>
    <x v="13"/>
    <x v="13"/>
    <x v="0"/>
    <x v="0"/>
    <x v="0"/>
    <x v="0"/>
    <x v="0"/>
    <x v="0"/>
    <x v="0"/>
    <x v="0"/>
  </r>
  <r>
    <x v="3"/>
    <x v="85"/>
    <n v="30000"/>
    <x v="45"/>
    <x v="44"/>
    <x v="22"/>
    <x v="22"/>
    <x v="13"/>
    <x v="13"/>
    <x v="0"/>
    <x v="0"/>
    <x v="0"/>
    <x v="0"/>
    <x v="0"/>
    <x v="0"/>
    <x v="0"/>
    <x v="0"/>
  </r>
  <r>
    <x v="3"/>
    <x v="83"/>
    <n v="35400"/>
    <x v="47"/>
    <x v="46"/>
    <x v="22"/>
    <x v="22"/>
    <x v="13"/>
    <x v="13"/>
    <x v="0"/>
    <x v="0"/>
    <x v="0"/>
    <x v="0"/>
    <x v="0"/>
    <x v="0"/>
    <x v="0"/>
    <x v="0"/>
  </r>
  <r>
    <x v="3"/>
    <x v="88"/>
    <n v="5000"/>
    <x v="52"/>
    <x v="18"/>
    <x v="22"/>
    <x v="22"/>
    <x v="13"/>
    <x v="13"/>
    <x v="0"/>
    <x v="0"/>
    <x v="0"/>
    <x v="0"/>
    <x v="0"/>
    <x v="0"/>
    <x v="0"/>
    <x v="0"/>
  </r>
  <r>
    <x v="3"/>
    <x v="436"/>
    <n v="3200"/>
    <x v="7"/>
    <x v="7"/>
    <x v="22"/>
    <x v="22"/>
    <x v="13"/>
    <x v="13"/>
    <x v="0"/>
    <x v="0"/>
    <x v="0"/>
    <x v="0"/>
    <x v="0"/>
    <x v="0"/>
    <x v="0"/>
    <x v="0"/>
  </r>
  <r>
    <x v="3"/>
    <x v="340"/>
    <n v="1000"/>
    <x v="67"/>
    <x v="63"/>
    <x v="22"/>
    <x v="22"/>
    <x v="13"/>
    <x v="13"/>
    <x v="0"/>
    <x v="0"/>
    <x v="0"/>
    <x v="0"/>
    <x v="0"/>
    <x v="0"/>
    <x v="0"/>
    <x v="0"/>
  </r>
  <r>
    <x v="3"/>
    <x v="435"/>
    <n v="3000"/>
    <x v="135"/>
    <x v="130"/>
    <x v="22"/>
    <x v="22"/>
    <x v="13"/>
    <x v="13"/>
    <x v="0"/>
    <x v="0"/>
    <x v="0"/>
    <x v="0"/>
    <x v="0"/>
    <x v="0"/>
    <x v="0"/>
    <x v="0"/>
  </r>
  <r>
    <x v="3"/>
    <x v="326"/>
    <n v="450"/>
    <x v="115"/>
    <x v="110"/>
    <x v="22"/>
    <x v="22"/>
    <x v="13"/>
    <x v="13"/>
    <x v="0"/>
    <x v="0"/>
    <x v="0"/>
    <x v="0"/>
    <x v="0"/>
    <x v="0"/>
    <x v="0"/>
    <x v="0"/>
  </r>
  <r>
    <x v="3"/>
    <x v="434"/>
    <n v="500"/>
    <x v="134"/>
    <x v="129"/>
    <x v="22"/>
    <x v="22"/>
    <x v="13"/>
    <x v="13"/>
    <x v="0"/>
    <x v="0"/>
    <x v="0"/>
    <x v="0"/>
    <x v="0"/>
    <x v="0"/>
    <x v="0"/>
    <x v="0"/>
  </r>
  <r>
    <x v="3"/>
    <x v="98"/>
    <n v="500"/>
    <x v="55"/>
    <x v="52"/>
    <x v="22"/>
    <x v="22"/>
    <x v="13"/>
    <x v="13"/>
    <x v="0"/>
    <x v="0"/>
    <x v="0"/>
    <x v="0"/>
    <x v="0"/>
    <x v="0"/>
    <x v="0"/>
    <x v="0"/>
  </r>
  <r>
    <x v="3"/>
    <x v="62"/>
    <n v="9500"/>
    <x v="38"/>
    <x v="37"/>
    <x v="22"/>
    <x v="22"/>
    <x v="13"/>
    <x v="13"/>
    <x v="0"/>
    <x v="0"/>
    <x v="0"/>
    <x v="0"/>
    <x v="0"/>
    <x v="0"/>
    <x v="0"/>
    <x v="0"/>
  </r>
  <r>
    <x v="3"/>
    <x v="711"/>
    <n v="400"/>
    <x v="187"/>
    <x v="174"/>
    <x v="22"/>
    <x v="22"/>
    <x v="13"/>
    <x v="13"/>
    <x v="0"/>
    <x v="0"/>
    <x v="0"/>
    <x v="0"/>
    <x v="0"/>
    <x v="0"/>
    <x v="0"/>
    <x v="0"/>
  </r>
  <r>
    <x v="3"/>
    <x v="98"/>
    <n v="450"/>
    <x v="186"/>
    <x v="52"/>
    <x v="22"/>
    <x v="22"/>
    <x v="13"/>
    <x v="13"/>
    <x v="0"/>
    <x v="0"/>
    <x v="0"/>
    <x v="0"/>
    <x v="0"/>
    <x v="0"/>
    <x v="0"/>
    <x v="0"/>
  </r>
  <r>
    <x v="3"/>
    <x v="339"/>
    <n v="100"/>
    <x v="73"/>
    <x v="69"/>
    <x v="22"/>
    <x v="22"/>
    <x v="13"/>
    <x v="13"/>
    <x v="0"/>
    <x v="0"/>
    <x v="0"/>
    <x v="0"/>
    <x v="0"/>
    <x v="0"/>
    <x v="0"/>
    <x v="0"/>
  </r>
  <r>
    <x v="3"/>
    <x v="338"/>
    <n v="2000"/>
    <x v="36"/>
    <x v="35"/>
    <x v="22"/>
    <x v="22"/>
    <x v="13"/>
    <x v="13"/>
    <x v="0"/>
    <x v="0"/>
    <x v="0"/>
    <x v="0"/>
    <x v="0"/>
    <x v="0"/>
    <x v="0"/>
    <x v="0"/>
  </r>
  <r>
    <x v="3"/>
    <x v="64"/>
    <n v="51557"/>
    <x v="15"/>
    <x v="15"/>
    <x v="22"/>
    <x v="22"/>
    <x v="13"/>
    <x v="13"/>
    <x v="0"/>
    <x v="0"/>
    <x v="0"/>
    <x v="0"/>
    <x v="0"/>
    <x v="0"/>
    <x v="0"/>
    <x v="0"/>
  </r>
  <r>
    <x v="1"/>
    <x v="779"/>
    <n v="20000"/>
    <x v="9"/>
    <x v="9"/>
    <x v="22"/>
    <x v="22"/>
    <x v="13"/>
    <x v="13"/>
    <x v="0"/>
    <x v="0"/>
    <x v="0"/>
    <x v="0"/>
    <x v="0"/>
    <x v="0"/>
    <x v="0"/>
    <x v="0"/>
  </r>
  <r>
    <x v="3"/>
    <x v="493"/>
    <n v="6200"/>
    <x v="41"/>
    <x v="40"/>
    <x v="22"/>
    <x v="22"/>
    <x v="13"/>
    <x v="13"/>
    <x v="0"/>
    <x v="0"/>
    <x v="0"/>
    <x v="0"/>
    <x v="0"/>
    <x v="0"/>
    <x v="0"/>
    <x v="0"/>
  </r>
  <r>
    <x v="3"/>
    <x v="45"/>
    <n v="7673"/>
    <x v="30"/>
    <x v="29"/>
    <x v="22"/>
    <x v="22"/>
    <x v="13"/>
    <x v="13"/>
    <x v="0"/>
    <x v="0"/>
    <x v="0"/>
    <x v="0"/>
    <x v="0"/>
    <x v="0"/>
    <x v="0"/>
    <x v="0"/>
  </r>
  <r>
    <x v="3"/>
    <x v="38"/>
    <n v="61553"/>
    <x v="13"/>
    <x v="13"/>
    <x v="22"/>
    <x v="22"/>
    <x v="13"/>
    <x v="13"/>
    <x v="0"/>
    <x v="0"/>
    <x v="0"/>
    <x v="0"/>
    <x v="0"/>
    <x v="0"/>
    <x v="0"/>
    <x v="0"/>
  </r>
  <r>
    <x v="3"/>
    <x v="37"/>
    <n v="1492"/>
    <x v="12"/>
    <x v="12"/>
    <x v="22"/>
    <x v="22"/>
    <x v="13"/>
    <x v="13"/>
    <x v="0"/>
    <x v="0"/>
    <x v="0"/>
    <x v="0"/>
    <x v="0"/>
    <x v="0"/>
    <x v="0"/>
    <x v="0"/>
  </r>
  <r>
    <x v="3"/>
    <x v="39"/>
    <n v="178852"/>
    <x v="14"/>
    <x v="14"/>
    <x v="22"/>
    <x v="22"/>
    <x v="13"/>
    <x v="13"/>
    <x v="0"/>
    <x v="0"/>
    <x v="0"/>
    <x v="0"/>
    <x v="0"/>
    <x v="0"/>
    <x v="0"/>
    <x v="0"/>
  </r>
  <r>
    <x v="3"/>
    <x v="349"/>
    <n v="75"/>
    <x v="123"/>
    <x v="118"/>
    <x v="22"/>
    <x v="22"/>
    <x v="13"/>
    <x v="13"/>
    <x v="0"/>
    <x v="0"/>
    <x v="0"/>
    <x v="0"/>
    <x v="0"/>
    <x v="0"/>
    <x v="0"/>
    <x v="0"/>
  </r>
  <r>
    <x v="3"/>
    <x v="348"/>
    <n v="700"/>
    <x v="108"/>
    <x v="103"/>
    <x v="22"/>
    <x v="22"/>
    <x v="13"/>
    <x v="13"/>
    <x v="0"/>
    <x v="0"/>
    <x v="0"/>
    <x v="0"/>
    <x v="0"/>
    <x v="0"/>
    <x v="0"/>
    <x v="0"/>
  </r>
  <r>
    <x v="3"/>
    <x v="393"/>
    <n v="50"/>
    <x v="127"/>
    <x v="122"/>
    <x v="22"/>
    <x v="22"/>
    <x v="13"/>
    <x v="13"/>
    <x v="0"/>
    <x v="0"/>
    <x v="0"/>
    <x v="0"/>
    <x v="0"/>
    <x v="0"/>
    <x v="0"/>
    <x v="0"/>
  </r>
  <r>
    <x v="3"/>
    <x v="347"/>
    <n v="650"/>
    <x v="122"/>
    <x v="117"/>
    <x v="22"/>
    <x v="22"/>
    <x v="13"/>
    <x v="13"/>
    <x v="0"/>
    <x v="0"/>
    <x v="0"/>
    <x v="0"/>
    <x v="0"/>
    <x v="0"/>
    <x v="0"/>
    <x v="0"/>
  </r>
  <r>
    <x v="3"/>
    <x v="437"/>
    <n v="30"/>
    <x v="137"/>
    <x v="131"/>
    <x v="22"/>
    <x v="22"/>
    <x v="13"/>
    <x v="13"/>
    <x v="0"/>
    <x v="0"/>
    <x v="0"/>
    <x v="0"/>
    <x v="0"/>
    <x v="0"/>
    <x v="0"/>
    <x v="0"/>
  </r>
  <r>
    <x v="3"/>
    <x v="132"/>
    <n v="225"/>
    <x v="65"/>
    <x v="61"/>
    <x v="22"/>
    <x v="22"/>
    <x v="13"/>
    <x v="13"/>
    <x v="0"/>
    <x v="0"/>
    <x v="0"/>
    <x v="0"/>
    <x v="0"/>
    <x v="0"/>
    <x v="0"/>
    <x v="0"/>
  </r>
  <r>
    <x v="3"/>
    <x v="345"/>
    <n v="300"/>
    <x v="57"/>
    <x v="54"/>
    <x v="22"/>
    <x v="22"/>
    <x v="13"/>
    <x v="13"/>
    <x v="0"/>
    <x v="0"/>
    <x v="0"/>
    <x v="0"/>
    <x v="0"/>
    <x v="0"/>
    <x v="0"/>
    <x v="0"/>
  </r>
  <r>
    <x v="3"/>
    <x v="325"/>
    <n v="150"/>
    <x v="110"/>
    <x v="105"/>
    <x v="22"/>
    <x v="22"/>
    <x v="13"/>
    <x v="13"/>
    <x v="0"/>
    <x v="0"/>
    <x v="0"/>
    <x v="0"/>
    <x v="0"/>
    <x v="0"/>
    <x v="0"/>
    <x v="0"/>
  </r>
  <r>
    <x v="3"/>
    <x v="342"/>
    <n v="150"/>
    <x v="66"/>
    <x v="62"/>
    <x v="22"/>
    <x v="22"/>
    <x v="13"/>
    <x v="13"/>
    <x v="0"/>
    <x v="0"/>
    <x v="0"/>
    <x v="0"/>
    <x v="0"/>
    <x v="0"/>
    <x v="0"/>
    <x v="0"/>
  </r>
  <r>
    <x v="3"/>
    <x v="112"/>
    <n v="450"/>
    <x v="59"/>
    <x v="56"/>
    <x v="22"/>
    <x v="22"/>
    <x v="13"/>
    <x v="13"/>
    <x v="0"/>
    <x v="0"/>
    <x v="0"/>
    <x v="0"/>
    <x v="0"/>
    <x v="0"/>
    <x v="0"/>
    <x v="0"/>
  </r>
  <r>
    <x v="3"/>
    <x v="341"/>
    <n v="400"/>
    <x v="4"/>
    <x v="4"/>
    <x v="22"/>
    <x v="22"/>
    <x v="13"/>
    <x v="13"/>
    <x v="0"/>
    <x v="0"/>
    <x v="0"/>
    <x v="0"/>
    <x v="0"/>
    <x v="0"/>
    <x v="0"/>
    <x v="0"/>
  </r>
  <r>
    <x v="1"/>
    <x v="779"/>
    <n v="20000"/>
    <x v="9"/>
    <x v="9"/>
    <x v="22"/>
    <x v="22"/>
    <x v="13"/>
    <x v="13"/>
    <x v="0"/>
    <x v="0"/>
    <x v="0"/>
    <x v="0"/>
    <x v="0"/>
    <x v="0"/>
    <x v="0"/>
    <x v="0"/>
  </r>
  <r>
    <x v="3"/>
    <x v="64"/>
    <n v="7000"/>
    <x v="15"/>
    <x v="15"/>
    <x v="22"/>
    <x v="22"/>
    <x v="13"/>
    <x v="13"/>
    <x v="0"/>
    <x v="0"/>
    <x v="0"/>
    <x v="0"/>
    <x v="0"/>
    <x v="0"/>
    <x v="0"/>
    <x v="0"/>
  </r>
  <r>
    <x v="3"/>
    <x v="680"/>
    <n v="40000"/>
    <x v="78"/>
    <x v="74"/>
    <x v="15"/>
    <x v="15"/>
    <x v="35"/>
    <x v="35"/>
    <x v="0"/>
    <x v="0"/>
    <x v="24"/>
    <x v="24"/>
    <x v="40"/>
    <x v="40"/>
    <x v="0"/>
    <x v="0"/>
  </r>
  <r>
    <x v="4"/>
    <x v="780"/>
    <n v="40000"/>
    <x v="89"/>
    <x v="84"/>
    <x v="15"/>
    <x v="15"/>
    <x v="35"/>
    <x v="35"/>
    <x v="0"/>
    <x v="0"/>
    <x v="24"/>
    <x v="24"/>
    <x v="40"/>
    <x v="40"/>
    <x v="0"/>
    <x v="0"/>
  </r>
  <r>
    <x v="3"/>
    <x v="39"/>
    <n v="378216"/>
    <x v="14"/>
    <x v="14"/>
    <x v="3"/>
    <x v="3"/>
    <x v="6"/>
    <x v="6"/>
    <x v="0"/>
    <x v="0"/>
    <x v="0"/>
    <x v="0"/>
    <x v="0"/>
    <x v="0"/>
    <x v="0"/>
    <x v="0"/>
  </r>
  <r>
    <x v="3"/>
    <x v="37"/>
    <n v="5967"/>
    <x v="12"/>
    <x v="12"/>
    <x v="3"/>
    <x v="3"/>
    <x v="6"/>
    <x v="6"/>
    <x v="0"/>
    <x v="0"/>
    <x v="0"/>
    <x v="0"/>
    <x v="0"/>
    <x v="0"/>
    <x v="0"/>
    <x v="0"/>
  </r>
  <r>
    <x v="3"/>
    <x v="38"/>
    <n v="246133"/>
    <x v="13"/>
    <x v="13"/>
    <x v="3"/>
    <x v="3"/>
    <x v="6"/>
    <x v="6"/>
    <x v="0"/>
    <x v="0"/>
    <x v="0"/>
    <x v="0"/>
    <x v="0"/>
    <x v="0"/>
    <x v="0"/>
    <x v="0"/>
  </r>
  <r>
    <x v="3"/>
    <x v="781"/>
    <n v="235000"/>
    <x v="91"/>
    <x v="86"/>
    <x v="15"/>
    <x v="15"/>
    <x v="34"/>
    <x v="34"/>
    <x v="0"/>
    <x v="0"/>
    <x v="23"/>
    <x v="23"/>
    <x v="39"/>
    <x v="39"/>
    <x v="0"/>
    <x v="0"/>
  </r>
  <r>
    <x v="4"/>
    <x v="782"/>
    <n v="235000"/>
    <x v="89"/>
    <x v="84"/>
    <x v="15"/>
    <x v="15"/>
    <x v="34"/>
    <x v="34"/>
    <x v="0"/>
    <x v="0"/>
    <x v="23"/>
    <x v="23"/>
    <x v="39"/>
    <x v="39"/>
    <x v="0"/>
    <x v="0"/>
  </r>
  <r>
    <x v="3"/>
    <x v="783"/>
    <n v="2500"/>
    <x v="76"/>
    <x v="72"/>
    <x v="15"/>
    <x v="15"/>
    <x v="28"/>
    <x v="28"/>
    <x v="0"/>
    <x v="0"/>
    <x v="52"/>
    <x v="52"/>
    <x v="129"/>
    <x v="129"/>
    <x v="0"/>
    <x v="0"/>
  </r>
  <r>
    <x v="3"/>
    <x v="784"/>
    <n v="10000"/>
    <x v="76"/>
    <x v="72"/>
    <x v="15"/>
    <x v="15"/>
    <x v="28"/>
    <x v="28"/>
    <x v="0"/>
    <x v="0"/>
    <x v="52"/>
    <x v="52"/>
    <x v="129"/>
    <x v="129"/>
    <x v="0"/>
    <x v="0"/>
  </r>
  <r>
    <x v="4"/>
    <x v="785"/>
    <n v="10000"/>
    <x v="125"/>
    <x v="120"/>
    <x v="15"/>
    <x v="15"/>
    <x v="28"/>
    <x v="28"/>
    <x v="0"/>
    <x v="0"/>
    <x v="52"/>
    <x v="52"/>
    <x v="129"/>
    <x v="129"/>
    <x v="0"/>
    <x v="0"/>
  </r>
  <r>
    <x v="3"/>
    <x v="59"/>
    <n v="1136493"/>
    <x v="19"/>
    <x v="19"/>
    <x v="24"/>
    <x v="24"/>
    <x v="2"/>
    <x v="2"/>
    <x v="0"/>
    <x v="0"/>
    <x v="10"/>
    <x v="10"/>
    <x v="0"/>
    <x v="0"/>
    <x v="0"/>
    <x v="0"/>
  </r>
  <r>
    <x v="3"/>
    <x v="423"/>
    <n v="117600"/>
    <x v="103"/>
    <x v="98"/>
    <x v="24"/>
    <x v="24"/>
    <x v="38"/>
    <x v="38"/>
    <x v="0"/>
    <x v="0"/>
    <x v="35"/>
    <x v="35"/>
    <x v="0"/>
    <x v="0"/>
    <x v="0"/>
    <x v="0"/>
  </r>
  <r>
    <x v="3"/>
    <x v="423"/>
    <n v="8524"/>
    <x v="103"/>
    <x v="98"/>
    <x v="8"/>
    <x v="8"/>
    <x v="38"/>
    <x v="38"/>
    <x v="0"/>
    <x v="0"/>
    <x v="0"/>
    <x v="0"/>
    <x v="0"/>
    <x v="0"/>
    <x v="0"/>
    <x v="0"/>
  </r>
  <r>
    <x v="3"/>
    <x v="423"/>
    <n v="17325"/>
    <x v="103"/>
    <x v="98"/>
    <x v="8"/>
    <x v="8"/>
    <x v="38"/>
    <x v="38"/>
    <x v="0"/>
    <x v="0"/>
    <x v="35"/>
    <x v="35"/>
    <x v="0"/>
    <x v="0"/>
    <x v="0"/>
    <x v="0"/>
  </r>
  <r>
    <x v="3"/>
    <x v="786"/>
    <n v="94"/>
    <x v="12"/>
    <x v="12"/>
    <x v="8"/>
    <x v="8"/>
    <x v="2"/>
    <x v="2"/>
    <x v="0"/>
    <x v="0"/>
    <x v="37"/>
    <x v="37"/>
    <x v="0"/>
    <x v="0"/>
    <x v="0"/>
    <x v="0"/>
  </r>
  <r>
    <x v="3"/>
    <x v="787"/>
    <n v="3869"/>
    <x v="13"/>
    <x v="13"/>
    <x v="8"/>
    <x v="8"/>
    <x v="2"/>
    <x v="2"/>
    <x v="0"/>
    <x v="0"/>
    <x v="37"/>
    <x v="37"/>
    <x v="0"/>
    <x v="0"/>
    <x v="0"/>
    <x v="0"/>
  </r>
  <r>
    <x v="3"/>
    <x v="786"/>
    <n v="293"/>
    <x v="12"/>
    <x v="12"/>
    <x v="8"/>
    <x v="8"/>
    <x v="2"/>
    <x v="2"/>
    <x v="0"/>
    <x v="0"/>
    <x v="0"/>
    <x v="0"/>
    <x v="0"/>
    <x v="0"/>
    <x v="0"/>
    <x v="0"/>
  </r>
  <r>
    <x v="3"/>
    <x v="787"/>
    <n v="12078"/>
    <x v="13"/>
    <x v="13"/>
    <x v="8"/>
    <x v="8"/>
    <x v="2"/>
    <x v="2"/>
    <x v="0"/>
    <x v="0"/>
    <x v="0"/>
    <x v="0"/>
    <x v="0"/>
    <x v="0"/>
    <x v="0"/>
    <x v="0"/>
  </r>
  <r>
    <x v="3"/>
    <x v="788"/>
    <n v="36600"/>
    <x v="105"/>
    <x v="100"/>
    <x v="8"/>
    <x v="8"/>
    <x v="2"/>
    <x v="2"/>
    <x v="0"/>
    <x v="0"/>
    <x v="0"/>
    <x v="0"/>
    <x v="0"/>
    <x v="0"/>
    <x v="0"/>
    <x v="0"/>
  </r>
  <r>
    <x v="4"/>
    <x v="789"/>
    <n v="28839"/>
    <x v="183"/>
    <x v="171"/>
    <x v="15"/>
    <x v="15"/>
    <x v="20"/>
    <x v="20"/>
    <x v="0"/>
    <x v="0"/>
    <x v="53"/>
    <x v="53"/>
    <x v="130"/>
    <x v="130"/>
    <x v="0"/>
    <x v="0"/>
  </r>
  <r>
    <x v="3"/>
    <x v="790"/>
    <n v="500"/>
    <x v="62"/>
    <x v="59"/>
    <x v="15"/>
    <x v="15"/>
    <x v="20"/>
    <x v="20"/>
    <x v="0"/>
    <x v="0"/>
    <x v="53"/>
    <x v="53"/>
    <x v="130"/>
    <x v="130"/>
    <x v="0"/>
    <x v="0"/>
  </r>
  <r>
    <x v="3"/>
    <x v="39"/>
    <n v="17040"/>
    <x v="14"/>
    <x v="14"/>
    <x v="15"/>
    <x v="15"/>
    <x v="17"/>
    <x v="17"/>
    <x v="0"/>
    <x v="0"/>
    <x v="0"/>
    <x v="0"/>
    <x v="12"/>
    <x v="12"/>
    <x v="0"/>
    <x v="0"/>
  </r>
  <r>
    <x v="3"/>
    <x v="37"/>
    <n v="2571"/>
    <x v="12"/>
    <x v="12"/>
    <x v="15"/>
    <x v="15"/>
    <x v="17"/>
    <x v="17"/>
    <x v="0"/>
    <x v="0"/>
    <x v="0"/>
    <x v="0"/>
    <x v="12"/>
    <x v="12"/>
    <x v="0"/>
    <x v="0"/>
  </r>
  <r>
    <x v="3"/>
    <x v="38"/>
    <n v="106061"/>
    <x v="13"/>
    <x v="13"/>
    <x v="15"/>
    <x v="15"/>
    <x v="17"/>
    <x v="17"/>
    <x v="0"/>
    <x v="0"/>
    <x v="0"/>
    <x v="0"/>
    <x v="12"/>
    <x v="12"/>
    <x v="0"/>
    <x v="0"/>
  </r>
  <r>
    <x v="3"/>
    <x v="311"/>
    <n v="304356"/>
    <x v="28"/>
    <x v="27"/>
    <x v="15"/>
    <x v="15"/>
    <x v="17"/>
    <x v="17"/>
    <x v="0"/>
    <x v="0"/>
    <x v="0"/>
    <x v="0"/>
    <x v="12"/>
    <x v="12"/>
    <x v="0"/>
    <x v="0"/>
  </r>
  <r>
    <x v="3"/>
    <x v="791"/>
    <n v="170"/>
    <x v="12"/>
    <x v="12"/>
    <x v="15"/>
    <x v="15"/>
    <x v="20"/>
    <x v="20"/>
    <x v="0"/>
    <x v="0"/>
    <x v="53"/>
    <x v="53"/>
    <x v="130"/>
    <x v="130"/>
    <x v="0"/>
    <x v="0"/>
  </r>
  <r>
    <x v="3"/>
    <x v="792"/>
    <n v="6989"/>
    <x v="13"/>
    <x v="13"/>
    <x v="15"/>
    <x v="15"/>
    <x v="20"/>
    <x v="20"/>
    <x v="0"/>
    <x v="0"/>
    <x v="53"/>
    <x v="53"/>
    <x v="130"/>
    <x v="130"/>
    <x v="0"/>
    <x v="0"/>
  </r>
  <r>
    <x v="3"/>
    <x v="793"/>
    <n v="21180"/>
    <x v="28"/>
    <x v="27"/>
    <x v="15"/>
    <x v="15"/>
    <x v="20"/>
    <x v="20"/>
    <x v="0"/>
    <x v="0"/>
    <x v="53"/>
    <x v="53"/>
    <x v="130"/>
    <x v="130"/>
    <x v="0"/>
    <x v="0"/>
  </r>
  <r>
    <x v="3"/>
    <x v="38"/>
    <n v="375"/>
    <x v="13"/>
    <x v="13"/>
    <x v="25"/>
    <x v="25"/>
    <x v="9"/>
    <x v="9"/>
    <x v="0"/>
    <x v="0"/>
    <x v="0"/>
    <x v="0"/>
    <x v="0"/>
    <x v="0"/>
    <x v="0"/>
    <x v="0"/>
  </r>
  <r>
    <x v="4"/>
    <x v="794"/>
    <n v="-3100"/>
    <x v="6"/>
    <x v="6"/>
    <x v="25"/>
    <x v="25"/>
    <x v="9"/>
    <x v="9"/>
    <x v="0"/>
    <x v="0"/>
    <x v="0"/>
    <x v="0"/>
    <x v="0"/>
    <x v="0"/>
    <x v="0"/>
    <x v="0"/>
  </r>
  <r>
    <x v="4"/>
    <x v="795"/>
    <n v="-198"/>
    <x v="6"/>
    <x v="6"/>
    <x v="25"/>
    <x v="25"/>
    <x v="9"/>
    <x v="9"/>
    <x v="0"/>
    <x v="0"/>
    <x v="0"/>
    <x v="0"/>
    <x v="0"/>
    <x v="0"/>
    <x v="0"/>
    <x v="0"/>
  </r>
  <r>
    <x v="4"/>
    <x v="158"/>
    <n v="5441"/>
    <x v="6"/>
    <x v="6"/>
    <x v="25"/>
    <x v="25"/>
    <x v="9"/>
    <x v="9"/>
    <x v="0"/>
    <x v="0"/>
    <x v="0"/>
    <x v="0"/>
    <x v="0"/>
    <x v="0"/>
    <x v="0"/>
    <x v="0"/>
  </r>
  <r>
    <x v="3"/>
    <x v="796"/>
    <n v="-3100"/>
    <x v="15"/>
    <x v="15"/>
    <x v="25"/>
    <x v="25"/>
    <x v="9"/>
    <x v="9"/>
    <x v="0"/>
    <x v="0"/>
    <x v="0"/>
    <x v="0"/>
    <x v="0"/>
    <x v="0"/>
    <x v="0"/>
    <x v="0"/>
  </r>
  <r>
    <x v="3"/>
    <x v="115"/>
    <n v="3487"/>
    <x v="5"/>
    <x v="5"/>
    <x v="25"/>
    <x v="25"/>
    <x v="9"/>
    <x v="9"/>
    <x v="0"/>
    <x v="0"/>
    <x v="0"/>
    <x v="0"/>
    <x v="0"/>
    <x v="0"/>
    <x v="0"/>
    <x v="0"/>
  </r>
  <r>
    <x v="3"/>
    <x v="797"/>
    <n v="-80"/>
    <x v="15"/>
    <x v="15"/>
    <x v="25"/>
    <x v="25"/>
    <x v="9"/>
    <x v="9"/>
    <x v="0"/>
    <x v="0"/>
    <x v="0"/>
    <x v="0"/>
    <x v="0"/>
    <x v="0"/>
    <x v="0"/>
    <x v="0"/>
  </r>
  <r>
    <x v="3"/>
    <x v="798"/>
    <n v="-80"/>
    <x v="15"/>
    <x v="15"/>
    <x v="25"/>
    <x v="25"/>
    <x v="9"/>
    <x v="9"/>
    <x v="0"/>
    <x v="0"/>
    <x v="0"/>
    <x v="0"/>
    <x v="0"/>
    <x v="0"/>
    <x v="0"/>
    <x v="0"/>
  </r>
  <r>
    <x v="3"/>
    <x v="799"/>
    <n v="-80"/>
    <x v="15"/>
    <x v="15"/>
    <x v="25"/>
    <x v="25"/>
    <x v="9"/>
    <x v="9"/>
    <x v="0"/>
    <x v="0"/>
    <x v="0"/>
    <x v="0"/>
    <x v="0"/>
    <x v="0"/>
    <x v="0"/>
    <x v="0"/>
  </r>
  <r>
    <x v="3"/>
    <x v="800"/>
    <n v="-10579"/>
    <x v="15"/>
    <x v="15"/>
    <x v="25"/>
    <x v="25"/>
    <x v="9"/>
    <x v="9"/>
    <x v="0"/>
    <x v="0"/>
    <x v="0"/>
    <x v="0"/>
    <x v="0"/>
    <x v="0"/>
    <x v="0"/>
    <x v="0"/>
  </r>
  <r>
    <x v="3"/>
    <x v="64"/>
    <n v="20893"/>
    <x v="15"/>
    <x v="15"/>
    <x v="25"/>
    <x v="25"/>
    <x v="9"/>
    <x v="9"/>
    <x v="0"/>
    <x v="0"/>
    <x v="0"/>
    <x v="0"/>
    <x v="0"/>
    <x v="0"/>
    <x v="0"/>
    <x v="0"/>
  </r>
  <r>
    <x v="3"/>
    <x v="736"/>
    <n v="4900"/>
    <x v="25"/>
    <x v="25"/>
    <x v="25"/>
    <x v="25"/>
    <x v="9"/>
    <x v="9"/>
    <x v="0"/>
    <x v="0"/>
    <x v="0"/>
    <x v="0"/>
    <x v="0"/>
    <x v="0"/>
    <x v="0"/>
    <x v="0"/>
  </r>
  <r>
    <x v="3"/>
    <x v="116"/>
    <n v="8500"/>
    <x v="61"/>
    <x v="58"/>
    <x v="25"/>
    <x v="25"/>
    <x v="9"/>
    <x v="9"/>
    <x v="0"/>
    <x v="0"/>
    <x v="0"/>
    <x v="0"/>
    <x v="0"/>
    <x v="0"/>
    <x v="0"/>
    <x v="0"/>
  </r>
  <r>
    <x v="3"/>
    <x v="424"/>
    <n v="2500"/>
    <x v="106"/>
    <x v="101"/>
    <x v="25"/>
    <x v="25"/>
    <x v="9"/>
    <x v="9"/>
    <x v="0"/>
    <x v="0"/>
    <x v="0"/>
    <x v="0"/>
    <x v="0"/>
    <x v="0"/>
    <x v="0"/>
    <x v="0"/>
  </r>
  <r>
    <x v="3"/>
    <x v="339"/>
    <n v="100"/>
    <x v="73"/>
    <x v="69"/>
    <x v="25"/>
    <x v="25"/>
    <x v="9"/>
    <x v="9"/>
    <x v="0"/>
    <x v="0"/>
    <x v="0"/>
    <x v="0"/>
    <x v="0"/>
    <x v="0"/>
    <x v="0"/>
    <x v="0"/>
  </r>
  <r>
    <x v="3"/>
    <x v="62"/>
    <n v="100"/>
    <x v="38"/>
    <x v="37"/>
    <x v="25"/>
    <x v="25"/>
    <x v="9"/>
    <x v="9"/>
    <x v="0"/>
    <x v="0"/>
    <x v="0"/>
    <x v="0"/>
    <x v="0"/>
    <x v="0"/>
    <x v="0"/>
    <x v="0"/>
  </r>
  <r>
    <x v="3"/>
    <x v="63"/>
    <n v="733"/>
    <x v="8"/>
    <x v="8"/>
    <x v="25"/>
    <x v="25"/>
    <x v="9"/>
    <x v="9"/>
    <x v="0"/>
    <x v="0"/>
    <x v="0"/>
    <x v="0"/>
    <x v="0"/>
    <x v="0"/>
    <x v="0"/>
    <x v="0"/>
  </r>
  <r>
    <x v="3"/>
    <x v="118"/>
    <n v="5525"/>
    <x v="62"/>
    <x v="59"/>
    <x v="25"/>
    <x v="25"/>
    <x v="9"/>
    <x v="9"/>
    <x v="0"/>
    <x v="0"/>
    <x v="0"/>
    <x v="0"/>
    <x v="0"/>
    <x v="0"/>
    <x v="0"/>
    <x v="0"/>
  </r>
  <r>
    <x v="3"/>
    <x v="801"/>
    <n v="75"/>
    <x v="3"/>
    <x v="3"/>
    <x v="25"/>
    <x v="25"/>
    <x v="9"/>
    <x v="9"/>
    <x v="0"/>
    <x v="0"/>
    <x v="0"/>
    <x v="0"/>
    <x v="0"/>
    <x v="0"/>
    <x v="0"/>
    <x v="0"/>
  </r>
  <r>
    <x v="3"/>
    <x v="59"/>
    <n v="367640"/>
    <x v="19"/>
    <x v="19"/>
    <x v="3"/>
    <x v="3"/>
    <x v="6"/>
    <x v="6"/>
    <x v="0"/>
    <x v="0"/>
    <x v="0"/>
    <x v="0"/>
    <x v="0"/>
    <x v="0"/>
    <x v="0"/>
    <x v="0"/>
  </r>
  <r>
    <x v="3"/>
    <x v="802"/>
    <n v="175"/>
    <x v="189"/>
    <x v="56"/>
    <x v="25"/>
    <x v="25"/>
    <x v="9"/>
    <x v="9"/>
    <x v="0"/>
    <x v="0"/>
    <x v="0"/>
    <x v="0"/>
    <x v="0"/>
    <x v="0"/>
    <x v="0"/>
    <x v="0"/>
  </r>
  <r>
    <x v="3"/>
    <x v="341"/>
    <n v="2150"/>
    <x v="4"/>
    <x v="4"/>
    <x v="25"/>
    <x v="25"/>
    <x v="9"/>
    <x v="9"/>
    <x v="0"/>
    <x v="0"/>
    <x v="0"/>
    <x v="0"/>
    <x v="0"/>
    <x v="0"/>
    <x v="0"/>
    <x v="0"/>
  </r>
  <r>
    <x v="3"/>
    <x v="803"/>
    <n v="106"/>
    <x v="63"/>
    <x v="3"/>
    <x v="25"/>
    <x v="25"/>
    <x v="9"/>
    <x v="9"/>
    <x v="0"/>
    <x v="0"/>
    <x v="0"/>
    <x v="0"/>
    <x v="0"/>
    <x v="0"/>
    <x v="0"/>
    <x v="0"/>
  </r>
  <r>
    <x v="3"/>
    <x v="342"/>
    <n v="100"/>
    <x v="66"/>
    <x v="62"/>
    <x v="25"/>
    <x v="25"/>
    <x v="9"/>
    <x v="9"/>
    <x v="0"/>
    <x v="0"/>
    <x v="0"/>
    <x v="0"/>
    <x v="0"/>
    <x v="0"/>
    <x v="0"/>
    <x v="0"/>
  </r>
  <r>
    <x v="3"/>
    <x v="325"/>
    <n v="110"/>
    <x v="110"/>
    <x v="105"/>
    <x v="25"/>
    <x v="25"/>
    <x v="9"/>
    <x v="9"/>
    <x v="0"/>
    <x v="0"/>
    <x v="0"/>
    <x v="0"/>
    <x v="0"/>
    <x v="0"/>
    <x v="0"/>
    <x v="0"/>
  </r>
  <r>
    <x v="3"/>
    <x v="346"/>
    <n v="897"/>
    <x v="121"/>
    <x v="116"/>
    <x v="25"/>
    <x v="25"/>
    <x v="9"/>
    <x v="9"/>
    <x v="0"/>
    <x v="0"/>
    <x v="0"/>
    <x v="0"/>
    <x v="0"/>
    <x v="0"/>
    <x v="0"/>
    <x v="0"/>
  </r>
  <r>
    <x v="3"/>
    <x v="345"/>
    <n v="675"/>
    <x v="57"/>
    <x v="54"/>
    <x v="25"/>
    <x v="25"/>
    <x v="9"/>
    <x v="9"/>
    <x v="0"/>
    <x v="0"/>
    <x v="0"/>
    <x v="0"/>
    <x v="0"/>
    <x v="0"/>
    <x v="0"/>
    <x v="0"/>
  </r>
  <r>
    <x v="3"/>
    <x v="347"/>
    <n v="188"/>
    <x v="122"/>
    <x v="117"/>
    <x v="25"/>
    <x v="25"/>
    <x v="9"/>
    <x v="9"/>
    <x v="0"/>
    <x v="0"/>
    <x v="0"/>
    <x v="0"/>
    <x v="0"/>
    <x v="0"/>
    <x v="0"/>
    <x v="0"/>
  </r>
  <r>
    <x v="3"/>
    <x v="349"/>
    <n v="932"/>
    <x v="123"/>
    <x v="118"/>
    <x v="25"/>
    <x v="25"/>
    <x v="9"/>
    <x v="9"/>
    <x v="0"/>
    <x v="0"/>
    <x v="0"/>
    <x v="0"/>
    <x v="0"/>
    <x v="0"/>
    <x v="0"/>
    <x v="0"/>
  </r>
  <r>
    <x v="3"/>
    <x v="419"/>
    <n v="673"/>
    <x v="98"/>
    <x v="93"/>
    <x v="25"/>
    <x v="25"/>
    <x v="9"/>
    <x v="9"/>
    <x v="0"/>
    <x v="0"/>
    <x v="0"/>
    <x v="0"/>
    <x v="0"/>
    <x v="0"/>
    <x v="0"/>
    <x v="0"/>
  </r>
  <r>
    <x v="3"/>
    <x v="804"/>
    <n v="787"/>
    <x v="12"/>
    <x v="12"/>
    <x v="8"/>
    <x v="8"/>
    <x v="2"/>
    <x v="2"/>
    <x v="0"/>
    <x v="0"/>
    <x v="0"/>
    <x v="0"/>
    <x v="0"/>
    <x v="0"/>
    <x v="0"/>
    <x v="0"/>
  </r>
  <r>
    <x v="3"/>
    <x v="805"/>
    <n v="32478"/>
    <x v="13"/>
    <x v="13"/>
    <x v="8"/>
    <x v="8"/>
    <x v="2"/>
    <x v="2"/>
    <x v="0"/>
    <x v="0"/>
    <x v="0"/>
    <x v="0"/>
    <x v="0"/>
    <x v="0"/>
    <x v="0"/>
    <x v="0"/>
  </r>
  <r>
    <x v="3"/>
    <x v="39"/>
    <n v="98419"/>
    <x v="14"/>
    <x v="14"/>
    <x v="8"/>
    <x v="8"/>
    <x v="2"/>
    <x v="2"/>
    <x v="0"/>
    <x v="0"/>
    <x v="0"/>
    <x v="0"/>
    <x v="0"/>
    <x v="0"/>
    <x v="0"/>
    <x v="0"/>
  </r>
  <r>
    <x v="3"/>
    <x v="806"/>
    <n v="978"/>
    <x v="201"/>
    <x v="184"/>
    <x v="25"/>
    <x v="25"/>
    <x v="9"/>
    <x v="9"/>
    <x v="0"/>
    <x v="0"/>
    <x v="0"/>
    <x v="0"/>
    <x v="0"/>
    <x v="0"/>
    <x v="0"/>
    <x v="0"/>
  </r>
  <r>
    <x v="3"/>
    <x v="45"/>
    <n v="1138"/>
    <x v="30"/>
    <x v="29"/>
    <x v="25"/>
    <x v="25"/>
    <x v="9"/>
    <x v="9"/>
    <x v="0"/>
    <x v="0"/>
    <x v="0"/>
    <x v="0"/>
    <x v="0"/>
    <x v="0"/>
    <x v="0"/>
    <x v="0"/>
  </r>
  <r>
    <x v="3"/>
    <x v="37"/>
    <n v="3716"/>
    <x v="12"/>
    <x v="12"/>
    <x v="25"/>
    <x v="25"/>
    <x v="9"/>
    <x v="9"/>
    <x v="0"/>
    <x v="0"/>
    <x v="0"/>
    <x v="0"/>
    <x v="0"/>
    <x v="0"/>
    <x v="0"/>
    <x v="0"/>
  </r>
  <r>
    <x v="3"/>
    <x v="38"/>
    <n v="152884"/>
    <x v="13"/>
    <x v="13"/>
    <x v="25"/>
    <x v="25"/>
    <x v="9"/>
    <x v="9"/>
    <x v="0"/>
    <x v="0"/>
    <x v="0"/>
    <x v="0"/>
    <x v="0"/>
    <x v="0"/>
    <x v="0"/>
    <x v="0"/>
  </r>
  <r>
    <x v="3"/>
    <x v="59"/>
    <n v="398244"/>
    <x v="19"/>
    <x v="19"/>
    <x v="25"/>
    <x v="25"/>
    <x v="9"/>
    <x v="9"/>
    <x v="0"/>
    <x v="0"/>
    <x v="0"/>
    <x v="0"/>
    <x v="0"/>
    <x v="0"/>
    <x v="0"/>
    <x v="0"/>
  </r>
  <r>
    <x v="3"/>
    <x v="804"/>
    <n v="729"/>
    <x v="12"/>
    <x v="12"/>
    <x v="8"/>
    <x v="8"/>
    <x v="2"/>
    <x v="2"/>
    <x v="0"/>
    <x v="0"/>
    <x v="37"/>
    <x v="37"/>
    <x v="0"/>
    <x v="0"/>
    <x v="0"/>
    <x v="0"/>
  </r>
  <r>
    <x v="3"/>
    <x v="805"/>
    <n v="30088"/>
    <x v="13"/>
    <x v="13"/>
    <x v="8"/>
    <x v="8"/>
    <x v="2"/>
    <x v="2"/>
    <x v="0"/>
    <x v="0"/>
    <x v="37"/>
    <x v="37"/>
    <x v="0"/>
    <x v="0"/>
    <x v="0"/>
    <x v="0"/>
  </r>
  <r>
    <x v="3"/>
    <x v="807"/>
    <n v="65040"/>
    <x v="14"/>
    <x v="14"/>
    <x v="25"/>
    <x v="25"/>
    <x v="9"/>
    <x v="9"/>
    <x v="0"/>
    <x v="0"/>
    <x v="0"/>
    <x v="0"/>
    <x v="0"/>
    <x v="0"/>
    <x v="0"/>
    <x v="0"/>
  </r>
  <r>
    <x v="3"/>
    <x v="808"/>
    <n v="91177"/>
    <x v="14"/>
    <x v="14"/>
    <x v="8"/>
    <x v="8"/>
    <x v="2"/>
    <x v="2"/>
    <x v="0"/>
    <x v="0"/>
    <x v="37"/>
    <x v="37"/>
    <x v="0"/>
    <x v="0"/>
    <x v="0"/>
    <x v="0"/>
  </r>
  <r>
    <x v="3"/>
    <x v="494"/>
    <n v="11724"/>
    <x v="105"/>
    <x v="100"/>
    <x v="8"/>
    <x v="8"/>
    <x v="2"/>
    <x v="2"/>
    <x v="0"/>
    <x v="0"/>
    <x v="37"/>
    <x v="37"/>
    <x v="0"/>
    <x v="0"/>
    <x v="0"/>
    <x v="0"/>
  </r>
  <r>
    <x v="3"/>
    <x v="809"/>
    <n v="732"/>
    <x v="12"/>
    <x v="12"/>
    <x v="8"/>
    <x v="8"/>
    <x v="2"/>
    <x v="2"/>
    <x v="0"/>
    <x v="0"/>
    <x v="10"/>
    <x v="10"/>
    <x v="0"/>
    <x v="0"/>
    <x v="0"/>
    <x v="0"/>
  </r>
  <r>
    <x v="3"/>
    <x v="810"/>
    <n v="30187"/>
    <x v="13"/>
    <x v="13"/>
    <x v="8"/>
    <x v="8"/>
    <x v="2"/>
    <x v="2"/>
    <x v="0"/>
    <x v="0"/>
    <x v="10"/>
    <x v="10"/>
    <x v="0"/>
    <x v="0"/>
    <x v="0"/>
    <x v="0"/>
  </r>
  <r>
    <x v="3"/>
    <x v="811"/>
    <n v="91475"/>
    <x v="19"/>
    <x v="19"/>
    <x v="8"/>
    <x v="8"/>
    <x v="2"/>
    <x v="2"/>
    <x v="0"/>
    <x v="0"/>
    <x v="10"/>
    <x v="10"/>
    <x v="0"/>
    <x v="0"/>
    <x v="0"/>
    <x v="0"/>
  </r>
  <r>
    <x v="4"/>
    <x v="812"/>
    <n v="-250"/>
    <x v="75"/>
    <x v="71"/>
    <x v="25"/>
    <x v="25"/>
    <x v="9"/>
    <x v="9"/>
    <x v="0"/>
    <x v="0"/>
    <x v="0"/>
    <x v="0"/>
    <x v="0"/>
    <x v="0"/>
    <x v="0"/>
    <x v="0"/>
  </r>
  <r>
    <x v="3"/>
    <x v="530"/>
    <n v="970"/>
    <x v="5"/>
    <x v="5"/>
    <x v="8"/>
    <x v="8"/>
    <x v="2"/>
    <x v="2"/>
    <x v="0"/>
    <x v="0"/>
    <x v="38"/>
    <x v="38"/>
    <x v="0"/>
    <x v="0"/>
    <x v="0"/>
    <x v="0"/>
  </r>
  <r>
    <x v="3"/>
    <x v="813"/>
    <n v="2715"/>
    <x v="150"/>
    <x v="4"/>
    <x v="8"/>
    <x v="8"/>
    <x v="2"/>
    <x v="2"/>
    <x v="0"/>
    <x v="0"/>
    <x v="37"/>
    <x v="37"/>
    <x v="0"/>
    <x v="0"/>
    <x v="0"/>
    <x v="0"/>
  </r>
  <r>
    <x v="4"/>
    <x v="814"/>
    <n v="250"/>
    <x v="75"/>
    <x v="71"/>
    <x v="25"/>
    <x v="25"/>
    <x v="9"/>
    <x v="9"/>
    <x v="0"/>
    <x v="0"/>
    <x v="0"/>
    <x v="0"/>
    <x v="0"/>
    <x v="0"/>
    <x v="0"/>
    <x v="0"/>
  </r>
  <r>
    <x v="4"/>
    <x v="815"/>
    <n v="-2006"/>
    <x v="6"/>
    <x v="6"/>
    <x v="25"/>
    <x v="25"/>
    <x v="9"/>
    <x v="9"/>
    <x v="0"/>
    <x v="0"/>
    <x v="0"/>
    <x v="0"/>
    <x v="0"/>
    <x v="0"/>
    <x v="0"/>
    <x v="0"/>
  </r>
  <r>
    <x v="3"/>
    <x v="424"/>
    <n v="5700"/>
    <x v="106"/>
    <x v="101"/>
    <x v="8"/>
    <x v="8"/>
    <x v="2"/>
    <x v="2"/>
    <x v="0"/>
    <x v="0"/>
    <x v="39"/>
    <x v="39"/>
    <x v="0"/>
    <x v="0"/>
    <x v="0"/>
    <x v="0"/>
  </r>
  <r>
    <x v="3"/>
    <x v="341"/>
    <n v="1100"/>
    <x v="4"/>
    <x v="4"/>
    <x v="8"/>
    <x v="8"/>
    <x v="2"/>
    <x v="2"/>
    <x v="0"/>
    <x v="0"/>
    <x v="39"/>
    <x v="39"/>
    <x v="0"/>
    <x v="0"/>
    <x v="0"/>
    <x v="0"/>
  </r>
  <r>
    <x v="4"/>
    <x v="662"/>
    <n v="101133"/>
    <x v="166"/>
    <x v="156"/>
    <x v="25"/>
    <x v="25"/>
    <x v="9"/>
    <x v="9"/>
    <x v="0"/>
    <x v="0"/>
    <x v="0"/>
    <x v="0"/>
    <x v="0"/>
    <x v="0"/>
    <x v="0"/>
    <x v="0"/>
  </r>
  <r>
    <x v="3"/>
    <x v="816"/>
    <n v="1200"/>
    <x v="4"/>
    <x v="4"/>
    <x v="8"/>
    <x v="8"/>
    <x v="2"/>
    <x v="2"/>
    <x v="0"/>
    <x v="0"/>
    <x v="1"/>
    <x v="1"/>
    <x v="0"/>
    <x v="0"/>
    <x v="0"/>
    <x v="0"/>
  </r>
  <r>
    <x v="3"/>
    <x v="817"/>
    <n v="4721"/>
    <x v="12"/>
    <x v="12"/>
    <x v="8"/>
    <x v="8"/>
    <x v="2"/>
    <x v="2"/>
    <x v="0"/>
    <x v="0"/>
    <x v="10"/>
    <x v="10"/>
    <x v="0"/>
    <x v="0"/>
    <x v="0"/>
    <x v="0"/>
  </r>
  <r>
    <x v="3"/>
    <x v="818"/>
    <n v="194766"/>
    <x v="13"/>
    <x v="13"/>
    <x v="8"/>
    <x v="8"/>
    <x v="2"/>
    <x v="2"/>
    <x v="0"/>
    <x v="0"/>
    <x v="10"/>
    <x v="10"/>
    <x v="0"/>
    <x v="0"/>
    <x v="0"/>
    <x v="0"/>
  </r>
  <r>
    <x v="3"/>
    <x v="786"/>
    <n v="55"/>
    <x v="12"/>
    <x v="12"/>
    <x v="8"/>
    <x v="8"/>
    <x v="2"/>
    <x v="2"/>
    <x v="0"/>
    <x v="0"/>
    <x v="40"/>
    <x v="40"/>
    <x v="0"/>
    <x v="0"/>
    <x v="0"/>
    <x v="0"/>
  </r>
  <r>
    <x v="3"/>
    <x v="787"/>
    <n v="2269"/>
    <x v="13"/>
    <x v="13"/>
    <x v="8"/>
    <x v="8"/>
    <x v="2"/>
    <x v="2"/>
    <x v="0"/>
    <x v="0"/>
    <x v="40"/>
    <x v="40"/>
    <x v="0"/>
    <x v="0"/>
    <x v="0"/>
    <x v="0"/>
  </r>
  <r>
    <x v="3"/>
    <x v="819"/>
    <n v="590200"/>
    <x v="19"/>
    <x v="19"/>
    <x v="8"/>
    <x v="8"/>
    <x v="2"/>
    <x v="2"/>
    <x v="0"/>
    <x v="0"/>
    <x v="10"/>
    <x v="10"/>
    <x v="0"/>
    <x v="0"/>
    <x v="0"/>
    <x v="0"/>
  </r>
  <r>
    <x v="3"/>
    <x v="820"/>
    <n v="6876"/>
    <x v="105"/>
    <x v="100"/>
    <x v="8"/>
    <x v="8"/>
    <x v="2"/>
    <x v="2"/>
    <x v="0"/>
    <x v="0"/>
    <x v="40"/>
    <x v="40"/>
    <x v="0"/>
    <x v="0"/>
    <x v="0"/>
    <x v="0"/>
  </r>
  <r>
    <x v="3"/>
    <x v="64"/>
    <n v="1294"/>
    <x v="15"/>
    <x v="15"/>
    <x v="3"/>
    <x v="3"/>
    <x v="6"/>
    <x v="6"/>
    <x v="0"/>
    <x v="0"/>
    <x v="0"/>
    <x v="0"/>
    <x v="0"/>
    <x v="0"/>
    <x v="0"/>
    <x v="0"/>
  </r>
  <r>
    <x v="3"/>
    <x v="116"/>
    <n v="9559"/>
    <x v="61"/>
    <x v="58"/>
    <x v="3"/>
    <x v="3"/>
    <x v="6"/>
    <x v="6"/>
    <x v="0"/>
    <x v="0"/>
    <x v="0"/>
    <x v="0"/>
    <x v="0"/>
    <x v="0"/>
    <x v="0"/>
    <x v="0"/>
  </r>
  <r>
    <x v="3"/>
    <x v="338"/>
    <n v="1596"/>
    <x v="36"/>
    <x v="35"/>
    <x v="3"/>
    <x v="3"/>
    <x v="6"/>
    <x v="6"/>
    <x v="0"/>
    <x v="0"/>
    <x v="0"/>
    <x v="0"/>
    <x v="0"/>
    <x v="0"/>
    <x v="0"/>
    <x v="0"/>
  </r>
  <r>
    <x v="3"/>
    <x v="339"/>
    <n v="380"/>
    <x v="73"/>
    <x v="69"/>
    <x v="3"/>
    <x v="3"/>
    <x v="6"/>
    <x v="6"/>
    <x v="0"/>
    <x v="0"/>
    <x v="0"/>
    <x v="0"/>
    <x v="0"/>
    <x v="0"/>
    <x v="0"/>
    <x v="0"/>
  </r>
  <r>
    <x v="3"/>
    <x v="423"/>
    <n v="96119"/>
    <x v="103"/>
    <x v="98"/>
    <x v="3"/>
    <x v="3"/>
    <x v="6"/>
    <x v="6"/>
    <x v="0"/>
    <x v="0"/>
    <x v="0"/>
    <x v="0"/>
    <x v="0"/>
    <x v="0"/>
    <x v="0"/>
    <x v="0"/>
  </r>
  <r>
    <x v="3"/>
    <x v="62"/>
    <n v="4780"/>
    <x v="38"/>
    <x v="37"/>
    <x v="3"/>
    <x v="3"/>
    <x v="6"/>
    <x v="6"/>
    <x v="0"/>
    <x v="0"/>
    <x v="0"/>
    <x v="0"/>
    <x v="0"/>
    <x v="0"/>
    <x v="0"/>
    <x v="0"/>
  </r>
  <r>
    <x v="3"/>
    <x v="98"/>
    <n v="6447"/>
    <x v="55"/>
    <x v="52"/>
    <x v="3"/>
    <x v="3"/>
    <x v="6"/>
    <x v="6"/>
    <x v="0"/>
    <x v="0"/>
    <x v="0"/>
    <x v="0"/>
    <x v="0"/>
    <x v="0"/>
    <x v="0"/>
    <x v="0"/>
  </r>
  <r>
    <x v="3"/>
    <x v="63"/>
    <n v="7431"/>
    <x v="8"/>
    <x v="8"/>
    <x v="3"/>
    <x v="3"/>
    <x v="6"/>
    <x v="6"/>
    <x v="0"/>
    <x v="0"/>
    <x v="0"/>
    <x v="0"/>
    <x v="0"/>
    <x v="0"/>
    <x v="0"/>
    <x v="0"/>
  </r>
  <r>
    <x v="3"/>
    <x v="118"/>
    <n v="551"/>
    <x v="62"/>
    <x v="59"/>
    <x v="3"/>
    <x v="3"/>
    <x v="6"/>
    <x v="6"/>
    <x v="0"/>
    <x v="0"/>
    <x v="0"/>
    <x v="0"/>
    <x v="0"/>
    <x v="0"/>
    <x v="0"/>
    <x v="0"/>
  </r>
  <r>
    <x v="3"/>
    <x v="119"/>
    <n v="397"/>
    <x v="3"/>
    <x v="3"/>
    <x v="3"/>
    <x v="3"/>
    <x v="6"/>
    <x v="6"/>
    <x v="0"/>
    <x v="0"/>
    <x v="0"/>
    <x v="0"/>
    <x v="0"/>
    <x v="0"/>
    <x v="0"/>
    <x v="0"/>
  </r>
  <r>
    <x v="3"/>
    <x v="341"/>
    <n v="1785"/>
    <x v="4"/>
    <x v="4"/>
    <x v="3"/>
    <x v="3"/>
    <x v="6"/>
    <x v="6"/>
    <x v="0"/>
    <x v="0"/>
    <x v="0"/>
    <x v="0"/>
    <x v="0"/>
    <x v="0"/>
    <x v="0"/>
    <x v="0"/>
  </r>
  <r>
    <x v="3"/>
    <x v="342"/>
    <n v="400"/>
    <x v="66"/>
    <x v="62"/>
    <x v="3"/>
    <x v="3"/>
    <x v="6"/>
    <x v="6"/>
    <x v="0"/>
    <x v="0"/>
    <x v="0"/>
    <x v="0"/>
    <x v="0"/>
    <x v="0"/>
    <x v="0"/>
    <x v="0"/>
  </r>
  <r>
    <x v="3"/>
    <x v="325"/>
    <n v="372"/>
    <x v="110"/>
    <x v="105"/>
    <x v="3"/>
    <x v="3"/>
    <x v="6"/>
    <x v="6"/>
    <x v="0"/>
    <x v="0"/>
    <x v="0"/>
    <x v="0"/>
    <x v="0"/>
    <x v="0"/>
    <x v="0"/>
    <x v="0"/>
  </r>
  <r>
    <x v="3"/>
    <x v="346"/>
    <n v="256"/>
    <x v="121"/>
    <x v="116"/>
    <x v="3"/>
    <x v="3"/>
    <x v="6"/>
    <x v="6"/>
    <x v="0"/>
    <x v="0"/>
    <x v="0"/>
    <x v="0"/>
    <x v="0"/>
    <x v="0"/>
    <x v="0"/>
    <x v="0"/>
  </r>
  <r>
    <x v="3"/>
    <x v="345"/>
    <n v="181"/>
    <x v="57"/>
    <x v="54"/>
    <x v="3"/>
    <x v="3"/>
    <x v="6"/>
    <x v="6"/>
    <x v="0"/>
    <x v="0"/>
    <x v="0"/>
    <x v="0"/>
    <x v="0"/>
    <x v="0"/>
    <x v="0"/>
    <x v="0"/>
  </r>
  <r>
    <x v="3"/>
    <x v="437"/>
    <n v="75"/>
    <x v="137"/>
    <x v="131"/>
    <x v="3"/>
    <x v="3"/>
    <x v="6"/>
    <x v="6"/>
    <x v="0"/>
    <x v="0"/>
    <x v="0"/>
    <x v="0"/>
    <x v="0"/>
    <x v="0"/>
    <x v="0"/>
    <x v="0"/>
  </r>
  <r>
    <x v="3"/>
    <x v="347"/>
    <n v="570"/>
    <x v="122"/>
    <x v="117"/>
    <x v="3"/>
    <x v="3"/>
    <x v="6"/>
    <x v="6"/>
    <x v="0"/>
    <x v="0"/>
    <x v="0"/>
    <x v="0"/>
    <x v="0"/>
    <x v="0"/>
    <x v="0"/>
    <x v="0"/>
  </r>
  <r>
    <x v="3"/>
    <x v="393"/>
    <n v="316"/>
    <x v="127"/>
    <x v="122"/>
    <x v="3"/>
    <x v="3"/>
    <x v="6"/>
    <x v="6"/>
    <x v="0"/>
    <x v="0"/>
    <x v="0"/>
    <x v="0"/>
    <x v="0"/>
    <x v="0"/>
    <x v="0"/>
    <x v="0"/>
  </r>
  <r>
    <x v="3"/>
    <x v="348"/>
    <n v="105"/>
    <x v="108"/>
    <x v="103"/>
    <x v="3"/>
    <x v="3"/>
    <x v="6"/>
    <x v="6"/>
    <x v="0"/>
    <x v="0"/>
    <x v="0"/>
    <x v="0"/>
    <x v="0"/>
    <x v="0"/>
    <x v="0"/>
    <x v="0"/>
  </r>
  <r>
    <x v="3"/>
    <x v="349"/>
    <n v="1000"/>
    <x v="123"/>
    <x v="118"/>
    <x v="3"/>
    <x v="3"/>
    <x v="6"/>
    <x v="6"/>
    <x v="0"/>
    <x v="0"/>
    <x v="0"/>
    <x v="0"/>
    <x v="0"/>
    <x v="0"/>
    <x v="0"/>
    <x v="0"/>
  </r>
  <r>
    <x v="4"/>
    <x v="539"/>
    <n v="60755"/>
    <x v="164"/>
    <x v="154"/>
    <x v="3"/>
    <x v="3"/>
    <x v="6"/>
    <x v="6"/>
    <x v="0"/>
    <x v="0"/>
    <x v="0"/>
    <x v="0"/>
    <x v="0"/>
    <x v="0"/>
    <x v="0"/>
    <x v="0"/>
  </r>
  <r>
    <x v="4"/>
    <x v="540"/>
    <n v="183512"/>
    <x v="31"/>
    <x v="30"/>
    <x v="3"/>
    <x v="3"/>
    <x v="6"/>
    <x v="6"/>
    <x v="0"/>
    <x v="0"/>
    <x v="0"/>
    <x v="0"/>
    <x v="0"/>
    <x v="0"/>
    <x v="0"/>
    <x v="0"/>
  </r>
  <r>
    <x v="3"/>
    <x v="334"/>
    <n v="50"/>
    <x v="74"/>
    <x v="70"/>
    <x v="3"/>
    <x v="3"/>
    <x v="6"/>
    <x v="6"/>
    <x v="0"/>
    <x v="0"/>
    <x v="0"/>
    <x v="0"/>
    <x v="0"/>
    <x v="0"/>
    <x v="0"/>
    <x v="0"/>
  </r>
  <r>
    <x v="5"/>
    <x v="821"/>
    <n v="250000"/>
    <x v="23"/>
    <x v="23"/>
    <x v="22"/>
    <x v="22"/>
    <x v="13"/>
    <x v="13"/>
    <x v="19"/>
    <x v="19"/>
    <x v="19"/>
    <x v="19"/>
    <x v="0"/>
    <x v="0"/>
    <x v="0"/>
    <x v="0"/>
  </r>
  <r>
    <x v="5"/>
    <x v="374"/>
    <n v="500000"/>
    <x v="23"/>
    <x v="23"/>
    <x v="2"/>
    <x v="2"/>
    <x v="8"/>
    <x v="8"/>
    <x v="0"/>
    <x v="0"/>
    <x v="2"/>
    <x v="2"/>
    <x v="0"/>
    <x v="0"/>
    <x v="0"/>
    <x v="0"/>
  </r>
  <r>
    <x v="5"/>
    <x v="372"/>
    <n v="600000"/>
    <x v="23"/>
    <x v="23"/>
    <x v="2"/>
    <x v="2"/>
    <x v="4"/>
    <x v="4"/>
    <x v="0"/>
    <x v="0"/>
    <x v="0"/>
    <x v="0"/>
    <x v="2"/>
    <x v="2"/>
    <x v="0"/>
    <x v="0"/>
  </r>
  <r>
    <x v="4"/>
    <x v="822"/>
    <n v="1000"/>
    <x v="128"/>
    <x v="123"/>
    <x v="2"/>
    <x v="2"/>
    <x v="4"/>
    <x v="4"/>
    <x v="0"/>
    <x v="0"/>
    <x v="0"/>
    <x v="0"/>
    <x v="0"/>
    <x v="0"/>
    <x v="0"/>
    <x v="0"/>
  </r>
  <r>
    <x v="3"/>
    <x v="823"/>
    <n v="2700"/>
    <x v="7"/>
    <x v="7"/>
    <x v="2"/>
    <x v="2"/>
    <x v="4"/>
    <x v="4"/>
    <x v="0"/>
    <x v="0"/>
    <x v="0"/>
    <x v="0"/>
    <x v="131"/>
    <x v="131"/>
    <x v="0"/>
    <x v="0"/>
  </r>
  <r>
    <x v="1"/>
    <x v="372"/>
    <n v="150000"/>
    <x v="10"/>
    <x v="10"/>
    <x v="2"/>
    <x v="2"/>
    <x v="4"/>
    <x v="4"/>
    <x v="0"/>
    <x v="0"/>
    <x v="0"/>
    <x v="0"/>
    <x v="2"/>
    <x v="2"/>
    <x v="0"/>
    <x v="0"/>
  </r>
  <r>
    <x v="1"/>
    <x v="824"/>
    <n v="60000"/>
    <x v="202"/>
    <x v="23"/>
    <x v="2"/>
    <x v="2"/>
    <x v="13"/>
    <x v="13"/>
    <x v="23"/>
    <x v="23"/>
    <x v="0"/>
    <x v="0"/>
    <x v="132"/>
    <x v="132"/>
    <x v="0"/>
    <x v="0"/>
  </r>
  <r>
    <x v="4"/>
    <x v="825"/>
    <n v="63000"/>
    <x v="203"/>
    <x v="185"/>
    <x v="2"/>
    <x v="2"/>
    <x v="5"/>
    <x v="5"/>
    <x v="0"/>
    <x v="0"/>
    <x v="0"/>
    <x v="0"/>
    <x v="0"/>
    <x v="0"/>
    <x v="0"/>
    <x v="0"/>
  </r>
  <r>
    <x v="4"/>
    <x v="826"/>
    <n v="25000"/>
    <x v="204"/>
    <x v="186"/>
    <x v="2"/>
    <x v="2"/>
    <x v="5"/>
    <x v="5"/>
    <x v="0"/>
    <x v="0"/>
    <x v="0"/>
    <x v="0"/>
    <x v="0"/>
    <x v="0"/>
    <x v="0"/>
    <x v="0"/>
  </r>
  <r>
    <x v="4"/>
    <x v="827"/>
    <n v="282000"/>
    <x v="34"/>
    <x v="33"/>
    <x v="2"/>
    <x v="2"/>
    <x v="5"/>
    <x v="5"/>
    <x v="0"/>
    <x v="0"/>
    <x v="0"/>
    <x v="0"/>
    <x v="0"/>
    <x v="0"/>
    <x v="0"/>
    <x v="0"/>
  </r>
  <r>
    <x v="3"/>
    <x v="828"/>
    <n v="50000"/>
    <x v="45"/>
    <x v="44"/>
    <x v="2"/>
    <x v="2"/>
    <x v="5"/>
    <x v="5"/>
    <x v="0"/>
    <x v="0"/>
    <x v="0"/>
    <x v="0"/>
    <x v="133"/>
    <x v="133"/>
    <x v="0"/>
    <x v="0"/>
  </r>
  <r>
    <x v="3"/>
    <x v="829"/>
    <n v="25000"/>
    <x v="111"/>
    <x v="106"/>
    <x v="2"/>
    <x v="2"/>
    <x v="5"/>
    <x v="5"/>
    <x v="0"/>
    <x v="0"/>
    <x v="0"/>
    <x v="0"/>
    <x v="134"/>
    <x v="134"/>
    <x v="0"/>
    <x v="0"/>
  </r>
  <r>
    <x v="3"/>
    <x v="830"/>
    <n v="1100"/>
    <x v="50"/>
    <x v="48"/>
    <x v="2"/>
    <x v="2"/>
    <x v="5"/>
    <x v="5"/>
    <x v="0"/>
    <x v="0"/>
    <x v="0"/>
    <x v="0"/>
    <x v="134"/>
    <x v="134"/>
    <x v="0"/>
    <x v="0"/>
  </r>
  <r>
    <x v="3"/>
    <x v="831"/>
    <n v="700"/>
    <x v="49"/>
    <x v="44"/>
    <x v="2"/>
    <x v="2"/>
    <x v="5"/>
    <x v="5"/>
    <x v="0"/>
    <x v="0"/>
    <x v="0"/>
    <x v="0"/>
    <x v="134"/>
    <x v="134"/>
    <x v="0"/>
    <x v="0"/>
  </r>
  <r>
    <x v="3"/>
    <x v="515"/>
    <n v="1529"/>
    <x v="205"/>
    <x v="79"/>
    <x v="2"/>
    <x v="2"/>
    <x v="5"/>
    <x v="5"/>
    <x v="0"/>
    <x v="0"/>
    <x v="0"/>
    <x v="0"/>
    <x v="134"/>
    <x v="134"/>
    <x v="0"/>
    <x v="0"/>
  </r>
  <r>
    <x v="3"/>
    <x v="832"/>
    <n v="1120"/>
    <x v="206"/>
    <x v="80"/>
    <x v="2"/>
    <x v="2"/>
    <x v="5"/>
    <x v="5"/>
    <x v="0"/>
    <x v="0"/>
    <x v="0"/>
    <x v="0"/>
    <x v="134"/>
    <x v="134"/>
    <x v="0"/>
    <x v="0"/>
  </r>
  <r>
    <x v="3"/>
    <x v="833"/>
    <n v="67000"/>
    <x v="101"/>
    <x v="96"/>
    <x v="2"/>
    <x v="2"/>
    <x v="5"/>
    <x v="5"/>
    <x v="0"/>
    <x v="0"/>
    <x v="0"/>
    <x v="0"/>
    <x v="135"/>
    <x v="135"/>
    <x v="0"/>
    <x v="0"/>
  </r>
  <r>
    <x v="1"/>
    <x v="834"/>
    <n v="30000"/>
    <x v="202"/>
    <x v="23"/>
    <x v="2"/>
    <x v="2"/>
    <x v="5"/>
    <x v="5"/>
    <x v="0"/>
    <x v="0"/>
    <x v="0"/>
    <x v="0"/>
    <x v="136"/>
    <x v="136"/>
    <x v="0"/>
    <x v="0"/>
  </r>
  <r>
    <x v="4"/>
    <x v="835"/>
    <n v="2500"/>
    <x v="207"/>
    <x v="187"/>
    <x v="2"/>
    <x v="2"/>
    <x v="8"/>
    <x v="8"/>
    <x v="0"/>
    <x v="0"/>
    <x v="0"/>
    <x v="0"/>
    <x v="0"/>
    <x v="0"/>
    <x v="0"/>
    <x v="0"/>
  </r>
  <r>
    <x v="1"/>
    <x v="836"/>
    <n v="200000"/>
    <x v="17"/>
    <x v="17"/>
    <x v="2"/>
    <x v="2"/>
    <x v="8"/>
    <x v="8"/>
    <x v="0"/>
    <x v="0"/>
    <x v="0"/>
    <x v="0"/>
    <x v="37"/>
    <x v="37"/>
    <x v="0"/>
    <x v="0"/>
  </r>
  <r>
    <x v="1"/>
    <x v="837"/>
    <n v="100000"/>
    <x v="17"/>
    <x v="17"/>
    <x v="2"/>
    <x v="2"/>
    <x v="8"/>
    <x v="8"/>
    <x v="0"/>
    <x v="0"/>
    <x v="0"/>
    <x v="0"/>
    <x v="5"/>
    <x v="5"/>
    <x v="0"/>
    <x v="0"/>
  </r>
  <r>
    <x v="3"/>
    <x v="838"/>
    <n v="42000"/>
    <x v="7"/>
    <x v="7"/>
    <x v="2"/>
    <x v="2"/>
    <x v="8"/>
    <x v="8"/>
    <x v="0"/>
    <x v="0"/>
    <x v="0"/>
    <x v="0"/>
    <x v="14"/>
    <x v="14"/>
    <x v="0"/>
    <x v="0"/>
  </r>
  <r>
    <x v="3"/>
    <x v="839"/>
    <n v="50000"/>
    <x v="45"/>
    <x v="44"/>
    <x v="2"/>
    <x v="2"/>
    <x v="8"/>
    <x v="8"/>
    <x v="0"/>
    <x v="0"/>
    <x v="0"/>
    <x v="0"/>
    <x v="137"/>
    <x v="137"/>
    <x v="0"/>
    <x v="0"/>
  </r>
  <r>
    <x v="3"/>
    <x v="840"/>
    <n v="215000"/>
    <x v="45"/>
    <x v="44"/>
    <x v="2"/>
    <x v="2"/>
    <x v="8"/>
    <x v="8"/>
    <x v="0"/>
    <x v="0"/>
    <x v="0"/>
    <x v="0"/>
    <x v="138"/>
    <x v="138"/>
    <x v="0"/>
    <x v="0"/>
  </r>
  <r>
    <x v="3"/>
    <x v="841"/>
    <n v="1000"/>
    <x v="157"/>
    <x v="80"/>
    <x v="2"/>
    <x v="2"/>
    <x v="8"/>
    <x v="8"/>
    <x v="0"/>
    <x v="0"/>
    <x v="0"/>
    <x v="0"/>
    <x v="14"/>
    <x v="14"/>
    <x v="0"/>
    <x v="0"/>
  </r>
  <r>
    <x v="1"/>
    <x v="842"/>
    <n v="80000"/>
    <x v="202"/>
    <x v="23"/>
    <x v="2"/>
    <x v="2"/>
    <x v="55"/>
    <x v="55"/>
    <x v="0"/>
    <x v="0"/>
    <x v="0"/>
    <x v="0"/>
    <x v="139"/>
    <x v="139"/>
    <x v="0"/>
    <x v="0"/>
  </r>
  <r>
    <x v="3"/>
    <x v="843"/>
    <n v="20000"/>
    <x v="196"/>
    <x v="180"/>
    <x v="2"/>
    <x v="2"/>
    <x v="55"/>
    <x v="55"/>
    <x v="0"/>
    <x v="0"/>
    <x v="0"/>
    <x v="0"/>
    <x v="139"/>
    <x v="139"/>
    <x v="0"/>
    <x v="0"/>
  </r>
  <r>
    <x v="3"/>
    <x v="844"/>
    <n v="10000"/>
    <x v="196"/>
    <x v="180"/>
    <x v="2"/>
    <x v="2"/>
    <x v="55"/>
    <x v="55"/>
    <x v="0"/>
    <x v="0"/>
    <x v="0"/>
    <x v="0"/>
    <x v="140"/>
    <x v="140"/>
    <x v="0"/>
    <x v="0"/>
  </r>
  <r>
    <x v="3"/>
    <x v="845"/>
    <n v="192000"/>
    <x v="157"/>
    <x v="80"/>
    <x v="2"/>
    <x v="2"/>
    <x v="56"/>
    <x v="56"/>
    <x v="0"/>
    <x v="0"/>
    <x v="0"/>
    <x v="0"/>
    <x v="141"/>
    <x v="141"/>
    <x v="0"/>
    <x v="0"/>
  </r>
  <r>
    <x v="3"/>
    <x v="846"/>
    <n v="128250"/>
    <x v="45"/>
    <x v="44"/>
    <x v="2"/>
    <x v="2"/>
    <x v="56"/>
    <x v="56"/>
    <x v="0"/>
    <x v="0"/>
    <x v="0"/>
    <x v="0"/>
    <x v="142"/>
    <x v="142"/>
    <x v="0"/>
    <x v="0"/>
  </r>
  <r>
    <x v="1"/>
    <x v="847"/>
    <n v="120000"/>
    <x v="202"/>
    <x v="23"/>
    <x v="2"/>
    <x v="2"/>
    <x v="56"/>
    <x v="56"/>
    <x v="0"/>
    <x v="0"/>
    <x v="0"/>
    <x v="0"/>
    <x v="143"/>
    <x v="143"/>
    <x v="0"/>
    <x v="0"/>
  </r>
  <r>
    <x v="3"/>
    <x v="87"/>
    <n v="14500"/>
    <x v="51"/>
    <x v="49"/>
    <x v="22"/>
    <x v="22"/>
    <x v="13"/>
    <x v="13"/>
    <x v="32"/>
    <x v="32"/>
    <x v="0"/>
    <x v="0"/>
    <x v="0"/>
    <x v="0"/>
    <x v="0"/>
    <x v="0"/>
  </r>
  <r>
    <x v="3"/>
    <x v="86"/>
    <n v="13566"/>
    <x v="50"/>
    <x v="48"/>
    <x v="22"/>
    <x v="22"/>
    <x v="13"/>
    <x v="13"/>
    <x v="32"/>
    <x v="32"/>
    <x v="0"/>
    <x v="0"/>
    <x v="0"/>
    <x v="0"/>
    <x v="0"/>
    <x v="0"/>
  </r>
  <r>
    <x v="3"/>
    <x v="651"/>
    <n v="51887"/>
    <x v="87"/>
    <x v="82"/>
    <x v="22"/>
    <x v="22"/>
    <x v="13"/>
    <x v="13"/>
    <x v="32"/>
    <x v="32"/>
    <x v="0"/>
    <x v="0"/>
    <x v="0"/>
    <x v="0"/>
    <x v="0"/>
    <x v="0"/>
  </r>
  <r>
    <x v="3"/>
    <x v="514"/>
    <n v="34737"/>
    <x v="85"/>
    <x v="80"/>
    <x v="22"/>
    <x v="22"/>
    <x v="13"/>
    <x v="13"/>
    <x v="32"/>
    <x v="32"/>
    <x v="0"/>
    <x v="0"/>
    <x v="0"/>
    <x v="0"/>
    <x v="0"/>
    <x v="0"/>
  </r>
  <r>
    <x v="3"/>
    <x v="515"/>
    <n v="688"/>
    <x v="84"/>
    <x v="79"/>
    <x v="22"/>
    <x v="22"/>
    <x v="13"/>
    <x v="13"/>
    <x v="32"/>
    <x v="32"/>
    <x v="0"/>
    <x v="0"/>
    <x v="0"/>
    <x v="0"/>
    <x v="0"/>
    <x v="0"/>
  </r>
  <r>
    <x v="3"/>
    <x v="85"/>
    <n v="7900"/>
    <x v="49"/>
    <x v="44"/>
    <x v="22"/>
    <x v="22"/>
    <x v="13"/>
    <x v="13"/>
    <x v="32"/>
    <x v="32"/>
    <x v="0"/>
    <x v="0"/>
    <x v="0"/>
    <x v="0"/>
    <x v="0"/>
    <x v="0"/>
  </r>
  <r>
    <x v="3"/>
    <x v="83"/>
    <n v="346"/>
    <x v="83"/>
    <x v="46"/>
    <x v="22"/>
    <x v="22"/>
    <x v="13"/>
    <x v="13"/>
    <x v="32"/>
    <x v="32"/>
    <x v="0"/>
    <x v="0"/>
    <x v="0"/>
    <x v="0"/>
    <x v="0"/>
    <x v="0"/>
  </r>
  <r>
    <x v="3"/>
    <x v="88"/>
    <n v="0"/>
    <x v="18"/>
    <x v="18"/>
    <x v="22"/>
    <x v="22"/>
    <x v="13"/>
    <x v="13"/>
    <x v="32"/>
    <x v="32"/>
    <x v="0"/>
    <x v="0"/>
    <x v="0"/>
    <x v="0"/>
    <x v="0"/>
    <x v="0"/>
  </r>
  <r>
    <x v="3"/>
    <x v="517"/>
    <n v="620"/>
    <x v="177"/>
    <x v="149"/>
    <x v="22"/>
    <x v="22"/>
    <x v="13"/>
    <x v="13"/>
    <x v="32"/>
    <x v="32"/>
    <x v="0"/>
    <x v="0"/>
    <x v="0"/>
    <x v="0"/>
    <x v="0"/>
    <x v="0"/>
  </r>
  <r>
    <x v="3"/>
    <x v="848"/>
    <n v="24000"/>
    <x v="51"/>
    <x v="49"/>
    <x v="10"/>
    <x v="10"/>
    <x v="14"/>
    <x v="14"/>
    <x v="4"/>
    <x v="4"/>
    <x v="0"/>
    <x v="0"/>
    <x v="0"/>
    <x v="0"/>
    <x v="0"/>
    <x v="0"/>
  </r>
  <r>
    <x v="3"/>
    <x v="86"/>
    <n v="45594"/>
    <x v="50"/>
    <x v="48"/>
    <x v="10"/>
    <x v="10"/>
    <x v="14"/>
    <x v="14"/>
    <x v="4"/>
    <x v="4"/>
    <x v="0"/>
    <x v="0"/>
    <x v="0"/>
    <x v="0"/>
    <x v="0"/>
    <x v="0"/>
  </r>
  <r>
    <x v="3"/>
    <x v="651"/>
    <n v="36875"/>
    <x v="87"/>
    <x v="82"/>
    <x v="10"/>
    <x v="10"/>
    <x v="14"/>
    <x v="14"/>
    <x v="4"/>
    <x v="4"/>
    <x v="0"/>
    <x v="0"/>
    <x v="0"/>
    <x v="0"/>
    <x v="0"/>
    <x v="0"/>
  </r>
  <r>
    <x v="3"/>
    <x v="514"/>
    <n v="31542"/>
    <x v="85"/>
    <x v="80"/>
    <x v="10"/>
    <x v="10"/>
    <x v="14"/>
    <x v="14"/>
    <x v="4"/>
    <x v="4"/>
    <x v="0"/>
    <x v="0"/>
    <x v="0"/>
    <x v="0"/>
    <x v="0"/>
    <x v="0"/>
  </r>
  <r>
    <x v="3"/>
    <x v="515"/>
    <n v="8940"/>
    <x v="84"/>
    <x v="79"/>
    <x v="10"/>
    <x v="10"/>
    <x v="14"/>
    <x v="14"/>
    <x v="4"/>
    <x v="4"/>
    <x v="0"/>
    <x v="0"/>
    <x v="0"/>
    <x v="0"/>
    <x v="0"/>
    <x v="0"/>
  </r>
  <r>
    <x v="3"/>
    <x v="85"/>
    <n v="14650"/>
    <x v="49"/>
    <x v="44"/>
    <x v="10"/>
    <x v="10"/>
    <x v="14"/>
    <x v="14"/>
    <x v="4"/>
    <x v="4"/>
    <x v="0"/>
    <x v="0"/>
    <x v="0"/>
    <x v="0"/>
    <x v="0"/>
    <x v="0"/>
  </r>
  <r>
    <x v="3"/>
    <x v="83"/>
    <n v="551"/>
    <x v="83"/>
    <x v="46"/>
    <x v="10"/>
    <x v="10"/>
    <x v="14"/>
    <x v="14"/>
    <x v="4"/>
    <x v="4"/>
    <x v="0"/>
    <x v="0"/>
    <x v="0"/>
    <x v="0"/>
    <x v="0"/>
    <x v="0"/>
  </r>
  <r>
    <x v="3"/>
    <x v="88"/>
    <n v="92430"/>
    <x v="18"/>
    <x v="18"/>
    <x v="10"/>
    <x v="10"/>
    <x v="14"/>
    <x v="14"/>
    <x v="4"/>
    <x v="4"/>
    <x v="0"/>
    <x v="0"/>
    <x v="0"/>
    <x v="0"/>
    <x v="0"/>
    <x v="0"/>
  </r>
  <r>
    <x v="3"/>
    <x v="517"/>
    <n v="990"/>
    <x v="177"/>
    <x v="149"/>
    <x v="10"/>
    <x v="10"/>
    <x v="14"/>
    <x v="14"/>
    <x v="4"/>
    <x v="4"/>
    <x v="0"/>
    <x v="0"/>
    <x v="0"/>
    <x v="0"/>
    <x v="0"/>
    <x v="0"/>
  </r>
  <r>
    <x v="3"/>
    <x v="652"/>
    <n v="1000"/>
    <x v="111"/>
    <x v="106"/>
    <x v="10"/>
    <x v="10"/>
    <x v="14"/>
    <x v="14"/>
    <x v="4"/>
    <x v="4"/>
    <x v="0"/>
    <x v="0"/>
    <x v="0"/>
    <x v="0"/>
    <x v="0"/>
    <x v="0"/>
  </r>
  <r>
    <x v="3"/>
    <x v="713"/>
    <n v="14000"/>
    <x v="37"/>
    <x v="36"/>
    <x v="18"/>
    <x v="18"/>
    <x v="20"/>
    <x v="20"/>
    <x v="27"/>
    <x v="27"/>
    <x v="0"/>
    <x v="0"/>
    <x v="0"/>
    <x v="0"/>
    <x v="0"/>
    <x v="0"/>
  </r>
  <r>
    <x v="3"/>
    <x v="86"/>
    <n v="1576"/>
    <x v="50"/>
    <x v="48"/>
    <x v="16"/>
    <x v="16"/>
    <x v="9"/>
    <x v="9"/>
    <x v="33"/>
    <x v="33"/>
    <x v="0"/>
    <x v="0"/>
    <x v="0"/>
    <x v="0"/>
    <x v="0"/>
    <x v="0"/>
  </r>
  <r>
    <x v="3"/>
    <x v="87"/>
    <n v="3000"/>
    <x v="51"/>
    <x v="49"/>
    <x v="16"/>
    <x v="16"/>
    <x v="9"/>
    <x v="9"/>
    <x v="33"/>
    <x v="33"/>
    <x v="0"/>
    <x v="0"/>
    <x v="0"/>
    <x v="0"/>
    <x v="0"/>
    <x v="0"/>
  </r>
  <r>
    <x v="3"/>
    <x v="514"/>
    <n v="2900"/>
    <x v="85"/>
    <x v="80"/>
    <x v="16"/>
    <x v="16"/>
    <x v="9"/>
    <x v="9"/>
    <x v="33"/>
    <x v="33"/>
    <x v="0"/>
    <x v="0"/>
    <x v="0"/>
    <x v="0"/>
    <x v="0"/>
    <x v="0"/>
  </r>
  <r>
    <x v="3"/>
    <x v="85"/>
    <n v="3400"/>
    <x v="49"/>
    <x v="44"/>
    <x v="16"/>
    <x v="16"/>
    <x v="9"/>
    <x v="9"/>
    <x v="33"/>
    <x v="33"/>
    <x v="0"/>
    <x v="0"/>
    <x v="0"/>
    <x v="0"/>
    <x v="0"/>
    <x v="0"/>
  </r>
  <r>
    <x v="3"/>
    <x v="83"/>
    <n v="346"/>
    <x v="83"/>
    <x v="46"/>
    <x v="16"/>
    <x v="16"/>
    <x v="9"/>
    <x v="9"/>
    <x v="33"/>
    <x v="33"/>
    <x v="0"/>
    <x v="0"/>
    <x v="0"/>
    <x v="0"/>
    <x v="0"/>
    <x v="0"/>
  </r>
  <r>
    <x v="3"/>
    <x v="517"/>
    <n v="35"/>
    <x v="177"/>
    <x v="149"/>
    <x v="16"/>
    <x v="16"/>
    <x v="9"/>
    <x v="9"/>
    <x v="33"/>
    <x v="33"/>
    <x v="0"/>
    <x v="0"/>
    <x v="0"/>
    <x v="0"/>
    <x v="0"/>
    <x v="0"/>
  </r>
  <r>
    <x v="4"/>
    <x v="849"/>
    <n v="0"/>
    <x v="21"/>
    <x v="21"/>
    <x v="21"/>
    <x v="21"/>
    <x v="2"/>
    <x v="2"/>
    <x v="0"/>
    <x v="0"/>
    <x v="0"/>
    <x v="0"/>
    <x v="0"/>
    <x v="0"/>
    <x v="0"/>
    <x v="0"/>
  </r>
  <r>
    <x v="3"/>
    <x v="334"/>
    <n v="60"/>
    <x v="74"/>
    <x v="70"/>
    <x v="21"/>
    <x v="21"/>
    <x v="2"/>
    <x v="2"/>
    <x v="0"/>
    <x v="0"/>
    <x v="0"/>
    <x v="0"/>
    <x v="0"/>
    <x v="0"/>
    <x v="0"/>
    <x v="0"/>
  </r>
  <r>
    <x v="3"/>
    <x v="424"/>
    <n v="180"/>
    <x v="106"/>
    <x v="101"/>
    <x v="21"/>
    <x v="21"/>
    <x v="2"/>
    <x v="2"/>
    <x v="0"/>
    <x v="0"/>
    <x v="0"/>
    <x v="0"/>
    <x v="0"/>
    <x v="0"/>
    <x v="0"/>
    <x v="0"/>
  </r>
  <r>
    <x v="3"/>
    <x v="850"/>
    <n v="2000"/>
    <x v="8"/>
    <x v="8"/>
    <x v="21"/>
    <x v="21"/>
    <x v="2"/>
    <x v="2"/>
    <x v="0"/>
    <x v="0"/>
    <x v="0"/>
    <x v="0"/>
    <x v="0"/>
    <x v="0"/>
    <x v="0"/>
    <x v="0"/>
  </r>
  <r>
    <x v="3"/>
    <x v="851"/>
    <n v="1600"/>
    <x v="4"/>
    <x v="4"/>
    <x v="21"/>
    <x v="21"/>
    <x v="2"/>
    <x v="2"/>
    <x v="0"/>
    <x v="0"/>
    <x v="0"/>
    <x v="0"/>
    <x v="0"/>
    <x v="0"/>
    <x v="0"/>
    <x v="0"/>
  </r>
  <r>
    <x v="3"/>
    <x v="115"/>
    <n v="5242"/>
    <x v="5"/>
    <x v="5"/>
    <x v="21"/>
    <x v="21"/>
    <x v="2"/>
    <x v="2"/>
    <x v="0"/>
    <x v="0"/>
    <x v="0"/>
    <x v="0"/>
    <x v="0"/>
    <x v="0"/>
    <x v="0"/>
    <x v="0"/>
  </r>
  <r>
    <x v="3"/>
    <x v="63"/>
    <n v="3222"/>
    <x v="8"/>
    <x v="8"/>
    <x v="21"/>
    <x v="21"/>
    <x v="2"/>
    <x v="2"/>
    <x v="0"/>
    <x v="0"/>
    <x v="0"/>
    <x v="0"/>
    <x v="0"/>
    <x v="0"/>
    <x v="0"/>
    <x v="0"/>
  </r>
  <r>
    <x v="3"/>
    <x v="116"/>
    <n v="6250"/>
    <x v="61"/>
    <x v="58"/>
    <x v="21"/>
    <x v="21"/>
    <x v="2"/>
    <x v="2"/>
    <x v="0"/>
    <x v="0"/>
    <x v="0"/>
    <x v="0"/>
    <x v="0"/>
    <x v="0"/>
    <x v="0"/>
    <x v="0"/>
  </r>
  <r>
    <x v="3"/>
    <x v="62"/>
    <n v="1090"/>
    <x v="38"/>
    <x v="37"/>
    <x v="21"/>
    <x v="21"/>
    <x v="2"/>
    <x v="2"/>
    <x v="0"/>
    <x v="0"/>
    <x v="0"/>
    <x v="0"/>
    <x v="0"/>
    <x v="0"/>
    <x v="0"/>
    <x v="0"/>
  </r>
  <r>
    <x v="3"/>
    <x v="395"/>
    <n v="741"/>
    <x v="62"/>
    <x v="59"/>
    <x v="21"/>
    <x v="21"/>
    <x v="2"/>
    <x v="2"/>
    <x v="0"/>
    <x v="0"/>
    <x v="0"/>
    <x v="0"/>
    <x v="0"/>
    <x v="0"/>
    <x v="0"/>
    <x v="0"/>
  </r>
  <r>
    <x v="3"/>
    <x v="338"/>
    <n v="1350"/>
    <x v="36"/>
    <x v="35"/>
    <x v="21"/>
    <x v="21"/>
    <x v="2"/>
    <x v="2"/>
    <x v="0"/>
    <x v="0"/>
    <x v="0"/>
    <x v="0"/>
    <x v="0"/>
    <x v="0"/>
    <x v="0"/>
    <x v="0"/>
  </r>
  <r>
    <x v="3"/>
    <x v="339"/>
    <n v="740"/>
    <x v="73"/>
    <x v="69"/>
    <x v="21"/>
    <x v="21"/>
    <x v="2"/>
    <x v="2"/>
    <x v="0"/>
    <x v="0"/>
    <x v="0"/>
    <x v="0"/>
    <x v="0"/>
    <x v="0"/>
    <x v="0"/>
    <x v="0"/>
  </r>
  <r>
    <x v="3"/>
    <x v="326"/>
    <n v="785"/>
    <x v="115"/>
    <x v="110"/>
    <x v="21"/>
    <x v="21"/>
    <x v="2"/>
    <x v="2"/>
    <x v="0"/>
    <x v="0"/>
    <x v="0"/>
    <x v="0"/>
    <x v="0"/>
    <x v="0"/>
    <x v="0"/>
    <x v="0"/>
  </r>
  <r>
    <x v="3"/>
    <x v="82"/>
    <n v="950"/>
    <x v="188"/>
    <x v="45"/>
    <x v="21"/>
    <x v="21"/>
    <x v="2"/>
    <x v="2"/>
    <x v="0"/>
    <x v="0"/>
    <x v="0"/>
    <x v="0"/>
    <x v="0"/>
    <x v="0"/>
    <x v="0"/>
    <x v="0"/>
  </r>
  <r>
    <x v="3"/>
    <x v="521"/>
    <n v="1446"/>
    <x v="67"/>
    <x v="63"/>
    <x v="21"/>
    <x v="21"/>
    <x v="2"/>
    <x v="2"/>
    <x v="0"/>
    <x v="0"/>
    <x v="0"/>
    <x v="0"/>
    <x v="0"/>
    <x v="0"/>
    <x v="0"/>
    <x v="0"/>
  </r>
  <r>
    <x v="3"/>
    <x v="325"/>
    <n v="570"/>
    <x v="110"/>
    <x v="105"/>
    <x v="21"/>
    <x v="21"/>
    <x v="2"/>
    <x v="2"/>
    <x v="0"/>
    <x v="0"/>
    <x v="0"/>
    <x v="0"/>
    <x v="0"/>
    <x v="0"/>
    <x v="0"/>
    <x v="0"/>
  </r>
  <r>
    <x v="3"/>
    <x v="346"/>
    <n v="479"/>
    <x v="121"/>
    <x v="116"/>
    <x v="21"/>
    <x v="21"/>
    <x v="2"/>
    <x v="2"/>
    <x v="0"/>
    <x v="0"/>
    <x v="0"/>
    <x v="0"/>
    <x v="0"/>
    <x v="0"/>
    <x v="0"/>
    <x v="0"/>
  </r>
  <r>
    <x v="3"/>
    <x v="345"/>
    <n v="620"/>
    <x v="57"/>
    <x v="54"/>
    <x v="21"/>
    <x v="21"/>
    <x v="2"/>
    <x v="2"/>
    <x v="0"/>
    <x v="0"/>
    <x v="0"/>
    <x v="0"/>
    <x v="0"/>
    <x v="0"/>
    <x v="0"/>
    <x v="0"/>
  </r>
  <r>
    <x v="3"/>
    <x v="437"/>
    <n v="209"/>
    <x v="137"/>
    <x v="131"/>
    <x v="21"/>
    <x v="21"/>
    <x v="2"/>
    <x v="2"/>
    <x v="0"/>
    <x v="0"/>
    <x v="0"/>
    <x v="0"/>
    <x v="0"/>
    <x v="0"/>
    <x v="0"/>
    <x v="0"/>
  </r>
  <r>
    <x v="3"/>
    <x v="119"/>
    <n v="128"/>
    <x v="63"/>
    <x v="3"/>
    <x v="21"/>
    <x v="21"/>
    <x v="2"/>
    <x v="2"/>
    <x v="0"/>
    <x v="0"/>
    <x v="0"/>
    <x v="0"/>
    <x v="0"/>
    <x v="0"/>
    <x v="0"/>
    <x v="0"/>
  </r>
  <r>
    <x v="3"/>
    <x v="342"/>
    <n v="140"/>
    <x v="66"/>
    <x v="62"/>
    <x v="21"/>
    <x v="21"/>
    <x v="2"/>
    <x v="2"/>
    <x v="0"/>
    <x v="0"/>
    <x v="0"/>
    <x v="0"/>
    <x v="0"/>
    <x v="0"/>
    <x v="0"/>
    <x v="0"/>
  </r>
  <r>
    <x v="3"/>
    <x v="347"/>
    <n v="444"/>
    <x v="122"/>
    <x v="117"/>
    <x v="21"/>
    <x v="21"/>
    <x v="2"/>
    <x v="2"/>
    <x v="0"/>
    <x v="0"/>
    <x v="0"/>
    <x v="0"/>
    <x v="0"/>
    <x v="0"/>
    <x v="0"/>
    <x v="0"/>
  </r>
  <r>
    <x v="3"/>
    <x v="393"/>
    <n v="831"/>
    <x v="127"/>
    <x v="122"/>
    <x v="21"/>
    <x v="21"/>
    <x v="2"/>
    <x v="2"/>
    <x v="0"/>
    <x v="0"/>
    <x v="0"/>
    <x v="0"/>
    <x v="0"/>
    <x v="0"/>
    <x v="0"/>
    <x v="0"/>
  </r>
  <r>
    <x v="3"/>
    <x v="348"/>
    <n v="918"/>
    <x v="108"/>
    <x v="103"/>
    <x v="21"/>
    <x v="21"/>
    <x v="2"/>
    <x v="2"/>
    <x v="0"/>
    <x v="0"/>
    <x v="0"/>
    <x v="0"/>
    <x v="0"/>
    <x v="0"/>
    <x v="0"/>
    <x v="0"/>
  </r>
  <r>
    <x v="3"/>
    <x v="349"/>
    <n v="1615"/>
    <x v="123"/>
    <x v="118"/>
    <x v="21"/>
    <x v="21"/>
    <x v="2"/>
    <x v="2"/>
    <x v="0"/>
    <x v="0"/>
    <x v="0"/>
    <x v="0"/>
    <x v="0"/>
    <x v="0"/>
    <x v="0"/>
    <x v="0"/>
  </r>
  <r>
    <x v="3"/>
    <x v="339"/>
    <n v="129"/>
    <x v="73"/>
    <x v="69"/>
    <x v="6"/>
    <x v="6"/>
    <x v="6"/>
    <x v="6"/>
    <x v="0"/>
    <x v="0"/>
    <x v="0"/>
    <x v="0"/>
    <x v="0"/>
    <x v="0"/>
    <x v="0"/>
    <x v="0"/>
  </r>
  <r>
    <x v="3"/>
    <x v="393"/>
    <n v="381"/>
    <x v="127"/>
    <x v="122"/>
    <x v="6"/>
    <x v="6"/>
    <x v="6"/>
    <x v="6"/>
    <x v="0"/>
    <x v="0"/>
    <x v="0"/>
    <x v="0"/>
    <x v="0"/>
    <x v="0"/>
    <x v="0"/>
    <x v="0"/>
  </r>
  <r>
    <x v="3"/>
    <x v="64"/>
    <n v="137"/>
    <x v="15"/>
    <x v="15"/>
    <x v="6"/>
    <x v="6"/>
    <x v="6"/>
    <x v="6"/>
    <x v="0"/>
    <x v="0"/>
    <x v="0"/>
    <x v="0"/>
    <x v="0"/>
    <x v="0"/>
    <x v="0"/>
    <x v="0"/>
  </r>
  <r>
    <x v="3"/>
    <x v="116"/>
    <n v="10707"/>
    <x v="61"/>
    <x v="58"/>
    <x v="6"/>
    <x v="6"/>
    <x v="6"/>
    <x v="6"/>
    <x v="0"/>
    <x v="0"/>
    <x v="0"/>
    <x v="0"/>
    <x v="0"/>
    <x v="0"/>
    <x v="0"/>
    <x v="0"/>
  </r>
  <r>
    <x v="3"/>
    <x v="338"/>
    <n v="1938"/>
    <x v="36"/>
    <x v="35"/>
    <x v="6"/>
    <x v="6"/>
    <x v="6"/>
    <x v="6"/>
    <x v="0"/>
    <x v="0"/>
    <x v="0"/>
    <x v="0"/>
    <x v="0"/>
    <x v="0"/>
    <x v="0"/>
    <x v="0"/>
  </r>
  <r>
    <x v="3"/>
    <x v="423"/>
    <n v="113487"/>
    <x v="103"/>
    <x v="98"/>
    <x v="6"/>
    <x v="6"/>
    <x v="6"/>
    <x v="6"/>
    <x v="0"/>
    <x v="0"/>
    <x v="0"/>
    <x v="0"/>
    <x v="0"/>
    <x v="0"/>
    <x v="0"/>
    <x v="0"/>
  </r>
  <r>
    <x v="3"/>
    <x v="341"/>
    <n v="7515"/>
    <x v="4"/>
    <x v="4"/>
    <x v="6"/>
    <x v="6"/>
    <x v="6"/>
    <x v="6"/>
    <x v="0"/>
    <x v="0"/>
    <x v="0"/>
    <x v="0"/>
    <x v="0"/>
    <x v="0"/>
    <x v="0"/>
    <x v="0"/>
  </r>
  <r>
    <x v="3"/>
    <x v="62"/>
    <n v="959"/>
    <x v="38"/>
    <x v="37"/>
    <x v="6"/>
    <x v="6"/>
    <x v="6"/>
    <x v="6"/>
    <x v="0"/>
    <x v="0"/>
    <x v="0"/>
    <x v="0"/>
    <x v="0"/>
    <x v="0"/>
    <x v="0"/>
    <x v="0"/>
  </r>
  <r>
    <x v="3"/>
    <x v="98"/>
    <n v="6131"/>
    <x v="64"/>
    <x v="60"/>
    <x v="6"/>
    <x v="6"/>
    <x v="6"/>
    <x v="6"/>
    <x v="0"/>
    <x v="0"/>
    <x v="0"/>
    <x v="0"/>
    <x v="0"/>
    <x v="0"/>
    <x v="0"/>
    <x v="0"/>
  </r>
  <r>
    <x v="3"/>
    <x v="342"/>
    <n v="984"/>
    <x v="66"/>
    <x v="62"/>
    <x v="6"/>
    <x v="6"/>
    <x v="6"/>
    <x v="6"/>
    <x v="0"/>
    <x v="0"/>
    <x v="0"/>
    <x v="0"/>
    <x v="0"/>
    <x v="0"/>
    <x v="0"/>
    <x v="0"/>
  </r>
  <r>
    <x v="3"/>
    <x v="63"/>
    <n v="6566"/>
    <x v="8"/>
    <x v="8"/>
    <x v="6"/>
    <x v="6"/>
    <x v="6"/>
    <x v="6"/>
    <x v="0"/>
    <x v="0"/>
    <x v="0"/>
    <x v="0"/>
    <x v="0"/>
    <x v="0"/>
    <x v="0"/>
    <x v="0"/>
  </r>
  <r>
    <x v="3"/>
    <x v="118"/>
    <n v="570"/>
    <x v="62"/>
    <x v="59"/>
    <x v="6"/>
    <x v="6"/>
    <x v="6"/>
    <x v="6"/>
    <x v="0"/>
    <x v="0"/>
    <x v="0"/>
    <x v="0"/>
    <x v="0"/>
    <x v="0"/>
    <x v="0"/>
    <x v="0"/>
  </r>
  <r>
    <x v="3"/>
    <x v="437"/>
    <n v="40"/>
    <x v="137"/>
    <x v="131"/>
    <x v="6"/>
    <x v="6"/>
    <x v="6"/>
    <x v="6"/>
    <x v="0"/>
    <x v="0"/>
    <x v="0"/>
    <x v="0"/>
    <x v="0"/>
    <x v="0"/>
    <x v="0"/>
    <x v="0"/>
  </r>
  <r>
    <x v="3"/>
    <x v="347"/>
    <n v="1096"/>
    <x v="122"/>
    <x v="117"/>
    <x v="6"/>
    <x v="6"/>
    <x v="6"/>
    <x v="6"/>
    <x v="0"/>
    <x v="0"/>
    <x v="0"/>
    <x v="0"/>
    <x v="0"/>
    <x v="0"/>
    <x v="0"/>
    <x v="0"/>
  </r>
  <r>
    <x v="3"/>
    <x v="325"/>
    <n v="81"/>
    <x v="110"/>
    <x v="105"/>
    <x v="6"/>
    <x v="6"/>
    <x v="6"/>
    <x v="6"/>
    <x v="0"/>
    <x v="0"/>
    <x v="0"/>
    <x v="0"/>
    <x v="0"/>
    <x v="0"/>
    <x v="0"/>
    <x v="0"/>
  </r>
  <r>
    <x v="3"/>
    <x v="348"/>
    <n v="392"/>
    <x v="108"/>
    <x v="103"/>
    <x v="6"/>
    <x v="6"/>
    <x v="6"/>
    <x v="6"/>
    <x v="0"/>
    <x v="0"/>
    <x v="0"/>
    <x v="0"/>
    <x v="0"/>
    <x v="0"/>
    <x v="0"/>
    <x v="0"/>
  </r>
  <r>
    <x v="3"/>
    <x v="349"/>
    <n v="439"/>
    <x v="123"/>
    <x v="118"/>
    <x v="6"/>
    <x v="6"/>
    <x v="6"/>
    <x v="6"/>
    <x v="0"/>
    <x v="0"/>
    <x v="0"/>
    <x v="0"/>
    <x v="0"/>
    <x v="0"/>
    <x v="0"/>
    <x v="0"/>
  </r>
  <r>
    <x v="3"/>
    <x v="37"/>
    <n v="7339"/>
    <x v="12"/>
    <x v="12"/>
    <x v="6"/>
    <x v="6"/>
    <x v="6"/>
    <x v="6"/>
    <x v="0"/>
    <x v="0"/>
    <x v="0"/>
    <x v="0"/>
    <x v="0"/>
    <x v="0"/>
    <x v="0"/>
    <x v="0"/>
  </r>
  <r>
    <x v="3"/>
    <x v="38"/>
    <n v="302699"/>
    <x v="13"/>
    <x v="13"/>
    <x v="6"/>
    <x v="6"/>
    <x v="6"/>
    <x v="6"/>
    <x v="0"/>
    <x v="0"/>
    <x v="0"/>
    <x v="0"/>
    <x v="0"/>
    <x v="0"/>
    <x v="0"/>
    <x v="0"/>
  </r>
  <r>
    <x v="3"/>
    <x v="39"/>
    <n v="422982"/>
    <x v="14"/>
    <x v="14"/>
    <x v="6"/>
    <x v="6"/>
    <x v="6"/>
    <x v="6"/>
    <x v="0"/>
    <x v="0"/>
    <x v="0"/>
    <x v="0"/>
    <x v="0"/>
    <x v="0"/>
    <x v="0"/>
    <x v="0"/>
  </r>
  <r>
    <x v="3"/>
    <x v="59"/>
    <n v="494288"/>
    <x v="19"/>
    <x v="19"/>
    <x v="6"/>
    <x v="6"/>
    <x v="6"/>
    <x v="6"/>
    <x v="0"/>
    <x v="0"/>
    <x v="0"/>
    <x v="0"/>
    <x v="0"/>
    <x v="0"/>
    <x v="0"/>
    <x v="0"/>
  </r>
  <r>
    <x v="3"/>
    <x v="334"/>
    <n v="150"/>
    <x v="74"/>
    <x v="70"/>
    <x v="6"/>
    <x v="6"/>
    <x v="6"/>
    <x v="6"/>
    <x v="0"/>
    <x v="0"/>
    <x v="0"/>
    <x v="0"/>
    <x v="0"/>
    <x v="0"/>
    <x v="0"/>
    <x v="0"/>
  </r>
  <r>
    <x v="4"/>
    <x v="539"/>
    <n v="53986"/>
    <x v="164"/>
    <x v="154"/>
    <x v="6"/>
    <x v="6"/>
    <x v="6"/>
    <x v="6"/>
    <x v="0"/>
    <x v="0"/>
    <x v="0"/>
    <x v="0"/>
    <x v="0"/>
    <x v="0"/>
    <x v="0"/>
    <x v="0"/>
  </r>
  <r>
    <x v="4"/>
    <x v="540"/>
    <n v="221043"/>
    <x v="31"/>
    <x v="30"/>
    <x v="6"/>
    <x v="6"/>
    <x v="6"/>
    <x v="6"/>
    <x v="0"/>
    <x v="0"/>
    <x v="0"/>
    <x v="0"/>
    <x v="0"/>
    <x v="0"/>
    <x v="0"/>
    <x v="0"/>
  </r>
  <r>
    <x v="3"/>
    <x v="334"/>
    <n v="200"/>
    <x v="74"/>
    <x v="70"/>
    <x v="8"/>
    <x v="8"/>
    <x v="2"/>
    <x v="2"/>
    <x v="0"/>
    <x v="0"/>
    <x v="0"/>
    <x v="0"/>
    <x v="0"/>
    <x v="0"/>
    <x v="0"/>
    <x v="0"/>
  </r>
  <r>
    <x v="3"/>
    <x v="339"/>
    <n v="140"/>
    <x v="73"/>
    <x v="69"/>
    <x v="8"/>
    <x v="8"/>
    <x v="2"/>
    <x v="2"/>
    <x v="0"/>
    <x v="0"/>
    <x v="0"/>
    <x v="0"/>
    <x v="0"/>
    <x v="0"/>
    <x v="0"/>
    <x v="0"/>
  </r>
  <r>
    <x v="3"/>
    <x v="98"/>
    <n v="450"/>
    <x v="55"/>
    <x v="52"/>
    <x v="8"/>
    <x v="8"/>
    <x v="2"/>
    <x v="2"/>
    <x v="0"/>
    <x v="0"/>
    <x v="0"/>
    <x v="0"/>
    <x v="0"/>
    <x v="0"/>
    <x v="0"/>
    <x v="0"/>
  </r>
  <r>
    <x v="3"/>
    <x v="63"/>
    <n v="2800"/>
    <x v="8"/>
    <x v="8"/>
    <x v="8"/>
    <x v="8"/>
    <x v="2"/>
    <x v="2"/>
    <x v="0"/>
    <x v="0"/>
    <x v="0"/>
    <x v="0"/>
    <x v="0"/>
    <x v="0"/>
    <x v="0"/>
    <x v="0"/>
  </r>
  <r>
    <x v="3"/>
    <x v="341"/>
    <n v="920"/>
    <x v="4"/>
    <x v="4"/>
    <x v="8"/>
    <x v="8"/>
    <x v="2"/>
    <x v="2"/>
    <x v="0"/>
    <x v="0"/>
    <x v="0"/>
    <x v="0"/>
    <x v="0"/>
    <x v="0"/>
    <x v="0"/>
    <x v="0"/>
  </r>
  <r>
    <x v="3"/>
    <x v="115"/>
    <n v="3024"/>
    <x v="5"/>
    <x v="5"/>
    <x v="8"/>
    <x v="8"/>
    <x v="2"/>
    <x v="2"/>
    <x v="0"/>
    <x v="0"/>
    <x v="0"/>
    <x v="0"/>
    <x v="0"/>
    <x v="0"/>
    <x v="0"/>
    <x v="0"/>
  </r>
  <r>
    <x v="3"/>
    <x v="349"/>
    <n v="250"/>
    <x v="123"/>
    <x v="118"/>
    <x v="8"/>
    <x v="8"/>
    <x v="2"/>
    <x v="2"/>
    <x v="0"/>
    <x v="0"/>
    <x v="0"/>
    <x v="0"/>
    <x v="0"/>
    <x v="0"/>
    <x v="0"/>
    <x v="0"/>
  </r>
  <r>
    <x v="3"/>
    <x v="348"/>
    <n v="200"/>
    <x v="108"/>
    <x v="103"/>
    <x v="8"/>
    <x v="8"/>
    <x v="2"/>
    <x v="2"/>
    <x v="0"/>
    <x v="0"/>
    <x v="0"/>
    <x v="0"/>
    <x v="0"/>
    <x v="0"/>
    <x v="0"/>
    <x v="0"/>
  </r>
  <r>
    <x v="3"/>
    <x v="615"/>
    <n v="150"/>
    <x v="127"/>
    <x v="122"/>
    <x v="8"/>
    <x v="8"/>
    <x v="2"/>
    <x v="2"/>
    <x v="0"/>
    <x v="0"/>
    <x v="0"/>
    <x v="0"/>
    <x v="0"/>
    <x v="0"/>
    <x v="0"/>
    <x v="0"/>
  </r>
  <r>
    <x v="3"/>
    <x v="347"/>
    <n v="660"/>
    <x v="122"/>
    <x v="117"/>
    <x v="8"/>
    <x v="8"/>
    <x v="2"/>
    <x v="2"/>
    <x v="0"/>
    <x v="0"/>
    <x v="0"/>
    <x v="0"/>
    <x v="0"/>
    <x v="0"/>
    <x v="0"/>
    <x v="0"/>
  </r>
  <r>
    <x v="3"/>
    <x v="437"/>
    <n v="150"/>
    <x v="137"/>
    <x v="131"/>
    <x v="8"/>
    <x v="8"/>
    <x v="2"/>
    <x v="2"/>
    <x v="0"/>
    <x v="0"/>
    <x v="0"/>
    <x v="0"/>
    <x v="0"/>
    <x v="0"/>
    <x v="0"/>
    <x v="0"/>
  </r>
  <r>
    <x v="3"/>
    <x v="345"/>
    <n v="150"/>
    <x v="57"/>
    <x v="54"/>
    <x v="8"/>
    <x v="8"/>
    <x v="2"/>
    <x v="2"/>
    <x v="0"/>
    <x v="0"/>
    <x v="0"/>
    <x v="0"/>
    <x v="0"/>
    <x v="0"/>
    <x v="0"/>
    <x v="0"/>
  </r>
  <r>
    <x v="3"/>
    <x v="346"/>
    <n v="200"/>
    <x v="121"/>
    <x v="116"/>
    <x v="8"/>
    <x v="8"/>
    <x v="2"/>
    <x v="2"/>
    <x v="0"/>
    <x v="0"/>
    <x v="0"/>
    <x v="0"/>
    <x v="0"/>
    <x v="0"/>
    <x v="0"/>
    <x v="0"/>
  </r>
  <r>
    <x v="3"/>
    <x v="325"/>
    <n v="350"/>
    <x v="110"/>
    <x v="105"/>
    <x v="8"/>
    <x v="8"/>
    <x v="2"/>
    <x v="2"/>
    <x v="0"/>
    <x v="0"/>
    <x v="0"/>
    <x v="0"/>
    <x v="0"/>
    <x v="0"/>
    <x v="0"/>
    <x v="0"/>
  </r>
  <r>
    <x v="3"/>
    <x v="342"/>
    <n v="600"/>
    <x v="66"/>
    <x v="62"/>
    <x v="8"/>
    <x v="8"/>
    <x v="2"/>
    <x v="2"/>
    <x v="0"/>
    <x v="0"/>
    <x v="0"/>
    <x v="0"/>
    <x v="0"/>
    <x v="0"/>
    <x v="0"/>
    <x v="0"/>
  </r>
  <r>
    <x v="3"/>
    <x v="119"/>
    <n v="304"/>
    <x v="63"/>
    <x v="3"/>
    <x v="8"/>
    <x v="8"/>
    <x v="2"/>
    <x v="2"/>
    <x v="0"/>
    <x v="0"/>
    <x v="0"/>
    <x v="0"/>
    <x v="0"/>
    <x v="0"/>
    <x v="0"/>
    <x v="0"/>
  </r>
  <r>
    <x v="3"/>
    <x v="119"/>
    <n v="800"/>
    <x v="63"/>
    <x v="3"/>
    <x v="8"/>
    <x v="8"/>
    <x v="2"/>
    <x v="2"/>
    <x v="0"/>
    <x v="0"/>
    <x v="0"/>
    <x v="0"/>
    <x v="0"/>
    <x v="0"/>
    <x v="0"/>
    <x v="0"/>
  </r>
  <r>
    <x v="3"/>
    <x v="338"/>
    <n v="560"/>
    <x v="36"/>
    <x v="35"/>
    <x v="8"/>
    <x v="8"/>
    <x v="2"/>
    <x v="2"/>
    <x v="0"/>
    <x v="0"/>
    <x v="0"/>
    <x v="0"/>
    <x v="0"/>
    <x v="0"/>
    <x v="0"/>
    <x v="0"/>
  </r>
  <r>
    <x v="3"/>
    <x v="116"/>
    <n v="4500"/>
    <x v="61"/>
    <x v="58"/>
    <x v="8"/>
    <x v="8"/>
    <x v="2"/>
    <x v="2"/>
    <x v="0"/>
    <x v="0"/>
    <x v="0"/>
    <x v="0"/>
    <x v="0"/>
    <x v="0"/>
    <x v="0"/>
    <x v="0"/>
  </r>
  <r>
    <x v="3"/>
    <x v="736"/>
    <n v="800"/>
    <x v="25"/>
    <x v="25"/>
    <x v="8"/>
    <x v="8"/>
    <x v="2"/>
    <x v="2"/>
    <x v="0"/>
    <x v="0"/>
    <x v="0"/>
    <x v="0"/>
    <x v="0"/>
    <x v="0"/>
    <x v="0"/>
    <x v="0"/>
  </r>
  <r>
    <x v="3"/>
    <x v="613"/>
    <n v="900"/>
    <x v="104"/>
    <x v="99"/>
    <x v="8"/>
    <x v="8"/>
    <x v="2"/>
    <x v="2"/>
    <x v="0"/>
    <x v="0"/>
    <x v="0"/>
    <x v="0"/>
    <x v="0"/>
    <x v="0"/>
    <x v="0"/>
    <x v="0"/>
  </r>
  <r>
    <x v="3"/>
    <x v="612"/>
    <n v="300"/>
    <x v="59"/>
    <x v="56"/>
    <x v="8"/>
    <x v="8"/>
    <x v="2"/>
    <x v="2"/>
    <x v="0"/>
    <x v="0"/>
    <x v="0"/>
    <x v="0"/>
    <x v="0"/>
    <x v="0"/>
    <x v="0"/>
    <x v="0"/>
  </r>
  <r>
    <x v="3"/>
    <x v="86"/>
    <n v="1330"/>
    <x v="50"/>
    <x v="48"/>
    <x v="2"/>
    <x v="2"/>
    <x v="3"/>
    <x v="3"/>
    <x v="26"/>
    <x v="26"/>
    <x v="0"/>
    <x v="0"/>
    <x v="0"/>
    <x v="0"/>
    <x v="0"/>
    <x v="0"/>
  </r>
  <r>
    <x v="3"/>
    <x v="85"/>
    <n v="12000"/>
    <x v="49"/>
    <x v="44"/>
    <x v="2"/>
    <x v="2"/>
    <x v="3"/>
    <x v="3"/>
    <x v="26"/>
    <x v="26"/>
    <x v="0"/>
    <x v="0"/>
    <x v="0"/>
    <x v="0"/>
    <x v="0"/>
    <x v="0"/>
  </r>
  <r>
    <x v="3"/>
    <x v="515"/>
    <n v="979"/>
    <x v="84"/>
    <x v="79"/>
    <x v="2"/>
    <x v="2"/>
    <x v="3"/>
    <x v="3"/>
    <x v="26"/>
    <x v="26"/>
    <x v="0"/>
    <x v="0"/>
    <x v="0"/>
    <x v="0"/>
    <x v="0"/>
    <x v="0"/>
  </r>
  <r>
    <x v="3"/>
    <x v="651"/>
    <n v="14688"/>
    <x v="87"/>
    <x v="82"/>
    <x v="2"/>
    <x v="2"/>
    <x v="3"/>
    <x v="3"/>
    <x v="26"/>
    <x v="26"/>
    <x v="0"/>
    <x v="0"/>
    <x v="0"/>
    <x v="0"/>
    <x v="0"/>
    <x v="0"/>
  </r>
  <r>
    <x v="3"/>
    <x v="514"/>
    <n v="7344"/>
    <x v="85"/>
    <x v="80"/>
    <x v="2"/>
    <x v="2"/>
    <x v="3"/>
    <x v="3"/>
    <x v="26"/>
    <x v="26"/>
    <x v="0"/>
    <x v="0"/>
    <x v="0"/>
    <x v="0"/>
    <x v="0"/>
    <x v="0"/>
  </r>
  <r>
    <x v="3"/>
    <x v="86"/>
    <n v="2100"/>
    <x v="50"/>
    <x v="48"/>
    <x v="5"/>
    <x v="5"/>
    <x v="9"/>
    <x v="9"/>
    <x v="28"/>
    <x v="28"/>
    <x v="0"/>
    <x v="0"/>
    <x v="0"/>
    <x v="0"/>
    <x v="0"/>
    <x v="0"/>
  </r>
  <r>
    <x v="3"/>
    <x v="651"/>
    <n v="8314"/>
    <x v="87"/>
    <x v="82"/>
    <x v="5"/>
    <x v="5"/>
    <x v="9"/>
    <x v="9"/>
    <x v="28"/>
    <x v="28"/>
    <x v="0"/>
    <x v="0"/>
    <x v="0"/>
    <x v="0"/>
    <x v="0"/>
    <x v="0"/>
  </r>
  <r>
    <x v="3"/>
    <x v="514"/>
    <n v="7005"/>
    <x v="85"/>
    <x v="80"/>
    <x v="5"/>
    <x v="5"/>
    <x v="9"/>
    <x v="9"/>
    <x v="28"/>
    <x v="28"/>
    <x v="0"/>
    <x v="0"/>
    <x v="0"/>
    <x v="0"/>
    <x v="0"/>
    <x v="0"/>
  </r>
  <r>
    <x v="3"/>
    <x v="515"/>
    <n v="443"/>
    <x v="84"/>
    <x v="79"/>
    <x v="5"/>
    <x v="5"/>
    <x v="9"/>
    <x v="9"/>
    <x v="28"/>
    <x v="28"/>
    <x v="0"/>
    <x v="0"/>
    <x v="0"/>
    <x v="0"/>
    <x v="0"/>
    <x v="0"/>
  </r>
  <r>
    <x v="3"/>
    <x v="82"/>
    <n v="0"/>
    <x v="136"/>
    <x v="45"/>
    <x v="5"/>
    <x v="5"/>
    <x v="9"/>
    <x v="9"/>
    <x v="28"/>
    <x v="28"/>
    <x v="0"/>
    <x v="0"/>
    <x v="0"/>
    <x v="0"/>
    <x v="0"/>
    <x v="0"/>
  </r>
  <r>
    <x v="3"/>
    <x v="87"/>
    <n v="14200"/>
    <x v="51"/>
    <x v="49"/>
    <x v="5"/>
    <x v="5"/>
    <x v="9"/>
    <x v="9"/>
    <x v="28"/>
    <x v="28"/>
    <x v="0"/>
    <x v="0"/>
    <x v="0"/>
    <x v="0"/>
    <x v="0"/>
    <x v="0"/>
  </r>
  <r>
    <x v="3"/>
    <x v="83"/>
    <n v="365"/>
    <x v="83"/>
    <x v="46"/>
    <x v="5"/>
    <x v="5"/>
    <x v="9"/>
    <x v="9"/>
    <x v="28"/>
    <x v="28"/>
    <x v="0"/>
    <x v="0"/>
    <x v="0"/>
    <x v="0"/>
    <x v="0"/>
    <x v="0"/>
  </r>
  <r>
    <x v="3"/>
    <x v="88"/>
    <n v="0"/>
    <x v="18"/>
    <x v="18"/>
    <x v="5"/>
    <x v="5"/>
    <x v="9"/>
    <x v="9"/>
    <x v="28"/>
    <x v="28"/>
    <x v="0"/>
    <x v="0"/>
    <x v="0"/>
    <x v="0"/>
    <x v="0"/>
    <x v="0"/>
  </r>
  <r>
    <x v="3"/>
    <x v="517"/>
    <n v="0"/>
    <x v="177"/>
    <x v="149"/>
    <x v="5"/>
    <x v="5"/>
    <x v="9"/>
    <x v="9"/>
    <x v="28"/>
    <x v="28"/>
    <x v="0"/>
    <x v="0"/>
    <x v="0"/>
    <x v="0"/>
    <x v="0"/>
    <x v="0"/>
  </r>
  <r>
    <x v="3"/>
    <x v="713"/>
    <n v="37500"/>
    <x v="37"/>
    <x v="36"/>
    <x v="5"/>
    <x v="5"/>
    <x v="9"/>
    <x v="9"/>
    <x v="28"/>
    <x v="28"/>
    <x v="0"/>
    <x v="0"/>
    <x v="0"/>
    <x v="0"/>
    <x v="0"/>
    <x v="0"/>
  </r>
  <r>
    <x v="3"/>
    <x v="87"/>
    <n v="9300"/>
    <x v="51"/>
    <x v="49"/>
    <x v="1"/>
    <x v="1"/>
    <x v="2"/>
    <x v="2"/>
    <x v="34"/>
    <x v="34"/>
    <x v="0"/>
    <x v="0"/>
    <x v="0"/>
    <x v="0"/>
    <x v="0"/>
    <x v="0"/>
  </r>
  <r>
    <x v="3"/>
    <x v="86"/>
    <n v="5587"/>
    <x v="50"/>
    <x v="48"/>
    <x v="1"/>
    <x v="1"/>
    <x v="2"/>
    <x v="2"/>
    <x v="34"/>
    <x v="34"/>
    <x v="0"/>
    <x v="0"/>
    <x v="0"/>
    <x v="0"/>
    <x v="0"/>
    <x v="0"/>
  </r>
  <r>
    <x v="3"/>
    <x v="651"/>
    <n v="7927"/>
    <x v="87"/>
    <x v="82"/>
    <x v="1"/>
    <x v="1"/>
    <x v="2"/>
    <x v="2"/>
    <x v="34"/>
    <x v="34"/>
    <x v="0"/>
    <x v="0"/>
    <x v="0"/>
    <x v="0"/>
    <x v="0"/>
    <x v="0"/>
  </r>
  <r>
    <x v="3"/>
    <x v="514"/>
    <n v="5079"/>
    <x v="85"/>
    <x v="80"/>
    <x v="1"/>
    <x v="1"/>
    <x v="2"/>
    <x v="2"/>
    <x v="34"/>
    <x v="34"/>
    <x v="0"/>
    <x v="0"/>
    <x v="0"/>
    <x v="0"/>
    <x v="0"/>
    <x v="0"/>
  </r>
  <r>
    <x v="3"/>
    <x v="515"/>
    <n v="99"/>
    <x v="84"/>
    <x v="79"/>
    <x v="1"/>
    <x v="1"/>
    <x v="2"/>
    <x v="2"/>
    <x v="34"/>
    <x v="34"/>
    <x v="0"/>
    <x v="0"/>
    <x v="0"/>
    <x v="0"/>
    <x v="0"/>
    <x v="0"/>
  </r>
  <r>
    <x v="3"/>
    <x v="85"/>
    <n v="6100"/>
    <x v="49"/>
    <x v="44"/>
    <x v="1"/>
    <x v="1"/>
    <x v="2"/>
    <x v="2"/>
    <x v="34"/>
    <x v="34"/>
    <x v="0"/>
    <x v="0"/>
    <x v="0"/>
    <x v="0"/>
    <x v="0"/>
    <x v="0"/>
  </r>
  <r>
    <x v="3"/>
    <x v="83"/>
    <n v="346"/>
    <x v="83"/>
    <x v="46"/>
    <x v="1"/>
    <x v="1"/>
    <x v="2"/>
    <x v="2"/>
    <x v="34"/>
    <x v="34"/>
    <x v="0"/>
    <x v="0"/>
    <x v="0"/>
    <x v="0"/>
    <x v="0"/>
    <x v="0"/>
  </r>
  <r>
    <x v="3"/>
    <x v="651"/>
    <n v="22210"/>
    <x v="87"/>
    <x v="82"/>
    <x v="22"/>
    <x v="22"/>
    <x v="13"/>
    <x v="13"/>
    <x v="19"/>
    <x v="19"/>
    <x v="0"/>
    <x v="0"/>
    <x v="0"/>
    <x v="0"/>
    <x v="0"/>
    <x v="0"/>
  </r>
  <r>
    <x v="3"/>
    <x v="514"/>
    <n v="8931"/>
    <x v="85"/>
    <x v="80"/>
    <x v="22"/>
    <x v="22"/>
    <x v="13"/>
    <x v="13"/>
    <x v="19"/>
    <x v="19"/>
    <x v="0"/>
    <x v="0"/>
    <x v="0"/>
    <x v="0"/>
    <x v="0"/>
    <x v="0"/>
  </r>
  <r>
    <x v="3"/>
    <x v="515"/>
    <n v="1070"/>
    <x v="84"/>
    <x v="79"/>
    <x v="22"/>
    <x v="22"/>
    <x v="13"/>
    <x v="13"/>
    <x v="19"/>
    <x v="19"/>
    <x v="0"/>
    <x v="0"/>
    <x v="0"/>
    <x v="0"/>
    <x v="0"/>
    <x v="0"/>
  </r>
  <r>
    <x v="3"/>
    <x v="86"/>
    <n v="1203"/>
    <x v="50"/>
    <x v="48"/>
    <x v="2"/>
    <x v="2"/>
    <x v="4"/>
    <x v="4"/>
    <x v="35"/>
    <x v="35"/>
    <x v="0"/>
    <x v="0"/>
    <x v="0"/>
    <x v="0"/>
    <x v="0"/>
    <x v="0"/>
  </r>
  <r>
    <x v="3"/>
    <x v="87"/>
    <n v="5400"/>
    <x v="51"/>
    <x v="49"/>
    <x v="2"/>
    <x v="2"/>
    <x v="4"/>
    <x v="4"/>
    <x v="35"/>
    <x v="35"/>
    <x v="0"/>
    <x v="0"/>
    <x v="0"/>
    <x v="0"/>
    <x v="0"/>
    <x v="0"/>
  </r>
  <r>
    <x v="3"/>
    <x v="87"/>
    <n v="12900"/>
    <x v="51"/>
    <x v="49"/>
    <x v="22"/>
    <x v="22"/>
    <x v="13"/>
    <x v="13"/>
    <x v="36"/>
    <x v="36"/>
    <x v="0"/>
    <x v="0"/>
    <x v="0"/>
    <x v="0"/>
    <x v="0"/>
    <x v="0"/>
  </r>
  <r>
    <x v="3"/>
    <x v="86"/>
    <n v="12419"/>
    <x v="50"/>
    <x v="48"/>
    <x v="22"/>
    <x v="22"/>
    <x v="13"/>
    <x v="13"/>
    <x v="36"/>
    <x v="36"/>
    <x v="0"/>
    <x v="0"/>
    <x v="0"/>
    <x v="0"/>
    <x v="0"/>
    <x v="0"/>
  </r>
  <r>
    <x v="3"/>
    <x v="651"/>
    <n v="12939"/>
    <x v="87"/>
    <x v="82"/>
    <x v="22"/>
    <x v="22"/>
    <x v="13"/>
    <x v="13"/>
    <x v="36"/>
    <x v="36"/>
    <x v="0"/>
    <x v="0"/>
    <x v="0"/>
    <x v="0"/>
    <x v="0"/>
    <x v="0"/>
  </r>
  <r>
    <x v="3"/>
    <x v="514"/>
    <n v="11212"/>
    <x v="85"/>
    <x v="80"/>
    <x v="22"/>
    <x v="22"/>
    <x v="13"/>
    <x v="13"/>
    <x v="36"/>
    <x v="36"/>
    <x v="0"/>
    <x v="0"/>
    <x v="0"/>
    <x v="0"/>
    <x v="0"/>
    <x v="0"/>
  </r>
  <r>
    <x v="3"/>
    <x v="515"/>
    <n v="596"/>
    <x v="84"/>
    <x v="79"/>
    <x v="22"/>
    <x v="22"/>
    <x v="13"/>
    <x v="13"/>
    <x v="36"/>
    <x v="36"/>
    <x v="0"/>
    <x v="0"/>
    <x v="0"/>
    <x v="0"/>
    <x v="0"/>
    <x v="0"/>
  </r>
  <r>
    <x v="3"/>
    <x v="85"/>
    <n v="6100"/>
    <x v="49"/>
    <x v="44"/>
    <x v="22"/>
    <x v="22"/>
    <x v="13"/>
    <x v="13"/>
    <x v="36"/>
    <x v="36"/>
    <x v="0"/>
    <x v="0"/>
    <x v="0"/>
    <x v="0"/>
    <x v="0"/>
    <x v="0"/>
  </r>
  <r>
    <x v="3"/>
    <x v="83"/>
    <n v="346"/>
    <x v="83"/>
    <x v="46"/>
    <x v="22"/>
    <x v="22"/>
    <x v="13"/>
    <x v="13"/>
    <x v="36"/>
    <x v="36"/>
    <x v="0"/>
    <x v="0"/>
    <x v="0"/>
    <x v="0"/>
    <x v="0"/>
    <x v="0"/>
  </r>
  <r>
    <x v="3"/>
    <x v="88"/>
    <n v="0"/>
    <x v="18"/>
    <x v="18"/>
    <x v="22"/>
    <x v="22"/>
    <x v="13"/>
    <x v="13"/>
    <x v="36"/>
    <x v="36"/>
    <x v="0"/>
    <x v="0"/>
    <x v="0"/>
    <x v="0"/>
    <x v="0"/>
    <x v="0"/>
  </r>
  <r>
    <x v="3"/>
    <x v="517"/>
    <n v="560"/>
    <x v="177"/>
    <x v="149"/>
    <x v="22"/>
    <x v="22"/>
    <x v="13"/>
    <x v="13"/>
    <x v="36"/>
    <x v="36"/>
    <x v="0"/>
    <x v="0"/>
    <x v="0"/>
    <x v="0"/>
    <x v="0"/>
    <x v="0"/>
  </r>
  <r>
    <x v="3"/>
    <x v="86"/>
    <n v="2245"/>
    <x v="50"/>
    <x v="48"/>
    <x v="9"/>
    <x v="9"/>
    <x v="11"/>
    <x v="11"/>
    <x v="21"/>
    <x v="21"/>
    <x v="0"/>
    <x v="0"/>
    <x v="0"/>
    <x v="0"/>
    <x v="0"/>
    <x v="0"/>
  </r>
  <r>
    <x v="3"/>
    <x v="651"/>
    <n v="8696"/>
    <x v="87"/>
    <x v="82"/>
    <x v="9"/>
    <x v="9"/>
    <x v="11"/>
    <x v="11"/>
    <x v="21"/>
    <x v="21"/>
    <x v="0"/>
    <x v="0"/>
    <x v="0"/>
    <x v="0"/>
    <x v="0"/>
    <x v="0"/>
  </r>
  <r>
    <x v="3"/>
    <x v="514"/>
    <n v="6195"/>
    <x v="85"/>
    <x v="80"/>
    <x v="9"/>
    <x v="9"/>
    <x v="11"/>
    <x v="11"/>
    <x v="21"/>
    <x v="21"/>
    <x v="0"/>
    <x v="0"/>
    <x v="0"/>
    <x v="0"/>
    <x v="0"/>
    <x v="0"/>
  </r>
  <r>
    <x v="3"/>
    <x v="515"/>
    <n v="2058"/>
    <x v="84"/>
    <x v="79"/>
    <x v="9"/>
    <x v="9"/>
    <x v="11"/>
    <x v="11"/>
    <x v="21"/>
    <x v="21"/>
    <x v="0"/>
    <x v="0"/>
    <x v="0"/>
    <x v="0"/>
    <x v="0"/>
    <x v="0"/>
  </r>
  <r>
    <x v="3"/>
    <x v="87"/>
    <n v="9500"/>
    <x v="51"/>
    <x v="49"/>
    <x v="9"/>
    <x v="9"/>
    <x v="11"/>
    <x v="11"/>
    <x v="21"/>
    <x v="21"/>
    <x v="0"/>
    <x v="0"/>
    <x v="0"/>
    <x v="0"/>
    <x v="0"/>
    <x v="0"/>
  </r>
  <r>
    <x v="3"/>
    <x v="713"/>
    <n v="12000"/>
    <x v="37"/>
    <x v="36"/>
    <x v="9"/>
    <x v="9"/>
    <x v="11"/>
    <x v="11"/>
    <x v="21"/>
    <x v="21"/>
    <x v="0"/>
    <x v="0"/>
    <x v="0"/>
    <x v="0"/>
    <x v="0"/>
    <x v="0"/>
  </r>
  <r>
    <x v="3"/>
    <x v="86"/>
    <n v="813"/>
    <x v="50"/>
    <x v="48"/>
    <x v="29"/>
    <x v="29"/>
    <x v="32"/>
    <x v="32"/>
    <x v="37"/>
    <x v="37"/>
    <x v="0"/>
    <x v="0"/>
    <x v="0"/>
    <x v="0"/>
    <x v="0"/>
    <x v="0"/>
  </r>
  <r>
    <x v="3"/>
    <x v="651"/>
    <n v="0"/>
    <x v="87"/>
    <x v="82"/>
    <x v="29"/>
    <x v="29"/>
    <x v="32"/>
    <x v="32"/>
    <x v="37"/>
    <x v="37"/>
    <x v="0"/>
    <x v="0"/>
    <x v="0"/>
    <x v="0"/>
    <x v="0"/>
    <x v="0"/>
  </r>
  <r>
    <x v="3"/>
    <x v="514"/>
    <n v="11212"/>
    <x v="85"/>
    <x v="80"/>
    <x v="29"/>
    <x v="29"/>
    <x v="32"/>
    <x v="32"/>
    <x v="37"/>
    <x v="37"/>
    <x v="0"/>
    <x v="0"/>
    <x v="0"/>
    <x v="0"/>
    <x v="0"/>
    <x v="0"/>
  </r>
  <r>
    <x v="3"/>
    <x v="515"/>
    <n v="290"/>
    <x v="84"/>
    <x v="79"/>
    <x v="29"/>
    <x v="29"/>
    <x v="32"/>
    <x v="32"/>
    <x v="37"/>
    <x v="37"/>
    <x v="0"/>
    <x v="0"/>
    <x v="0"/>
    <x v="0"/>
    <x v="0"/>
    <x v="0"/>
  </r>
  <r>
    <x v="3"/>
    <x v="852"/>
    <n v="600"/>
    <x v="51"/>
    <x v="49"/>
    <x v="29"/>
    <x v="29"/>
    <x v="32"/>
    <x v="32"/>
    <x v="37"/>
    <x v="37"/>
    <x v="0"/>
    <x v="0"/>
    <x v="0"/>
    <x v="0"/>
    <x v="0"/>
    <x v="0"/>
  </r>
  <r>
    <x v="3"/>
    <x v="83"/>
    <n v="346"/>
    <x v="83"/>
    <x v="46"/>
    <x v="29"/>
    <x v="29"/>
    <x v="32"/>
    <x v="32"/>
    <x v="37"/>
    <x v="37"/>
    <x v="0"/>
    <x v="0"/>
    <x v="0"/>
    <x v="0"/>
    <x v="0"/>
    <x v="0"/>
  </r>
  <r>
    <x v="3"/>
    <x v="713"/>
    <n v="27600"/>
    <x v="37"/>
    <x v="36"/>
    <x v="29"/>
    <x v="29"/>
    <x v="32"/>
    <x v="32"/>
    <x v="37"/>
    <x v="37"/>
    <x v="0"/>
    <x v="0"/>
    <x v="0"/>
    <x v="0"/>
    <x v="0"/>
    <x v="0"/>
  </r>
  <r>
    <x v="3"/>
    <x v="87"/>
    <n v="85000"/>
    <x v="51"/>
    <x v="49"/>
    <x v="22"/>
    <x v="22"/>
    <x v="13"/>
    <x v="13"/>
    <x v="24"/>
    <x v="24"/>
    <x v="0"/>
    <x v="0"/>
    <x v="0"/>
    <x v="0"/>
    <x v="0"/>
    <x v="0"/>
  </r>
  <r>
    <x v="3"/>
    <x v="86"/>
    <n v="36709"/>
    <x v="50"/>
    <x v="48"/>
    <x v="22"/>
    <x v="22"/>
    <x v="13"/>
    <x v="13"/>
    <x v="24"/>
    <x v="24"/>
    <x v="0"/>
    <x v="0"/>
    <x v="0"/>
    <x v="0"/>
    <x v="0"/>
    <x v="0"/>
  </r>
  <r>
    <x v="3"/>
    <x v="651"/>
    <n v="30965"/>
    <x v="87"/>
    <x v="82"/>
    <x v="22"/>
    <x v="22"/>
    <x v="13"/>
    <x v="13"/>
    <x v="24"/>
    <x v="24"/>
    <x v="0"/>
    <x v="0"/>
    <x v="0"/>
    <x v="0"/>
    <x v="0"/>
    <x v="0"/>
  </r>
  <r>
    <x v="3"/>
    <x v="514"/>
    <n v="15904"/>
    <x v="85"/>
    <x v="80"/>
    <x v="22"/>
    <x v="22"/>
    <x v="13"/>
    <x v="13"/>
    <x v="24"/>
    <x v="24"/>
    <x v="0"/>
    <x v="0"/>
    <x v="0"/>
    <x v="0"/>
    <x v="0"/>
    <x v="0"/>
  </r>
  <r>
    <x v="3"/>
    <x v="515"/>
    <n v="3085"/>
    <x v="84"/>
    <x v="79"/>
    <x v="22"/>
    <x v="22"/>
    <x v="13"/>
    <x v="13"/>
    <x v="24"/>
    <x v="24"/>
    <x v="0"/>
    <x v="0"/>
    <x v="0"/>
    <x v="0"/>
    <x v="0"/>
    <x v="0"/>
  </r>
  <r>
    <x v="3"/>
    <x v="85"/>
    <n v="12220"/>
    <x v="49"/>
    <x v="44"/>
    <x v="22"/>
    <x v="22"/>
    <x v="13"/>
    <x v="13"/>
    <x v="24"/>
    <x v="24"/>
    <x v="0"/>
    <x v="0"/>
    <x v="0"/>
    <x v="0"/>
    <x v="0"/>
    <x v="0"/>
  </r>
  <r>
    <x v="3"/>
    <x v="83"/>
    <n v="569"/>
    <x v="83"/>
    <x v="46"/>
    <x v="22"/>
    <x v="22"/>
    <x v="13"/>
    <x v="13"/>
    <x v="24"/>
    <x v="24"/>
    <x v="0"/>
    <x v="0"/>
    <x v="0"/>
    <x v="0"/>
    <x v="0"/>
    <x v="0"/>
  </r>
  <r>
    <x v="3"/>
    <x v="88"/>
    <n v="0"/>
    <x v="18"/>
    <x v="18"/>
    <x v="22"/>
    <x v="22"/>
    <x v="13"/>
    <x v="13"/>
    <x v="24"/>
    <x v="24"/>
    <x v="0"/>
    <x v="0"/>
    <x v="0"/>
    <x v="0"/>
    <x v="0"/>
    <x v="0"/>
  </r>
  <r>
    <x v="3"/>
    <x v="517"/>
    <n v="2340"/>
    <x v="177"/>
    <x v="149"/>
    <x v="22"/>
    <x v="22"/>
    <x v="13"/>
    <x v="13"/>
    <x v="24"/>
    <x v="24"/>
    <x v="0"/>
    <x v="0"/>
    <x v="0"/>
    <x v="0"/>
    <x v="0"/>
    <x v="0"/>
  </r>
  <r>
    <x v="3"/>
    <x v="86"/>
    <n v="1234"/>
    <x v="50"/>
    <x v="48"/>
    <x v="1"/>
    <x v="1"/>
    <x v="2"/>
    <x v="2"/>
    <x v="38"/>
    <x v="38"/>
    <x v="0"/>
    <x v="0"/>
    <x v="0"/>
    <x v="0"/>
    <x v="0"/>
    <x v="0"/>
  </r>
  <r>
    <x v="3"/>
    <x v="83"/>
    <n v="327"/>
    <x v="83"/>
    <x v="46"/>
    <x v="1"/>
    <x v="1"/>
    <x v="2"/>
    <x v="2"/>
    <x v="38"/>
    <x v="38"/>
    <x v="0"/>
    <x v="0"/>
    <x v="0"/>
    <x v="0"/>
    <x v="0"/>
    <x v="0"/>
  </r>
  <r>
    <x v="3"/>
    <x v="517"/>
    <n v="20"/>
    <x v="177"/>
    <x v="149"/>
    <x v="1"/>
    <x v="1"/>
    <x v="2"/>
    <x v="2"/>
    <x v="38"/>
    <x v="38"/>
    <x v="0"/>
    <x v="0"/>
    <x v="0"/>
    <x v="0"/>
    <x v="0"/>
    <x v="0"/>
  </r>
  <r>
    <x v="3"/>
    <x v="86"/>
    <n v="25642"/>
    <x v="50"/>
    <x v="48"/>
    <x v="1"/>
    <x v="1"/>
    <x v="2"/>
    <x v="2"/>
    <x v="39"/>
    <x v="39"/>
    <x v="0"/>
    <x v="0"/>
    <x v="0"/>
    <x v="0"/>
    <x v="0"/>
    <x v="0"/>
  </r>
  <r>
    <x v="3"/>
    <x v="87"/>
    <n v="68500"/>
    <x v="51"/>
    <x v="49"/>
    <x v="1"/>
    <x v="1"/>
    <x v="2"/>
    <x v="2"/>
    <x v="39"/>
    <x v="39"/>
    <x v="0"/>
    <x v="0"/>
    <x v="0"/>
    <x v="0"/>
    <x v="0"/>
    <x v="0"/>
  </r>
  <r>
    <x v="3"/>
    <x v="651"/>
    <n v="42381"/>
    <x v="87"/>
    <x v="82"/>
    <x v="1"/>
    <x v="1"/>
    <x v="2"/>
    <x v="2"/>
    <x v="39"/>
    <x v="39"/>
    <x v="0"/>
    <x v="0"/>
    <x v="0"/>
    <x v="0"/>
    <x v="0"/>
    <x v="0"/>
  </r>
  <r>
    <x v="3"/>
    <x v="514"/>
    <n v="18476"/>
    <x v="85"/>
    <x v="80"/>
    <x v="1"/>
    <x v="1"/>
    <x v="2"/>
    <x v="2"/>
    <x v="39"/>
    <x v="39"/>
    <x v="0"/>
    <x v="0"/>
    <x v="0"/>
    <x v="0"/>
    <x v="0"/>
    <x v="0"/>
  </r>
  <r>
    <x v="3"/>
    <x v="515"/>
    <n v="1990"/>
    <x v="84"/>
    <x v="79"/>
    <x v="1"/>
    <x v="1"/>
    <x v="2"/>
    <x v="2"/>
    <x v="39"/>
    <x v="39"/>
    <x v="0"/>
    <x v="0"/>
    <x v="0"/>
    <x v="0"/>
    <x v="0"/>
    <x v="0"/>
  </r>
  <r>
    <x v="3"/>
    <x v="85"/>
    <n v="7900"/>
    <x v="49"/>
    <x v="44"/>
    <x v="1"/>
    <x v="1"/>
    <x v="2"/>
    <x v="2"/>
    <x v="39"/>
    <x v="39"/>
    <x v="0"/>
    <x v="0"/>
    <x v="0"/>
    <x v="0"/>
    <x v="0"/>
    <x v="0"/>
  </r>
  <r>
    <x v="3"/>
    <x v="83"/>
    <n v="613"/>
    <x v="83"/>
    <x v="46"/>
    <x v="1"/>
    <x v="1"/>
    <x v="2"/>
    <x v="2"/>
    <x v="39"/>
    <x v="39"/>
    <x v="0"/>
    <x v="0"/>
    <x v="0"/>
    <x v="0"/>
    <x v="0"/>
    <x v="0"/>
  </r>
  <r>
    <x v="3"/>
    <x v="517"/>
    <n v="1690"/>
    <x v="177"/>
    <x v="149"/>
    <x v="1"/>
    <x v="1"/>
    <x v="2"/>
    <x v="2"/>
    <x v="39"/>
    <x v="39"/>
    <x v="0"/>
    <x v="0"/>
    <x v="0"/>
    <x v="0"/>
    <x v="0"/>
    <x v="0"/>
  </r>
  <r>
    <x v="3"/>
    <x v="86"/>
    <n v="25000"/>
    <x v="50"/>
    <x v="48"/>
    <x v="6"/>
    <x v="6"/>
    <x v="6"/>
    <x v="6"/>
    <x v="12"/>
    <x v="12"/>
    <x v="0"/>
    <x v="0"/>
    <x v="0"/>
    <x v="0"/>
    <x v="0"/>
    <x v="0"/>
  </r>
  <r>
    <x v="3"/>
    <x v="87"/>
    <n v="59900"/>
    <x v="51"/>
    <x v="49"/>
    <x v="6"/>
    <x v="6"/>
    <x v="6"/>
    <x v="6"/>
    <x v="12"/>
    <x v="12"/>
    <x v="0"/>
    <x v="0"/>
    <x v="0"/>
    <x v="0"/>
    <x v="0"/>
    <x v="0"/>
  </r>
  <r>
    <x v="3"/>
    <x v="651"/>
    <n v="26541"/>
    <x v="87"/>
    <x v="82"/>
    <x v="6"/>
    <x v="6"/>
    <x v="6"/>
    <x v="6"/>
    <x v="12"/>
    <x v="12"/>
    <x v="0"/>
    <x v="0"/>
    <x v="0"/>
    <x v="0"/>
    <x v="0"/>
    <x v="0"/>
  </r>
  <r>
    <x v="3"/>
    <x v="514"/>
    <n v="10194"/>
    <x v="85"/>
    <x v="80"/>
    <x v="6"/>
    <x v="6"/>
    <x v="6"/>
    <x v="6"/>
    <x v="12"/>
    <x v="12"/>
    <x v="0"/>
    <x v="0"/>
    <x v="0"/>
    <x v="0"/>
    <x v="0"/>
    <x v="0"/>
  </r>
  <r>
    <x v="3"/>
    <x v="515"/>
    <n v="4311"/>
    <x v="84"/>
    <x v="79"/>
    <x v="6"/>
    <x v="6"/>
    <x v="6"/>
    <x v="6"/>
    <x v="12"/>
    <x v="12"/>
    <x v="0"/>
    <x v="0"/>
    <x v="0"/>
    <x v="0"/>
    <x v="0"/>
    <x v="0"/>
  </r>
  <r>
    <x v="3"/>
    <x v="85"/>
    <n v="18900"/>
    <x v="49"/>
    <x v="44"/>
    <x v="6"/>
    <x v="6"/>
    <x v="6"/>
    <x v="6"/>
    <x v="12"/>
    <x v="12"/>
    <x v="0"/>
    <x v="0"/>
    <x v="0"/>
    <x v="0"/>
    <x v="0"/>
    <x v="0"/>
  </r>
  <r>
    <x v="3"/>
    <x v="83"/>
    <n v="389"/>
    <x v="83"/>
    <x v="46"/>
    <x v="6"/>
    <x v="6"/>
    <x v="6"/>
    <x v="6"/>
    <x v="12"/>
    <x v="12"/>
    <x v="0"/>
    <x v="0"/>
    <x v="0"/>
    <x v="0"/>
    <x v="0"/>
    <x v="0"/>
  </r>
  <r>
    <x v="3"/>
    <x v="88"/>
    <n v="0"/>
    <x v="18"/>
    <x v="18"/>
    <x v="6"/>
    <x v="6"/>
    <x v="6"/>
    <x v="6"/>
    <x v="12"/>
    <x v="12"/>
    <x v="0"/>
    <x v="0"/>
    <x v="0"/>
    <x v="0"/>
    <x v="0"/>
    <x v="0"/>
  </r>
  <r>
    <x v="3"/>
    <x v="517"/>
    <n v="950"/>
    <x v="177"/>
    <x v="149"/>
    <x v="6"/>
    <x v="6"/>
    <x v="6"/>
    <x v="6"/>
    <x v="12"/>
    <x v="12"/>
    <x v="0"/>
    <x v="0"/>
    <x v="0"/>
    <x v="0"/>
    <x v="0"/>
    <x v="0"/>
  </r>
  <r>
    <x v="4"/>
    <x v="853"/>
    <n v="3600"/>
    <x v="208"/>
    <x v="188"/>
    <x v="7"/>
    <x v="7"/>
    <x v="10"/>
    <x v="10"/>
    <x v="18"/>
    <x v="18"/>
    <x v="0"/>
    <x v="0"/>
    <x v="0"/>
    <x v="0"/>
    <x v="0"/>
    <x v="0"/>
  </r>
  <r>
    <x v="3"/>
    <x v="87"/>
    <n v="42800"/>
    <x v="51"/>
    <x v="49"/>
    <x v="7"/>
    <x v="7"/>
    <x v="10"/>
    <x v="10"/>
    <x v="18"/>
    <x v="18"/>
    <x v="0"/>
    <x v="0"/>
    <x v="0"/>
    <x v="0"/>
    <x v="0"/>
    <x v="0"/>
  </r>
  <r>
    <x v="3"/>
    <x v="86"/>
    <n v="21882"/>
    <x v="50"/>
    <x v="48"/>
    <x v="7"/>
    <x v="7"/>
    <x v="10"/>
    <x v="10"/>
    <x v="18"/>
    <x v="18"/>
    <x v="0"/>
    <x v="0"/>
    <x v="0"/>
    <x v="0"/>
    <x v="0"/>
    <x v="0"/>
  </r>
  <r>
    <x v="3"/>
    <x v="651"/>
    <n v="34508"/>
    <x v="87"/>
    <x v="82"/>
    <x v="7"/>
    <x v="7"/>
    <x v="10"/>
    <x v="10"/>
    <x v="18"/>
    <x v="18"/>
    <x v="0"/>
    <x v="0"/>
    <x v="0"/>
    <x v="0"/>
    <x v="0"/>
    <x v="0"/>
  </r>
  <r>
    <x v="3"/>
    <x v="514"/>
    <n v="25577"/>
    <x v="85"/>
    <x v="80"/>
    <x v="7"/>
    <x v="7"/>
    <x v="10"/>
    <x v="10"/>
    <x v="18"/>
    <x v="18"/>
    <x v="0"/>
    <x v="0"/>
    <x v="0"/>
    <x v="0"/>
    <x v="0"/>
    <x v="0"/>
  </r>
  <r>
    <x v="3"/>
    <x v="515"/>
    <n v="1199"/>
    <x v="84"/>
    <x v="79"/>
    <x v="7"/>
    <x v="7"/>
    <x v="10"/>
    <x v="10"/>
    <x v="18"/>
    <x v="18"/>
    <x v="0"/>
    <x v="0"/>
    <x v="0"/>
    <x v="0"/>
    <x v="0"/>
    <x v="0"/>
  </r>
  <r>
    <x v="3"/>
    <x v="85"/>
    <n v="9700"/>
    <x v="49"/>
    <x v="44"/>
    <x v="7"/>
    <x v="7"/>
    <x v="10"/>
    <x v="10"/>
    <x v="18"/>
    <x v="18"/>
    <x v="0"/>
    <x v="0"/>
    <x v="0"/>
    <x v="0"/>
    <x v="0"/>
    <x v="0"/>
  </r>
  <r>
    <x v="3"/>
    <x v="83"/>
    <n v="346"/>
    <x v="83"/>
    <x v="46"/>
    <x v="7"/>
    <x v="7"/>
    <x v="10"/>
    <x v="10"/>
    <x v="18"/>
    <x v="18"/>
    <x v="0"/>
    <x v="0"/>
    <x v="0"/>
    <x v="0"/>
    <x v="0"/>
    <x v="0"/>
  </r>
  <r>
    <x v="3"/>
    <x v="88"/>
    <n v="0"/>
    <x v="18"/>
    <x v="18"/>
    <x v="7"/>
    <x v="7"/>
    <x v="10"/>
    <x v="10"/>
    <x v="18"/>
    <x v="18"/>
    <x v="0"/>
    <x v="0"/>
    <x v="0"/>
    <x v="0"/>
    <x v="0"/>
    <x v="0"/>
  </r>
  <r>
    <x v="3"/>
    <x v="517"/>
    <n v="1050"/>
    <x v="177"/>
    <x v="149"/>
    <x v="7"/>
    <x v="7"/>
    <x v="10"/>
    <x v="10"/>
    <x v="18"/>
    <x v="18"/>
    <x v="0"/>
    <x v="0"/>
    <x v="0"/>
    <x v="0"/>
    <x v="0"/>
    <x v="0"/>
  </r>
  <r>
    <x v="3"/>
    <x v="86"/>
    <n v="20900"/>
    <x v="50"/>
    <x v="48"/>
    <x v="27"/>
    <x v="27"/>
    <x v="23"/>
    <x v="23"/>
    <x v="40"/>
    <x v="40"/>
    <x v="0"/>
    <x v="0"/>
    <x v="0"/>
    <x v="0"/>
    <x v="0"/>
    <x v="0"/>
  </r>
  <r>
    <x v="3"/>
    <x v="87"/>
    <n v="41000"/>
    <x v="51"/>
    <x v="49"/>
    <x v="27"/>
    <x v="27"/>
    <x v="23"/>
    <x v="23"/>
    <x v="40"/>
    <x v="40"/>
    <x v="0"/>
    <x v="0"/>
    <x v="0"/>
    <x v="0"/>
    <x v="0"/>
    <x v="0"/>
  </r>
  <r>
    <x v="3"/>
    <x v="651"/>
    <n v="18796"/>
    <x v="87"/>
    <x v="82"/>
    <x v="27"/>
    <x v="27"/>
    <x v="23"/>
    <x v="23"/>
    <x v="40"/>
    <x v="40"/>
    <x v="0"/>
    <x v="0"/>
    <x v="0"/>
    <x v="0"/>
    <x v="0"/>
    <x v="0"/>
  </r>
  <r>
    <x v="3"/>
    <x v="82"/>
    <n v="0"/>
    <x v="136"/>
    <x v="45"/>
    <x v="27"/>
    <x v="27"/>
    <x v="23"/>
    <x v="23"/>
    <x v="40"/>
    <x v="40"/>
    <x v="0"/>
    <x v="0"/>
    <x v="0"/>
    <x v="0"/>
    <x v="0"/>
    <x v="0"/>
  </r>
  <r>
    <x v="3"/>
    <x v="514"/>
    <n v="16850"/>
    <x v="85"/>
    <x v="80"/>
    <x v="27"/>
    <x v="27"/>
    <x v="23"/>
    <x v="23"/>
    <x v="40"/>
    <x v="40"/>
    <x v="0"/>
    <x v="0"/>
    <x v="0"/>
    <x v="0"/>
    <x v="0"/>
    <x v="0"/>
  </r>
  <r>
    <x v="3"/>
    <x v="515"/>
    <n v="1402"/>
    <x v="84"/>
    <x v="79"/>
    <x v="27"/>
    <x v="27"/>
    <x v="23"/>
    <x v="23"/>
    <x v="40"/>
    <x v="40"/>
    <x v="0"/>
    <x v="0"/>
    <x v="0"/>
    <x v="0"/>
    <x v="0"/>
    <x v="0"/>
  </r>
  <r>
    <x v="3"/>
    <x v="854"/>
    <n v="12767"/>
    <x v="49"/>
    <x v="44"/>
    <x v="27"/>
    <x v="27"/>
    <x v="23"/>
    <x v="23"/>
    <x v="40"/>
    <x v="40"/>
    <x v="0"/>
    <x v="0"/>
    <x v="0"/>
    <x v="0"/>
    <x v="0"/>
    <x v="0"/>
  </r>
  <r>
    <x v="3"/>
    <x v="83"/>
    <n v="346"/>
    <x v="83"/>
    <x v="46"/>
    <x v="27"/>
    <x v="27"/>
    <x v="23"/>
    <x v="23"/>
    <x v="40"/>
    <x v="40"/>
    <x v="0"/>
    <x v="0"/>
    <x v="0"/>
    <x v="0"/>
    <x v="0"/>
    <x v="0"/>
  </r>
  <r>
    <x v="3"/>
    <x v="88"/>
    <n v="0"/>
    <x v="18"/>
    <x v="18"/>
    <x v="27"/>
    <x v="27"/>
    <x v="23"/>
    <x v="23"/>
    <x v="40"/>
    <x v="40"/>
    <x v="0"/>
    <x v="0"/>
    <x v="0"/>
    <x v="0"/>
    <x v="0"/>
    <x v="0"/>
  </r>
  <r>
    <x v="3"/>
    <x v="517"/>
    <n v="1280"/>
    <x v="177"/>
    <x v="149"/>
    <x v="27"/>
    <x v="27"/>
    <x v="23"/>
    <x v="23"/>
    <x v="40"/>
    <x v="40"/>
    <x v="0"/>
    <x v="0"/>
    <x v="0"/>
    <x v="0"/>
    <x v="0"/>
    <x v="0"/>
  </r>
  <r>
    <x v="3"/>
    <x v="87"/>
    <n v="15200"/>
    <x v="51"/>
    <x v="49"/>
    <x v="22"/>
    <x v="22"/>
    <x v="13"/>
    <x v="13"/>
    <x v="7"/>
    <x v="7"/>
    <x v="0"/>
    <x v="0"/>
    <x v="0"/>
    <x v="0"/>
    <x v="0"/>
    <x v="0"/>
  </r>
  <r>
    <x v="3"/>
    <x v="86"/>
    <n v="6836"/>
    <x v="50"/>
    <x v="48"/>
    <x v="22"/>
    <x v="22"/>
    <x v="13"/>
    <x v="13"/>
    <x v="7"/>
    <x v="7"/>
    <x v="0"/>
    <x v="0"/>
    <x v="0"/>
    <x v="0"/>
    <x v="0"/>
    <x v="0"/>
  </r>
  <r>
    <x v="3"/>
    <x v="651"/>
    <n v="14145"/>
    <x v="87"/>
    <x v="82"/>
    <x v="22"/>
    <x v="22"/>
    <x v="13"/>
    <x v="13"/>
    <x v="7"/>
    <x v="7"/>
    <x v="0"/>
    <x v="0"/>
    <x v="0"/>
    <x v="0"/>
    <x v="0"/>
    <x v="0"/>
  </r>
  <r>
    <x v="3"/>
    <x v="514"/>
    <n v="5717"/>
    <x v="85"/>
    <x v="80"/>
    <x v="22"/>
    <x v="22"/>
    <x v="13"/>
    <x v="13"/>
    <x v="7"/>
    <x v="7"/>
    <x v="0"/>
    <x v="0"/>
    <x v="0"/>
    <x v="0"/>
    <x v="0"/>
    <x v="0"/>
  </r>
  <r>
    <x v="3"/>
    <x v="515"/>
    <n v="0"/>
    <x v="84"/>
    <x v="79"/>
    <x v="22"/>
    <x v="22"/>
    <x v="13"/>
    <x v="13"/>
    <x v="7"/>
    <x v="7"/>
    <x v="0"/>
    <x v="0"/>
    <x v="0"/>
    <x v="0"/>
    <x v="0"/>
    <x v="0"/>
  </r>
  <r>
    <x v="3"/>
    <x v="85"/>
    <n v="22200"/>
    <x v="49"/>
    <x v="44"/>
    <x v="22"/>
    <x v="22"/>
    <x v="13"/>
    <x v="13"/>
    <x v="7"/>
    <x v="7"/>
    <x v="0"/>
    <x v="0"/>
    <x v="0"/>
    <x v="0"/>
    <x v="0"/>
    <x v="0"/>
  </r>
  <r>
    <x v="3"/>
    <x v="83"/>
    <n v="465"/>
    <x v="83"/>
    <x v="46"/>
    <x v="22"/>
    <x v="22"/>
    <x v="13"/>
    <x v="13"/>
    <x v="7"/>
    <x v="7"/>
    <x v="0"/>
    <x v="0"/>
    <x v="0"/>
    <x v="0"/>
    <x v="0"/>
    <x v="0"/>
  </r>
  <r>
    <x v="3"/>
    <x v="88"/>
    <n v="0"/>
    <x v="18"/>
    <x v="18"/>
    <x v="22"/>
    <x v="22"/>
    <x v="13"/>
    <x v="13"/>
    <x v="7"/>
    <x v="7"/>
    <x v="0"/>
    <x v="0"/>
    <x v="0"/>
    <x v="0"/>
    <x v="0"/>
    <x v="0"/>
  </r>
  <r>
    <x v="3"/>
    <x v="517"/>
    <n v="570"/>
    <x v="177"/>
    <x v="149"/>
    <x v="22"/>
    <x v="22"/>
    <x v="13"/>
    <x v="13"/>
    <x v="7"/>
    <x v="7"/>
    <x v="0"/>
    <x v="0"/>
    <x v="0"/>
    <x v="0"/>
    <x v="0"/>
    <x v="0"/>
  </r>
  <r>
    <x v="3"/>
    <x v="855"/>
    <n v="700"/>
    <x v="55"/>
    <x v="52"/>
    <x v="22"/>
    <x v="22"/>
    <x v="13"/>
    <x v="13"/>
    <x v="31"/>
    <x v="31"/>
    <x v="0"/>
    <x v="0"/>
    <x v="0"/>
    <x v="0"/>
    <x v="0"/>
    <x v="0"/>
  </r>
  <r>
    <x v="3"/>
    <x v="86"/>
    <n v="2000"/>
    <x v="50"/>
    <x v="48"/>
    <x v="22"/>
    <x v="22"/>
    <x v="13"/>
    <x v="13"/>
    <x v="31"/>
    <x v="31"/>
    <x v="0"/>
    <x v="0"/>
    <x v="0"/>
    <x v="0"/>
    <x v="0"/>
    <x v="0"/>
  </r>
  <r>
    <x v="3"/>
    <x v="514"/>
    <n v="1147"/>
    <x v="85"/>
    <x v="80"/>
    <x v="22"/>
    <x v="22"/>
    <x v="13"/>
    <x v="13"/>
    <x v="31"/>
    <x v="31"/>
    <x v="0"/>
    <x v="0"/>
    <x v="0"/>
    <x v="0"/>
    <x v="0"/>
    <x v="0"/>
  </r>
  <r>
    <x v="3"/>
    <x v="83"/>
    <n v="346"/>
    <x v="83"/>
    <x v="46"/>
    <x v="22"/>
    <x v="22"/>
    <x v="13"/>
    <x v="13"/>
    <x v="31"/>
    <x v="31"/>
    <x v="0"/>
    <x v="0"/>
    <x v="0"/>
    <x v="0"/>
    <x v="0"/>
    <x v="0"/>
  </r>
  <r>
    <x v="3"/>
    <x v="88"/>
    <n v="0"/>
    <x v="18"/>
    <x v="18"/>
    <x v="22"/>
    <x v="22"/>
    <x v="13"/>
    <x v="13"/>
    <x v="31"/>
    <x v="31"/>
    <x v="0"/>
    <x v="0"/>
    <x v="0"/>
    <x v="0"/>
    <x v="0"/>
    <x v="0"/>
  </r>
  <r>
    <x v="3"/>
    <x v="517"/>
    <n v="80"/>
    <x v="177"/>
    <x v="149"/>
    <x v="22"/>
    <x v="22"/>
    <x v="13"/>
    <x v="13"/>
    <x v="31"/>
    <x v="31"/>
    <x v="0"/>
    <x v="0"/>
    <x v="0"/>
    <x v="0"/>
    <x v="0"/>
    <x v="0"/>
  </r>
  <r>
    <x v="3"/>
    <x v="87"/>
    <n v="59800"/>
    <x v="51"/>
    <x v="49"/>
    <x v="3"/>
    <x v="3"/>
    <x v="6"/>
    <x v="6"/>
    <x v="8"/>
    <x v="8"/>
    <x v="0"/>
    <x v="0"/>
    <x v="0"/>
    <x v="0"/>
    <x v="0"/>
    <x v="0"/>
  </r>
  <r>
    <x v="3"/>
    <x v="86"/>
    <n v="38829"/>
    <x v="50"/>
    <x v="48"/>
    <x v="3"/>
    <x v="3"/>
    <x v="6"/>
    <x v="6"/>
    <x v="8"/>
    <x v="8"/>
    <x v="0"/>
    <x v="0"/>
    <x v="0"/>
    <x v="0"/>
    <x v="0"/>
    <x v="0"/>
  </r>
  <r>
    <x v="3"/>
    <x v="651"/>
    <n v="28150"/>
    <x v="87"/>
    <x v="82"/>
    <x v="3"/>
    <x v="3"/>
    <x v="6"/>
    <x v="6"/>
    <x v="8"/>
    <x v="8"/>
    <x v="0"/>
    <x v="0"/>
    <x v="0"/>
    <x v="0"/>
    <x v="0"/>
    <x v="0"/>
  </r>
  <r>
    <x v="3"/>
    <x v="514"/>
    <n v="13567"/>
    <x v="85"/>
    <x v="80"/>
    <x v="3"/>
    <x v="3"/>
    <x v="6"/>
    <x v="6"/>
    <x v="8"/>
    <x v="8"/>
    <x v="0"/>
    <x v="0"/>
    <x v="0"/>
    <x v="0"/>
    <x v="0"/>
    <x v="0"/>
  </r>
  <r>
    <x v="3"/>
    <x v="515"/>
    <n v="6706"/>
    <x v="84"/>
    <x v="79"/>
    <x v="3"/>
    <x v="3"/>
    <x v="6"/>
    <x v="6"/>
    <x v="8"/>
    <x v="8"/>
    <x v="0"/>
    <x v="0"/>
    <x v="0"/>
    <x v="0"/>
    <x v="0"/>
    <x v="0"/>
  </r>
  <r>
    <x v="3"/>
    <x v="85"/>
    <n v="19500"/>
    <x v="49"/>
    <x v="44"/>
    <x v="3"/>
    <x v="3"/>
    <x v="6"/>
    <x v="6"/>
    <x v="8"/>
    <x v="8"/>
    <x v="0"/>
    <x v="0"/>
    <x v="0"/>
    <x v="0"/>
    <x v="0"/>
    <x v="0"/>
  </r>
  <r>
    <x v="3"/>
    <x v="83"/>
    <n v="389"/>
    <x v="83"/>
    <x v="46"/>
    <x v="3"/>
    <x v="3"/>
    <x v="6"/>
    <x v="6"/>
    <x v="8"/>
    <x v="8"/>
    <x v="0"/>
    <x v="0"/>
    <x v="0"/>
    <x v="0"/>
    <x v="0"/>
    <x v="0"/>
  </r>
  <r>
    <x v="3"/>
    <x v="88"/>
    <n v="0"/>
    <x v="18"/>
    <x v="18"/>
    <x v="3"/>
    <x v="3"/>
    <x v="6"/>
    <x v="6"/>
    <x v="8"/>
    <x v="8"/>
    <x v="0"/>
    <x v="0"/>
    <x v="0"/>
    <x v="0"/>
    <x v="0"/>
    <x v="0"/>
  </r>
  <r>
    <x v="3"/>
    <x v="517"/>
    <n v="1110"/>
    <x v="177"/>
    <x v="149"/>
    <x v="3"/>
    <x v="3"/>
    <x v="6"/>
    <x v="6"/>
    <x v="8"/>
    <x v="8"/>
    <x v="0"/>
    <x v="0"/>
    <x v="0"/>
    <x v="0"/>
    <x v="0"/>
    <x v="0"/>
  </r>
  <r>
    <x v="3"/>
    <x v="856"/>
    <n v="3300"/>
    <x v="133"/>
    <x v="128"/>
    <x v="24"/>
    <x v="24"/>
    <x v="2"/>
    <x v="2"/>
    <x v="15"/>
    <x v="15"/>
    <x v="0"/>
    <x v="0"/>
    <x v="0"/>
    <x v="0"/>
    <x v="0"/>
    <x v="0"/>
  </r>
  <r>
    <x v="3"/>
    <x v="87"/>
    <n v="178000"/>
    <x v="51"/>
    <x v="49"/>
    <x v="24"/>
    <x v="24"/>
    <x v="2"/>
    <x v="2"/>
    <x v="15"/>
    <x v="15"/>
    <x v="0"/>
    <x v="0"/>
    <x v="0"/>
    <x v="0"/>
    <x v="0"/>
    <x v="0"/>
  </r>
  <r>
    <x v="3"/>
    <x v="857"/>
    <n v="40100"/>
    <x v="49"/>
    <x v="44"/>
    <x v="24"/>
    <x v="24"/>
    <x v="2"/>
    <x v="2"/>
    <x v="15"/>
    <x v="15"/>
    <x v="0"/>
    <x v="0"/>
    <x v="0"/>
    <x v="0"/>
    <x v="0"/>
    <x v="0"/>
  </r>
  <r>
    <x v="3"/>
    <x v="651"/>
    <n v="79987"/>
    <x v="87"/>
    <x v="82"/>
    <x v="24"/>
    <x v="24"/>
    <x v="2"/>
    <x v="2"/>
    <x v="15"/>
    <x v="15"/>
    <x v="0"/>
    <x v="0"/>
    <x v="0"/>
    <x v="0"/>
    <x v="0"/>
    <x v="0"/>
  </r>
  <r>
    <x v="3"/>
    <x v="514"/>
    <n v="80404"/>
    <x v="85"/>
    <x v="80"/>
    <x v="24"/>
    <x v="24"/>
    <x v="2"/>
    <x v="2"/>
    <x v="15"/>
    <x v="15"/>
    <x v="0"/>
    <x v="0"/>
    <x v="0"/>
    <x v="0"/>
    <x v="0"/>
    <x v="0"/>
  </r>
  <r>
    <x v="3"/>
    <x v="515"/>
    <n v="18187"/>
    <x v="84"/>
    <x v="79"/>
    <x v="24"/>
    <x v="24"/>
    <x v="2"/>
    <x v="2"/>
    <x v="15"/>
    <x v="15"/>
    <x v="0"/>
    <x v="0"/>
    <x v="0"/>
    <x v="0"/>
    <x v="0"/>
    <x v="0"/>
  </r>
  <r>
    <x v="3"/>
    <x v="86"/>
    <n v="69564"/>
    <x v="50"/>
    <x v="48"/>
    <x v="24"/>
    <x v="24"/>
    <x v="2"/>
    <x v="2"/>
    <x v="15"/>
    <x v="15"/>
    <x v="0"/>
    <x v="0"/>
    <x v="0"/>
    <x v="0"/>
    <x v="0"/>
    <x v="0"/>
  </r>
  <r>
    <x v="3"/>
    <x v="83"/>
    <n v="613"/>
    <x v="83"/>
    <x v="46"/>
    <x v="24"/>
    <x v="24"/>
    <x v="2"/>
    <x v="2"/>
    <x v="15"/>
    <x v="15"/>
    <x v="0"/>
    <x v="0"/>
    <x v="0"/>
    <x v="0"/>
    <x v="0"/>
    <x v="0"/>
  </r>
  <r>
    <x v="3"/>
    <x v="88"/>
    <n v="0"/>
    <x v="18"/>
    <x v="18"/>
    <x v="24"/>
    <x v="24"/>
    <x v="2"/>
    <x v="2"/>
    <x v="15"/>
    <x v="15"/>
    <x v="0"/>
    <x v="0"/>
    <x v="0"/>
    <x v="0"/>
    <x v="0"/>
    <x v="0"/>
  </r>
  <r>
    <x v="3"/>
    <x v="517"/>
    <n v="3860"/>
    <x v="177"/>
    <x v="149"/>
    <x v="24"/>
    <x v="24"/>
    <x v="2"/>
    <x v="2"/>
    <x v="15"/>
    <x v="15"/>
    <x v="0"/>
    <x v="0"/>
    <x v="0"/>
    <x v="0"/>
    <x v="0"/>
    <x v="0"/>
  </r>
  <r>
    <x v="3"/>
    <x v="87"/>
    <n v="92200"/>
    <x v="51"/>
    <x v="49"/>
    <x v="23"/>
    <x v="23"/>
    <x v="6"/>
    <x v="6"/>
    <x v="9"/>
    <x v="9"/>
    <x v="0"/>
    <x v="0"/>
    <x v="0"/>
    <x v="0"/>
    <x v="0"/>
    <x v="0"/>
  </r>
  <r>
    <x v="3"/>
    <x v="86"/>
    <n v="25823"/>
    <x v="50"/>
    <x v="48"/>
    <x v="23"/>
    <x v="23"/>
    <x v="6"/>
    <x v="6"/>
    <x v="9"/>
    <x v="9"/>
    <x v="0"/>
    <x v="0"/>
    <x v="0"/>
    <x v="0"/>
    <x v="0"/>
    <x v="0"/>
  </r>
  <r>
    <x v="3"/>
    <x v="651"/>
    <n v="23433"/>
    <x v="87"/>
    <x v="82"/>
    <x v="23"/>
    <x v="23"/>
    <x v="6"/>
    <x v="6"/>
    <x v="9"/>
    <x v="9"/>
    <x v="0"/>
    <x v="0"/>
    <x v="0"/>
    <x v="0"/>
    <x v="0"/>
    <x v="0"/>
  </r>
  <r>
    <x v="3"/>
    <x v="514"/>
    <n v="13758"/>
    <x v="85"/>
    <x v="80"/>
    <x v="23"/>
    <x v="23"/>
    <x v="6"/>
    <x v="6"/>
    <x v="9"/>
    <x v="9"/>
    <x v="0"/>
    <x v="0"/>
    <x v="0"/>
    <x v="0"/>
    <x v="0"/>
    <x v="0"/>
  </r>
  <r>
    <x v="3"/>
    <x v="515"/>
    <n v="5812"/>
    <x v="84"/>
    <x v="79"/>
    <x v="23"/>
    <x v="23"/>
    <x v="6"/>
    <x v="6"/>
    <x v="9"/>
    <x v="9"/>
    <x v="0"/>
    <x v="0"/>
    <x v="0"/>
    <x v="0"/>
    <x v="0"/>
    <x v="0"/>
  </r>
  <r>
    <x v="3"/>
    <x v="85"/>
    <n v="21800"/>
    <x v="49"/>
    <x v="44"/>
    <x v="23"/>
    <x v="23"/>
    <x v="6"/>
    <x v="6"/>
    <x v="9"/>
    <x v="9"/>
    <x v="0"/>
    <x v="0"/>
    <x v="0"/>
    <x v="0"/>
    <x v="0"/>
    <x v="0"/>
  </r>
  <r>
    <x v="3"/>
    <x v="83"/>
    <n v="346"/>
    <x v="83"/>
    <x v="46"/>
    <x v="23"/>
    <x v="23"/>
    <x v="6"/>
    <x v="6"/>
    <x v="9"/>
    <x v="9"/>
    <x v="0"/>
    <x v="0"/>
    <x v="0"/>
    <x v="0"/>
    <x v="0"/>
    <x v="0"/>
  </r>
  <r>
    <x v="3"/>
    <x v="517"/>
    <n v="1300"/>
    <x v="177"/>
    <x v="149"/>
    <x v="23"/>
    <x v="23"/>
    <x v="6"/>
    <x v="6"/>
    <x v="9"/>
    <x v="9"/>
    <x v="0"/>
    <x v="0"/>
    <x v="0"/>
    <x v="0"/>
    <x v="0"/>
    <x v="0"/>
  </r>
  <r>
    <x v="3"/>
    <x v="87"/>
    <n v="1550"/>
    <x v="51"/>
    <x v="49"/>
    <x v="22"/>
    <x v="22"/>
    <x v="13"/>
    <x v="13"/>
    <x v="41"/>
    <x v="41"/>
    <x v="0"/>
    <x v="0"/>
    <x v="0"/>
    <x v="0"/>
    <x v="0"/>
    <x v="0"/>
  </r>
  <r>
    <x v="3"/>
    <x v="86"/>
    <n v="1717"/>
    <x v="50"/>
    <x v="48"/>
    <x v="22"/>
    <x v="22"/>
    <x v="13"/>
    <x v="13"/>
    <x v="41"/>
    <x v="41"/>
    <x v="0"/>
    <x v="0"/>
    <x v="0"/>
    <x v="0"/>
    <x v="0"/>
    <x v="0"/>
  </r>
  <r>
    <x v="3"/>
    <x v="514"/>
    <n v="1097"/>
    <x v="85"/>
    <x v="80"/>
    <x v="22"/>
    <x v="22"/>
    <x v="13"/>
    <x v="13"/>
    <x v="41"/>
    <x v="41"/>
    <x v="0"/>
    <x v="0"/>
    <x v="0"/>
    <x v="0"/>
    <x v="0"/>
    <x v="0"/>
  </r>
  <r>
    <x v="3"/>
    <x v="515"/>
    <n v="332"/>
    <x v="84"/>
    <x v="79"/>
    <x v="22"/>
    <x v="22"/>
    <x v="13"/>
    <x v="13"/>
    <x v="41"/>
    <x v="41"/>
    <x v="0"/>
    <x v="0"/>
    <x v="0"/>
    <x v="0"/>
    <x v="0"/>
    <x v="0"/>
  </r>
  <r>
    <x v="3"/>
    <x v="85"/>
    <n v="4100"/>
    <x v="49"/>
    <x v="44"/>
    <x v="22"/>
    <x v="22"/>
    <x v="13"/>
    <x v="13"/>
    <x v="41"/>
    <x v="41"/>
    <x v="0"/>
    <x v="0"/>
    <x v="0"/>
    <x v="0"/>
    <x v="0"/>
    <x v="0"/>
  </r>
  <r>
    <x v="3"/>
    <x v="83"/>
    <n v="346"/>
    <x v="83"/>
    <x v="46"/>
    <x v="22"/>
    <x v="22"/>
    <x v="13"/>
    <x v="13"/>
    <x v="41"/>
    <x v="41"/>
    <x v="0"/>
    <x v="0"/>
    <x v="0"/>
    <x v="0"/>
    <x v="0"/>
    <x v="0"/>
  </r>
  <r>
    <x v="3"/>
    <x v="88"/>
    <n v="0"/>
    <x v="18"/>
    <x v="18"/>
    <x v="22"/>
    <x v="22"/>
    <x v="13"/>
    <x v="13"/>
    <x v="41"/>
    <x v="41"/>
    <x v="0"/>
    <x v="0"/>
    <x v="0"/>
    <x v="0"/>
    <x v="0"/>
    <x v="0"/>
  </r>
  <r>
    <x v="3"/>
    <x v="517"/>
    <n v="255"/>
    <x v="177"/>
    <x v="149"/>
    <x v="22"/>
    <x v="22"/>
    <x v="13"/>
    <x v="13"/>
    <x v="41"/>
    <x v="41"/>
    <x v="0"/>
    <x v="0"/>
    <x v="0"/>
    <x v="0"/>
    <x v="0"/>
    <x v="0"/>
  </r>
  <r>
    <x v="3"/>
    <x v="87"/>
    <n v="7600"/>
    <x v="51"/>
    <x v="49"/>
    <x v="22"/>
    <x v="22"/>
    <x v="13"/>
    <x v="13"/>
    <x v="42"/>
    <x v="42"/>
    <x v="0"/>
    <x v="0"/>
    <x v="0"/>
    <x v="0"/>
    <x v="0"/>
    <x v="0"/>
  </r>
  <r>
    <x v="3"/>
    <x v="86"/>
    <n v="3083"/>
    <x v="50"/>
    <x v="48"/>
    <x v="22"/>
    <x v="22"/>
    <x v="13"/>
    <x v="13"/>
    <x v="42"/>
    <x v="42"/>
    <x v="0"/>
    <x v="0"/>
    <x v="0"/>
    <x v="0"/>
    <x v="0"/>
    <x v="0"/>
  </r>
  <r>
    <x v="3"/>
    <x v="651"/>
    <n v="0"/>
    <x v="87"/>
    <x v="82"/>
    <x v="22"/>
    <x v="22"/>
    <x v="13"/>
    <x v="13"/>
    <x v="42"/>
    <x v="42"/>
    <x v="0"/>
    <x v="0"/>
    <x v="0"/>
    <x v="0"/>
    <x v="0"/>
    <x v="0"/>
  </r>
  <r>
    <x v="3"/>
    <x v="514"/>
    <n v="8028"/>
    <x v="85"/>
    <x v="80"/>
    <x v="22"/>
    <x v="22"/>
    <x v="13"/>
    <x v="13"/>
    <x v="42"/>
    <x v="42"/>
    <x v="0"/>
    <x v="0"/>
    <x v="0"/>
    <x v="0"/>
    <x v="0"/>
    <x v="0"/>
  </r>
  <r>
    <x v="3"/>
    <x v="515"/>
    <n v="669"/>
    <x v="84"/>
    <x v="79"/>
    <x v="22"/>
    <x v="22"/>
    <x v="13"/>
    <x v="13"/>
    <x v="42"/>
    <x v="42"/>
    <x v="0"/>
    <x v="0"/>
    <x v="0"/>
    <x v="0"/>
    <x v="0"/>
    <x v="0"/>
  </r>
  <r>
    <x v="3"/>
    <x v="85"/>
    <n v="4000"/>
    <x v="49"/>
    <x v="44"/>
    <x v="22"/>
    <x v="22"/>
    <x v="13"/>
    <x v="13"/>
    <x v="42"/>
    <x v="42"/>
    <x v="0"/>
    <x v="0"/>
    <x v="0"/>
    <x v="0"/>
    <x v="0"/>
    <x v="0"/>
  </r>
  <r>
    <x v="3"/>
    <x v="83"/>
    <n v="346"/>
    <x v="83"/>
    <x v="46"/>
    <x v="22"/>
    <x v="22"/>
    <x v="13"/>
    <x v="13"/>
    <x v="42"/>
    <x v="42"/>
    <x v="0"/>
    <x v="0"/>
    <x v="0"/>
    <x v="0"/>
    <x v="0"/>
    <x v="0"/>
  </r>
  <r>
    <x v="3"/>
    <x v="88"/>
    <n v="0"/>
    <x v="18"/>
    <x v="18"/>
    <x v="22"/>
    <x v="22"/>
    <x v="13"/>
    <x v="13"/>
    <x v="42"/>
    <x v="42"/>
    <x v="0"/>
    <x v="0"/>
    <x v="0"/>
    <x v="0"/>
    <x v="0"/>
    <x v="0"/>
  </r>
  <r>
    <x v="3"/>
    <x v="517"/>
    <n v="110"/>
    <x v="177"/>
    <x v="149"/>
    <x v="22"/>
    <x v="22"/>
    <x v="13"/>
    <x v="13"/>
    <x v="42"/>
    <x v="42"/>
    <x v="0"/>
    <x v="0"/>
    <x v="0"/>
    <x v="0"/>
    <x v="0"/>
    <x v="0"/>
  </r>
  <r>
    <x v="3"/>
    <x v="87"/>
    <n v="7800"/>
    <x v="51"/>
    <x v="49"/>
    <x v="22"/>
    <x v="22"/>
    <x v="13"/>
    <x v="13"/>
    <x v="43"/>
    <x v="43"/>
    <x v="0"/>
    <x v="0"/>
    <x v="0"/>
    <x v="0"/>
    <x v="0"/>
    <x v="0"/>
  </r>
  <r>
    <x v="3"/>
    <x v="86"/>
    <n v="9829"/>
    <x v="50"/>
    <x v="48"/>
    <x v="22"/>
    <x v="22"/>
    <x v="13"/>
    <x v="13"/>
    <x v="43"/>
    <x v="43"/>
    <x v="0"/>
    <x v="0"/>
    <x v="0"/>
    <x v="0"/>
    <x v="0"/>
    <x v="0"/>
  </r>
  <r>
    <x v="3"/>
    <x v="651"/>
    <n v="2769"/>
    <x v="87"/>
    <x v="82"/>
    <x v="22"/>
    <x v="22"/>
    <x v="13"/>
    <x v="13"/>
    <x v="43"/>
    <x v="43"/>
    <x v="0"/>
    <x v="0"/>
    <x v="0"/>
    <x v="0"/>
    <x v="0"/>
    <x v="0"/>
  </r>
  <r>
    <x v="3"/>
    <x v="514"/>
    <n v="3038"/>
    <x v="85"/>
    <x v="80"/>
    <x v="22"/>
    <x v="22"/>
    <x v="13"/>
    <x v="13"/>
    <x v="43"/>
    <x v="43"/>
    <x v="0"/>
    <x v="0"/>
    <x v="0"/>
    <x v="0"/>
    <x v="0"/>
    <x v="0"/>
  </r>
  <r>
    <x v="3"/>
    <x v="515"/>
    <n v="1041"/>
    <x v="84"/>
    <x v="79"/>
    <x v="22"/>
    <x v="22"/>
    <x v="13"/>
    <x v="13"/>
    <x v="43"/>
    <x v="43"/>
    <x v="0"/>
    <x v="0"/>
    <x v="0"/>
    <x v="0"/>
    <x v="0"/>
    <x v="0"/>
  </r>
  <r>
    <x v="3"/>
    <x v="85"/>
    <n v="8350"/>
    <x v="49"/>
    <x v="44"/>
    <x v="22"/>
    <x v="22"/>
    <x v="13"/>
    <x v="13"/>
    <x v="43"/>
    <x v="43"/>
    <x v="0"/>
    <x v="0"/>
    <x v="0"/>
    <x v="0"/>
    <x v="0"/>
    <x v="0"/>
  </r>
  <r>
    <x v="3"/>
    <x v="83"/>
    <n v="346"/>
    <x v="83"/>
    <x v="46"/>
    <x v="22"/>
    <x v="22"/>
    <x v="13"/>
    <x v="13"/>
    <x v="43"/>
    <x v="43"/>
    <x v="0"/>
    <x v="0"/>
    <x v="0"/>
    <x v="0"/>
    <x v="0"/>
    <x v="0"/>
  </r>
  <r>
    <x v="3"/>
    <x v="517"/>
    <n v="580"/>
    <x v="177"/>
    <x v="149"/>
    <x v="22"/>
    <x v="22"/>
    <x v="13"/>
    <x v="13"/>
    <x v="43"/>
    <x v="43"/>
    <x v="0"/>
    <x v="0"/>
    <x v="0"/>
    <x v="0"/>
    <x v="0"/>
    <x v="0"/>
  </r>
  <r>
    <x v="3"/>
    <x v="87"/>
    <n v="34500"/>
    <x v="51"/>
    <x v="49"/>
    <x v="6"/>
    <x v="6"/>
    <x v="6"/>
    <x v="6"/>
    <x v="13"/>
    <x v="13"/>
    <x v="0"/>
    <x v="0"/>
    <x v="0"/>
    <x v="0"/>
    <x v="0"/>
    <x v="0"/>
  </r>
  <r>
    <x v="3"/>
    <x v="86"/>
    <n v="15500"/>
    <x v="50"/>
    <x v="48"/>
    <x v="6"/>
    <x v="6"/>
    <x v="6"/>
    <x v="6"/>
    <x v="13"/>
    <x v="13"/>
    <x v="0"/>
    <x v="0"/>
    <x v="0"/>
    <x v="0"/>
    <x v="0"/>
    <x v="0"/>
  </r>
  <r>
    <x v="3"/>
    <x v="651"/>
    <n v="15619"/>
    <x v="87"/>
    <x v="82"/>
    <x v="6"/>
    <x v="6"/>
    <x v="6"/>
    <x v="6"/>
    <x v="13"/>
    <x v="13"/>
    <x v="0"/>
    <x v="0"/>
    <x v="0"/>
    <x v="0"/>
    <x v="0"/>
    <x v="0"/>
  </r>
  <r>
    <x v="3"/>
    <x v="514"/>
    <n v="14340"/>
    <x v="85"/>
    <x v="80"/>
    <x v="6"/>
    <x v="6"/>
    <x v="6"/>
    <x v="6"/>
    <x v="13"/>
    <x v="13"/>
    <x v="0"/>
    <x v="0"/>
    <x v="0"/>
    <x v="0"/>
    <x v="0"/>
    <x v="0"/>
  </r>
  <r>
    <x v="3"/>
    <x v="515"/>
    <n v="2049"/>
    <x v="84"/>
    <x v="79"/>
    <x v="6"/>
    <x v="6"/>
    <x v="6"/>
    <x v="6"/>
    <x v="13"/>
    <x v="13"/>
    <x v="0"/>
    <x v="0"/>
    <x v="0"/>
    <x v="0"/>
    <x v="0"/>
    <x v="0"/>
  </r>
  <r>
    <x v="3"/>
    <x v="85"/>
    <n v="14400"/>
    <x v="49"/>
    <x v="44"/>
    <x v="6"/>
    <x v="6"/>
    <x v="6"/>
    <x v="6"/>
    <x v="13"/>
    <x v="13"/>
    <x v="0"/>
    <x v="0"/>
    <x v="0"/>
    <x v="0"/>
    <x v="0"/>
    <x v="0"/>
  </r>
  <r>
    <x v="3"/>
    <x v="83"/>
    <n v="389"/>
    <x v="83"/>
    <x v="46"/>
    <x v="6"/>
    <x v="6"/>
    <x v="6"/>
    <x v="6"/>
    <x v="13"/>
    <x v="13"/>
    <x v="0"/>
    <x v="0"/>
    <x v="0"/>
    <x v="0"/>
    <x v="0"/>
    <x v="0"/>
  </r>
  <r>
    <x v="3"/>
    <x v="88"/>
    <n v="0"/>
    <x v="18"/>
    <x v="18"/>
    <x v="6"/>
    <x v="6"/>
    <x v="6"/>
    <x v="6"/>
    <x v="13"/>
    <x v="13"/>
    <x v="0"/>
    <x v="0"/>
    <x v="0"/>
    <x v="0"/>
    <x v="0"/>
    <x v="0"/>
  </r>
  <r>
    <x v="3"/>
    <x v="517"/>
    <n v="600"/>
    <x v="177"/>
    <x v="149"/>
    <x v="6"/>
    <x v="6"/>
    <x v="6"/>
    <x v="6"/>
    <x v="13"/>
    <x v="13"/>
    <x v="0"/>
    <x v="0"/>
    <x v="0"/>
    <x v="0"/>
    <x v="0"/>
    <x v="0"/>
  </r>
  <r>
    <x v="3"/>
    <x v="87"/>
    <n v="91900"/>
    <x v="51"/>
    <x v="49"/>
    <x v="21"/>
    <x v="21"/>
    <x v="2"/>
    <x v="2"/>
    <x v="6"/>
    <x v="6"/>
    <x v="0"/>
    <x v="0"/>
    <x v="0"/>
    <x v="0"/>
    <x v="0"/>
    <x v="0"/>
  </r>
  <r>
    <x v="3"/>
    <x v="86"/>
    <n v="40295"/>
    <x v="50"/>
    <x v="48"/>
    <x v="21"/>
    <x v="21"/>
    <x v="2"/>
    <x v="2"/>
    <x v="6"/>
    <x v="6"/>
    <x v="0"/>
    <x v="0"/>
    <x v="0"/>
    <x v="0"/>
    <x v="0"/>
    <x v="0"/>
  </r>
  <r>
    <x v="3"/>
    <x v="651"/>
    <n v="17889"/>
    <x v="87"/>
    <x v="82"/>
    <x v="21"/>
    <x v="21"/>
    <x v="2"/>
    <x v="2"/>
    <x v="6"/>
    <x v="6"/>
    <x v="0"/>
    <x v="0"/>
    <x v="0"/>
    <x v="0"/>
    <x v="0"/>
    <x v="0"/>
  </r>
  <r>
    <x v="3"/>
    <x v="514"/>
    <n v="31305"/>
    <x v="85"/>
    <x v="80"/>
    <x v="21"/>
    <x v="21"/>
    <x v="2"/>
    <x v="2"/>
    <x v="6"/>
    <x v="6"/>
    <x v="0"/>
    <x v="0"/>
    <x v="0"/>
    <x v="0"/>
    <x v="0"/>
    <x v="0"/>
  </r>
  <r>
    <x v="3"/>
    <x v="515"/>
    <n v="2788"/>
    <x v="84"/>
    <x v="79"/>
    <x v="21"/>
    <x v="21"/>
    <x v="2"/>
    <x v="2"/>
    <x v="6"/>
    <x v="6"/>
    <x v="0"/>
    <x v="0"/>
    <x v="0"/>
    <x v="0"/>
    <x v="0"/>
    <x v="0"/>
  </r>
  <r>
    <x v="3"/>
    <x v="85"/>
    <n v="18900"/>
    <x v="49"/>
    <x v="44"/>
    <x v="21"/>
    <x v="21"/>
    <x v="2"/>
    <x v="2"/>
    <x v="6"/>
    <x v="6"/>
    <x v="0"/>
    <x v="0"/>
    <x v="0"/>
    <x v="0"/>
    <x v="0"/>
    <x v="0"/>
  </r>
  <r>
    <x v="3"/>
    <x v="83"/>
    <n v="781"/>
    <x v="83"/>
    <x v="46"/>
    <x v="21"/>
    <x v="21"/>
    <x v="2"/>
    <x v="2"/>
    <x v="6"/>
    <x v="6"/>
    <x v="0"/>
    <x v="0"/>
    <x v="0"/>
    <x v="0"/>
    <x v="0"/>
    <x v="0"/>
  </r>
  <r>
    <x v="3"/>
    <x v="517"/>
    <n v="2410"/>
    <x v="177"/>
    <x v="149"/>
    <x v="21"/>
    <x v="21"/>
    <x v="2"/>
    <x v="2"/>
    <x v="6"/>
    <x v="6"/>
    <x v="0"/>
    <x v="0"/>
    <x v="0"/>
    <x v="0"/>
    <x v="0"/>
    <x v="0"/>
  </r>
  <r>
    <x v="3"/>
    <x v="86"/>
    <n v="1711"/>
    <x v="50"/>
    <x v="48"/>
    <x v="26"/>
    <x v="26"/>
    <x v="31"/>
    <x v="31"/>
    <x v="29"/>
    <x v="29"/>
    <x v="0"/>
    <x v="0"/>
    <x v="0"/>
    <x v="0"/>
    <x v="0"/>
    <x v="0"/>
  </r>
  <r>
    <x v="3"/>
    <x v="514"/>
    <n v="5885"/>
    <x v="85"/>
    <x v="80"/>
    <x v="26"/>
    <x v="26"/>
    <x v="31"/>
    <x v="31"/>
    <x v="29"/>
    <x v="29"/>
    <x v="0"/>
    <x v="0"/>
    <x v="0"/>
    <x v="0"/>
    <x v="0"/>
    <x v="0"/>
  </r>
  <r>
    <x v="3"/>
    <x v="515"/>
    <n v="36"/>
    <x v="84"/>
    <x v="79"/>
    <x v="26"/>
    <x v="26"/>
    <x v="31"/>
    <x v="31"/>
    <x v="29"/>
    <x v="29"/>
    <x v="0"/>
    <x v="0"/>
    <x v="0"/>
    <x v="0"/>
    <x v="0"/>
    <x v="0"/>
  </r>
  <r>
    <x v="3"/>
    <x v="87"/>
    <n v="15500"/>
    <x v="51"/>
    <x v="49"/>
    <x v="26"/>
    <x v="26"/>
    <x v="31"/>
    <x v="31"/>
    <x v="29"/>
    <x v="29"/>
    <x v="0"/>
    <x v="0"/>
    <x v="0"/>
    <x v="0"/>
    <x v="0"/>
    <x v="0"/>
  </r>
  <r>
    <x v="3"/>
    <x v="83"/>
    <n v="346"/>
    <x v="83"/>
    <x v="46"/>
    <x v="26"/>
    <x v="26"/>
    <x v="31"/>
    <x v="31"/>
    <x v="29"/>
    <x v="29"/>
    <x v="0"/>
    <x v="0"/>
    <x v="0"/>
    <x v="0"/>
    <x v="0"/>
    <x v="0"/>
  </r>
  <r>
    <x v="3"/>
    <x v="88"/>
    <n v="0"/>
    <x v="18"/>
    <x v="18"/>
    <x v="26"/>
    <x v="26"/>
    <x v="31"/>
    <x v="31"/>
    <x v="29"/>
    <x v="29"/>
    <x v="0"/>
    <x v="0"/>
    <x v="0"/>
    <x v="0"/>
    <x v="0"/>
    <x v="0"/>
  </r>
  <r>
    <x v="3"/>
    <x v="517"/>
    <n v="95"/>
    <x v="177"/>
    <x v="149"/>
    <x v="26"/>
    <x v="26"/>
    <x v="31"/>
    <x v="31"/>
    <x v="29"/>
    <x v="29"/>
    <x v="0"/>
    <x v="0"/>
    <x v="0"/>
    <x v="0"/>
    <x v="0"/>
    <x v="0"/>
  </r>
  <r>
    <x v="3"/>
    <x v="652"/>
    <n v="1500"/>
    <x v="111"/>
    <x v="106"/>
    <x v="26"/>
    <x v="26"/>
    <x v="31"/>
    <x v="31"/>
    <x v="29"/>
    <x v="29"/>
    <x v="0"/>
    <x v="0"/>
    <x v="0"/>
    <x v="0"/>
    <x v="0"/>
    <x v="0"/>
  </r>
  <r>
    <x v="3"/>
    <x v="854"/>
    <n v="7990"/>
    <x v="49"/>
    <x v="44"/>
    <x v="2"/>
    <x v="2"/>
    <x v="0"/>
    <x v="0"/>
    <x v="2"/>
    <x v="2"/>
    <x v="0"/>
    <x v="0"/>
    <x v="0"/>
    <x v="0"/>
    <x v="0"/>
    <x v="0"/>
  </r>
  <r>
    <x v="3"/>
    <x v="86"/>
    <n v="11482"/>
    <x v="50"/>
    <x v="48"/>
    <x v="2"/>
    <x v="2"/>
    <x v="0"/>
    <x v="0"/>
    <x v="2"/>
    <x v="2"/>
    <x v="0"/>
    <x v="0"/>
    <x v="0"/>
    <x v="0"/>
    <x v="0"/>
    <x v="0"/>
  </r>
  <r>
    <x v="3"/>
    <x v="651"/>
    <n v="10636"/>
    <x v="87"/>
    <x v="82"/>
    <x v="2"/>
    <x v="2"/>
    <x v="0"/>
    <x v="0"/>
    <x v="2"/>
    <x v="2"/>
    <x v="0"/>
    <x v="0"/>
    <x v="0"/>
    <x v="0"/>
    <x v="0"/>
    <x v="0"/>
  </r>
  <r>
    <x v="3"/>
    <x v="514"/>
    <n v="4990"/>
    <x v="85"/>
    <x v="80"/>
    <x v="2"/>
    <x v="2"/>
    <x v="0"/>
    <x v="0"/>
    <x v="2"/>
    <x v="2"/>
    <x v="0"/>
    <x v="0"/>
    <x v="0"/>
    <x v="0"/>
    <x v="0"/>
    <x v="0"/>
  </r>
  <r>
    <x v="3"/>
    <x v="515"/>
    <n v="446"/>
    <x v="84"/>
    <x v="79"/>
    <x v="2"/>
    <x v="2"/>
    <x v="0"/>
    <x v="0"/>
    <x v="2"/>
    <x v="2"/>
    <x v="0"/>
    <x v="0"/>
    <x v="0"/>
    <x v="0"/>
    <x v="0"/>
    <x v="0"/>
  </r>
  <r>
    <x v="3"/>
    <x v="82"/>
    <n v="0"/>
    <x v="136"/>
    <x v="45"/>
    <x v="2"/>
    <x v="2"/>
    <x v="0"/>
    <x v="0"/>
    <x v="2"/>
    <x v="2"/>
    <x v="0"/>
    <x v="0"/>
    <x v="0"/>
    <x v="0"/>
    <x v="0"/>
    <x v="0"/>
  </r>
  <r>
    <x v="3"/>
    <x v="87"/>
    <n v="15200"/>
    <x v="51"/>
    <x v="49"/>
    <x v="2"/>
    <x v="2"/>
    <x v="0"/>
    <x v="0"/>
    <x v="2"/>
    <x v="2"/>
    <x v="0"/>
    <x v="0"/>
    <x v="0"/>
    <x v="0"/>
    <x v="0"/>
    <x v="0"/>
  </r>
  <r>
    <x v="3"/>
    <x v="83"/>
    <n v="947"/>
    <x v="83"/>
    <x v="46"/>
    <x v="2"/>
    <x v="2"/>
    <x v="0"/>
    <x v="0"/>
    <x v="2"/>
    <x v="2"/>
    <x v="0"/>
    <x v="0"/>
    <x v="0"/>
    <x v="0"/>
    <x v="0"/>
    <x v="0"/>
  </r>
  <r>
    <x v="3"/>
    <x v="88"/>
    <n v="0"/>
    <x v="18"/>
    <x v="18"/>
    <x v="2"/>
    <x v="2"/>
    <x v="0"/>
    <x v="0"/>
    <x v="2"/>
    <x v="2"/>
    <x v="0"/>
    <x v="0"/>
    <x v="0"/>
    <x v="0"/>
    <x v="0"/>
    <x v="0"/>
  </r>
  <r>
    <x v="3"/>
    <x v="517"/>
    <n v="300"/>
    <x v="177"/>
    <x v="149"/>
    <x v="2"/>
    <x v="2"/>
    <x v="0"/>
    <x v="0"/>
    <x v="2"/>
    <x v="2"/>
    <x v="0"/>
    <x v="0"/>
    <x v="0"/>
    <x v="0"/>
    <x v="0"/>
    <x v="0"/>
  </r>
  <r>
    <x v="3"/>
    <x v="86"/>
    <n v="1039"/>
    <x v="50"/>
    <x v="48"/>
    <x v="28"/>
    <x v="28"/>
    <x v="32"/>
    <x v="32"/>
    <x v="44"/>
    <x v="44"/>
    <x v="0"/>
    <x v="0"/>
    <x v="0"/>
    <x v="0"/>
    <x v="0"/>
    <x v="0"/>
  </r>
  <r>
    <x v="3"/>
    <x v="87"/>
    <n v="2150"/>
    <x v="51"/>
    <x v="49"/>
    <x v="28"/>
    <x v="28"/>
    <x v="32"/>
    <x v="32"/>
    <x v="44"/>
    <x v="44"/>
    <x v="0"/>
    <x v="0"/>
    <x v="0"/>
    <x v="0"/>
    <x v="0"/>
    <x v="0"/>
  </r>
  <r>
    <x v="3"/>
    <x v="515"/>
    <n v="14"/>
    <x v="84"/>
    <x v="79"/>
    <x v="28"/>
    <x v="28"/>
    <x v="32"/>
    <x v="32"/>
    <x v="44"/>
    <x v="44"/>
    <x v="0"/>
    <x v="0"/>
    <x v="0"/>
    <x v="0"/>
    <x v="0"/>
    <x v="0"/>
  </r>
  <r>
    <x v="3"/>
    <x v="85"/>
    <n v="3150"/>
    <x v="49"/>
    <x v="44"/>
    <x v="28"/>
    <x v="28"/>
    <x v="32"/>
    <x v="32"/>
    <x v="44"/>
    <x v="44"/>
    <x v="0"/>
    <x v="0"/>
    <x v="0"/>
    <x v="0"/>
    <x v="0"/>
    <x v="0"/>
  </r>
  <r>
    <x v="3"/>
    <x v="83"/>
    <n v="346"/>
    <x v="83"/>
    <x v="46"/>
    <x v="28"/>
    <x v="28"/>
    <x v="32"/>
    <x v="32"/>
    <x v="44"/>
    <x v="44"/>
    <x v="0"/>
    <x v="0"/>
    <x v="0"/>
    <x v="0"/>
    <x v="0"/>
    <x v="0"/>
  </r>
  <r>
    <x v="3"/>
    <x v="517"/>
    <n v="50"/>
    <x v="177"/>
    <x v="149"/>
    <x v="28"/>
    <x v="28"/>
    <x v="32"/>
    <x v="32"/>
    <x v="44"/>
    <x v="44"/>
    <x v="0"/>
    <x v="0"/>
    <x v="0"/>
    <x v="0"/>
    <x v="0"/>
    <x v="0"/>
  </r>
  <r>
    <x v="3"/>
    <x v="87"/>
    <n v="22000"/>
    <x v="51"/>
    <x v="49"/>
    <x v="2"/>
    <x v="2"/>
    <x v="0"/>
    <x v="0"/>
    <x v="45"/>
    <x v="45"/>
    <x v="0"/>
    <x v="0"/>
    <x v="0"/>
    <x v="0"/>
    <x v="0"/>
    <x v="0"/>
  </r>
  <r>
    <x v="3"/>
    <x v="651"/>
    <n v="12513"/>
    <x v="87"/>
    <x v="82"/>
    <x v="2"/>
    <x v="2"/>
    <x v="0"/>
    <x v="0"/>
    <x v="45"/>
    <x v="45"/>
    <x v="0"/>
    <x v="0"/>
    <x v="0"/>
    <x v="0"/>
    <x v="0"/>
    <x v="0"/>
  </r>
  <r>
    <x v="3"/>
    <x v="514"/>
    <n v="7879"/>
    <x v="85"/>
    <x v="80"/>
    <x v="2"/>
    <x v="2"/>
    <x v="0"/>
    <x v="0"/>
    <x v="45"/>
    <x v="45"/>
    <x v="0"/>
    <x v="0"/>
    <x v="0"/>
    <x v="0"/>
    <x v="0"/>
    <x v="0"/>
  </r>
  <r>
    <x v="3"/>
    <x v="515"/>
    <n v="860"/>
    <x v="84"/>
    <x v="79"/>
    <x v="2"/>
    <x v="2"/>
    <x v="0"/>
    <x v="0"/>
    <x v="45"/>
    <x v="45"/>
    <x v="0"/>
    <x v="0"/>
    <x v="0"/>
    <x v="0"/>
    <x v="0"/>
    <x v="0"/>
  </r>
  <r>
    <x v="3"/>
    <x v="86"/>
    <n v="11707"/>
    <x v="50"/>
    <x v="48"/>
    <x v="2"/>
    <x v="2"/>
    <x v="0"/>
    <x v="0"/>
    <x v="45"/>
    <x v="45"/>
    <x v="0"/>
    <x v="0"/>
    <x v="0"/>
    <x v="0"/>
    <x v="0"/>
    <x v="0"/>
  </r>
  <r>
    <x v="3"/>
    <x v="854"/>
    <n v="7300"/>
    <x v="49"/>
    <x v="44"/>
    <x v="2"/>
    <x v="2"/>
    <x v="0"/>
    <x v="0"/>
    <x v="45"/>
    <x v="45"/>
    <x v="0"/>
    <x v="0"/>
    <x v="0"/>
    <x v="0"/>
    <x v="0"/>
    <x v="0"/>
  </r>
  <r>
    <x v="3"/>
    <x v="83"/>
    <n v="885"/>
    <x v="83"/>
    <x v="46"/>
    <x v="2"/>
    <x v="2"/>
    <x v="0"/>
    <x v="0"/>
    <x v="45"/>
    <x v="45"/>
    <x v="0"/>
    <x v="0"/>
    <x v="0"/>
    <x v="0"/>
    <x v="0"/>
    <x v="0"/>
  </r>
  <r>
    <x v="3"/>
    <x v="88"/>
    <n v="0"/>
    <x v="18"/>
    <x v="18"/>
    <x v="2"/>
    <x v="2"/>
    <x v="0"/>
    <x v="0"/>
    <x v="45"/>
    <x v="45"/>
    <x v="0"/>
    <x v="0"/>
    <x v="0"/>
    <x v="0"/>
    <x v="0"/>
    <x v="0"/>
  </r>
  <r>
    <x v="3"/>
    <x v="517"/>
    <n v="300"/>
    <x v="177"/>
    <x v="149"/>
    <x v="2"/>
    <x v="2"/>
    <x v="0"/>
    <x v="0"/>
    <x v="45"/>
    <x v="45"/>
    <x v="0"/>
    <x v="0"/>
    <x v="0"/>
    <x v="0"/>
    <x v="0"/>
    <x v="0"/>
  </r>
  <r>
    <x v="3"/>
    <x v="86"/>
    <n v="17500"/>
    <x v="50"/>
    <x v="48"/>
    <x v="11"/>
    <x v="11"/>
    <x v="6"/>
    <x v="6"/>
    <x v="11"/>
    <x v="11"/>
    <x v="0"/>
    <x v="0"/>
    <x v="0"/>
    <x v="0"/>
    <x v="0"/>
    <x v="0"/>
  </r>
  <r>
    <x v="3"/>
    <x v="651"/>
    <n v="14031"/>
    <x v="87"/>
    <x v="82"/>
    <x v="11"/>
    <x v="11"/>
    <x v="6"/>
    <x v="6"/>
    <x v="11"/>
    <x v="11"/>
    <x v="0"/>
    <x v="0"/>
    <x v="0"/>
    <x v="0"/>
    <x v="0"/>
    <x v="0"/>
  </r>
  <r>
    <x v="3"/>
    <x v="514"/>
    <n v="17807"/>
    <x v="85"/>
    <x v="80"/>
    <x v="11"/>
    <x v="11"/>
    <x v="6"/>
    <x v="6"/>
    <x v="11"/>
    <x v="11"/>
    <x v="0"/>
    <x v="0"/>
    <x v="0"/>
    <x v="0"/>
    <x v="0"/>
    <x v="0"/>
  </r>
  <r>
    <x v="3"/>
    <x v="515"/>
    <n v="2785"/>
    <x v="84"/>
    <x v="79"/>
    <x v="11"/>
    <x v="11"/>
    <x v="6"/>
    <x v="6"/>
    <x v="11"/>
    <x v="11"/>
    <x v="0"/>
    <x v="0"/>
    <x v="0"/>
    <x v="0"/>
    <x v="0"/>
    <x v="0"/>
  </r>
  <r>
    <x v="3"/>
    <x v="85"/>
    <n v="23000"/>
    <x v="49"/>
    <x v="44"/>
    <x v="11"/>
    <x v="11"/>
    <x v="6"/>
    <x v="6"/>
    <x v="11"/>
    <x v="11"/>
    <x v="0"/>
    <x v="0"/>
    <x v="0"/>
    <x v="0"/>
    <x v="0"/>
    <x v="0"/>
  </r>
  <r>
    <x v="3"/>
    <x v="83"/>
    <n v="365"/>
    <x v="83"/>
    <x v="46"/>
    <x v="11"/>
    <x v="11"/>
    <x v="6"/>
    <x v="6"/>
    <x v="11"/>
    <x v="11"/>
    <x v="0"/>
    <x v="0"/>
    <x v="0"/>
    <x v="0"/>
    <x v="0"/>
    <x v="0"/>
  </r>
  <r>
    <x v="3"/>
    <x v="88"/>
    <n v="0"/>
    <x v="18"/>
    <x v="18"/>
    <x v="11"/>
    <x v="11"/>
    <x v="6"/>
    <x v="6"/>
    <x v="11"/>
    <x v="11"/>
    <x v="0"/>
    <x v="0"/>
    <x v="0"/>
    <x v="0"/>
    <x v="0"/>
    <x v="0"/>
  </r>
  <r>
    <x v="3"/>
    <x v="517"/>
    <n v="1200"/>
    <x v="177"/>
    <x v="149"/>
    <x v="11"/>
    <x v="11"/>
    <x v="6"/>
    <x v="6"/>
    <x v="11"/>
    <x v="11"/>
    <x v="0"/>
    <x v="0"/>
    <x v="0"/>
    <x v="0"/>
    <x v="0"/>
    <x v="0"/>
  </r>
  <r>
    <x v="3"/>
    <x v="87"/>
    <n v="79000"/>
    <x v="51"/>
    <x v="49"/>
    <x v="11"/>
    <x v="11"/>
    <x v="6"/>
    <x v="6"/>
    <x v="11"/>
    <x v="11"/>
    <x v="0"/>
    <x v="0"/>
    <x v="0"/>
    <x v="0"/>
    <x v="0"/>
    <x v="0"/>
  </r>
  <r>
    <x v="3"/>
    <x v="87"/>
    <n v="63800"/>
    <x v="51"/>
    <x v="49"/>
    <x v="8"/>
    <x v="8"/>
    <x v="2"/>
    <x v="2"/>
    <x v="46"/>
    <x v="46"/>
    <x v="0"/>
    <x v="0"/>
    <x v="0"/>
    <x v="0"/>
    <x v="0"/>
    <x v="0"/>
  </r>
  <r>
    <x v="3"/>
    <x v="86"/>
    <n v="24714"/>
    <x v="50"/>
    <x v="48"/>
    <x v="8"/>
    <x v="8"/>
    <x v="2"/>
    <x v="2"/>
    <x v="46"/>
    <x v="46"/>
    <x v="0"/>
    <x v="0"/>
    <x v="0"/>
    <x v="0"/>
    <x v="0"/>
    <x v="0"/>
  </r>
  <r>
    <x v="3"/>
    <x v="651"/>
    <n v="52291"/>
    <x v="87"/>
    <x v="82"/>
    <x v="8"/>
    <x v="8"/>
    <x v="2"/>
    <x v="2"/>
    <x v="46"/>
    <x v="46"/>
    <x v="0"/>
    <x v="0"/>
    <x v="0"/>
    <x v="0"/>
    <x v="0"/>
    <x v="0"/>
  </r>
  <r>
    <x v="3"/>
    <x v="514"/>
    <n v="14633"/>
    <x v="85"/>
    <x v="80"/>
    <x v="8"/>
    <x v="8"/>
    <x v="2"/>
    <x v="2"/>
    <x v="46"/>
    <x v="46"/>
    <x v="0"/>
    <x v="0"/>
    <x v="0"/>
    <x v="0"/>
    <x v="0"/>
    <x v="0"/>
  </r>
  <r>
    <x v="3"/>
    <x v="515"/>
    <n v="3042"/>
    <x v="84"/>
    <x v="79"/>
    <x v="8"/>
    <x v="8"/>
    <x v="2"/>
    <x v="2"/>
    <x v="46"/>
    <x v="46"/>
    <x v="0"/>
    <x v="0"/>
    <x v="0"/>
    <x v="0"/>
    <x v="0"/>
    <x v="0"/>
  </r>
  <r>
    <x v="3"/>
    <x v="85"/>
    <n v="36700"/>
    <x v="49"/>
    <x v="44"/>
    <x v="8"/>
    <x v="8"/>
    <x v="2"/>
    <x v="2"/>
    <x v="46"/>
    <x v="46"/>
    <x v="0"/>
    <x v="0"/>
    <x v="0"/>
    <x v="0"/>
    <x v="0"/>
    <x v="0"/>
  </r>
  <r>
    <x v="3"/>
    <x v="83"/>
    <n v="365"/>
    <x v="83"/>
    <x v="46"/>
    <x v="8"/>
    <x v="8"/>
    <x v="2"/>
    <x v="2"/>
    <x v="46"/>
    <x v="46"/>
    <x v="0"/>
    <x v="0"/>
    <x v="0"/>
    <x v="0"/>
    <x v="0"/>
    <x v="0"/>
  </r>
  <r>
    <x v="3"/>
    <x v="88"/>
    <n v="0"/>
    <x v="18"/>
    <x v="18"/>
    <x v="8"/>
    <x v="8"/>
    <x v="2"/>
    <x v="2"/>
    <x v="46"/>
    <x v="46"/>
    <x v="0"/>
    <x v="0"/>
    <x v="0"/>
    <x v="0"/>
    <x v="0"/>
    <x v="0"/>
  </r>
  <r>
    <x v="3"/>
    <x v="517"/>
    <n v="1470"/>
    <x v="177"/>
    <x v="149"/>
    <x v="8"/>
    <x v="8"/>
    <x v="2"/>
    <x v="2"/>
    <x v="46"/>
    <x v="46"/>
    <x v="0"/>
    <x v="0"/>
    <x v="0"/>
    <x v="0"/>
    <x v="0"/>
    <x v="0"/>
  </r>
  <r>
    <x v="3"/>
    <x v="87"/>
    <n v="28295"/>
    <x v="51"/>
    <x v="49"/>
    <x v="23"/>
    <x v="23"/>
    <x v="6"/>
    <x v="6"/>
    <x v="10"/>
    <x v="10"/>
    <x v="0"/>
    <x v="0"/>
    <x v="0"/>
    <x v="0"/>
    <x v="0"/>
    <x v="0"/>
  </r>
  <r>
    <x v="3"/>
    <x v="86"/>
    <n v="20090"/>
    <x v="50"/>
    <x v="48"/>
    <x v="23"/>
    <x v="23"/>
    <x v="6"/>
    <x v="6"/>
    <x v="10"/>
    <x v="10"/>
    <x v="0"/>
    <x v="0"/>
    <x v="0"/>
    <x v="0"/>
    <x v="0"/>
    <x v="0"/>
  </r>
  <r>
    <x v="3"/>
    <x v="651"/>
    <n v="14988"/>
    <x v="87"/>
    <x v="82"/>
    <x v="23"/>
    <x v="23"/>
    <x v="6"/>
    <x v="6"/>
    <x v="10"/>
    <x v="10"/>
    <x v="0"/>
    <x v="0"/>
    <x v="0"/>
    <x v="0"/>
    <x v="0"/>
    <x v="0"/>
  </r>
  <r>
    <x v="3"/>
    <x v="514"/>
    <n v="5303"/>
    <x v="85"/>
    <x v="80"/>
    <x v="23"/>
    <x v="23"/>
    <x v="6"/>
    <x v="6"/>
    <x v="10"/>
    <x v="10"/>
    <x v="0"/>
    <x v="0"/>
    <x v="0"/>
    <x v="0"/>
    <x v="0"/>
    <x v="0"/>
  </r>
  <r>
    <x v="3"/>
    <x v="515"/>
    <n v="2303"/>
    <x v="84"/>
    <x v="79"/>
    <x v="23"/>
    <x v="23"/>
    <x v="6"/>
    <x v="6"/>
    <x v="10"/>
    <x v="10"/>
    <x v="0"/>
    <x v="0"/>
    <x v="0"/>
    <x v="0"/>
    <x v="0"/>
    <x v="0"/>
  </r>
  <r>
    <x v="3"/>
    <x v="854"/>
    <n v="13950"/>
    <x v="49"/>
    <x v="44"/>
    <x v="23"/>
    <x v="23"/>
    <x v="6"/>
    <x v="6"/>
    <x v="10"/>
    <x v="10"/>
    <x v="0"/>
    <x v="0"/>
    <x v="0"/>
    <x v="0"/>
    <x v="0"/>
    <x v="0"/>
  </r>
  <r>
    <x v="3"/>
    <x v="83"/>
    <n v="346"/>
    <x v="83"/>
    <x v="46"/>
    <x v="23"/>
    <x v="23"/>
    <x v="6"/>
    <x v="6"/>
    <x v="10"/>
    <x v="10"/>
    <x v="0"/>
    <x v="0"/>
    <x v="0"/>
    <x v="0"/>
    <x v="0"/>
    <x v="0"/>
  </r>
  <r>
    <x v="3"/>
    <x v="517"/>
    <n v="430"/>
    <x v="177"/>
    <x v="149"/>
    <x v="23"/>
    <x v="23"/>
    <x v="6"/>
    <x v="6"/>
    <x v="10"/>
    <x v="10"/>
    <x v="0"/>
    <x v="0"/>
    <x v="0"/>
    <x v="0"/>
    <x v="0"/>
    <x v="0"/>
  </r>
  <r>
    <x v="3"/>
    <x v="858"/>
    <n v="700"/>
    <x v="7"/>
    <x v="7"/>
    <x v="1"/>
    <x v="1"/>
    <x v="2"/>
    <x v="2"/>
    <x v="14"/>
    <x v="14"/>
    <x v="0"/>
    <x v="0"/>
    <x v="0"/>
    <x v="0"/>
    <x v="0"/>
    <x v="0"/>
  </r>
  <r>
    <x v="3"/>
    <x v="514"/>
    <n v="116"/>
    <x v="85"/>
    <x v="80"/>
    <x v="1"/>
    <x v="1"/>
    <x v="2"/>
    <x v="2"/>
    <x v="14"/>
    <x v="14"/>
    <x v="0"/>
    <x v="0"/>
    <x v="0"/>
    <x v="0"/>
    <x v="0"/>
    <x v="0"/>
  </r>
  <r>
    <x v="3"/>
    <x v="85"/>
    <n v="22000"/>
    <x v="49"/>
    <x v="44"/>
    <x v="1"/>
    <x v="1"/>
    <x v="2"/>
    <x v="2"/>
    <x v="14"/>
    <x v="14"/>
    <x v="0"/>
    <x v="0"/>
    <x v="0"/>
    <x v="0"/>
    <x v="0"/>
    <x v="0"/>
  </r>
  <r>
    <x v="3"/>
    <x v="517"/>
    <n v="40"/>
    <x v="177"/>
    <x v="149"/>
    <x v="1"/>
    <x v="1"/>
    <x v="2"/>
    <x v="2"/>
    <x v="14"/>
    <x v="14"/>
    <x v="0"/>
    <x v="0"/>
    <x v="0"/>
    <x v="0"/>
    <x v="0"/>
    <x v="0"/>
  </r>
  <r>
    <x v="3"/>
    <x v="87"/>
    <n v="15500"/>
    <x v="51"/>
    <x v="49"/>
    <x v="16"/>
    <x v="16"/>
    <x v="9"/>
    <x v="9"/>
    <x v="16"/>
    <x v="16"/>
    <x v="0"/>
    <x v="0"/>
    <x v="0"/>
    <x v="0"/>
    <x v="0"/>
    <x v="0"/>
  </r>
  <r>
    <x v="3"/>
    <x v="86"/>
    <n v="12582"/>
    <x v="50"/>
    <x v="48"/>
    <x v="16"/>
    <x v="16"/>
    <x v="9"/>
    <x v="9"/>
    <x v="16"/>
    <x v="16"/>
    <x v="0"/>
    <x v="0"/>
    <x v="0"/>
    <x v="0"/>
    <x v="0"/>
    <x v="0"/>
  </r>
  <r>
    <x v="3"/>
    <x v="651"/>
    <n v="6925"/>
    <x v="87"/>
    <x v="82"/>
    <x v="16"/>
    <x v="16"/>
    <x v="9"/>
    <x v="9"/>
    <x v="16"/>
    <x v="16"/>
    <x v="0"/>
    <x v="0"/>
    <x v="0"/>
    <x v="0"/>
    <x v="0"/>
    <x v="0"/>
  </r>
  <r>
    <x v="3"/>
    <x v="514"/>
    <n v="2994"/>
    <x v="85"/>
    <x v="80"/>
    <x v="16"/>
    <x v="16"/>
    <x v="9"/>
    <x v="9"/>
    <x v="16"/>
    <x v="16"/>
    <x v="0"/>
    <x v="0"/>
    <x v="0"/>
    <x v="0"/>
    <x v="0"/>
    <x v="0"/>
  </r>
  <r>
    <x v="3"/>
    <x v="515"/>
    <n v="351"/>
    <x v="84"/>
    <x v="79"/>
    <x v="16"/>
    <x v="16"/>
    <x v="9"/>
    <x v="9"/>
    <x v="16"/>
    <x v="16"/>
    <x v="0"/>
    <x v="0"/>
    <x v="0"/>
    <x v="0"/>
    <x v="0"/>
    <x v="0"/>
  </r>
  <r>
    <x v="3"/>
    <x v="85"/>
    <n v="8200"/>
    <x v="49"/>
    <x v="44"/>
    <x v="16"/>
    <x v="16"/>
    <x v="9"/>
    <x v="9"/>
    <x v="16"/>
    <x v="16"/>
    <x v="0"/>
    <x v="0"/>
    <x v="0"/>
    <x v="0"/>
    <x v="0"/>
    <x v="0"/>
  </r>
  <r>
    <x v="3"/>
    <x v="83"/>
    <n v="686"/>
    <x v="83"/>
    <x v="46"/>
    <x v="16"/>
    <x v="16"/>
    <x v="9"/>
    <x v="9"/>
    <x v="16"/>
    <x v="16"/>
    <x v="0"/>
    <x v="0"/>
    <x v="0"/>
    <x v="0"/>
    <x v="0"/>
    <x v="0"/>
  </r>
  <r>
    <x v="3"/>
    <x v="517"/>
    <n v="410"/>
    <x v="177"/>
    <x v="149"/>
    <x v="16"/>
    <x v="16"/>
    <x v="9"/>
    <x v="9"/>
    <x v="16"/>
    <x v="16"/>
    <x v="0"/>
    <x v="0"/>
    <x v="0"/>
    <x v="0"/>
    <x v="0"/>
    <x v="0"/>
  </r>
  <r>
    <x v="3"/>
    <x v="87"/>
    <n v="51550"/>
    <x v="51"/>
    <x v="49"/>
    <x v="1"/>
    <x v="1"/>
    <x v="2"/>
    <x v="2"/>
    <x v="5"/>
    <x v="5"/>
    <x v="0"/>
    <x v="0"/>
    <x v="0"/>
    <x v="0"/>
    <x v="0"/>
    <x v="0"/>
  </r>
  <r>
    <x v="3"/>
    <x v="651"/>
    <n v="29685"/>
    <x v="87"/>
    <x v="82"/>
    <x v="1"/>
    <x v="1"/>
    <x v="2"/>
    <x v="2"/>
    <x v="5"/>
    <x v="5"/>
    <x v="0"/>
    <x v="0"/>
    <x v="0"/>
    <x v="0"/>
    <x v="0"/>
    <x v="0"/>
  </r>
  <r>
    <x v="3"/>
    <x v="514"/>
    <n v="18504"/>
    <x v="85"/>
    <x v="80"/>
    <x v="1"/>
    <x v="1"/>
    <x v="2"/>
    <x v="2"/>
    <x v="5"/>
    <x v="5"/>
    <x v="0"/>
    <x v="0"/>
    <x v="0"/>
    <x v="0"/>
    <x v="0"/>
    <x v="0"/>
  </r>
  <r>
    <x v="3"/>
    <x v="515"/>
    <n v="1322"/>
    <x v="84"/>
    <x v="79"/>
    <x v="1"/>
    <x v="1"/>
    <x v="2"/>
    <x v="2"/>
    <x v="5"/>
    <x v="5"/>
    <x v="0"/>
    <x v="0"/>
    <x v="0"/>
    <x v="0"/>
    <x v="0"/>
    <x v="0"/>
  </r>
  <r>
    <x v="3"/>
    <x v="86"/>
    <n v="21982"/>
    <x v="50"/>
    <x v="48"/>
    <x v="1"/>
    <x v="1"/>
    <x v="2"/>
    <x v="2"/>
    <x v="5"/>
    <x v="5"/>
    <x v="0"/>
    <x v="0"/>
    <x v="0"/>
    <x v="0"/>
    <x v="0"/>
    <x v="0"/>
  </r>
  <r>
    <x v="3"/>
    <x v="854"/>
    <n v="15900"/>
    <x v="49"/>
    <x v="44"/>
    <x v="1"/>
    <x v="1"/>
    <x v="2"/>
    <x v="2"/>
    <x v="5"/>
    <x v="5"/>
    <x v="0"/>
    <x v="0"/>
    <x v="0"/>
    <x v="0"/>
    <x v="0"/>
    <x v="0"/>
  </r>
  <r>
    <x v="3"/>
    <x v="83"/>
    <n v="735"/>
    <x v="83"/>
    <x v="46"/>
    <x v="1"/>
    <x v="1"/>
    <x v="2"/>
    <x v="2"/>
    <x v="5"/>
    <x v="5"/>
    <x v="0"/>
    <x v="0"/>
    <x v="0"/>
    <x v="0"/>
    <x v="0"/>
    <x v="0"/>
  </r>
  <r>
    <x v="3"/>
    <x v="517"/>
    <n v="1290"/>
    <x v="177"/>
    <x v="149"/>
    <x v="1"/>
    <x v="1"/>
    <x v="2"/>
    <x v="2"/>
    <x v="5"/>
    <x v="5"/>
    <x v="0"/>
    <x v="0"/>
    <x v="0"/>
    <x v="0"/>
    <x v="0"/>
    <x v="0"/>
  </r>
  <r>
    <x v="3"/>
    <x v="87"/>
    <n v="21100"/>
    <x v="51"/>
    <x v="49"/>
    <x v="25"/>
    <x v="25"/>
    <x v="9"/>
    <x v="9"/>
    <x v="47"/>
    <x v="47"/>
    <x v="0"/>
    <x v="0"/>
    <x v="0"/>
    <x v="0"/>
    <x v="0"/>
    <x v="0"/>
  </r>
  <r>
    <x v="3"/>
    <x v="86"/>
    <n v="15783"/>
    <x v="50"/>
    <x v="48"/>
    <x v="25"/>
    <x v="25"/>
    <x v="9"/>
    <x v="9"/>
    <x v="47"/>
    <x v="47"/>
    <x v="0"/>
    <x v="0"/>
    <x v="0"/>
    <x v="0"/>
    <x v="0"/>
    <x v="0"/>
  </r>
  <r>
    <x v="3"/>
    <x v="651"/>
    <n v="10739"/>
    <x v="87"/>
    <x v="82"/>
    <x v="25"/>
    <x v="25"/>
    <x v="9"/>
    <x v="9"/>
    <x v="47"/>
    <x v="47"/>
    <x v="0"/>
    <x v="0"/>
    <x v="0"/>
    <x v="0"/>
    <x v="0"/>
    <x v="0"/>
  </r>
  <r>
    <x v="3"/>
    <x v="514"/>
    <n v="7284"/>
    <x v="85"/>
    <x v="80"/>
    <x v="25"/>
    <x v="25"/>
    <x v="9"/>
    <x v="9"/>
    <x v="47"/>
    <x v="47"/>
    <x v="0"/>
    <x v="0"/>
    <x v="0"/>
    <x v="0"/>
    <x v="0"/>
    <x v="0"/>
  </r>
  <r>
    <x v="3"/>
    <x v="515"/>
    <n v="945"/>
    <x v="84"/>
    <x v="79"/>
    <x v="25"/>
    <x v="25"/>
    <x v="9"/>
    <x v="9"/>
    <x v="47"/>
    <x v="47"/>
    <x v="0"/>
    <x v="0"/>
    <x v="0"/>
    <x v="0"/>
    <x v="0"/>
    <x v="0"/>
  </r>
  <r>
    <x v="3"/>
    <x v="85"/>
    <n v="8700"/>
    <x v="49"/>
    <x v="44"/>
    <x v="25"/>
    <x v="25"/>
    <x v="9"/>
    <x v="9"/>
    <x v="47"/>
    <x v="47"/>
    <x v="0"/>
    <x v="0"/>
    <x v="0"/>
    <x v="0"/>
    <x v="0"/>
    <x v="0"/>
  </r>
  <r>
    <x v="3"/>
    <x v="83"/>
    <n v="346"/>
    <x v="83"/>
    <x v="46"/>
    <x v="25"/>
    <x v="25"/>
    <x v="9"/>
    <x v="9"/>
    <x v="47"/>
    <x v="47"/>
    <x v="0"/>
    <x v="0"/>
    <x v="0"/>
    <x v="0"/>
    <x v="0"/>
    <x v="0"/>
  </r>
  <r>
    <x v="3"/>
    <x v="88"/>
    <n v="0"/>
    <x v="18"/>
    <x v="18"/>
    <x v="25"/>
    <x v="25"/>
    <x v="9"/>
    <x v="9"/>
    <x v="47"/>
    <x v="47"/>
    <x v="0"/>
    <x v="0"/>
    <x v="0"/>
    <x v="0"/>
    <x v="0"/>
    <x v="0"/>
  </r>
  <r>
    <x v="3"/>
    <x v="517"/>
    <n v="720"/>
    <x v="177"/>
    <x v="149"/>
    <x v="25"/>
    <x v="25"/>
    <x v="9"/>
    <x v="9"/>
    <x v="47"/>
    <x v="47"/>
    <x v="0"/>
    <x v="0"/>
    <x v="0"/>
    <x v="0"/>
    <x v="0"/>
    <x v="0"/>
  </r>
  <r>
    <x v="3"/>
    <x v="514"/>
    <n v="0"/>
    <x v="85"/>
    <x v="80"/>
    <x v="2"/>
    <x v="2"/>
    <x v="3"/>
    <x v="3"/>
    <x v="48"/>
    <x v="48"/>
    <x v="0"/>
    <x v="0"/>
    <x v="0"/>
    <x v="0"/>
    <x v="0"/>
    <x v="0"/>
  </r>
  <r>
    <x v="3"/>
    <x v="85"/>
    <n v="1500"/>
    <x v="49"/>
    <x v="44"/>
    <x v="2"/>
    <x v="2"/>
    <x v="3"/>
    <x v="3"/>
    <x v="48"/>
    <x v="48"/>
    <x v="0"/>
    <x v="0"/>
    <x v="0"/>
    <x v="0"/>
    <x v="0"/>
    <x v="0"/>
  </r>
  <r>
    <x v="3"/>
    <x v="514"/>
    <n v="3997"/>
    <x v="85"/>
    <x v="80"/>
    <x v="2"/>
    <x v="2"/>
    <x v="4"/>
    <x v="4"/>
    <x v="49"/>
    <x v="49"/>
    <x v="0"/>
    <x v="0"/>
    <x v="144"/>
    <x v="144"/>
    <x v="0"/>
    <x v="0"/>
  </r>
  <r>
    <x v="3"/>
    <x v="515"/>
    <n v="452"/>
    <x v="84"/>
    <x v="79"/>
    <x v="2"/>
    <x v="2"/>
    <x v="4"/>
    <x v="4"/>
    <x v="49"/>
    <x v="49"/>
    <x v="0"/>
    <x v="0"/>
    <x v="144"/>
    <x v="144"/>
    <x v="0"/>
    <x v="0"/>
  </r>
  <r>
    <x v="3"/>
    <x v="86"/>
    <n v="6000"/>
    <x v="50"/>
    <x v="48"/>
    <x v="2"/>
    <x v="2"/>
    <x v="4"/>
    <x v="4"/>
    <x v="49"/>
    <x v="49"/>
    <x v="0"/>
    <x v="0"/>
    <x v="144"/>
    <x v="144"/>
    <x v="0"/>
    <x v="0"/>
  </r>
  <r>
    <x v="3"/>
    <x v="85"/>
    <n v="1020"/>
    <x v="49"/>
    <x v="44"/>
    <x v="2"/>
    <x v="2"/>
    <x v="4"/>
    <x v="4"/>
    <x v="49"/>
    <x v="49"/>
    <x v="0"/>
    <x v="0"/>
    <x v="144"/>
    <x v="144"/>
    <x v="0"/>
    <x v="0"/>
  </r>
  <r>
    <x v="3"/>
    <x v="83"/>
    <n v="346"/>
    <x v="83"/>
    <x v="46"/>
    <x v="2"/>
    <x v="2"/>
    <x v="4"/>
    <x v="4"/>
    <x v="49"/>
    <x v="49"/>
    <x v="0"/>
    <x v="0"/>
    <x v="144"/>
    <x v="144"/>
    <x v="0"/>
    <x v="0"/>
  </r>
  <r>
    <x v="3"/>
    <x v="87"/>
    <n v="6950"/>
    <x v="51"/>
    <x v="49"/>
    <x v="2"/>
    <x v="2"/>
    <x v="4"/>
    <x v="4"/>
    <x v="49"/>
    <x v="49"/>
    <x v="0"/>
    <x v="0"/>
    <x v="144"/>
    <x v="144"/>
    <x v="0"/>
    <x v="0"/>
  </r>
  <r>
    <x v="3"/>
    <x v="517"/>
    <n v="200"/>
    <x v="177"/>
    <x v="149"/>
    <x v="2"/>
    <x v="2"/>
    <x v="4"/>
    <x v="4"/>
    <x v="49"/>
    <x v="49"/>
    <x v="0"/>
    <x v="0"/>
    <x v="144"/>
    <x v="144"/>
    <x v="0"/>
    <x v="0"/>
  </r>
  <r>
    <x v="3"/>
    <x v="85"/>
    <n v="2100"/>
    <x v="49"/>
    <x v="44"/>
    <x v="2"/>
    <x v="2"/>
    <x v="5"/>
    <x v="5"/>
    <x v="25"/>
    <x v="25"/>
    <x v="0"/>
    <x v="0"/>
    <x v="0"/>
    <x v="0"/>
    <x v="0"/>
    <x v="0"/>
  </r>
  <r>
    <x v="3"/>
    <x v="86"/>
    <n v="7200"/>
    <x v="50"/>
    <x v="48"/>
    <x v="2"/>
    <x v="2"/>
    <x v="5"/>
    <x v="5"/>
    <x v="25"/>
    <x v="25"/>
    <x v="0"/>
    <x v="0"/>
    <x v="0"/>
    <x v="0"/>
    <x v="0"/>
    <x v="0"/>
  </r>
  <r>
    <x v="3"/>
    <x v="713"/>
    <n v="4000"/>
    <x v="37"/>
    <x v="36"/>
    <x v="2"/>
    <x v="2"/>
    <x v="0"/>
    <x v="0"/>
    <x v="50"/>
    <x v="50"/>
    <x v="0"/>
    <x v="0"/>
    <x v="0"/>
    <x v="0"/>
    <x v="0"/>
    <x v="0"/>
  </r>
  <r>
    <x v="3"/>
    <x v="514"/>
    <n v="148"/>
    <x v="85"/>
    <x v="80"/>
    <x v="2"/>
    <x v="2"/>
    <x v="3"/>
    <x v="3"/>
    <x v="51"/>
    <x v="51"/>
    <x v="0"/>
    <x v="0"/>
    <x v="0"/>
    <x v="0"/>
    <x v="0"/>
    <x v="0"/>
  </r>
  <r>
    <x v="3"/>
    <x v="87"/>
    <n v="23000"/>
    <x v="51"/>
    <x v="49"/>
    <x v="9"/>
    <x v="9"/>
    <x v="11"/>
    <x v="11"/>
    <x v="22"/>
    <x v="22"/>
    <x v="0"/>
    <x v="0"/>
    <x v="0"/>
    <x v="0"/>
    <x v="0"/>
    <x v="0"/>
  </r>
  <r>
    <x v="3"/>
    <x v="86"/>
    <n v="12779"/>
    <x v="50"/>
    <x v="48"/>
    <x v="9"/>
    <x v="9"/>
    <x v="11"/>
    <x v="11"/>
    <x v="22"/>
    <x v="22"/>
    <x v="0"/>
    <x v="0"/>
    <x v="0"/>
    <x v="0"/>
    <x v="0"/>
    <x v="0"/>
  </r>
  <r>
    <x v="3"/>
    <x v="651"/>
    <n v="16667"/>
    <x v="87"/>
    <x v="82"/>
    <x v="9"/>
    <x v="9"/>
    <x v="11"/>
    <x v="11"/>
    <x v="22"/>
    <x v="22"/>
    <x v="0"/>
    <x v="0"/>
    <x v="0"/>
    <x v="0"/>
    <x v="0"/>
    <x v="0"/>
  </r>
  <r>
    <x v="3"/>
    <x v="514"/>
    <n v="6428"/>
    <x v="85"/>
    <x v="80"/>
    <x v="9"/>
    <x v="9"/>
    <x v="11"/>
    <x v="11"/>
    <x v="22"/>
    <x v="22"/>
    <x v="0"/>
    <x v="0"/>
    <x v="0"/>
    <x v="0"/>
    <x v="0"/>
    <x v="0"/>
  </r>
  <r>
    <x v="3"/>
    <x v="515"/>
    <n v="3357"/>
    <x v="84"/>
    <x v="79"/>
    <x v="9"/>
    <x v="9"/>
    <x v="11"/>
    <x v="11"/>
    <x v="22"/>
    <x v="22"/>
    <x v="0"/>
    <x v="0"/>
    <x v="0"/>
    <x v="0"/>
    <x v="0"/>
    <x v="0"/>
  </r>
  <r>
    <x v="3"/>
    <x v="82"/>
    <n v="0"/>
    <x v="136"/>
    <x v="45"/>
    <x v="9"/>
    <x v="9"/>
    <x v="11"/>
    <x v="11"/>
    <x v="22"/>
    <x v="22"/>
    <x v="0"/>
    <x v="0"/>
    <x v="0"/>
    <x v="0"/>
    <x v="0"/>
    <x v="0"/>
  </r>
  <r>
    <x v="3"/>
    <x v="85"/>
    <n v="5791"/>
    <x v="49"/>
    <x v="44"/>
    <x v="9"/>
    <x v="9"/>
    <x v="11"/>
    <x v="11"/>
    <x v="22"/>
    <x v="22"/>
    <x v="0"/>
    <x v="0"/>
    <x v="0"/>
    <x v="0"/>
    <x v="0"/>
    <x v="0"/>
  </r>
  <r>
    <x v="3"/>
    <x v="83"/>
    <n v="327"/>
    <x v="83"/>
    <x v="46"/>
    <x v="9"/>
    <x v="9"/>
    <x v="11"/>
    <x v="11"/>
    <x v="22"/>
    <x v="22"/>
    <x v="0"/>
    <x v="0"/>
    <x v="0"/>
    <x v="0"/>
    <x v="0"/>
    <x v="0"/>
  </r>
  <r>
    <x v="3"/>
    <x v="517"/>
    <n v="500"/>
    <x v="177"/>
    <x v="149"/>
    <x v="9"/>
    <x v="9"/>
    <x v="11"/>
    <x v="11"/>
    <x v="22"/>
    <x v="22"/>
    <x v="0"/>
    <x v="0"/>
    <x v="0"/>
    <x v="0"/>
    <x v="0"/>
    <x v="0"/>
  </r>
  <r>
    <x v="3"/>
    <x v="652"/>
    <n v="200"/>
    <x v="111"/>
    <x v="106"/>
    <x v="9"/>
    <x v="9"/>
    <x v="11"/>
    <x v="11"/>
    <x v="22"/>
    <x v="22"/>
    <x v="0"/>
    <x v="0"/>
    <x v="0"/>
    <x v="0"/>
    <x v="0"/>
    <x v="0"/>
  </r>
  <r>
    <x v="3"/>
    <x v="514"/>
    <n v="46"/>
    <x v="85"/>
    <x v="80"/>
    <x v="22"/>
    <x v="22"/>
    <x v="13"/>
    <x v="13"/>
    <x v="30"/>
    <x v="30"/>
    <x v="0"/>
    <x v="0"/>
    <x v="0"/>
    <x v="0"/>
    <x v="0"/>
    <x v="0"/>
  </r>
  <r>
    <x v="3"/>
    <x v="85"/>
    <n v="500"/>
    <x v="49"/>
    <x v="44"/>
    <x v="22"/>
    <x v="22"/>
    <x v="13"/>
    <x v="13"/>
    <x v="30"/>
    <x v="30"/>
    <x v="0"/>
    <x v="0"/>
    <x v="0"/>
    <x v="0"/>
    <x v="0"/>
    <x v="0"/>
  </r>
  <r>
    <x v="3"/>
    <x v="517"/>
    <n v="0"/>
    <x v="177"/>
    <x v="149"/>
    <x v="22"/>
    <x v="22"/>
    <x v="13"/>
    <x v="13"/>
    <x v="30"/>
    <x v="30"/>
    <x v="0"/>
    <x v="0"/>
    <x v="0"/>
    <x v="0"/>
    <x v="0"/>
    <x v="0"/>
  </r>
  <r>
    <x v="3"/>
    <x v="859"/>
    <n v="0"/>
    <x v="111"/>
    <x v="106"/>
    <x v="14"/>
    <x v="14"/>
    <x v="16"/>
    <x v="16"/>
    <x v="52"/>
    <x v="52"/>
    <x v="0"/>
    <x v="0"/>
    <x v="0"/>
    <x v="0"/>
    <x v="0"/>
    <x v="0"/>
  </r>
  <r>
    <x v="3"/>
    <x v="87"/>
    <n v="13500"/>
    <x v="51"/>
    <x v="49"/>
    <x v="14"/>
    <x v="14"/>
    <x v="16"/>
    <x v="16"/>
    <x v="52"/>
    <x v="52"/>
    <x v="0"/>
    <x v="0"/>
    <x v="0"/>
    <x v="0"/>
    <x v="0"/>
    <x v="0"/>
  </r>
  <r>
    <x v="3"/>
    <x v="86"/>
    <n v="5439"/>
    <x v="50"/>
    <x v="48"/>
    <x v="14"/>
    <x v="14"/>
    <x v="16"/>
    <x v="16"/>
    <x v="52"/>
    <x v="52"/>
    <x v="0"/>
    <x v="0"/>
    <x v="0"/>
    <x v="0"/>
    <x v="0"/>
    <x v="0"/>
  </r>
  <r>
    <x v="3"/>
    <x v="651"/>
    <n v="2822"/>
    <x v="87"/>
    <x v="82"/>
    <x v="14"/>
    <x v="14"/>
    <x v="16"/>
    <x v="16"/>
    <x v="52"/>
    <x v="52"/>
    <x v="0"/>
    <x v="0"/>
    <x v="0"/>
    <x v="0"/>
    <x v="0"/>
    <x v="0"/>
  </r>
  <r>
    <x v="3"/>
    <x v="514"/>
    <n v="9474"/>
    <x v="85"/>
    <x v="80"/>
    <x v="14"/>
    <x v="14"/>
    <x v="16"/>
    <x v="16"/>
    <x v="52"/>
    <x v="52"/>
    <x v="0"/>
    <x v="0"/>
    <x v="0"/>
    <x v="0"/>
    <x v="0"/>
    <x v="0"/>
  </r>
  <r>
    <x v="3"/>
    <x v="515"/>
    <n v="698"/>
    <x v="84"/>
    <x v="79"/>
    <x v="14"/>
    <x v="14"/>
    <x v="16"/>
    <x v="16"/>
    <x v="52"/>
    <x v="52"/>
    <x v="0"/>
    <x v="0"/>
    <x v="0"/>
    <x v="0"/>
    <x v="0"/>
    <x v="0"/>
  </r>
  <r>
    <x v="3"/>
    <x v="85"/>
    <n v="1500"/>
    <x v="49"/>
    <x v="44"/>
    <x v="14"/>
    <x v="14"/>
    <x v="16"/>
    <x v="16"/>
    <x v="52"/>
    <x v="52"/>
    <x v="0"/>
    <x v="0"/>
    <x v="0"/>
    <x v="0"/>
    <x v="0"/>
    <x v="0"/>
  </r>
  <r>
    <x v="3"/>
    <x v="83"/>
    <n v="346"/>
    <x v="83"/>
    <x v="46"/>
    <x v="14"/>
    <x v="14"/>
    <x v="16"/>
    <x v="16"/>
    <x v="52"/>
    <x v="52"/>
    <x v="0"/>
    <x v="0"/>
    <x v="0"/>
    <x v="0"/>
    <x v="0"/>
    <x v="0"/>
  </r>
  <r>
    <x v="3"/>
    <x v="517"/>
    <n v="275"/>
    <x v="177"/>
    <x v="149"/>
    <x v="14"/>
    <x v="14"/>
    <x v="16"/>
    <x v="16"/>
    <x v="52"/>
    <x v="52"/>
    <x v="0"/>
    <x v="0"/>
    <x v="0"/>
    <x v="0"/>
    <x v="0"/>
    <x v="0"/>
  </r>
  <r>
    <x v="3"/>
    <x v="713"/>
    <n v="18605"/>
    <x v="37"/>
    <x v="36"/>
    <x v="14"/>
    <x v="14"/>
    <x v="16"/>
    <x v="16"/>
    <x v="52"/>
    <x v="52"/>
    <x v="0"/>
    <x v="0"/>
    <x v="0"/>
    <x v="0"/>
    <x v="0"/>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liigendtabel1" cacheId="18" applyNumberFormats="0" applyBorderFormats="0" applyFontFormats="0" applyPatternFormats="0" applyAlignmentFormats="0" applyWidthHeightFormats="1" dataCaption="Väärtused" updatedVersion="6" minRefreshableVersion="3" useAutoFormatting="1" itemPrintTitles="1" createdVersion="6" indent="0" compact="0" compactData="0" gridDropZones="1" multipleFieldFilters="0">
  <location ref="A3:Q2340" firstHeaderRow="2" firstDataRow="2" firstDataCol="16"/>
  <pivotFields count="17">
    <pivotField axis="axisRow" compact="0" outline="0" showAll="0" defaultSubtotal="0">
      <items count="6">
        <item x="2"/>
        <item x="1"/>
        <item x="5"/>
        <item x="0"/>
        <item x="3"/>
        <item x="4"/>
      </items>
      <extLst>
        <ext xmlns:x14="http://schemas.microsoft.com/office/spreadsheetml/2009/9/main" uri="{2946ED86-A175-432a-8AC1-64E0C546D7DE}">
          <x14:pivotField fillDownLabels="1"/>
        </ext>
      </extLst>
    </pivotField>
    <pivotField axis="axisRow" compact="0" outline="0" showAll="0" defaultSubtotal="0">
      <items count="860">
        <item x="696"/>
        <item x="190"/>
        <item x="189"/>
        <item x="188"/>
        <item x="210"/>
        <item x="302"/>
        <item x="552"/>
        <item x="152"/>
        <item x="42"/>
        <item x="313"/>
        <item x="290"/>
        <item x="289"/>
        <item x="688"/>
        <item x="687"/>
        <item x="162"/>
        <item x="92"/>
        <item x="327"/>
        <item x="216"/>
        <item x="212"/>
        <item x="194"/>
        <item x="28"/>
        <item x="278"/>
        <item x="257"/>
        <item x="52"/>
        <item x="694"/>
        <item x="693"/>
        <item x="371"/>
        <item x="263"/>
        <item x="30"/>
        <item x="31"/>
        <item x="545"/>
        <item x="223"/>
        <item x="245"/>
        <item x="247"/>
        <item x="241"/>
        <item x="249"/>
        <item x="235"/>
        <item x="230"/>
        <item x="232"/>
        <item x="251"/>
        <item x="252"/>
        <item x="236"/>
        <item x="233"/>
        <item x="234"/>
        <item x="243"/>
        <item x="246"/>
        <item x="240"/>
        <item x="253"/>
        <item x="255"/>
        <item x="237"/>
        <item x="254"/>
        <item x="244"/>
        <item x="248"/>
        <item x="239"/>
        <item x="238"/>
        <item x="250"/>
        <item x="231"/>
        <item x="242"/>
        <item x="370"/>
        <item x="369"/>
        <item x="624"/>
        <item x="842"/>
        <item x="451"/>
        <item x="323"/>
        <item x="784"/>
        <item x="785"/>
        <item x="783"/>
        <item x="800"/>
        <item x="794"/>
        <item x="796"/>
        <item x="49"/>
        <item x="621"/>
        <item x="452"/>
        <item x="692"/>
        <item x="551"/>
        <item x="191"/>
        <item x="209"/>
        <item x="211"/>
        <item x="567"/>
        <item x="569"/>
        <item x="563"/>
        <item x="284"/>
        <item x="668"/>
        <item x="26"/>
        <item x="13"/>
        <item x="12"/>
        <item x="565"/>
        <item x="288"/>
        <item x="287"/>
        <item x="54"/>
        <item x="579"/>
        <item x="172"/>
        <item x="173"/>
        <item x="814"/>
        <item x="812"/>
        <item x="381"/>
        <item x="0"/>
        <item x="1"/>
        <item x="477"/>
        <item x="311"/>
        <item x="447"/>
        <item x="793"/>
        <item x="227"/>
        <item x="460"/>
        <item x="742"/>
        <item x="316"/>
        <item x="315"/>
        <item x="441"/>
        <item x="431"/>
        <item x="456"/>
        <item x="354"/>
        <item x="757"/>
        <item x="349"/>
        <item x="638"/>
        <item x="654"/>
        <item x="139"/>
        <item x="125"/>
        <item x="807"/>
        <item x="535"/>
        <item x="773"/>
        <item x="727"/>
        <item x="684"/>
        <item x="403"/>
        <item x="378"/>
        <item x="514"/>
        <item x="832"/>
        <item x="841"/>
        <item x="771"/>
        <item x="570"/>
        <item x="293"/>
        <item x="292"/>
        <item x="291"/>
        <item x="108"/>
        <item x="739"/>
        <item x="766"/>
        <item x="648"/>
        <item x="298"/>
        <item x="299"/>
        <item x="113"/>
        <item x="324"/>
        <item x="280"/>
        <item x="635"/>
        <item x="708"/>
        <item x="345"/>
        <item x="669"/>
        <item x="738"/>
        <item x="765"/>
        <item x="457"/>
        <item x="157"/>
        <item x="100"/>
        <item x="102"/>
        <item x="142"/>
        <item x="24"/>
        <item x="203"/>
        <item x="205"/>
        <item x="204"/>
        <item x="650"/>
        <item x="51"/>
        <item x="50"/>
        <item x="303"/>
        <item x="542"/>
        <item x="553"/>
        <item x="270"/>
        <item x="271"/>
        <item x="269"/>
        <item x="511"/>
        <item x="827"/>
        <item x="55"/>
        <item x="593"/>
        <item x="538"/>
        <item x="797"/>
        <item x="467"/>
        <item x="492"/>
        <item x="577"/>
        <item x="576"/>
        <item x="856"/>
        <item x="518"/>
        <item x="388"/>
        <item x="75"/>
        <item x="483"/>
        <item x="297"/>
        <item x="639"/>
        <item x="67"/>
        <item x="432"/>
        <item x="325"/>
        <item x="753"/>
        <item x="391"/>
        <item x="392"/>
        <item x="707"/>
        <item x="607"/>
        <item x="748"/>
        <item x="519"/>
        <item x="353"/>
        <item x="482"/>
        <item x="63"/>
        <item x="666"/>
        <item x="725"/>
        <item x="681"/>
        <item x="682"/>
        <item x="683"/>
        <item x="631"/>
        <item x="395"/>
        <item x="134"/>
        <item x="442"/>
        <item x="526"/>
        <item x="524"/>
        <item x="523"/>
        <item x="525"/>
        <item x="485"/>
        <item x="18"/>
        <item x="61"/>
        <item x="153"/>
        <item x="377"/>
        <item x="199"/>
        <item x="198"/>
        <item x="197"/>
        <item x="788"/>
        <item x="494"/>
        <item x="820"/>
        <item x="422"/>
        <item x="721"/>
        <item x="513"/>
        <item x="22"/>
        <item x="21"/>
        <item x="756"/>
        <item x="374"/>
        <item x="136"/>
        <item x="859"/>
        <item x="824"/>
        <item x="632"/>
        <item x="584"/>
        <item x="473"/>
        <item x="404"/>
        <item x="99"/>
        <item x="626"/>
        <item x="181"/>
        <item x="184"/>
        <item x="180"/>
        <item x="417"/>
        <item x="416"/>
        <item x="418"/>
        <item x="149"/>
        <item x="148"/>
        <item x="326"/>
        <item x="517"/>
        <item x="747"/>
        <item x="346"/>
        <item x="734"/>
        <item x="622"/>
        <item x="137"/>
        <item x="716"/>
        <item x="472"/>
        <item x="778"/>
        <item x="700"/>
        <item x="706"/>
        <item x="612"/>
        <item x="633"/>
        <item x="366"/>
        <item x="587"/>
        <item x="358"/>
        <item x="780"/>
        <item x="481"/>
        <item x="208"/>
        <item x="331"/>
        <item x="356"/>
        <item x="520"/>
        <item x="474"/>
        <item x="41"/>
        <item x="147"/>
        <item x="140"/>
        <item x="141"/>
        <item x="105"/>
        <item x="128"/>
        <item x="101"/>
        <item x="104"/>
        <item x="106"/>
        <item x="144"/>
        <item x="145"/>
        <item x="146"/>
        <item x="107"/>
        <item x="540"/>
        <item x="156"/>
        <item x="312"/>
        <item x="532"/>
        <item x="594"/>
        <item x="4"/>
        <item x="3"/>
        <item x="705"/>
        <item x="851"/>
        <item x="629"/>
        <item x="658"/>
        <item x="341"/>
        <item x="813"/>
        <item x="816"/>
        <item x="760"/>
        <item x="618"/>
        <item x="613"/>
        <item x="701"/>
        <item x="56"/>
        <item x="43"/>
        <item x="87"/>
        <item x="852"/>
        <item x="848"/>
        <item x="82"/>
        <item x="382"/>
        <item x="384"/>
        <item x="556"/>
        <item x="85"/>
        <item x="831"/>
        <item x="386"/>
        <item x="77"/>
        <item x="398"/>
        <item x="396"/>
        <item x="78"/>
        <item x="380"/>
        <item x="397"/>
        <item x="516"/>
        <item x="2"/>
        <item x="834"/>
        <item x="623"/>
        <item x="314"/>
        <item x="89"/>
        <item x="90"/>
        <item x="798"/>
        <item x="844"/>
        <item x="843"/>
        <item x="127"/>
        <item x="65"/>
        <item x="557"/>
        <item x="470"/>
        <item x="581"/>
        <item x="572"/>
        <item x="849"/>
        <item x="80"/>
        <item x="84"/>
        <item x="126"/>
        <item x="558"/>
        <item x="530"/>
        <item x="589"/>
        <item x="585"/>
        <item x="425"/>
        <item x="857"/>
        <item x="704"/>
        <item x="702"/>
        <item x="274"/>
        <item x="10"/>
        <item x="9"/>
        <item x="476"/>
        <item x="541"/>
        <item x="14"/>
        <item x="799"/>
        <item x="627"/>
        <item x="499"/>
        <item x="68"/>
        <item x="837"/>
        <item x="438"/>
        <item x="689"/>
        <item x="651"/>
        <item x="521"/>
        <item x="117"/>
        <item x="355"/>
        <item x="566"/>
        <item x="300"/>
        <item x="480"/>
        <item x="547"/>
        <item x="544"/>
        <item x="361"/>
        <item x="675"/>
        <item x="34"/>
        <item x="225"/>
        <item x="224"/>
        <item x="286"/>
        <item x="573"/>
        <item x="295"/>
        <item x="296"/>
        <item x="833"/>
        <item x="839"/>
        <item x="838"/>
        <item x="334"/>
        <item x="458"/>
        <item x="718"/>
        <item x="717"/>
        <item x="733"/>
        <item x="741"/>
        <item x="571"/>
        <item x="595"/>
        <item x="568"/>
        <item x="605"/>
        <item x="597"/>
        <item x="596"/>
        <item x="744"/>
        <item x="163"/>
        <item x="709"/>
        <item x="159"/>
        <item x="187"/>
        <item x="16"/>
        <item x="176"/>
        <item x="498"/>
        <item x="367"/>
        <item x="368"/>
        <item x="779"/>
        <item x="5"/>
        <item x="6"/>
        <item x="762"/>
        <item x="724"/>
        <item x="129"/>
        <item x="826"/>
        <item x="214"/>
        <item x="746"/>
        <item x="275"/>
        <item x="276"/>
        <item x="582"/>
        <item x="256"/>
        <item x="112"/>
        <item x="802"/>
        <item x="763"/>
        <item x="410"/>
        <item x="411"/>
        <item x="412"/>
        <item x="464"/>
        <item x="466"/>
        <item x="459"/>
        <item x="463"/>
        <item x="97"/>
        <item x="96"/>
        <item x="95"/>
        <item x="94"/>
        <item x="93"/>
        <item x="559"/>
        <item x="471"/>
        <item x="774"/>
        <item x="339"/>
        <item x="620"/>
        <item x="150"/>
        <item x="35"/>
        <item x="36"/>
        <item x="606"/>
        <item x="196"/>
        <item x="408"/>
        <item x="409"/>
        <item x="413"/>
        <item x="415"/>
        <item x="414"/>
        <item x="283"/>
        <item x="825"/>
        <item x="342"/>
        <item x="337"/>
        <item x="491"/>
        <item x="433"/>
        <item x="62"/>
        <item x="385"/>
        <item x="652"/>
        <item x="829"/>
        <item x="389"/>
        <item x="115"/>
        <item x="736"/>
        <item x="608"/>
        <item x="489"/>
        <item x="407"/>
        <item x="66"/>
        <item x="434"/>
        <item x="546"/>
        <item x="335"/>
        <item x="436"/>
        <item x="401"/>
        <item x="806"/>
        <item x="158"/>
        <item x="660"/>
        <item x="116"/>
        <item x="655"/>
        <item x="74"/>
        <item x="73"/>
        <item x="426"/>
        <item x="497"/>
        <item x="815"/>
        <item x="795"/>
        <item x="548"/>
        <item x="537"/>
        <item x="344"/>
        <item x="656"/>
        <item x="644"/>
        <item x="478"/>
        <item x="828"/>
        <item x="858"/>
        <item x="19"/>
        <item x="731"/>
        <item x="598"/>
        <item x="379"/>
        <item x="855"/>
        <item x="357"/>
        <item x="328"/>
        <item x="329"/>
        <item x="406"/>
        <item x="218"/>
        <item x="375"/>
        <item x="754"/>
        <item x="206"/>
        <item x="267"/>
        <item x="266"/>
        <item x="17"/>
        <item x="575"/>
        <item x="213"/>
        <item x="393"/>
        <item x="615"/>
        <item x="132"/>
        <item x="133"/>
        <item x="564"/>
        <item x="509"/>
        <item x="510"/>
        <item x="333"/>
        <item x="649"/>
        <item x="506"/>
        <item x="647"/>
        <item x="646"/>
        <item x="645"/>
        <item x="659"/>
        <item x="611"/>
        <item x="440"/>
        <item x="475"/>
        <item x="15"/>
        <item x="20"/>
        <item x="437"/>
        <item x="637"/>
        <item x="170"/>
        <item x="25"/>
        <item x="493"/>
        <item x="383"/>
        <item x="625"/>
        <item x="448"/>
        <item x="714"/>
        <item x="110"/>
        <item x="578"/>
        <item x="221"/>
        <item x="200"/>
        <item x="202"/>
        <item x="195"/>
        <item x="193"/>
        <item x="192"/>
        <item x="699"/>
        <item x="740"/>
        <item x="674"/>
        <item x="770"/>
        <item x="536"/>
        <item x="427"/>
        <item x="400"/>
        <item x="609"/>
        <item x="399"/>
        <item x="657"/>
        <item x="776"/>
        <item x="450"/>
        <item x="111"/>
        <item x="737"/>
        <item x="761"/>
        <item x="131"/>
        <item x="823"/>
        <item x="228"/>
        <item x="226"/>
        <item x="320"/>
        <item x="319"/>
        <item x="321"/>
        <item x="175"/>
        <item x="745"/>
        <item x="343"/>
        <item x="588"/>
        <item x="103"/>
        <item x="143"/>
        <item x="69"/>
        <item x="735"/>
        <item x="580"/>
        <item x="98"/>
        <item x="614"/>
        <item x="479"/>
        <item x="435"/>
        <item x="88"/>
        <item x="439"/>
        <item x="118"/>
        <item x="759"/>
        <item x="790"/>
        <item x="207"/>
        <item x="591"/>
        <item x="279"/>
        <item x="550"/>
        <item x="512"/>
        <item x="174"/>
        <item x="114"/>
        <item x="109"/>
        <item x="722"/>
        <item x="755"/>
        <item x="217"/>
        <item x="27"/>
        <item x="602"/>
        <item x="603"/>
        <item x="634"/>
        <item x="500"/>
        <item x="272"/>
        <item x="220"/>
        <item x="363"/>
        <item x="362"/>
        <item x="364"/>
        <item x="347"/>
        <item x="680"/>
        <item x="178"/>
        <item x="505"/>
        <item x="686"/>
        <item x="628"/>
        <item x="676"/>
        <item x="484"/>
        <item x="421"/>
        <item x="430"/>
        <item x="454"/>
        <item x="455"/>
        <item x="508"/>
        <item x="561"/>
        <item x="419"/>
        <item x="719"/>
        <item x="38"/>
        <item x="787"/>
        <item x="465"/>
        <item x="805"/>
        <item x="818"/>
        <item x="445"/>
        <item x="792"/>
        <item x="769"/>
        <item x="768"/>
        <item x="777"/>
        <item x="229"/>
        <item x="183"/>
        <item x="543"/>
        <item x="712"/>
        <item x="604"/>
        <item x="601"/>
        <item x="599"/>
        <item x="600"/>
        <item x="70"/>
        <item x="443"/>
        <item x="677"/>
        <item x="678"/>
        <item x="72"/>
        <item x="81"/>
        <item x="79"/>
        <item x="71"/>
        <item x="91"/>
        <item x="340"/>
        <item x="119"/>
        <item x="801"/>
        <item x="803"/>
        <item x="775"/>
        <item x="376"/>
        <item x="262"/>
        <item x="539"/>
        <item x="351"/>
        <item x="822"/>
        <item x="166"/>
        <item x="277"/>
        <item x="835"/>
        <item x="723"/>
        <item x="322"/>
        <item x="29"/>
        <item x="86"/>
        <item x="830"/>
        <item x="853"/>
        <item x="11"/>
        <item x="336"/>
        <item x="710"/>
        <item x="703"/>
        <item x="729"/>
        <item x="338"/>
        <item x="285"/>
        <item x="373"/>
        <item x="154"/>
        <item x="789"/>
        <item x="259"/>
        <item x="260"/>
        <item x="261"/>
        <item x="258"/>
        <item x="294"/>
        <item x="301"/>
        <item x="350"/>
        <item x="782"/>
        <item x="781"/>
        <item x="273"/>
        <item x="610"/>
        <item x="423"/>
        <item x="332"/>
        <item x="764"/>
        <item x="330"/>
        <item x="664"/>
        <item x="697"/>
        <item x="667"/>
        <item x="365"/>
        <item x="348"/>
        <item x="265"/>
        <item x="642"/>
        <item x="503"/>
        <item x="501"/>
        <item x="502"/>
        <item x="488"/>
        <item x="527"/>
        <item x="528"/>
        <item x="529"/>
        <item x="215"/>
        <item x="662"/>
        <item x="402"/>
        <item x="48"/>
        <item x="590"/>
        <item x="268"/>
        <item x="420"/>
        <item x="583"/>
        <item x="653"/>
        <item x="531"/>
        <item x="636"/>
        <item x="641"/>
        <item x="640"/>
        <item x="135"/>
        <item x="165"/>
        <item x="57"/>
        <item x="58"/>
        <item x="186"/>
        <item x="185"/>
        <item x="164"/>
        <item x="201"/>
        <item x="685"/>
        <item x="679"/>
        <item x="592"/>
        <item x="619"/>
        <item x="840"/>
        <item x="836"/>
        <item x="845"/>
        <item x="846"/>
        <item x="847"/>
        <item x="318"/>
        <item x="304"/>
        <item x="310"/>
        <item x="309"/>
        <item x="308"/>
        <item x="306"/>
        <item x="305"/>
        <item x="307"/>
        <item x="720"/>
        <item x="711"/>
        <item x="691"/>
        <item x="39"/>
        <item x="808"/>
        <item x="468"/>
        <item x="446"/>
        <item x="690"/>
        <item x="179"/>
        <item x="616"/>
        <item x="665"/>
        <item x="562"/>
        <item x="45"/>
        <item x="60"/>
        <item x="732"/>
        <item x="728"/>
        <item x="453"/>
        <item x="429"/>
        <item x="428"/>
        <item x="574"/>
        <item x="560"/>
        <item x="504"/>
        <item x="507"/>
        <item x="37"/>
        <item x="177"/>
        <item x="786"/>
        <item x="462"/>
        <item x="804"/>
        <item x="817"/>
        <item x="469"/>
        <item x="444"/>
        <item x="791"/>
        <item x="53"/>
        <item x="726"/>
        <item x="586"/>
        <item x="138"/>
        <item x="124"/>
        <item x="695"/>
        <item x="496"/>
        <item x="495"/>
        <item x="549"/>
        <item x="405"/>
        <item x="394"/>
        <item x="390"/>
        <item x="643"/>
        <item x="83"/>
        <item x="222"/>
        <item x="461"/>
        <item x="449"/>
        <item x="749"/>
        <item x="515"/>
        <item x="751"/>
        <item x="752"/>
        <item x="750"/>
        <item x="522"/>
        <item x="40"/>
        <item x="123"/>
        <item x="122"/>
        <item x="121"/>
        <item x="372"/>
        <item x="743"/>
        <item x="120"/>
        <item x="821"/>
        <item x="486"/>
        <item x="487"/>
        <item x="490"/>
        <item x="8"/>
        <item x="7"/>
        <item x="23"/>
        <item x="698"/>
        <item x="663"/>
        <item x="673"/>
        <item x="317"/>
        <item x="76"/>
        <item x="854"/>
        <item x="630"/>
        <item x="715"/>
        <item x="130"/>
        <item x="264"/>
        <item x="281"/>
        <item x="282"/>
        <item x="155"/>
        <item x="810"/>
        <item x="182"/>
        <item x="59"/>
        <item x="819"/>
        <item x="360"/>
        <item x="811"/>
        <item x="359"/>
        <item x="352"/>
        <item x="809"/>
        <item x="534"/>
        <item x="730"/>
        <item x="424"/>
        <item x="617"/>
        <item x="167"/>
        <item x="554"/>
        <item x="661"/>
        <item x="533"/>
        <item x="850"/>
        <item x="169"/>
        <item x="767"/>
        <item x="758"/>
        <item x="151"/>
        <item x="555"/>
        <item x="44"/>
        <item x="671"/>
        <item x="670"/>
        <item x="672"/>
        <item x="32"/>
        <item x="33"/>
        <item x="219"/>
        <item x="46"/>
        <item x="47"/>
        <item x="64"/>
        <item x="387"/>
        <item x="713"/>
        <item x="772"/>
        <item x="171"/>
        <item x="168"/>
        <item x="160"/>
        <item x="161"/>
      </items>
      <extLst>
        <ext xmlns:x14="http://schemas.microsoft.com/office/spreadsheetml/2009/9/main" uri="{2946ED86-A175-432a-8AC1-64E0C546D7DE}">
          <x14:pivotField fillDownLabels="1"/>
        </ext>
      </extLst>
    </pivotField>
    <pivotField dataField="1" compact="0" outline="0" showAll="0"/>
    <pivotField axis="axisRow" compact="0" outline="0" showAll="0" defaultSubtotal="0">
      <items count="209">
        <item x="2"/>
        <item x="113"/>
        <item x="30"/>
        <item x="13"/>
        <item x="12"/>
        <item x="196"/>
        <item x="92"/>
        <item x="89"/>
        <item x="94"/>
        <item x="28"/>
        <item x="19"/>
        <item x="14"/>
        <item x="105"/>
        <item x="93"/>
        <item x="96"/>
        <item x="0"/>
        <item x="69"/>
        <item x="10"/>
        <item x="16"/>
        <item x="17"/>
        <item x="82"/>
        <item x="9"/>
        <item x="172"/>
        <item x="88"/>
        <item x="171"/>
        <item x="207"/>
        <item x="153"/>
        <item x="129"/>
        <item x="130"/>
        <item x="126"/>
        <item x="166"/>
        <item x="31"/>
        <item x="164"/>
        <item x="180"/>
        <item x="6"/>
        <item x="162"/>
        <item x="138"/>
        <item x="131"/>
        <item x="142"/>
        <item x="81"/>
        <item x="200"/>
        <item x="167"/>
        <item x="165"/>
        <item x="190"/>
        <item x="29"/>
        <item x="120"/>
        <item x="119"/>
        <item x="141"/>
        <item x="140"/>
        <item x="195"/>
        <item x="203"/>
        <item x="128"/>
        <item x="70"/>
        <item x="208"/>
        <item x="34"/>
        <item x="204"/>
        <item x="22"/>
        <item x="39"/>
        <item x="183"/>
        <item x="32"/>
        <item x="23"/>
        <item x="20"/>
        <item x="75"/>
        <item x="80"/>
        <item x="145"/>
        <item x="124"/>
        <item x="154"/>
        <item x="139"/>
        <item x="11"/>
        <item x="198"/>
        <item x="175"/>
        <item x="91"/>
        <item x="181"/>
        <item x="78"/>
        <item x="56"/>
        <item x="199"/>
        <item x="43"/>
        <item x="42"/>
        <item x="174"/>
        <item x="77"/>
        <item x="107"/>
        <item x="151"/>
        <item x="173"/>
        <item x="76"/>
        <item x="41"/>
        <item x="48"/>
        <item x="27"/>
        <item x="53"/>
        <item x="60"/>
        <item x="202"/>
        <item x="26"/>
        <item x="74"/>
        <item x="95"/>
        <item x="170"/>
        <item x="148"/>
        <item x="54"/>
        <item x="176"/>
        <item x="201"/>
        <item x="100"/>
        <item x="98"/>
        <item x="99"/>
        <item x="123"/>
        <item x="108"/>
        <item x="127"/>
        <item x="122"/>
        <item x="137"/>
        <item x="65"/>
        <item x="57"/>
        <item x="121"/>
        <item x="156"/>
        <item x="146"/>
        <item x="72"/>
        <item x="110"/>
        <item x="66"/>
        <item x="68"/>
        <item x="59"/>
        <item x="63"/>
        <item x="102"/>
        <item x="58"/>
        <item x="40"/>
        <item x="4"/>
        <item x="35"/>
        <item x="178"/>
        <item x="189"/>
        <item x="3"/>
        <item x="179"/>
        <item x="149"/>
        <item x="87"/>
        <item x="85"/>
        <item x="84"/>
        <item x="136"/>
        <item x="49"/>
        <item x="83"/>
        <item x="18"/>
        <item x="177"/>
        <item x="37"/>
        <item x="111"/>
        <item x="206"/>
        <item x="205"/>
        <item x="157"/>
        <item x="158"/>
        <item x="46"/>
        <item x="45"/>
        <item x="47"/>
        <item x="52"/>
        <item x="159"/>
        <item x="7"/>
        <item x="67"/>
        <item x="188"/>
        <item x="135"/>
        <item x="115"/>
        <item x="62"/>
        <item x="134"/>
        <item x="193"/>
        <item x="191"/>
        <item x="194"/>
        <item x="192"/>
        <item x="160"/>
        <item x="161"/>
        <item x="144"/>
        <item x="64"/>
        <item x="44"/>
        <item x="133"/>
        <item x="8"/>
        <item x="55"/>
        <item x="152"/>
        <item x="38"/>
        <item x="187"/>
        <item x="186"/>
        <item x="117"/>
        <item x="103"/>
        <item x="73"/>
        <item x="36"/>
        <item x="97"/>
        <item x="106"/>
        <item x="86"/>
        <item x="61"/>
        <item x="150"/>
        <item x="104"/>
        <item x="169"/>
        <item x="25"/>
        <item x="143"/>
        <item x="33"/>
        <item x="15"/>
        <item x="132"/>
        <item x="5"/>
        <item x="90"/>
        <item x="182"/>
        <item x="114"/>
        <item x="118"/>
        <item x="185"/>
        <item x="116"/>
        <item x="109"/>
        <item x="101"/>
        <item x="197"/>
        <item x="168"/>
        <item x="155"/>
        <item x="24"/>
        <item x="79"/>
        <item x="1"/>
        <item x="112"/>
        <item x="147"/>
        <item x="51"/>
        <item x="50"/>
        <item x="184"/>
        <item x="21"/>
        <item x="125"/>
        <item x="163"/>
        <item x="71"/>
      </items>
      <extLst>
        <ext xmlns:x14="http://schemas.microsoft.com/office/spreadsheetml/2009/9/main" uri="{2946ED86-A175-432a-8AC1-64E0C546D7DE}">
          <x14:pivotField fillDownLabels="1"/>
        </ext>
      </extLst>
    </pivotField>
    <pivotField axis="axisRow" compact="0" outline="0" showAll="0" defaultSubtotal="0">
      <items count="189">
        <item x="90"/>
        <item x="71"/>
        <item x="26"/>
        <item x="0"/>
        <item x="140"/>
        <item x="27"/>
        <item x="32"/>
        <item x="118"/>
        <item x="72"/>
        <item x="124"/>
        <item x="80"/>
        <item x="109"/>
        <item x="164"/>
        <item x="42"/>
        <item x="54"/>
        <item x="136"/>
        <item x="172"/>
        <item x="88"/>
        <item x="10"/>
        <item x="33"/>
        <item x="160"/>
        <item x="60"/>
        <item x="43"/>
        <item x="138"/>
        <item x="127"/>
        <item x="105"/>
        <item x="150"/>
        <item x="107"/>
        <item x="1"/>
        <item x="141"/>
        <item x="8"/>
        <item x="100"/>
        <item x="148"/>
        <item x="24"/>
        <item x="186"/>
        <item x="125"/>
        <item x="110"/>
        <item x="149"/>
        <item x="116"/>
        <item x="23"/>
        <item x="22"/>
        <item x="50"/>
        <item x="87"/>
        <item x="84"/>
        <item x="108"/>
        <item x="2"/>
        <item x="151"/>
        <item x="30"/>
        <item x="34"/>
        <item x="167"/>
        <item x="4"/>
        <item x="99"/>
        <item x="49"/>
        <item x="45"/>
        <item x="44"/>
        <item x="21"/>
        <item x="144"/>
        <item x="91"/>
        <item x="82"/>
        <item x="165"/>
        <item x="155"/>
        <item x="159"/>
        <item x="70"/>
        <item x="173"/>
        <item x="9"/>
        <item x="97"/>
        <item x="83"/>
        <item x="56"/>
        <item x="137"/>
        <item x="163"/>
        <item x="69"/>
        <item x="66"/>
        <item x="78"/>
        <item x="185"/>
        <item x="188"/>
        <item x="11"/>
        <item x="62"/>
        <item x="47"/>
        <item x="113"/>
        <item x="95"/>
        <item x="128"/>
        <item x="37"/>
        <item x="106"/>
        <item x="5"/>
        <item x="25"/>
        <item x="143"/>
        <item x="77"/>
        <item x="75"/>
        <item x="39"/>
        <item x="129"/>
        <item x="158"/>
        <item x="96"/>
        <item x="17"/>
        <item x="7"/>
        <item x="121"/>
        <item x="169"/>
        <item x="184"/>
        <item x="146"/>
        <item x="6"/>
        <item x="179"/>
        <item x="175"/>
        <item x="58"/>
        <item x="126"/>
        <item x="115"/>
        <item x="81"/>
        <item x="139"/>
        <item x="85"/>
        <item x="122"/>
        <item x="61"/>
        <item x="145"/>
        <item x="68"/>
        <item x="131"/>
        <item x="40"/>
        <item x="53"/>
        <item x="182"/>
        <item x="135"/>
        <item x="55"/>
        <item x="152"/>
        <item x="132"/>
        <item x="180"/>
        <item x="114"/>
        <item x="170"/>
        <item x="102"/>
        <item x="67"/>
        <item x="161"/>
        <item x="52"/>
        <item x="130"/>
        <item x="18"/>
        <item x="59"/>
        <item x="147"/>
        <item x="20"/>
        <item x="117"/>
        <item x="120"/>
        <item x="74"/>
        <item x="93"/>
        <item x="13"/>
        <item x="153"/>
        <item x="183"/>
        <item x="41"/>
        <item x="133"/>
        <item x="63"/>
        <item x="3"/>
        <item x="181"/>
        <item x="154"/>
        <item x="119"/>
        <item x="92"/>
        <item x="16"/>
        <item x="187"/>
        <item x="48"/>
        <item x="104"/>
        <item x="35"/>
        <item x="73"/>
        <item x="38"/>
        <item x="171"/>
        <item x="112"/>
        <item x="86"/>
        <item x="166"/>
        <item x="98"/>
        <item x="111"/>
        <item x="103"/>
        <item x="156"/>
        <item x="76"/>
        <item x="123"/>
        <item x="94"/>
        <item x="162"/>
        <item x="142"/>
        <item x="51"/>
        <item x="174"/>
        <item x="14"/>
        <item x="29"/>
        <item x="12"/>
        <item x="65"/>
        <item x="64"/>
        <item x="89"/>
        <item x="46"/>
        <item x="134"/>
        <item x="176"/>
        <item x="177"/>
        <item x="178"/>
        <item x="79"/>
        <item x="31"/>
        <item x="57"/>
        <item x="19"/>
        <item x="101"/>
        <item x="168"/>
        <item x="157"/>
        <item x="28"/>
        <item x="15"/>
        <item x="36"/>
      </items>
      <extLst>
        <ext xmlns:x14="http://schemas.microsoft.com/office/spreadsheetml/2009/9/main" uri="{2946ED86-A175-432a-8AC1-64E0C546D7DE}">
          <x14:pivotField fillDownLabels="1"/>
        </ext>
      </extLst>
    </pivotField>
    <pivotField axis="axisRow" compact="0" outline="0" showAll="0" defaultSubtotal="0">
      <items count="32">
        <item x="23"/>
        <item x="11"/>
        <item x="3"/>
        <item x="6"/>
        <item x="8"/>
        <item x="17"/>
        <item x="5"/>
        <item x="25"/>
        <item x="16"/>
        <item x="26"/>
        <item x="9"/>
        <item x="18"/>
        <item x="10"/>
        <item x="24"/>
        <item x="1"/>
        <item x="21"/>
        <item x="7"/>
        <item x="27"/>
        <item x="29"/>
        <item x="30"/>
        <item x="22"/>
        <item x="20"/>
        <item x="14"/>
        <item x="28"/>
        <item x="13"/>
        <item x="4"/>
        <item x="12"/>
        <item x="31"/>
        <item x="2"/>
        <item x="19"/>
        <item x="0"/>
        <item x="15"/>
      </items>
      <extLst>
        <ext xmlns:x14="http://schemas.microsoft.com/office/spreadsheetml/2009/9/main" uri="{2946ED86-A175-432a-8AC1-64E0C546D7DE}">
          <x14:pivotField fillDownLabels="1"/>
        </ext>
      </extLst>
    </pivotField>
    <pivotField axis="axisRow" compact="0" outline="0" showAll="0" defaultSubtotal="0">
      <items count="32">
        <item x="19"/>
        <item x="2"/>
        <item x="4"/>
        <item x="12"/>
        <item x="13"/>
        <item x="0"/>
        <item x="29"/>
        <item x="27"/>
        <item x="20"/>
        <item x="30"/>
        <item x="28"/>
        <item x="26"/>
        <item x="15"/>
        <item x="10"/>
        <item x="16"/>
        <item x="24"/>
        <item x="8"/>
        <item x="1"/>
        <item x="6"/>
        <item x="5"/>
        <item x="18"/>
        <item x="11"/>
        <item x="23"/>
        <item x="3"/>
        <item x="14"/>
        <item x="7"/>
        <item x="31"/>
        <item x="25"/>
        <item x="21"/>
        <item x="9"/>
        <item x="22"/>
        <item x="17"/>
      </items>
      <extLst>
        <ext xmlns:x14="http://schemas.microsoft.com/office/spreadsheetml/2009/9/main" uri="{2946ED86-A175-432a-8AC1-64E0C546D7DE}">
          <x14:pivotField fillDownLabels="1"/>
        </ext>
      </extLst>
    </pivotField>
    <pivotField axis="axisRow" compact="0" outline="0" showAll="0" defaultSubtotal="0">
      <items count="57">
        <item x="42"/>
        <item x="0"/>
        <item x="30"/>
        <item x="1"/>
        <item x="36"/>
        <item x="41"/>
        <item x="8"/>
        <item x="33"/>
        <item x="15"/>
        <item x="21"/>
        <item x="3"/>
        <item x="4"/>
        <item x="16"/>
        <item x="55"/>
        <item x="37"/>
        <item x="26"/>
        <item x="53"/>
        <item x="56"/>
        <item x="5"/>
        <item x="29"/>
        <item x="13"/>
        <item x="52"/>
        <item x="24"/>
        <item x="7"/>
        <item x="10"/>
        <item x="23"/>
        <item x="32"/>
        <item x="31"/>
        <item x="22"/>
        <item x="6"/>
        <item x="2"/>
        <item x="46"/>
        <item x="9"/>
        <item x="38"/>
        <item x="27"/>
        <item x="12"/>
        <item x="40"/>
        <item x="43"/>
        <item x="25"/>
        <item x="47"/>
        <item x="45"/>
        <item x="50"/>
        <item x="35"/>
        <item x="49"/>
        <item x="14"/>
        <item x="11"/>
        <item x="19"/>
        <item x="51"/>
        <item x="20"/>
        <item x="39"/>
        <item x="44"/>
        <item x="54"/>
        <item x="18"/>
        <item x="34"/>
        <item x="28"/>
        <item x="48"/>
        <item x="17"/>
      </items>
      <extLst>
        <ext xmlns:x14="http://schemas.microsoft.com/office/spreadsheetml/2009/9/main" uri="{2946ED86-A175-432a-8AC1-64E0C546D7DE}">
          <x14:pivotField fillDownLabels="1"/>
        </ext>
      </extLst>
    </pivotField>
    <pivotField axis="axisRow" compact="0" outline="0" showAll="0" defaultSubtotal="0">
      <items count="57">
        <item x="6"/>
        <item x="51"/>
        <item x="16"/>
        <item x="29"/>
        <item x="37"/>
        <item x="19"/>
        <item x="54"/>
        <item x="40"/>
        <item x="55"/>
        <item x="4"/>
        <item x="30"/>
        <item x="46"/>
        <item x="38"/>
        <item x="39"/>
        <item x="8"/>
        <item x="11"/>
        <item x="12"/>
        <item x="26"/>
        <item x="3"/>
        <item x="20"/>
        <item x="25"/>
        <item x="41"/>
        <item x="17"/>
        <item x="28"/>
        <item x="22"/>
        <item x="5"/>
        <item x="27"/>
        <item x="32"/>
        <item x="24"/>
        <item x="9"/>
        <item x="52"/>
        <item x="43"/>
        <item x="50"/>
        <item x="49"/>
        <item x="47"/>
        <item x="35"/>
        <item x="45"/>
        <item x="2"/>
        <item x="10"/>
        <item x="23"/>
        <item x="34"/>
        <item x="13"/>
        <item x="31"/>
        <item x="15"/>
        <item x="44"/>
        <item x="56"/>
        <item x="7"/>
        <item x="1"/>
        <item x="18"/>
        <item x="53"/>
        <item x="0"/>
        <item x="42"/>
        <item x="48"/>
        <item x="14"/>
        <item x="33"/>
        <item x="36"/>
        <item x="21"/>
      </items>
      <extLst>
        <ext xmlns:x14="http://schemas.microsoft.com/office/spreadsheetml/2009/9/main" uri="{2946ED86-A175-432a-8AC1-64E0C546D7DE}">
          <x14:pivotField fillDownLabels="1"/>
        </ext>
      </extLst>
    </pivotField>
    <pivotField axis="axisRow" compact="0" outline="0" showAll="0" defaultSubtotal="0">
      <items count="53">
        <item x="17"/>
        <item x="52"/>
        <item x="22"/>
        <item x="30"/>
        <item x="51"/>
        <item x="50"/>
        <item x="25"/>
        <item x="49"/>
        <item x="48"/>
        <item x="3"/>
        <item x="47"/>
        <item x="5"/>
        <item x="16"/>
        <item x="14"/>
        <item x="10"/>
        <item x="46"/>
        <item x="11"/>
        <item x="45"/>
        <item x="44"/>
        <item x="2"/>
        <item x="29"/>
        <item x="6"/>
        <item x="13"/>
        <item x="43"/>
        <item x="42"/>
        <item x="41"/>
        <item x="9"/>
        <item x="15"/>
        <item x="8"/>
        <item x="31"/>
        <item x="7"/>
        <item x="40"/>
        <item x="18"/>
        <item x="12"/>
        <item x="39"/>
        <item x="38"/>
        <item x="24"/>
        <item x="37"/>
        <item x="20"/>
        <item x="21"/>
        <item x="36"/>
        <item x="23"/>
        <item x="1"/>
        <item x="35"/>
        <item x="19"/>
        <item x="34"/>
        <item x="28"/>
        <item x="26"/>
        <item x="33"/>
        <item x="27"/>
        <item x="4"/>
        <item x="32"/>
        <item x="0"/>
      </items>
      <extLst>
        <ext xmlns:x14="http://schemas.microsoft.com/office/spreadsheetml/2009/9/main" uri="{2946ED86-A175-432a-8AC1-64E0C546D7DE}">
          <x14:pivotField fillDownLabels="1"/>
        </ext>
      </extLst>
    </pivotField>
    <pivotField axis="axisRow" compact="0" outline="0" showAll="0" defaultSubtotal="0">
      <items count="53">
        <item x="17"/>
        <item x="31"/>
        <item x="20"/>
        <item x="47"/>
        <item x="5"/>
        <item x="16"/>
        <item x="14"/>
        <item x="21"/>
        <item x="10"/>
        <item x="46"/>
        <item x="11"/>
        <item x="51"/>
        <item x="44"/>
        <item x="45"/>
        <item x="4"/>
        <item x="22"/>
        <item x="30"/>
        <item x="2"/>
        <item x="29"/>
        <item x="52"/>
        <item x="6"/>
        <item x="37"/>
        <item x="13"/>
        <item x="43"/>
        <item x="42"/>
        <item x="41"/>
        <item x="9"/>
        <item x="15"/>
        <item x="8"/>
        <item x="7"/>
        <item x="3"/>
        <item x="40"/>
        <item x="18"/>
        <item x="12"/>
        <item x="25"/>
        <item x="39"/>
        <item x="36"/>
        <item x="34"/>
        <item x="38"/>
        <item x="24"/>
        <item x="33"/>
        <item x="49"/>
        <item x="1"/>
        <item x="50"/>
        <item x="23"/>
        <item x="48"/>
        <item x="32"/>
        <item x="28"/>
        <item x="27"/>
        <item x="26"/>
        <item x="19"/>
        <item x="35"/>
        <item x="0"/>
      </items>
      <extLst>
        <ext xmlns:x14="http://schemas.microsoft.com/office/spreadsheetml/2009/9/main" uri="{2946ED86-A175-432a-8AC1-64E0C546D7DE}">
          <x14:pivotField fillDownLabels="1"/>
        </ext>
      </extLst>
    </pivotField>
    <pivotField axis="axisRow" compact="0" outline="0" showAll="0" defaultSubtotal="0">
      <items count="54">
        <item x="51"/>
        <item x="52"/>
        <item x="48"/>
        <item x="4"/>
        <item x="45"/>
        <item x="44"/>
        <item x="28"/>
        <item x="42"/>
        <item x="3"/>
        <item x="2"/>
        <item x="14"/>
        <item x="6"/>
        <item x="12"/>
        <item x="34"/>
        <item x="33"/>
        <item x="27"/>
        <item x="43"/>
        <item x="5"/>
        <item x="32"/>
        <item x="31"/>
        <item x="47"/>
        <item x="29"/>
        <item x="46"/>
        <item x="30"/>
        <item x="17"/>
        <item x="19"/>
        <item x="18"/>
        <item x="36"/>
        <item x="11"/>
        <item x="8"/>
        <item x="9"/>
        <item x="7"/>
        <item x="16"/>
        <item x="53"/>
        <item x="13"/>
        <item x="41"/>
        <item x="15"/>
        <item x="50"/>
        <item x="49"/>
        <item x="21"/>
        <item x="26"/>
        <item x="20"/>
        <item x="25"/>
        <item x="24"/>
        <item x="23"/>
        <item x="22"/>
        <item x="10"/>
        <item x="40"/>
        <item x="1"/>
        <item x="39"/>
        <item x="35"/>
        <item x="37"/>
        <item x="38"/>
        <item x="0"/>
      </items>
    </pivotField>
    <pivotField axis="axisRow" compact="0" outline="0" showAll="0" defaultSubtotal="0">
      <items count="54">
        <item x="5"/>
        <item x="4"/>
        <item x="40"/>
        <item x="36"/>
        <item x="15"/>
        <item x="25"/>
        <item x="48"/>
        <item x="2"/>
        <item x="34"/>
        <item x="33"/>
        <item x="8"/>
        <item x="9"/>
        <item x="28"/>
        <item x="52"/>
        <item x="27"/>
        <item x="26"/>
        <item x="41"/>
        <item x="20"/>
        <item x="35"/>
        <item x="30"/>
        <item x="38"/>
        <item x="29"/>
        <item x="18"/>
        <item x="46"/>
        <item x="16"/>
        <item x="14"/>
        <item x="53"/>
        <item x="47"/>
        <item x="10"/>
        <item x="32"/>
        <item x="21"/>
        <item x="6"/>
        <item x="24"/>
        <item x="23"/>
        <item x="37"/>
        <item x="51"/>
        <item x="31"/>
        <item x="22"/>
        <item x="19"/>
        <item x="7"/>
        <item x="17"/>
        <item x="12"/>
        <item x="11"/>
        <item x="42"/>
        <item x="49"/>
        <item x="13"/>
        <item x="44"/>
        <item x="45"/>
        <item x="50"/>
        <item x="43"/>
        <item x="1"/>
        <item x="39"/>
        <item x="3"/>
        <item x="0"/>
      </items>
    </pivotField>
    <pivotField axis="axisRow" compact="0" outline="0" showAll="0" defaultSubtotal="0">
      <items count="145">
        <item x="67"/>
        <item x="66"/>
        <item x="65"/>
        <item x="64"/>
        <item x="63"/>
        <item x="60"/>
        <item x="59"/>
        <item x="62"/>
        <item x="58"/>
        <item x="61"/>
        <item x="12"/>
        <item x="49"/>
        <item x="42"/>
        <item x="69"/>
        <item x="108"/>
        <item x="107"/>
        <item x="93"/>
        <item x="95"/>
        <item x="96"/>
        <item x="4"/>
        <item x="6"/>
        <item x="41"/>
        <item x="37"/>
        <item x="138"/>
        <item x="38"/>
        <item x="7"/>
        <item x="5"/>
        <item x="137"/>
        <item x="14"/>
        <item x="17"/>
        <item x="85"/>
        <item x="86"/>
        <item x="84"/>
        <item x="71"/>
        <item x="83"/>
        <item x="82"/>
        <item x="81"/>
        <item x="80"/>
        <item x="79"/>
        <item x="51"/>
        <item x="46"/>
        <item x="78"/>
        <item x="48"/>
        <item x="52"/>
        <item x="47"/>
        <item x="9"/>
        <item x="57"/>
        <item x="122"/>
        <item x="1"/>
        <item x="77"/>
        <item x="121"/>
        <item x="144"/>
        <item x="2"/>
        <item x="140"/>
        <item x="139"/>
        <item x="119"/>
        <item x="120"/>
        <item x="117"/>
        <item x="43"/>
        <item x="131"/>
        <item x="136"/>
        <item x="118"/>
        <item x="142"/>
        <item x="143"/>
        <item x="141"/>
        <item x="134"/>
        <item x="135"/>
        <item x="54"/>
        <item x="133"/>
        <item x="55"/>
        <item x="56"/>
        <item x="53"/>
        <item x="104"/>
        <item x="11"/>
        <item x="102"/>
        <item x="31"/>
        <item x="30"/>
        <item x="103"/>
        <item x="97"/>
        <item x="91"/>
        <item x="29"/>
        <item x="3"/>
        <item x="23"/>
        <item x="22"/>
        <item x="21"/>
        <item x="20"/>
        <item x="19"/>
        <item x="18"/>
        <item x="25"/>
        <item x="68"/>
        <item x="24"/>
        <item x="94"/>
        <item x="99"/>
        <item x="87"/>
        <item x="15"/>
        <item x="90"/>
        <item x="89"/>
        <item x="98"/>
        <item x="88"/>
        <item x="101"/>
        <item x="100"/>
        <item x="26"/>
        <item x="10"/>
        <item x="16"/>
        <item x="128"/>
        <item x="28"/>
        <item x="27"/>
        <item x="50"/>
        <item x="32"/>
        <item x="111"/>
        <item x="124"/>
        <item x="123"/>
        <item x="112"/>
        <item x="105"/>
        <item x="113"/>
        <item x="109"/>
        <item x="106"/>
        <item x="127"/>
        <item x="44"/>
        <item x="115"/>
        <item x="114"/>
        <item x="126"/>
        <item x="130"/>
        <item x="40"/>
        <item x="39"/>
        <item x="35"/>
        <item x="45"/>
        <item x="116"/>
        <item x="110"/>
        <item x="129"/>
        <item x="13"/>
        <item x="92"/>
        <item x="125"/>
        <item x="34"/>
        <item x="70"/>
        <item x="132"/>
        <item x="8"/>
        <item x="33"/>
        <item x="74"/>
        <item x="36"/>
        <item x="76"/>
        <item x="75"/>
        <item x="72"/>
        <item x="73"/>
        <item x="0"/>
      </items>
    </pivotField>
    <pivotField axis="axisRow" compact="0" outline="0" showAll="0" defaultSubtotal="0">
      <items count="145">
        <item x="19"/>
        <item x="15"/>
        <item x="21"/>
        <item x="49"/>
        <item x="88"/>
        <item x="125"/>
        <item x="115"/>
        <item x="144"/>
        <item x="38"/>
        <item x="47"/>
        <item x="63"/>
        <item x="95"/>
        <item x="64"/>
        <item x="22"/>
        <item x="1"/>
        <item x="77"/>
        <item x="86"/>
        <item x="81"/>
        <item x="57"/>
        <item x="76"/>
        <item x="50"/>
        <item x="28"/>
        <item x="27"/>
        <item x="112"/>
        <item x="97"/>
        <item x="73"/>
        <item x="111"/>
        <item x="9"/>
        <item x="65"/>
        <item x="113"/>
        <item x="107"/>
        <item x="70"/>
        <item x="6"/>
        <item x="33"/>
        <item x="56"/>
        <item x="114"/>
        <item x="2"/>
        <item x="132"/>
        <item x="92"/>
        <item x="54"/>
        <item x="99"/>
        <item x="98"/>
        <item x="136"/>
        <item x="23"/>
        <item x="3"/>
        <item x="24"/>
        <item x="25"/>
        <item x="75"/>
        <item x="122"/>
        <item x="5"/>
        <item x="90"/>
        <item x="40"/>
        <item x="34"/>
        <item x="89"/>
        <item x="106"/>
        <item x="91"/>
        <item x="135"/>
        <item x="137"/>
        <item x="14"/>
        <item x="117"/>
        <item x="108"/>
        <item x="84"/>
        <item x="101"/>
        <item x="100"/>
        <item x="46"/>
        <item x="85"/>
        <item x="134"/>
        <item x="55"/>
        <item x="71"/>
        <item x="120"/>
        <item x="69"/>
        <item x="42"/>
        <item x="18"/>
        <item x="68"/>
        <item x="17"/>
        <item x="26"/>
        <item x="126"/>
        <item x="80"/>
        <item x="72"/>
        <item x="133"/>
        <item x="29"/>
        <item x="130"/>
        <item x="67"/>
        <item x="87"/>
        <item x="4"/>
        <item x="48"/>
        <item x="43"/>
        <item x="32"/>
        <item x="131"/>
        <item x="82"/>
        <item x="45"/>
        <item x="74"/>
        <item x="36"/>
        <item x="53"/>
        <item x="129"/>
        <item x="103"/>
        <item x="139"/>
        <item x="116"/>
        <item x="35"/>
        <item x="124"/>
        <item x="13"/>
        <item x="123"/>
        <item x="104"/>
        <item x="102"/>
        <item x="30"/>
        <item x="31"/>
        <item x="83"/>
        <item x="127"/>
        <item x="109"/>
        <item x="20"/>
        <item x="7"/>
        <item x="12"/>
        <item x="39"/>
        <item x="44"/>
        <item x="140"/>
        <item x="78"/>
        <item x="79"/>
        <item x="105"/>
        <item x="138"/>
        <item x="41"/>
        <item x="37"/>
        <item x="141"/>
        <item x="142"/>
        <item x="143"/>
        <item x="94"/>
        <item x="66"/>
        <item x="51"/>
        <item x="118"/>
        <item x="121"/>
        <item x="8"/>
        <item x="11"/>
        <item x="119"/>
        <item x="93"/>
        <item x="96"/>
        <item x="60"/>
        <item x="62"/>
        <item x="61"/>
        <item x="58"/>
        <item x="59"/>
        <item x="110"/>
        <item x="128"/>
        <item x="16"/>
        <item x="10"/>
        <item x="52"/>
        <item x="0"/>
      </items>
    </pivotField>
    <pivotField axis="axisRow" compact="0" outline="0" showAll="0" defaultSubtotal="0">
      <items count="10">
        <item x="3"/>
        <item x="4"/>
        <item x="8"/>
        <item x="9"/>
        <item x="7"/>
        <item x="1"/>
        <item x="2"/>
        <item x="5"/>
        <item x="6"/>
        <item x="0"/>
      </items>
    </pivotField>
    <pivotField axis="axisRow" compact="0" outline="0" showAll="0">
      <items count="11">
        <item x="4"/>
        <item x="1"/>
        <item x="8"/>
        <item x="3"/>
        <item x="5"/>
        <item x="6"/>
        <item x="9"/>
        <item x="7"/>
        <item x="2"/>
        <item x="0"/>
        <item t="default"/>
      </items>
    </pivotField>
  </pivotFields>
  <rowFields count="16">
    <field x="0"/>
    <field x="1"/>
    <field x="3"/>
    <field x="4"/>
    <field x="5"/>
    <field x="6"/>
    <field x="7"/>
    <field x="8"/>
    <field x="9"/>
    <field x="10"/>
    <field x="11"/>
    <field x="12"/>
    <field x="13"/>
    <field x="14"/>
    <field x="15"/>
    <field x="16"/>
  </rowFields>
  <rowItems count="2336">
    <i>
      <x/>
      <x v="105"/>
      <x v="1"/>
      <x v="44"/>
      <x v="22"/>
      <x v="24"/>
      <x v="3"/>
      <x v="47"/>
      <x v="52"/>
      <x v="52"/>
      <x v="53"/>
      <x v="53"/>
      <x v="144"/>
      <x v="144"/>
      <x v="9"/>
      <x v="9"/>
    </i>
    <i r="1">
      <x v="110"/>
      <x v="1"/>
      <x v="44"/>
      <x v="5"/>
      <x v="31"/>
      <x v="3"/>
      <x v="47"/>
      <x v="52"/>
      <x v="52"/>
      <x v="53"/>
      <x v="53"/>
      <x v="144"/>
      <x v="144"/>
      <x v="9"/>
      <x v="9"/>
    </i>
    <i r="1">
      <x v="261"/>
      <x v="1"/>
      <x v="44"/>
      <x v="30"/>
      <x v="5"/>
      <x v="3"/>
      <x v="47"/>
      <x v="52"/>
      <x v="52"/>
      <x v="53"/>
      <x v="53"/>
      <x v="144"/>
      <x v="144"/>
      <x v="9"/>
      <x v="9"/>
    </i>
    <i r="1">
      <x v="262"/>
      <x/>
      <x v="45"/>
      <x v="30"/>
      <x v="5"/>
      <x v="3"/>
      <x v="47"/>
      <x v="52"/>
      <x v="52"/>
      <x v="53"/>
      <x v="53"/>
      <x v="144"/>
      <x v="144"/>
      <x v="9"/>
      <x v="9"/>
    </i>
    <i r="1">
      <x v="317"/>
      <x/>
      <x v="45"/>
      <x v="30"/>
      <x v="5"/>
      <x v="3"/>
      <x v="47"/>
      <x v="52"/>
      <x v="52"/>
      <x v="53"/>
      <x v="53"/>
      <x v="144"/>
      <x v="144"/>
      <x v="9"/>
      <x v="9"/>
    </i>
    <i r="1">
      <x v="381"/>
      <x v="1"/>
      <x v="44"/>
      <x v="12"/>
      <x v="13"/>
      <x v="3"/>
      <x v="47"/>
      <x v="52"/>
      <x v="52"/>
      <x v="53"/>
      <x v="53"/>
      <x v="144"/>
      <x v="144"/>
      <x v="9"/>
      <x v="9"/>
    </i>
    <i>
      <x v="1"/>
      <x v="7"/>
      <x v="16"/>
      <x v="171"/>
      <x v="28"/>
      <x v="1"/>
      <x v="6"/>
      <x v="14"/>
      <x v="52"/>
      <x v="52"/>
      <x v="53"/>
      <x v="53"/>
      <x v="137"/>
      <x v="33"/>
      <x v="9"/>
      <x v="9"/>
    </i>
    <i r="1">
      <x v="14"/>
      <x v="21"/>
      <x v="64"/>
      <x v="29"/>
      <x/>
      <x v="8"/>
      <x v="43"/>
      <x v="52"/>
      <x v="52"/>
      <x v="34"/>
      <x v="45"/>
      <x v="45"/>
      <x v="27"/>
      <x v="9"/>
      <x v="9"/>
    </i>
    <i r="1">
      <x v="17"/>
      <x v="21"/>
      <x v="64"/>
      <x v="29"/>
      <x/>
      <x v="8"/>
      <x v="43"/>
      <x v="52"/>
      <x v="52"/>
      <x v="34"/>
      <x v="45"/>
      <x v="144"/>
      <x v="144"/>
      <x v="9"/>
      <x v="9"/>
    </i>
    <i r="1">
      <x v="20"/>
      <x v="19"/>
      <x v="92"/>
      <x v="28"/>
      <x v="1"/>
      <x v="6"/>
      <x v="14"/>
      <x v="52"/>
      <x v="52"/>
      <x v="53"/>
      <x v="53"/>
      <x v="45"/>
      <x v="27"/>
      <x v="9"/>
      <x v="9"/>
    </i>
    <i r="1">
      <x v="26"/>
      <x v="21"/>
      <x v="64"/>
      <x v="20"/>
      <x v="30"/>
      <x v="20"/>
      <x v="41"/>
      <x v="44"/>
      <x v="50"/>
      <x v="25"/>
      <x v="38"/>
      <x v="144"/>
      <x v="144"/>
      <x v="9"/>
      <x v="9"/>
    </i>
    <i r="1">
      <x v="40"/>
      <x v="21"/>
      <x v="64"/>
      <x v="10"/>
      <x v="29"/>
      <x v="45"/>
      <x v="15"/>
      <x v="2"/>
      <x v="15"/>
      <x v="53"/>
      <x v="53"/>
      <x v="144"/>
      <x v="144"/>
      <x v="9"/>
      <x v="9"/>
    </i>
    <i r="1">
      <x v="48"/>
      <x v="18"/>
      <x v="146"/>
      <x v="28"/>
      <x v="1"/>
      <x v="6"/>
      <x v="14"/>
      <x v="52"/>
      <x v="52"/>
      <x v="53"/>
      <x v="53"/>
      <x v="26"/>
      <x v="49"/>
      <x v="9"/>
      <x v="9"/>
    </i>
    <i r="1">
      <x v="50"/>
      <x v="18"/>
      <x v="146"/>
      <x v="28"/>
      <x v="1"/>
      <x v="6"/>
      <x v="14"/>
      <x v="52"/>
      <x v="52"/>
      <x v="53"/>
      <x v="53"/>
      <x v="25"/>
      <x v="110"/>
      <x v="9"/>
      <x v="9"/>
    </i>
    <i r="1">
      <x v="51"/>
      <x v="18"/>
      <x v="146"/>
      <x v="28"/>
      <x v="1"/>
      <x v="6"/>
      <x v="14"/>
      <x v="52"/>
      <x v="52"/>
      <x v="53"/>
      <x v="53"/>
      <x v="25"/>
      <x v="110"/>
      <x v="9"/>
      <x v="9"/>
    </i>
    <i r="1">
      <x v="61"/>
      <x v="89"/>
      <x v="39"/>
      <x v="28"/>
      <x v="1"/>
      <x v="13"/>
      <x v="8"/>
      <x v="52"/>
      <x v="52"/>
      <x v="53"/>
      <x v="53"/>
      <x v="54"/>
      <x v="96"/>
      <x v="9"/>
      <x v="9"/>
    </i>
    <i r="1">
      <x v="97"/>
      <x v="199"/>
      <x v="28"/>
      <x v="30"/>
      <x v="5"/>
      <x v="3"/>
      <x v="47"/>
      <x v="52"/>
      <x v="52"/>
      <x v="53"/>
      <x v="53"/>
      <x v="144"/>
      <x v="144"/>
      <x v="9"/>
      <x v="9"/>
    </i>
    <i r="1">
      <x v="102"/>
      <x v="20"/>
      <x v="72"/>
      <x v="16"/>
      <x v="25"/>
      <x v="24"/>
      <x v="38"/>
      <x v="52"/>
      <x v="52"/>
      <x v="53"/>
      <x v="53"/>
      <x v="144"/>
      <x v="144"/>
      <x v="6"/>
      <x v="8"/>
    </i>
    <i r="1">
      <x v="106"/>
      <x v="200"/>
      <x v="27"/>
      <x v="22"/>
      <x v="24"/>
      <x v="3"/>
      <x v="47"/>
      <x v="52"/>
      <x v="52"/>
      <x v="53"/>
      <x v="53"/>
      <x v="144"/>
      <x v="144"/>
      <x v="9"/>
      <x v="9"/>
    </i>
    <i r="1">
      <x v="163"/>
      <x v="19"/>
      <x v="92"/>
      <x v="28"/>
      <x v="1"/>
      <x v="14"/>
      <x v="4"/>
      <x v="52"/>
      <x v="52"/>
      <x v="6"/>
      <x v="12"/>
      <x v="144"/>
      <x v="144"/>
      <x v="9"/>
      <x v="9"/>
    </i>
    <i r="1">
      <x v="192"/>
      <x v="200"/>
      <x v="27"/>
      <x v="5"/>
      <x v="31"/>
      <x v="3"/>
      <x v="47"/>
      <x v="52"/>
      <x v="52"/>
      <x v="53"/>
      <x v="53"/>
      <x v="144"/>
      <x v="144"/>
      <x v="9"/>
      <x v="9"/>
    </i>
    <i r="1">
      <x v="209"/>
      <x v="21"/>
      <x v="64"/>
      <x v="28"/>
      <x v="1"/>
      <x v="6"/>
      <x v="14"/>
      <x v="52"/>
      <x v="52"/>
      <x v="53"/>
      <x v="53"/>
      <x v="20"/>
      <x v="32"/>
      <x v="9"/>
      <x v="9"/>
    </i>
    <i r="1">
      <x v="211"/>
      <x v="19"/>
      <x v="92"/>
      <x v="28"/>
      <x v="1"/>
      <x v="6"/>
      <x v="14"/>
      <x v="52"/>
      <x v="52"/>
      <x v="53"/>
      <x v="53"/>
      <x v="137"/>
      <x v="33"/>
      <x v="9"/>
      <x v="9"/>
    </i>
    <i r="1">
      <x v="222"/>
      <x v="19"/>
      <x v="92"/>
      <x v="28"/>
      <x v="1"/>
      <x v="6"/>
      <x v="14"/>
      <x v="52"/>
      <x v="52"/>
      <x v="53"/>
      <x v="53"/>
      <x v="26"/>
      <x v="49"/>
      <x v="9"/>
      <x v="9"/>
    </i>
    <i r="1">
      <x v="223"/>
      <x v="21"/>
      <x v="64"/>
      <x v="28"/>
      <x v="1"/>
      <x v="6"/>
      <x v="14"/>
      <x v="52"/>
      <x v="52"/>
      <x v="9"/>
      <x v="7"/>
      <x v="144"/>
      <x v="144"/>
      <x v="9"/>
      <x v="9"/>
    </i>
    <i r="1">
      <x v="224"/>
      <x v="19"/>
      <x v="92"/>
      <x v="28"/>
      <x v="1"/>
      <x v="6"/>
      <x v="14"/>
      <x v="52"/>
      <x v="52"/>
      <x v="53"/>
      <x v="53"/>
      <x v="26"/>
      <x v="49"/>
      <x v="9"/>
      <x v="9"/>
    </i>
    <i r="1">
      <x v="225"/>
      <x v="21"/>
      <x v="64"/>
      <x v="28"/>
      <x v="1"/>
      <x v="6"/>
      <x v="14"/>
      <x v="52"/>
      <x v="52"/>
      <x v="9"/>
      <x v="7"/>
      <x v="144"/>
      <x v="144"/>
      <x v="9"/>
      <x v="9"/>
    </i>
    <i r="1">
      <x v="228"/>
      <x v="89"/>
      <x v="39"/>
      <x v="28"/>
      <x v="1"/>
      <x v="20"/>
      <x v="41"/>
      <x v="41"/>
      <x v="44"/>
      <x v="53"/>
      <x v="53"/>
      <x v="135"/>
      <x v="37"/>
      <x v="9"/>
      <x v="9"/>
    </i>
    <i r="1">
      <x v="318"/>
      <x v="89"/>
      <x v="39"/>
      <x v="28"/>
      <x v="1"/>
      <x v="18"/>
      <x v="25"/>
      <x v="52"/>
      <x v="52"/>
      <x v="53"/>
      <x v="53"/>
      <x v="60"/>
      <x v="42"/>
      <x v="9"/>
      <x v="9"/>
    </i>
    <i r="1">
      <x v="345"/>
      <x v="17"/>
      <x v="18"/>
      <x v="28"/>
      <x v="1"/>
      <x v="11"/>
      <x v="9"/>
      <x v="52"/>
      <x v="52"/>
      <x v="53"/>
      <x v="53"/>
      <x v="52"/>
      <x v="36"/>
      <x v="9"/>
      <x v="9"/>
    </i>
    <i r="1">
      <x v="346"/>
      <x v="21"/>
      <x v="64"/>
      <x v="28"/>
      <x v="1"/>
      <x v="11"/>
      <x v="9"/>
      <x v="52"/>
      <x v="52"/>
      <x v="53"/>
      <x v="53"/>
      <x v="52"/>
      <x v="36"/>
      <x v="9"/>
      <x v="9"/>
    </i>
    <i r="1">
      <x v="354"/>
      <x v="19"/>
      <x v="92"/>
      <x v="28"/>
      <x v="1"/>
      <x v="6"/>
      <x v="14"/>
      <x v="52"/>
      <x v="52"/>
      <x v="53"/>
      <x v="53"/>
      <x v="26"/>
      <x v="49"/>
      <x v="9"/>
      <x v="9"/>
    </i>
    <i r="1">
      <x v="360"/>
      <x v="199"/>
      <x v="28"/>
      <x v="30"/>
      <x v="5"/>
      <x v="3"/>
      <x v="47"/>
      <x v="52"/>
      <x v="52"/>
      <x v="53"/>
      <x v="53"/>
      <x v="144"/>
      <x v="144"/>
      <x v="9"/>
      <x v="9"/>
    </i>
    <i r="1">
      <x v="380"/>
      <x v="200"/>
      <x v="27"/>
      <x v="12"/>
      <x v="13"/>
      <x v="3"/>
      <x v="47"/>
      <x v="52"/>
      <x v="52"/>
      <x v="53"/>
      <x v="53"/>
      <x v="144"/>
      <x v="144"/>
      <x v="9"/>
      <x v="9"/>
    </i>
    <i r="1">
      <x v="400"/>
      <x v="21"/>
      <x v="64"/>
      <x v="20"/>
      <x v="30"/>
      <x v="20"/>
      <x v="41"/>
      <x v="52"/>
      <x v="52"/>
      <x v="53"/>
      <x v="53"/>
      <x v="144"/>
      <x v="144"/>
      <x v="9"/>
      <x v="9"/>
    </i>
    <i r="1">
      <x v="484"/>
      <x v="19"/>
      <x v="92"/>
      <x v="28"/>
      <x v="1"/>
      <x v="6"/>
      <x v="14"/>
      <x v="52"/>
      <x v="52"/>
      <x v="53"/>
      <x v="53"/>
      <x v="25"/>
      <x v="110"/>
      <x v="9"/>
      <x v="9"/>
    </i>
    <i r="1">
      <x v="492"/>
      <x v="21"/>
      <x v="64"/>
      <x v="29"/>
      <x/>
      <x v="8"/>
      <x v="43"/>
      <x v="52"/>
      <x v="52"/>
      <x v="34"/>
      <x v="45"/>
      <x v="144"/>
      <x v="144"/>
      <x v="9"/>
      <x v="9"/>
    </i>
    <i r="1">
      <x v="493"/>
      <x v="21"/>
      <x v="64"/>
      <x v="29"/>
      <x/>
      <x v="8"/>
      <x v="43"/>
      <x v="52"/>
      <x v="52"/>
      <x v="34"/>
      <x v="45"/>
      <x v="45"/>
      <x v="27"/>
      <x v="9"/>
      <x v="9"/>
    </i>
    <i r="12">
      <x v="144"/>
      <x v="144"/>
      <x v="9"/>
      <x v="9"/>
    </i>
    <i r="1">
      <x v="495"/>
      <x v="21"/>
      <x v="64"/>
      <x v="29"/>
      <x/>
      <x v="8"/>
      <x v="43"/>
      <x v="52"/>
      <x v="52"/>
      <x v="34"/>
      <x v="45"/>
      <x v="144"/>
      <x v="144"/>
      <x v="9"/>
      <x v="9"/>
    </i>
    <i r="1">
      <x v="496"/>
      <x v="21"/>
      <x v="64"/>
      <x v="29"/>
      <x/>
      <x v="8"/>
      <x v="43"/>
      <x v="52"/>
      <x v="52"/>
      <x v="34"/>
      <x v="45"/>
      <x v="45"/>
      <x v="27"/>
      <x v="9"/>
      <x v="9"/>
    </i>
    <i r="1">
      <x v="499"/>
      <x v="18"/>
      <x v="146"/>
      <x v="28"/>
      <x v="1"/>
      <x v="6"/>
      <x v="14"/>
      <x v="52"/>
      <x v="52"/>
      <x v="53"/>
      <x v="53"/>
      <x v="26"/>
      <x v="49"/>
      <x v="9"/>
      <x v="9"/>
    </i>
    <i r="1">
      <x v="519"/>
      <x v="21"/>
      <x v="64"/>
      <x v="28"/>
      <x v="1"/>
      <x v="6"/>
      <x v="14"/>
      <x v="52"/>
      <x v="52"/>
      <x v="53"/>
      <x v="53"/>
      <x v="19"/>
      <x v="84"/>
      <x v="9"/>
      <x v="9"/>
    </i>
    <i r="1">
      <x v="520"/>
      <x v="18"/>
      <x v="146"/>
      <x v="28"/>
      <x v="1"/>
      <x v="6"/>
      <x v="14"/>
      <x v="52"/>
      <x v="52"/>
      <x v="53"/>
      <x v="53"/>
      <x v="25"/>
      <x v="110"/>
      <x v="9"/>
      <x v="9"/>
    </i>
    <i r="1">
      <x v="532"/>
      <x v="21"/>
      <x v="64"/>
      <x v="28"/>
      <x v="1"/>
      <x v="6"/>
      <x v="14"/>
      <x v="52"/>
      <x v="52"/>
      <x v="8"/>
      <x v="52"/>
      <x v="26"/>
      <x v="49"/>
      <x v="9"/>
      <x v="9"/>
    </i>
    <i r="10">
      <x v="53"/>
      <x v="53"/>
      <x v="26"/>
      <x v="49"/>
      <x v="9"/>
      <x v="9"/>
    </i>
    <i r="1">
      <x v="555"/>
      <x v="21"/>
      <x v="64"/>
      <x v="16"/>
      <x v="25"/>
      <x v="24"/>
      <x v="38"/>
      <x v="32"/>
      <x v="32"/>
      <x v="53"/>
      <x v="53"/>
      <x v="144"/>
      <x v="144"/>
      <x v="9"/>
      <x v="9"/>
    </i>
    <i r="1">
      <x v="587"/>
      <x v="19"/>
      <x v="92"/>
      <x v="28"/>
      <x v="1"/>
      <x v="6"/>
      <x v="14"/>
      <x v="52"/>
      <x v="52"/>
      <x v="53"/>
      <x v="53"/>
      <x v="136"/>
      <x v="129"/>
      <x v="9"/>
      <x v="9"/>
    </i>
    <i r="1">
      <x v="588"/>
      <x v="19"/>
      <x v="92"/>
      <x v="28"/>
      <x v="1"/>
      <x v="6"/>
      <x v="14"/>
      <x v="52"/>
      <x v="52"/>
      <x v="53"/>
      <x v="53"/>
      <x v="45"/>
      <x v="27"/>
      <x v="9"/>
      <x v="9"/>
    </i>
    <i r="12">
      <x v="136"/>
      <x v="129"/>
      <x v="9"/>
      <x v="9"/>
    </i>
    <i r="1">
      <x v="589"/>
      <x v="21"/>
      <x v="64"/>
      <x v="28"/>
      <x v="1"/>
      <x v="6"/>
      <x v="14"/>
      <x v="52"/>
      <x v="52"/>
      <x v="53"/>
      <x v="53"/>
      <x v="136"/>
      <x v="129"/>
      <x v="9"/>
      <x v="9"/>
    </i>
    <i r="1">
      <x v="625"/>
      <x v="21"/>
      <x v="64"/>
      <x v="20"/>
      <x v="30"/>
      <x v="20"/>
      <x v="41"/>
      <x v="44"/>
      <x v="50"/>
      <x v="25"/>
      <x v="38"/>
      <x v="144"/>
      <x v="144"/>
      <x v="9"/>
      <x v="9"/>
    </i>
    <i r="1">
      <x v="633"/>
      <x v="18"/>
      <x v="146"/>
      <x v="28"/>
      <x v="1"/>
      <x v="6"/>
      <x v="14"/>
      <x v="52"/>
      <x v="52"/>
      <x v="53"/>
      <x v="53"/>
      <x v="25"/>
      <x v="110"/>
      <x v="9"/>
      <x v="9"/>
    </i>
    <i r="1">
      <x v="668"/>
      <x v="21"/>
      <x v="64"/>
      <x v="28"/>
      <x v="1"/>
      <x v="6"/>
      <x v="14"/>
      <x v="52"/>
      <x v="52"/>
      <x v="53"/>
      <x v="53"/>
      <x v="26"/>
      <x v="49"/>
      <x v="9"/>
      <x v="9"/>
    </i>
    <i r="1">
      <x v="726"/>
      <x v="19"/>
      <x v="92"/>
      <x v="28"/>
      <x v="1"/>
      <x v="6"/>
      <x v="14"/>
      <x v="52"/>
      <x v="52"/>
      <x v="53"/>
      <x v="53"/>
      <x v="22"/>
      <x v="120"/>
      <x v="9"/>
      <x v="9"/>
    </i>
    <i r="1">
      <x v="729"/>
      <x v="89"/>
      <x v="39"/>
      <x v="28"/>
      <x v="1"/>
      <x v="17"/>
      <x v="45"/>
      <x v="52"/>
      <x v="52"/>
      <x v="53"/>
      <x v="53"/>
      <x v="63"/>
      <x v="123"/>
      <x v="9"/>
      <x v="9"/>
    </i>
    <i r="1">
      <x v="779"/>
      <x v="21"/>
      <x v="64"/>
      <x v="29"/>
      <x/>
      <x v="9"/>
      <x v="56"/>
      <x v="52"/>
      <x v="52"/>
      <x v="53"/>
      <x v="53"/>
      <x v="144"/>
      <x v="144"/>
      <x v="9"/>
      <x v="9"/>
    </i>
    <i r="1">
      <x v="797"/>
      <x v="17"/>
      <x v="18"/>
      <x v="28"/>
      <x v="1"/>
      <x v="11"/>
      <x v="9"/>
      <x v="52"/>
      <x v="52"/>
      <x v="53"/>
      <x v="53"/>
      <x v="52"/>
      <x v="36"/>
      <x v="9"/>
      <x v="9"/>
    </i>
    <i r="2">
      <x v="21"/>
      <x v="64"/>
      <x v="28"/>
      <x v="1"/>
      <x v="11"/>
      <x v="9"/>
      <x v="52"/>
      <x v="52"/>
      <x v="53"/>
      <x v="53"/>
      <x v="52"/>
      <x v="36"/>
      <x v="9"/>
      <x v="9"/>
    </i>
    <i r="1">
      <x v="847"/>
      <x v="21"/>
      <x v="64"/>
      <x v="28"/>
      <x v="1"/>
      <x v="6"/>
      <x v="14"/>
      <x v="52"/>
      <x v="52"/>
      <x v="8"/>
      <x v="52"/>
      <x v="26"/>
      <x v="49"/>
      <x v="9"/>
      <x v="9"/>
    </i>
    <i r="1">
      <x v="849"/>
      <x v="19"/>
      <x v="92"/>
      <x v="28"/>
      <x v="1"/>
      <x v="6"/>
      <x v="14"/>
      <x v="52"/>
      <x v="52"/>
      <x v="53"/>
      <x v="53"/>
      <x v="22"/>
      <x v="120"/>
      <x v="9"/>
      <x v="9"/>
    </i>
    <i r="12">
      <x v="26"/>
      <x v="49"/>
      <x v="9"/>
      <x v="9"/>
    </i>
    <i r="12">
      <x v="137"/>
      <x v="33"/>
      <x v="9"/>
      <x v="9"/>
    </i>
    <i>
      <x v="2"/>
      <x v="163"/>
      <x v="60"/>
      <x v="39"/>
      <x v="28"/>
      <x v="1"/>
      <x v="14"/>
      <x v="4"/>
      <x v="52"/>
      <x v="52"/>
      <x v="6"/>
      <x v="12"/>
      <x v="144"/>
      <x v="144"/>
      <x v="9"/>
      <x v="9"/>
    </i>
    <i r="1">
      <x v="193"/>
      <x v="201"/>
      <x v="29"/>
      <x v="30"/>
      <x v="5"/>
      <x v="1"/>
      <x v="50"/>
      <x v="52"/>
      <x v="52"/>
      <x v="53"/>
      <x v="53"/>
      <x v="144"/>
      <x v="144"/>
      <x v="9"/>
      <x v="9"/>
    </i>
    <i r="1">
      <x v="225"/>
      <x v="60"/>
      <x v="39"/>
      <x v="28"/>
      <x v="1"/>
      <x v="6"/>
      <x v="14"/>
      <x v="52"/>
      <x v="52"/>
      <x v="9"/>
      <x v="7"/>
      <x v="144"/>
      <x v="144"/>
      <x v="9"/>
      <x v="9"/>
    </i>
    <i r="1">
      <x v="252"/>
      <x v="60"/>
      <x v="39"/>
      <x v="20"/>
      <x v="30"/>
      <x v="20"/>
      <x v="41"/>
      <x v="52"/>
      <x v="52"/>
      <x v="53"/>
      <x v="53"/>
      <x v="144"/>
      <x v="144"/>
      <x v="9"/>
      <x v="9"/>
    </i>
    <i r="1">
      <x v="391"/>
      <x v="208"/>
      <x v="123"/>
      <x v="29"/>
      <x/>
      <x v="8"/>
      <x v="43"/>
      <x v="52"/>
      <x v="52"/>
      <x v="34"/>
      <x v="45"/>
      <x v="144"/>
      <x v="144"/>
      <x v="9"/>
      <x v="9"/>
    </i>
    <i r="1">
      <x v="494"/>
      <x v="208"/>
      <x v="123"/>
      <x v="29"/>
      <x/>
      <x v="8"/>
      <x v="43"/>
      <x v="52"/>
      <x v="52"/>
      <x v="34"/>
      <x v="45"/>
      <x v="144"/>
      <x v="144"/>
      <x v="9"/>
      <x v="9"/>
    </i>
    <i r="1">
      <x v="532"/>
      <x v="60"/>
      <x v="39"/>
      <x v="28"/>
      <x v="1"/>
      <x v="6"/>
      <x v="14"/>
      <x v="52"/>
      <x v="52"/>
      <x v="8"/>
      <x v="52"/>
      <x v="26"/>
      <x v="49"/>
      <x v="9"/>
      <x v="9"/>
    </i>
    <i r="10">
      <x v="53"/>
      <x v="53"/>
      <x v="26"/>
      <x v="49"/>
      <x v="9"/>
      <x v="9"/>
    </i>
    <i r="1">
      <x v="668"/>
      <x v="60"/>
      <x v="39"/>
      <x v="28"/>
      <x v="1"/>
      <x v="6"/>
      <x v="14"/>
      <x v="52"/>
      <x v="52"/>
      <x v="53"/>
      <x v="53"/>
      <x v="26"/>
      <x v="49"/>
      <x v="9"/>
      <x v="9"/>
    </i>
    <i r="1">
      <x v="700"/>
      <x v="63"/>
      <x v="161"/>
      <x v="28"/>
      <x v="1"/>
      <x v="10"/>
      <x v="18"/>
      <x v="52"/>
      <x v="52"/>
      <x v="53"/>
      <x v="53"/>
      <x v="144"/>
      <x v="144"/>
      <x v="9"/>
      <x v="9"/>
    </i>
    <i r="1">
      <x v="797"/>
      <x v="60"/>
      <x v="39"/>
      <x v="28"/>
      <x v="1"/>
      <x v="11"/>
      <x v="9"/>
      <x v="52"/>
      <x v="52"/>
      <x v="53"/>
      <x v="53"/>
      <x v="52"/>
      <x v="36"/>
      <x v="9"/>
      <x v="9"/>
    </i>
    <i r="1">
      <x v="800"/>
      <x v="60"/>
      <x v="39"/>
      <x v="20"/>
      <x v="30"/>
      <x v="20"/>
      <x v="41"/>
      <x v="44"/>
      <x v="50"/>
      <x v="25"/>
      <x v="38"/>
      <x v="144"/>
      <x v="144"/>
      <x v="9"/>
      <x v="9"/>
    </i>
    <i r="1">
      <x v="848"/>
      <x v="60"/>
      <x v="39"/>
      <x v="28"/>
      <x v="1"/>
      <x v="6"/>
      <x v="14"/>
      <x v="52"/>
      <x v="52"/>
      <x v="8"/>
      <x v="52"/>
      <x v="26"/>
      <x v="49"/>
      <x v="9"/>
      <x v="9"/>
    </i>
    <i>
      <x v="3"/>
      <x v="96"/>
      <x v="15"/>
      <x v="3"/>
      <x v="30"/>
      <x v="5"/>
      <x v="1"/>
      <x v="50"/>
      <x v="52"/>
      <x v="52"/>
      <x v="53"/>
      <x v="53"/>
      <x v="144"/>
      <x v="144"/>
      <x v="9"/>
      <x v="9"/>
    </i>
    <i>
      <x v="4"/>
      <x/>
      <x v="107"/>
      <x v="14"/>
      <x/>
      <x v="22"/>
      <x v="29"/>
      <x/>
      <x v="52"/>
      <x v="52"/>
      <x v="53"/>
      <x v="53"/>
      <x v="144"/>
      <x v="144"/>
      <x v="9"/>
      <x v="9"/>
    </i>
    <i r="1">
      <x v="1"/>
      <x v="11"/>
      <x v="168"/>
      <x v="11"/>
      <x v="20"/>
      <x v="19"/>
      <x v="3"/>
      <x v="52"/>
      <x v="52"/>
      <x v="53"/>
      <x v="53"/>
      <x v="144"/>
      <x v="144"/>
      <x v="9"/>
      <x v="9"/>
    </i>
    <i r="1">
      <x v="2"/>
      <x v="3"/>
      <x v="135"/>
      <x v="11"/>
      <x v="20"/>
      <x v="19"/>
      <x v="3"/>
      <x v="52"/>
      <x v="52"/>
      <x v="53"/>
      <x v="53"/>
      <x v="144"/>
      <x v="144"/>
      <x v="9"/>
      <x v="9"/>
    </i>
    <i r="6">
      <x v="48"/>
      <x v="19"/>
      <x v="52"/>
      <x v="52"/>
      <x v="53"/>
      <x v="53"/>
      <x v="144"/>
      <x v="144"/>
      <x v="9"/>
      <x v="9"/>
    </i>
    <i r="1">
      <x v="3"/>
      <x v="4"/>
      <x v="170"/>
      <x v="11"/>
      <x v="20"/>
      <x v="19"/>
      <x v="3"/>
      <x v="52"/>
      <x v="52"/>
      <x v="53"/>
      <x v="53"/>
      <x v="144"/>
      <x v="144"/>
      <x v="9"/>
      <x v="9"/>
    </i>
    <i r="6">
      <x v="48"/>
      <x v="19"/>
      <x v="52"/>
      <x v="52"/>
      <x v="53"/>
      <x v="53"/>
      <x v="144"/>
      <x v="144"/>
      <x v="9"/>
      <x v="9"/>
    </i>
    <i r="1">
      <x v="4"/>
      <x v="3"/>
      <x v="135"/>
      <x v="13"/>
      <x v="15"/>
      <x v="30"/>
      <x v="37"/>
      <x v="52"/>
      <x v="52"/>
      <x v="53"/>
      <x v="53"/>
      <x v="144"/>
      <x v="144"/>
      <x v="9"/>
      <x v="9"/>
    </i>
    <i r="4">
      <x v="17"/>
      <x v="7"/>
      <x v="25"/>
      <x v="39"/>
      <x v="52"/>
      <x v="52"/>
      <x v="53"/>
      <x v="53"/>
      <x v="144"/>
      <x v="144"/>
      <x v="9"/>
      <x v="9"/>
    </i>
    <i r="1">
      <x v="5"/>
      <x v="3"/>
      <x v="135"/>
      <x v="25"/>
      <x v="2"/>
      <x v="35"/>
      <x v="16"/>
      <x v="52"/>
      <x v="52"/>
      <x v="53"/>
      <x v="53"/>
      <x v="10"/>
      <x v="111"/>
      <x v="9"/>
      <x v="9"/>
    </i>
    <i r="2">
      <x v="4"/>
      <x v="170"/>
      <x v="25"/>
      <x v="2"/>
      <x v="35"/>
      <x v="16"/>
      <x v="52"/>
      <x v="52"/>
      <x v="53"/>
      <x v="53"/>
      <x v="10"/>
      <x v="111"/>
      <x v="9"/>
      <x v="9"/>
    </i>
    <i r="1">
      <x v="6"/>
      <x v="86"/>
      <x v="40"/>
      <x v="25"/>
      <x v="2"/>
      <x v="35"/>
      <x v="16"/>
      <x v="52"/>
      <x v="52"/>
      <x v="53"/>
      <x v="53"/>
      <x v="105"/>
      <x v="21"/>
      <x v="9"/>
      <x v="9"/>
    </i>
    <i r="1">
      <x v="8"/>
      <x v="3"/>
      <x v="135"/>
      <x v="28"/>
      <x v="1"/>
      <x v="10"/>
      <x v="18"/>
      <x v="52"/>
      <x v="52"/>
      <x v="53"/>
      <x v="53"/>
      <x v="10"/>
      <x v="111"/>
      <x v="9"/>
      <x v="9"/>
    </i>
    <i r="2">
      <x v="4"/>
      <x v="170"/>
      <x v="28"/>
      <x v="1"/>
      <x v="10"/>
      <x v="18"/>
      <x v="52"/>
      <x v="52"/>
      <x v="53"/>
      <x v="53"/>
      <x v="10"/>
      <x v="111"/>
      <x v="9"/>
      <x v="9"/>
    </i>
    <i r="1">
      <x v="9"/>
      <x v="113"/>
      <x v="76"/>
      <x v="25"/>
      <x v="2"/>
      <x v="35"/>
      <x v="16"/>
      <x v="52"/>
      <x v="52"/>
      <x v="35"/>
      <x v="16"/>
      <x v="144"/>
      <x v="144"/>
      <x v="9"/>
      <x v="9"/>
    </i>
    <i r="2">
      <x v="174"/>
      <x v="183"/>
      <x v="25"/>
      <x v="2"/>
      <x v="35"/>
      <x v="16"/>
      <x v="52"/>
      <x v="52"/>
      <x v="35"/>
      <x v="16"/>
      <x v="144"/>
      <x v="144"/>
      <x v="9"/>
      <x v="9"/>
    </i>
    <i r="1">
      <x v="10"/>
      <x v="183"/>
      <x v="187"/>
      <x v="16"/>
      <x v="25"/>
      <x v="24"/>
      <x v="38"/>
      <x v="52"/>
      <x v="52"/>
      <x v="18"/>
      <x v="29"/>
      <x v="144"/>
      <x v="144"/>
      <x v="9"/>
      <x v="9"/>
    </i>
    <i r="1">
      <x v="11"/>
      <x v="183"/>
      <x v="187"/>
      <x v="16"/>
      <x v="25"/>
      <x v="24"/>
      <x v="38"/>
      <x v="52"/>
      <x v="52"/>
      <x v="19"/>
      <x v="36"/>
      <x v="144"/>
      <x v="144"/>
      <x v="9"/>
      <x v="9"/>
    </i>
    <i r="1">
      <x v="12"/>
      <x v="3"/>
      <x v="135"/>
      <x v="16"/>
      <x v="25"/>
      <x v="24"/>
      <x v="38"/>
      <x v="52"/>
      <x v="52"/>
      <x v="53"/>
      <x v="53"/>
      <x v="144"/>
      <x v="144"/>
      <x v="9"/>
      <x v="9"/>
    </i>
    <i r="1">
      <x v="13"/>
      <x v="4"/>
      <x v="170"/>
      <x v="16"/>
      <x v="25"/>
      <x v="24"/>
      <x v="38"/>
      <x v="52"/>
      <x v="52"/>
      <x v="53"/>
      <x v="53"/>
      <x v="144"/>
      <x v="144"/>
      <x v="9"/>
      <x v="9"/>
    </i>
    <i r="1">
      <x v="15"/>
      <x v="180"/>
      <x v="84"/>
      <x v="25"/>
      <x v="2"/>
      <x v="35"/>
      <x v="16"/>
      <x v="52"/>
      <x v="52"/>
      <x v="53"/>
      <x v="53"/>
      <x v="101"/>
      <x v="75"/>
      <x v="9"/>
      <x v="9"/>
    </i>
    <i r="1">
      <x v="16"/>
      <x v="4"/>
      <x v="170"/>
      <x v="12"/>
      <x v="13"/>
      <x v="44"/>
      <x v="53"/>
      <x v="52"/>
      <x v="52"/>
      <x v="11"/>
      <x v="31"/>
      <x v="144"/>
      <x v="144"/>
      <x v="9"/>
      <x v="9"/>
    </i>
    <i r="1">
      <x v="18"/>
      <x v="3"/>
      <x v="135"/>
      <x/>
      <x v="22"/>
      <x v="29"/>
      <x/>
      <x v="52"/>
      <x v="52"/>
      <x v="53"/>
      <x v="53"/>
      <x v="144"/>
      <x v="144"/>
      <x v="9"/>
      <x v="9"/>
    </i>
    <i r="4">
      <x v="1"/>
      <x v="21"/>
      <x v="29"/>
      <x/>
      <x v="52"/>
      <x v="52"/>
      <x v="53"/>
      <x v="53"/>
      <x v="144"/>
      <x v="144"/>
      <x v="9"/>
      <x v="9"/>
    </i>
    <i r="4">
      <x v="2"/>
      <x v="23"/>
      <x v="29"/>
      <x/>
      <x v="52"/>
      <x v="52"/>
      <x v="53"/>
      <x v="53"/>
      <x v="144"/>
      <x v="144"/>
      <x v="9"/>
      <x v="9"/>
    </i>
    <i r="4">
      <x v="3"/>
      <x v="18"/>
      <x v="29"/>
      <x/>
      <x v="52"/>
      <x v="52"/>
      <x v="53"/>
      <x v="53"/>
      <x v="144"/>
      <x v="144"/>
      <x v="9"/>
      <x v="9"/>
    </i>
    <i r="2">
      <x v="4"/>
      <x v="170"/>
      <x/>
      <x v="22"/>
      <x v="29"/>
      <x/>
      <x v="52"/>
      <x v="52"/>
      <x v="53"/>
      <x v="53"/>
      <x v="144"/>
      <x v="144"/>
      <x v="9"/>
      <x v="9"/>
    </i>
    <i r="4">
      <x v="1"/>
      <x v="21"/>
      <x v="29"/>
      <x/>
      <x v="52"/>
      <x v="52"/>
      <x v="53"/>
      <x v="53"/>
      <x v="144"/>
      <x v="144"/>
      <x v="9"/>
      <x v="9"/>
    </i>
    <i r="4">
      <x v="2"/>
      <x v="23"/>
      <x v="29"/>
      <x/>
      <x v="52"/>
      <x v="52"/>
      <x v="53"/>
      <x v="53"/>
      <x v="144"/>
      <x v="144"/>
      <x v="9"/>
      <x v="9"/>
    </i>
    <i r="4">
      <x v="3"/>
      <x v="18"/>
      <x v="29"/>
      <x/>
      <x v="52"/>
      <x v="52"/>
      <x v="53"/>
      <x v="53"/>
      <x v="144"/>
      <x v="144"/>
      <x v="9"/>
      <x v="9"/>
    </i>
    <i r="2">
      <x v="11"/>
      <x v="168"/>
      <x/>
      <x v="22"/>
      <x v="29"/>
      <x/>
      <x v="52"/>
      <x v="52"/>
      <x v="53"/>
      <x v="53"/>
      <x v="144"/>
      <x v="144"/>
      <x v="9"/>
      <x v="9"/>
    </i>
    <i r="4">
      <x v="1"/>
      <x v="21"/>
      <x v="29"/>
      <x/>
      <x v="52"/>
      <x v="52"/>
      <x v="53"/>
      <x v="53"/>
      <x v="144"/>
      <x v="144"/>
      <x v="9"/>
      <x v="9"/>
    </i>
    <i r="4">
      <x v="2"/>
      <x v="23"/>
      <x v="29"/>
      <x/>
      <x v="52"/>
      <x v="52"/>
      <x v="53"/>
      <x v="53"/>
      <x v="144"/>
      <x v="144"/>
      <x v="9"/>
      <x v="9"/>
    </i>
    <i r="1">
      <x v="19"/>
      <x v="11"/>
      <x v="168"/>
      <x v="11"/>
      <x v="20"/>
      <x v="48"/>
      <x v="19"/>
      <x v="52"/>
      <x v="52"/>
      <x v="32"/>
      <x v="24"/>
      <x v="144"/>
      <x v="144"/>
      <x v="9"/>
      <x v="9"/>
    </i>
    <i r="1">
      <x v="21"/>
      <x v="173"/>
      <x v="145"/>
      <x v="16"/>
      <x v="25"/>
      <x v="24"/>
      <x v="38"/>
      <x v="52"/>
      <x v="52"/>
      <x v="53"/>
      <x v="53"/>
      <x v="144"/>
      <x v="144"/>
      <x v="9"/>
      <x v="9"/>
    </i>
    <i r="1">
      <x v="22"/>
      <x v="3"/>
      <x v="135"/>
      <x v="1"/>
      <x v="21"/>
      <x v="29"/>
      <x/>
      <x v="52"/>
      <x v="52"/>
      <x v="41"/>
      <x v="17"/>
      <x v="144"/>
      <x v="144"/>
      <x v="9"/>
      <x v="9"/>
    </i>
    <i r="2">
      <x v="4"/>
      <x v="170"/>
      <x v="1"/>
      <x v="21"/>
      <x v="29"/>
      <x/>
      <x v="52"/>
      <x v="52"/>
      <x v="41"/>
      <x v="17"/>
      <x v="144"/>
      <x v="144"/>
      <x v="9"/>
      <x v="9"/>
    </i>
    <i r="2">
      <x v="86"/>
      <x v="40"/>
      <x v="25"/>
      <x v="2"/>
      <x v="29"/>
      <x/>
      <x v="52"/>
      <x v="52"/>
      <x v="41"/>
      <x v="17"/>
      <x v="144"/>
      <x v="144"/>
      <x v="9"/>
      <x v="9"/>
    </i>
    <i r="1">
      <x v="23"/>
      <x v="183"/>
      <x v="187"/>
      <x v="25"/>
      <x v="2"/>
      <x v="23"/>
      <x v="46"/>
      <x v="52"/>
      <x v="52"/>
      <x v="53"/>
      <x v="53"/>
      <x v="81"/>
      <x v="44"/>
      <x v="9"/>
      <x v="9"/>
    </i>
    <i r="1">
      <x v="24"/>
      <x v="3"/>
      <x v="135"/>
      <x v="16"/>
      <x v="25"/>
      <x v="24"/>
      <x v="38"/>
      <x v="52"/>
      <x v="52"/>
      <x v="20"/>
      <x v="27"/>
      <x v="144"/>
      <x v="144"/>
      <x v="9"/>
      <x v="9"/>
    </i>
    <i r="1">
      <x v="25"/>
      <x v="4"/>
      <x v="170"/>
      <x v="16"/>
      <x v="25"/>
      <x v="24"/>
      <x v="38"/>
      <x v="52"/>
      <x v="52"/>
      <x v="20"/>
      <x v="27"/>
      <x v="144"/>
      <x v="144"/>
      <x v="9"/>
      <x v="9"/>
    </i>
    <i r="1">
      <x v="27"/>
      <x v="3"/>
      <x v="135"/>
      <x v="13"/>
      <x v="15"/>
      <x v="30"/>
      <x v="37"/>
      <x v="52"/>
      <x v="52"/>
      <x v="53"/>
      <x v="53"/>
      <x v="144"/>
      <x v="144"/>
      <x v="9"/>
      <x v="9"/>
    </i>
    <i r="2">
      <x v="4"/>
      <x v="170"/>
      <x v="13"/>
      <x v="15"/>
      <x v="30"/>
      <x v="37"/>
      <x v="52"/>
      <x v="52"/>
      <x v="53"/>
      <x v="53"/>
      <x v="144"/>
      <x v="144"/>
      <x v="9"/>
      <x v="9"/>
    </i>
    <i r="1">
      <x v="28"/>
      <x v="146"/>
      <x v="93"/>
      <x v="28"/>
      <x v="1"/>
      <x v="6"/>
      <x v="14"/>
      <x v="52"/>
      <x v="52"/>
      <x v="8"/>
      <x v="52"/>
      <x v="26"/>
      <x v="49"/>
      <x v="9"/>
      <x v="9"/>
    </i>
    <i r="1">
      <x v="30"/>
      <x v="113"/>
      <x v="76"/>
      <x v="26"/>
      <x v="3"/>
      <x v="8"/>
      <x v="43"/>
      <x v="52"/>
      <x v="52"/>
      <x v="53"/>
      <x v="53"/>
      <x v="41"/>
      <x v="115"/>
      <x v="2"/>
      <x v="2"/>
    </i>
    <i r="1">
      <x v="31"/>
      <x v="86"/>
      <x v="40"/>
      <x v="28"/>
      <x v="1"/>
      <x v="7"/>
      <x v="54"/>
      <x v="52"/>
      <x v="52"/>
      <x v="53"/>
      <x v="53"/>
      <x v="24"/>
      <x v="8"/>
      <x v="9"/>
      <x v="9"/>
    </i>
    <i r="1">
      <x v="32"/>
      <x v="128"/>
      <x v="10"/>
      <x v="19"/>
      <x v="9"/>
      <x v="22"/>
      <x v="28"/>
      <x v="38"/>
      <x v="2"/>
      <x v="53"/>
      <x v="53"/>
      <x v="144"/>
      <x v="144"/>
      <x v="9"/>
      <x v="9"/>
    </i>
    <i r="1">
      <x v="33"/>
      <x v="202"/>
      <x v="52"/>
      <x v="19"/>
      <x v="9"/>
      <x v="22"/>
      <x v="28"/>
      <x v="38"/>
      <x v="2"/>
      <x v="53"/>
      <x v="53"/>
      <x v="144"/>
      <x v="144"/>
      <x v="9"/>
      <x v="9"/>
    </i>
    <i r="1">
      <x v="34"/>
      <x v="131"/>
      <x v="54"/>
      <x v="19"/>
      <x v="9"/>
      <x v="22"/>
      <x v="28"/>
      <x v="38"/>
      <x v="2"/>
      <x v="53"/>
      <x v="53"/>
      <x v="144"/>
      <x v="144"/>
      <x v="9"/>
      <x v="9"/>
    </i>
    <i r="1">
      <x v="35"/>
      <x v="127"/>
      <x v="58"/>
      <x v="19"/>
      <x v="9"/>
      <x v="22"/>
      <x v="28"/>
      <x v="38"/>
      <x v="2"/>
      <x v="53"/>
      <x v="53"/>
      <x v="144"/>
      <x v="144"/>
      <x v="9"/>
      <x v="9"/>
    </i>
    <i r="1">
      <x v="36"/>
      <x v="203"/>
      <x v="148"/>
      <x v="19"/>
      <x v="9"/>
      <x v="22"/>
      <x v="28"/>
      <x v="38"/>
      <x v="2"/>
      <x v="53"/>
      <x v="53"/>
      <x v="144"/>
      <x v="144"/>
      <x v="9"/>
      <x v="9"/>
    </i>
    <i r="1">
      <x v="37"/>
      <x v="132"/>
      <x v="174"/>
      <x v="19"/>
      <x v="9"/>
      <x v="22"/>
      <x v="28"/>
      <x v="38"/>
      <x v="2"/>
      <x v="53"/>
      <x v="53"/>
      <x v="144"/>
      <x v="144"/>
      <x v="9"/>
      <x v="9"/>
    </i>
    <i r="1">
      <x v="38"/>
      <x v="129"/>
      <x v="179"/>
      <x v="19"/>
      <x v="9"/>
      <x v="22"/>
      <x v="28"/>
      <x v="38"/>
      <x v="2"/>
      <x v="53"/>
      <x v="53"/>
      <x v="144"/>
      <x v="144"/>
      <x v="9"/>
      <x v="9"/>
    </i>
    <i r="1">
      <x v="39"/>
      <x v="135"/>
      <x v="188"/>
      <x v="19"/>
      <x v="9"/>
      <x v="22"/>
      <x v="28"/>
      <x v="38"/>
      <x v="2"/>
      <x v="53"/>
      <x v="53"/>
      <x v="144"/>
      <x v="144"/>
      <x v="9"/>
      <x v="9"/>
    </i>
    <i r="1">
      <x v="41"/>
      <x v="11"/>
      <x v="168"/>
      <x v="13"/>
      <x v="15"/>
      <x v="30"/>
      <x v="37"/>
      <x v="52"/>
      <x v="52"/>
      <x v="53"/>
      <x v="53"/>
      <x v="144"/>
      <x v="144"/>
      <x v="9"/>
      <x v="9"/>
    </i>
    <i r="1">
      <x v="42"/>
      <x v="3"/>
      <x v="135"/>
      <x v="13"/>
      <x v="15"/>
      <x v="30"/>
      <x v="37"/>
      <x v="52"/>
      <x v="52"/>
      <x v="53"/>
      <x v="53"/>
      <x v="144"/>
      <x v="144"/>
      <x v="9"/>
      <x v="9"/>
    </i>
    <i r="1">
      <x v="43"/>
      <x v="128"/>
      <x v="10"/>
      <x v="10"/>
      <x v="29"/>
      <x v="45"/>
      <x v="15"/>
      <x v="39"/>
      <x v="7"/>
      <x v="53"/>
      <x v="53"/>
      <x v="144"/>
      <x v="144"/>
      <x v="9"/>
      <x v="9"/>
    </i>
    <i r="1">
      <x v="44"/>
      <x v="183"/>
      <x v="187"/>
      <x v="18"/>
      <x v="6"/>
      <x v="26"/>
      <x v="27"/>
      <x v="52"/>
      <x v="52"/>
      <x v="53"/>
      <x v="53"/>
      <x v="144"/>
      <x v="144"/>
      <x v="6"/>
      <x v="8"/>
    </i>
    <i r="1">
      <x v="45"/>
      <x v="133"/>
      <x v="127"/>
      <x v="10"/>
      <x v="29"/>
      <x v="45"/>
      <x v="15"/>
      <x v="2"/>
      <x v="15"/>
      <x v="53"/>
      <x v="53"/>
      <x v="144"/>
      <x v="144"/>
      <x v="6"/>
      <x v="8"/>
    </i>
    <i r="1">
      <x v="46"/>
      <x v="143"/>
      <x v="174"/>
      <x v="20"/>
      <x v="30"/>
      <x v="20"/>
      <x v="41"/>
      <x v="52"/>
      <x v="52"/>
      <x v="53"/>
      <x v="53"/>
      <x v="144"/>
      <x v="144"/>
      <x v="9"/>
      <x v="9"/>
    </i>
    <i r="1">
      <x v="47"/>
      <x v="144"/>
      <x v="127"/>
      <x v="28"/>
      <x v="1"/>
      <x v="6"/>
      <x v="14"/>
      <x v="52"/>
      <x v="52"/>
      <x v="53"/>
      <x v="53"/>
      <x v="26"/>
      <x v="49"/>
      <x v="6"/>
      <x v="8"/>
    </i>
    <i r="1">
      <x v="49"/>
      <x v="202"/>
      <x v="52"/>
      <x v="10"/>
      <x v="29"/>
      <x v="45"/>
      <x v="15"/>
      <x v="39"/>
      <x v="7"/>
      <x v="53"/>
      <x v="53"/>
      <x v="144"/>
      <x v="144"/>
      <x v="9"/>
      <x v="9"/>
    </i>
    <i r="1">
      <x v="52"/>
      <x v="183"/>
      <x v="187"/>
      <x v="5"/>
      <x v="31"/>
      <x v="20"/>
      <x v="41"/>
      <x v="52"/>
      <x v="52"/>
      <x v="53"/>
      <x v="53"/>
      <x v="144"/>
      <x v="144"/>
      <x v="6"/>
      <x v="8"/>
    </i>
    <i r="1">
      <x v="53"/>
      <x v="175"/>
      <x v="104"/>
      <x/>
      <x v="22"/>
      <x v="29"/>
      <x/>
      <x v="52"/>
      <x v="52"/>
      <x v="53"/>
      <x v="53"/>
      <x v="144"/>
      <x v="144"/>
      <x v="9"/>
      <x v="9"/>
    </i>
    <i r="1">
      <x v="54"/>
      <x v="176"/>
      <x v="101"/>
      <x/>
      <x v="22"/>
      <x v="29"/>
      <x/>
      <x v="52"/>
      <x v="52"/>
      <x v="53"/>
      <x v="53"/>
      <x v="144"/>
      <x v="144"/>
      <x v="9"/>
      <x v="9"/>
    </i>
    <i r="1">
      <x v="55"/>
      <x v="163"/>
      <x v="30"/>
      <x/>
      <x v="22"/>
      <x v="29"/>
      <x/>
      <x v="52"/>
      <x v="52"/>
      <x v="53"/>
      <x v="53"/>
      <x v="144"/>
      <x v="144"/>
      <x v="6"/>
      <x v="8"/>
    </i>
    <i r="1">
      <x v="56"/>
      <x v="129"/>
      <x v="179"/>
      <x v="10"/>
      <x v="29"/>
      <x v="45"/>
      <x v="15"/>
      <x v="39"/>
      <x v="7"/>
      <x v="53"/>
      <x v="53"/>
      <x v="144"/>
      <x v="144"/>
      <x v="9"/>
      <x v="9"/>
    </i>
    <i r="1">
      <x v="57"/>
      <x v="107"/>
      <x v="14"/>
      <x v="8"/>
      <x v="14"/>
      <x v="32"/>
      <x v="29"/>
      <x v="52"/>
      <x v="52"/>
      <x v="53"/>
      <x v="53"/>
      <x v="144"/>
      <x v="144"/>
      <x v="9"/>
      <x v="9"/>
    </i>
    <i r="1">
      <x v="59"/>
      <x v="146"/>
      <x v="93"/>
      <x v="28"/>
      <x v="1"/>
      <x v="14"/>
      <x v="4"/>
      <x v="52"/>
      <x v="52"/>
      <x v="4"/>
      <x v="47"/>
      <x v="144"/>
      <x v="144"/>
      <x v="9"/>
      <x v="9"/>
    </i>
    <i r="1">
      <x v="60"/>
      <x v="172"/>
      <x v="150"/>
      <x v="16"/>
      <x v="25"/>
      <x v="24"/>
      <x v="38"/>
      <x v="52"/>
      <x v="52"/>
      <x v="53"/>
      <x v="53"/>
      <x v="144"/>
      <x v="144"/>
      <x v="9"/>
      <x v="9"/>
    </i>
    <i r="1">
      <x v="62"/>
      <x v="120"/>
      <x v="50"/>
      <x v="9"/>
      <x v="11"/>
      <x v="27"/>
      <x v="42"/>
      <x v="52"/>
      <x v="52"/>
      <x v="53"/>
      <x v="53"/>
      <x v="144"/>
      <x v="144"/>
      <x v="9"/>
      <x v="9"/>
    </i>
    <i r="1">
      <x v="63"/>
      <x v="11"/>
      <x v="168"/>
      <x v="16"/>
      <x v="25"/>
      <x v="24"/>
      <x v="38"/>
      <x v="52"/>
      <x v="52"/>
      <x v="53"/>
      <x v="53"/>
      <x v="144"/>
      <x v="144"/>
      <x v="9"/>
      <x v="9"/>
    </i>
    <i r="2">
      <x v="14"/>
      <x v="57"/>
      <x v="16"/>
      <x v="25"/>
      <x v="24"/>
      <x v="38"/>
      <x v="52"/>
      <x v="52"/>
      <x v="53"/>
      <x v="53"/>
      <x v="144"/>
      <x v="144"/>
      <x v="9"/>
      <x v="9"/>
    </i>
    <i r="1">
      <x v="64"/>
      <x v="83"/>
      <x v="8"/>
      <x v="31"/>
      <x v="12"/>
      <x v="54"/>
      <x v="23"/>
      <x v="52"/>
      <x v="52"/>
      <x v="1"/>
      <x v="13"/>
      <x v="129"/>
      <x v="94"/>
      <x v="9"/>
      <x v="9"/>
    </i>
    <i r="1">
      <x v="66"/>
      <x v="83"/>
      <x v="8"/>
      <x v="31"/>
      <x v="12"/>
      <x v="54"/>
      <x v="23"/>
      <x v="52"/>
      <x v="52"/>
      <x v="1"/>
      <x v="13"/>
      <x v="129"/>
      <x v="94"/>
      <x v="9"/>
      <x v="9"/>
    </i>
    <i r="1">
      <x v="67"/>
      <x v="183"/>
      <x v="187"/>
      <x v="7"/>
      <x v="27"/>
      <x v="32"/>
      <x v="29"/>
      <x v="52"/>
      <x v="52"/>
      <x v="53"/>
      <x v="53"/>
      <x v="144"/>
      <x v="144"/>
      <x v="9"/>
      <x v="9"/>
    </i>
    <i r="1">
      <x v="69"/>
      <x v="183"/>
      <x v="187"/>
      <x v="7"/>
      <x v="27"/>
      <x v="32"/>
      <x v="29"/>
      <x v="52"/>
      <x v="52"/>
      <x v="53"/>
      <x v="53"/>
      <x v="144"/>
      <x v="144"/>
      <x v="9"/>
      <x v="9"/>
    </i>
    <i r="1">
      <x v="71"/>
      <x v="192"/>
      <x v="149"/>
      <x v="16"/>
      <x v="25"/>
      <x v="24"/>
      <x v="38"/>
      <x v="52"/>
      <x v="52"/>
      <x v="53"/>
      <x v="53"/>
      <x v="144"/>
      <x v="144"/>
      <x v="9"/>
      <x v="9"/>
    </i>
    <i r="1">
      <x v="72"/>
      <x v="172"/>
      <x v="150"/>
      <x v="9"/>
      <x v="11"/>
      <x v="27"/>
      <x v="42"/>
      <x v="52"/>
      <x v="52"/>
      <x v="53"/>
      <x v="53"/>
      <x v="144"/>
      <x v="144"/>
      <x v="9"/>
      <x v="9"/>
    </i>
    <i r="1">
      <x v="73"/>
      <x v="3"/>
      <x v="135"/>
      <x v="16"/>
      <x v="25"/>
      <x v="24"/>
      <x v="38"/>
      <x v="52"/>
      <x v="52"/>
      <x v="53"/>
      <x v="53"/>
      <x v="144"/>
      <x v="144"/>
      <x v="9"/>
      <x v="9"/>
    </i>
    <i r="2">
      <x v="4"/>
      <x v="170"/>
      <x v="16"/>
      <x v="25"/>
      <x v="24"/>
      <x v="38"/>
      <x v="52"/>
      <x v="52"/>
      <x v="53"/>
      <x v="53"/>
      <x v="144"/>
      <x v="144"/>
      <x v="9"/>
      <x v="9"/>
    </i>
    <i r="1">
      <x v="75"/>
      <x v="11"/>
      <x v="168"/>
      <x v="11"/>
      <x v="20"/>
      <x v="48"/>
      <x v="19"/>
      <x v="52"/>
      <x v="52"/>
      <x v="53"/>
      <x v="53"/>
      <x v="144"/>
      <x v="144"/>
      <x v="9"/>
      <x v="9"/>
    </i>
    <i r="1">
      <x v="76"/>
      <x v="3"/>
      <x v="135"/>
      <x v="5"/>
      <x v="31"/>
      <x v="20"/>
      <x v="41"/>
      <x v="52"/>
      <x v="52"/>
      <x v="53"/>
      <x v="53"/>
      <x v="144"/>
      <x v="144"/>
      <x v="9"/>
      <x v="9"/>
    </i>
    <i r="4">
      <x v="6"/>
      <x v="19"/>
      <x v="32"/>
      <x v="29"/>
      <x v="52"/>
      <x v="52"/>
      <x v="53"/>
      <x v="53"/>
      <x v="144"/>
      <x v="144"/>
      <x v="9"/>
      <x v="9"/>
    </i>
    <i r="4">
      <x v="7"/>
      <x v="27"/>
      <x v="32"/>
      <x v="29"/>
      <x v="52"/>
      <x v="52"/>
      <x v="53"/>
      <x v="53"/>
      <x v="144"/>
      <x v="144"/>
      <x v="9"/>
      <x v="9"/>
    </i>
    <i r="4">
      <x v="8"/>
      <x v="14"/>
      <x v="32"/>
      <x v="29"/>
      <x v="52"/>
      <x v="52"/>
      <x v="53"/>
      <x v="53"/>
      <x v="144"/>
      <x v="144"/>
      <x v="9"/>
      <x v="9"/>
    </i>
    <i r="4">
      <x v="9"/>
      <x v="11"/>
      <x v="27"/>
      <x v="42"/>
      <x v="52"/>
      <x v="52"/>
      <x v="53"/>
      <x v="53"/>
      <x v="144"/>
      <x v="144"/>
      <x v="9"/>
      <x v="9"/>
    </i>
    <i r="4">
      <x v="10"/>
      <x v="29"/>
      <x v="45"/>
      <x v="15"/>
      <x v="52"/>
      <x v="52"/>
      <x v="53"/>
      <x v="53"/>
      <x v="144"/>
      <x v="144"/>
      <x v="9"/>
      <x v="9"/>
    </i>
    <i r="4">
      <x v="11"/>
      <x v="20"/>
      <x v="34"/>
      <x v="26"/>
      <x v="52"/>
      <x v="52"/>
      <x v="53"/>
      <x v="53"/>
      <x v="144"/>
      <x v="144"/>
      <x v="9"/>
      <x v="9"/>
    </i>
    <i r="4">
      <x v="12"/>
      <x v="13"/>
      <x v="44"/>
      <x v="53"/>
      <x v="52"/>
      <x v="52"/>
      <x v="53"/>
      <x v="53"/>
      <x v="144"/>
      <x v="144"/>
      <x v="9"/>
      <x v="9"/>
    </i>
    <i r="4">
      <x v="13"/>
      <x v="15"/>
      <x v="30"/>
      <x v="37"/>
      <x v="52"/>
      <x v="52"/>
      <x v="53"/>
      <x v="53"/>
      <x v="144"/>
      <x v="144"/>
      <x v="9"/>
      <x v="9"/>
    </i>
    <i r="4">
      <x v="14"/>
      <x v="17"/>
      <x v="30"/>
      <x v="37"/>
      <x v="52"/>
      <x v="52"/>
      <x v="53"/>
      <x v="53"/>
      <x v="144"/>
      <x v="144"/>
      <x v="9"/>
      <x v="9"/>
    </i>
    <i r="4">
      <x v="15"/>
      <x v="28"/>
      <x v="30"/>
      <x v="37"/>
      <x v="52"/>
      <x v="52"/>
      <x v="53"/>
      <x v="53"/>
      <x v="144"/>
      <x v="144"/>
      <x v="9"/>
      <x v="9"/>
    </i>
    <i r="4">
      <x v="16"/>
      <x v="25"/>
      <x v="24"/>
      <x v="38"/>
      <x v="52"/>
      <x v="52"/>
      <x v="53"/>
      <x v="53"/>
      <x v="144"/>
      <x v="144"/>
      <x v="9"/>
      <x v="9"/>
    </i>
    <i r="4">
      <x v="18"/>
      <x v="6"/>
      <x v="26"/>
      <x v="27"/>
      <x v="52"/>
      <x v="52"/>
      <x v="53"/>
      <x v="53"/>
      <x v="144"/>
      <x v="144"/>
      <x v="9"/>
      <x v="9"/>
    </i>
    <i r="4">
      <x v="19"/>
      <x v="9"/>
      <x v="22"/>
      <x v="28"/>
      <x v="52"/>
      <x v="52"/>
      <x v="53"/>
      <x v="53"/>
      <x v="144"/>
      <x v="144"/>
      <x v="9"/>
      <x v="9"/>
    </i>
    <i r="4">
      <x v="20"/>
      <x v="30"/>
      <x v="20"/>
      <x v="41"/>
      <x v="52"/>
      <x v="52"/>
      <x v="53"/>
      <x v="53"/>
      <x v="144"/>
      <x v="144"/>
      <x v="9"/>
      <x v="9"/>
    </i>
    <i r="4">
      <x v="22"/>
      <x v="24"/>
      <x v="12"/>
      <x v="2"/>
      <x v="52"/>
      <x v="52"/>
      <x v="53"/>
      <x v="53"/>
      <x v="144"/>
      <x v="144"/>
      <x v="9"/>
      <x v="9"/>
    </i>
    <i r="4">
      <x v="23"/>
      <x v="10"/>
      <x v="26"/>
      <x v="27"/>
      <x v="52"/>
      <x v="52"/>
      <x v="53"/>
      <x v="53"/>
      <x v="144"/>
      <x v="144"/>
      <x v="9"/>
      <x v="9"/>
    </i>
    <i r="2">
      <x v="4"/>
      <x v="170"/>
      <x v="5"/>
      <x v="31"/>
      <x v="20"/>
      <x v="41"/>
      <x v="52"/>
      <x v="52"/>
      <x v="53"/>
      <x v="53"/>
      <x v="144"/>
      <x v="144"/>
      <x v="9"/>
      <x v="9"/>
    </i>
    <i r="4">
      <x v="6"/>
      <x v="19"/>
      <x v="32"/>
      <x v="29"/>
      <x v="52"/>
      <x v="52"/>
      <x v="53"/>
      <x v="53"/>
      <x v="144"/>
      <x v="144"/>
      <x v="9"/>
      <x v="9"/>
    </i>
    <i r="4">
      <x v="7"/>
      <x v="27"/>
      <x v="32"/>
      <x v="29"/>
      <x v="52"/>
      <x v="52"/>
      <x v="53"/>
      <x v="53"/>
      <x v="144"/>
      <x v="144"/>
      <x v="9"/>
      <x v="9"/>
    </i>
    <i r="4">
      <x v="8"/>
      <x v="14"/>
      <x v="32"/>
      <x v="29"/>
      <x v="52"/>
      <x v="52"/>
      <x v="53"/>
      <x v="53"/>
      <x v="144"/>
      <x v="144"/>
      <x v="9"/>
      <x v="9"/>
    </i>
    <i r="4">
      <x v="9"/>
      <x v="11"/>
      <x v="27"/>
      <x v="42"/>
      <x v="52"/>
      <x v="52"/>
      <x v="53"/>
      <x v="53"/>
      <x v="144"/>
      <x v="144"/>
      <x v="9"/>
      <x v="9"/>
    </i>
    <i r="4">
      <x v="10"/>
      <x v="29"/>
      <x v="45"/>
      <x v="15"/>
      <x v="52"/>
      <x v="52"/>
      <x v="53"/>
      <x v="53"/>
      <x v="144"/>
      <x v="144"/>
      <x v="9"/>
      <x v="9"/>
    </i>
    <i r="4">
      <x v="11"/>
      <x v="20"/>
      <x v="34"/>
      <x v="26"/>
      <x v="52"/>
      <x v="52"/>
      <x v="53"/>
      <x v="53"/>
      <x v="144"/>
      <x v="144"/>
      <x v="9"/>
      <x v="9"/>
    </i>
    <i r="4">
      <x v="12"/>
      <x v="13"/>
      <x v="44"/>
      <x v="53"/>
      <x v="52"/>
      <x v="52"/>
      <x v="53"/>
      <x v="53"/>
      <x v="144"/>
      <x v="144"/>
      <x v="9"/>
      <x v="9"/>
    </i>
    <i r="4">
      <x v="14"/>
      <x v="17"/>
      <x v="30"/>
      <x v="37"/>
      <x v="52"/>
      <x v="52"/>
      <x v="53"/>
      <x v="53"/>
      <x v="144"/>
      <x v="144"/>
      <x v="9"/>
      <x v="9"/>
    </i>
    <i r="4">
      <x v="15"/>
      <x v="28"/>
      <x v="30"/>
      <x v="37"/>
      <x v="52"/>
      <x v="52"/>
      <x v="53"/>
      <x v="53"/>
      <x v="144"/>
      <x v="144"/>
      <x v="9"/>
      <x v="9"/>
    </i>
    <i r="4">
      <x v="16"/>
      <x v="25"/>
      <x v="24"/>
      <x v="38"/>
      <x v="52"/>
      <x v="52"/>
      <x v="53"/>
      <x v="53"/>
      <x v="144"/>
      <x v="144"/>
      <x v="9"/>
      <x v="9"/>
    </i>
    <i r="4">
      <x v="17"/>
      <x v="7"/>
      <x v="25"/>
      <x v="39"/>
      <x v="52"/>
      <x v="52"/>
      <x v="53"/>
      <x v="53"/>
      <x v="144"/>
      <x v="144"/>
      <x v="9"/>
      <x v="9"/>
    </i>
    <i r="4">
      <x v="18"/>
      <x v="6"/>
      <x v="26"/>
      <x v="27"/>
      <x v="52"/>
      <x v="52"/>
      <x v="53"/>
      <x v="53"/>
      <x v="144"/>
      <x v="144"/>
      <x v="9"/>
      <x v="9"/>
    </i>
    <i r="4">
      <x v="19"/>
      <x v="9"/>
      <x v="22"/>
      <x v="28"/>
      <x v="52"/>
      <x v="52"/>
      <x v="53"/>
      <x v="53"/>
      <x v="144"/>
      <x v="144"/>
      <x v="9"/>
      <x v="9"/>
    </i>
    <i r="4">
      <x v="20"/>
      <x v="30"/>
      <x v="20"/>
      <x v="41"/>
      <x v="52"/>
      <x v="52"/>
      <x v="53"/>
      <x v="53"/>
      <x v="144"/>
      <x v="144"/>
      <x v="9"/>
      <x v="9"/>
    </i>
    <i r="4">
      <x v="22"/>
      <x v="24"/>
      <x v="12"/>
      <x v="2"/>
      <x v="52"/>
      <x v="52"/>
      <x v="53"/>
      <x v="53"/>
      <x v="144"/>
      <x v="144"/>
      <x v="9"/>
      <x v="9"/>
    </i>
    <i r="4">
      <x v="23"/>
      <x v="10"/>
      <x v="26"/>
      <x v="27"/>
      <x v="52"/>
      <x v="52"/>
      <x v="53"/>
      <x v="53"/>
      <x v="144"/>
      <x v="144"/>
      <x v="9"/>
      <x v="9"/>
    </i>
    <i r="2">
      <x v="11"/>
      <x v="168"/>
      <x v="4"/>
      <x v="16"/>
      <x v="30"/>
      <x v="37"/>
      <x v="52"/>
      <x v="52"/>
      <x v="53"/>
      <x v="53"/>
      <x v="144"/>
      <x v="144"/>
      <x v="9"/>
      <x v="9"/>
    </i>
    <i r="4">
      <x v="5"/>
      <x v="31"/>
      <x v="20"/>
      <x v="41"/>
      <x v="52"/>
      <x v="52"/>
      <x v="53"/>
      <x v="53"/>
      <x v="144"/>
      <x v="144"/>
      <x v="9"/>
      <x v="9"/>
    </i>
    <i r="4">
      <x v="6"/>
      <x v="19"/>
      <x v="32"/>
      <x v="29"/>
      <x v="52"/>
      <x v="52"/>
      <x v="53"/>
      <x v="53"/>
      <x v="144"/>
      <x v="144"/>
      <x v="9"/>
      <x v="9"/>
    </i>
    <i r="4">
      <x v="7"/>
      <x v="27"/>
      <x v="32"/>
      <x v="29"/>
      <x v="52"/>
      <x v="52"/>
      <x v="53"/>
      <x v="53"/>
      <x v="144"/>
      <x v="144"/>
      <x v="9"/>
      <x v="9"/>
    </i>
    <i r="4">
      <x v="8"/>
      <x v="14"/>
      <x v="32"/>
      <x v="29"/>
      <x v="52"/>
      <x v="52"/>
      <x v="53"/>
      <x v="53"/>
      <x v="144"/>
      <x v="144"/>
      <x v="9"/>
      <x v="9"/>
    </i>
    <i r="4">
      <x v="9"/>
      <x v="11"/>
      <x v="27"/>
      <x v="42"/>
      <x v="52"/>
      <x v="52"/>
      <x v="53"/>
      <x v="53"/>
      <x v="144"/>
      <x v="144"/>
      <x v="9"/>
      <x v="9"/>
    </i>
    <i r="4">
      <x v="10"/>
      <x v="29"/>
      <x v="45"/>
      <x v="15"/>
      <x v="52"/>
      <x v="52"/>
      <x v="53"/>
      <x v="53"/>
      <x v="144"/>
      <x v="144"/>
      <x v="9"/>
      <x v="9"/>
    </i>
    <i r="4">
      <x v="11"/>
      <x v="20"/>
      <x v="34"/>
      <x v="26"/>
      <x v="52"/>
      <x v="52"/>
      <x v="53"/>
      <x v="53"/>
      <x v="144"/>
      <x v="144"/>
      <x v="9"/>
      <x v="9"/>
    </i>
    <i r="4">
      <x v="12"/>
      <x v="13"/>
      <x v="44"/>
      <x v="53"/>
      <x v="52"/>
      <x v="52"/>
      <x v="53"/>
      <x v="53"/>
      <x v="144"/>
      <x v="144"/>
      <x v="9"/>
      <x v="9"/>
    </i>
    <i r="4">
      <x v="13"/>
      <x v="15"/>
      <x v="30"/>
      <x v="37"/>
      <x v="52"/>
      <x v="52"/>
      <x v="53"/>
      <x v="53"/>
      <x v="144"/>
      <x v="144"/>
      <x v="9"/>
      <x v="9"/>
    </i>
    <i r="4">
      <x v="14"/>
      <x v="17"/>
      <x v="30"/>
      <x v="37"/>
      <x v="52"/>
      <x v="52"/>
      <x v="53"/>
      <x v="53"/>
      <x v="144"/>
      <x v="144"/>
      <x v="9"/>
      <x v="9"/>
    </i>
    <i r="4">
      <x v="15"/>
      <x v="28"/>
      <x v="30"/>
      <x v="37"/>
      <x v="52"/>
      <x v="52"/>
      <x v="53"/>
      <x v="53"/>
      <x v="144"/>
      <x v="144"/>
      <x v="9"/>
      <x v="9"/>
    </i>
    <i r="4">
      <x v="16"/>
      <x v="25"/>
      <x v="24"/>
      <x v="38"/>
      <x v="52"/>
      <x v="52"/>
      <x v="53"/>
      <x v="53"/>
      <x v="144"/>
      <x v="144"/>
      <x v="9"/>
      <x v="9"/>
    </i>
    <i r="4">
      <x v="17"/>
      <x v="7"/>
      <x v="25"/>
      <x v="39"/>
      <x v="52"/>
      <x v="52"/>
      <x v="53"/>
      <x v="53"/>
      <x v="144"/>
      <x v="144"/>
      <x v="9"/>
      <x v="9"/>
    </i>
    <i r="4">
      <x v="18"/>
      <x v="6"/>
      <x v="26"/>
      <x v="27"/>
      <x v="52"/>
      <x v="52"/>
      <x v="53"/>
      <x v="53"/>
      <x v="144"/>
      <x v="144"/>
      <x v="9"/>
      <x v="9"/>
    </i>
    <i r="4">
      <x v="19"/>
      <x v="9"/>
      <x v="22"/>
      <x v="28"/>
      <x v="52"/>
      <x v="52"/>
      <x v="53"/>
      <x v="53"/>
      <x v="144"/>
      <x v="144"/>
      <x v="9"/>
      <x v="9"/>
    </i>
    <i r="4">
      <x v="20"/>
      <x v="30"/>
      <x v="20"/>
      <x v="41"/>
      <x v="52"/>
      <x v="52"/>
      <x v="53"/>
      <x v="53"/>
      <x v="144"/>
      <x v="144"/>
      <x v="9"/>
      <x v="9"/>
    </i>
    <i r="4">
      <x v="22"/>
      <x v="24"/>
      <x v="12"/>
      <x v="2"/>
      <x v="52"/>
      <x v="52"/>
      <x v="53"/>
      <x v="53"/>
      <x v="144"/>
      <x v="144"/>
      <x v="9"/>
      <x v="9"/>
    </i>
    <i r="4">
      <x v="23"/>
      <x v="10"/>
      <x v="26"/>
      <x v="27"/>
      <x v="52"/>
      <x v="52"/>
      <x v="53"/>
      <x v="53"/>
      <x v="144"/>
      <x v="144"/>
      <x v="9"/>
      <x v="9"/>
    </i>
    <i r="1">
      <x v="77"/>
      <x v="3"/>
      <x v="135"/>
      <x v="4"/>
      <x v="16"/>
      <x v="30"/>
      <x v="37"/>
      <x v="52"/>
      <x v="52"/>
      <x v="53"/>
      <x v="53"/>
      <x v="144"/>
      <x v="144"/>
      <x v="9"/>
      <x v="9"/>
    </i>
    <i r="2">
      <x v="4"/>
      <x v="170"/>
      <x v="4"/>
      <x v="16"/>
      <x v="30"/>
      <x v="37"/>
      <x v="52"/>
      <x v="52"/>
      <x v="53"/>
      <x v="53"/>
      <x v="144"/>
      <x v="144"/>
      <x v="9"/>
      <x v="9"/>
    </i>
    <i r="1">
      <x v="78"/>
      <x v="84"/>
      <x v="112"/>
      <x v="25"/>
      <x v="2"/>
      <x v="28"/>
      <x v="24"/>
      <x v="52"/>
      <x v="52"/>
      <x v="53"/>
      <x v="53"/>
      <x v="86"/>
      <x/>
      <x v="9"/>
      <x v="9"/>
    </i>
    <i r="1">
      <x v="79"/>
      <x v="84"/>
      <x v="112"/>
      <x v="25"/>
      <x v="2"/>
      <x v="28"/>
      <x v="24"/>
      <x v="52"/>
      <x v="52"/>
      <x v="53"/>
      <x v="53"/>
      <x v="84"/>
      <x v="2"/>
      <x v="9"/>
      <x v="9"/>
    </i>
    <i r="1">
      <x v="80"/>
      <x v="84"/>
      <x v="112"/>
      <x v="25"/>
      <x v="2"/>
      <x v="35"/>
      <x v="16"/>
      <x v="52"/>
      <x v="52"/>
      <x v="53"/>
      <x v="53"/>
      <x v="94"/>
      <x v="1"/>
      <x v="9"/>
      <x v="9"/>
    </i>
    <i r="1">
      <x v="81"/>
      <x v="183"/>
      <x v="187"/>
      <x v="16"/>
      <x v="25"/>
      <x v="24"/>
      <x v="38"/>
      <x v="52"/>
      <x v="52"/>
      <x v="21"/>
      <x v="21"/>
      <x v="144"/>
      <x v="144"/>
      <x v="9"/>
      <x v="9"/>
    </i>
    <i r="1">
      <x v="82"/>
      <x v="112"/>
      <x v="25"/>
      <x v="8"/>
      <x v="14"/>
      <x v="32"/>
      <x v="29"/>
      <x v="52"/>
      <x v="52"/>
      <x v="53"/>
      <x v="53"/>
      <x v="144"/>
      <x v="144"/>
      <x v="9"/>
      <x v="9"/>
    </i>
    <i r="1">
      <x v="83"/>
      <x v="3"/>
      <x v="135"/>
      <x v="3"/>
      <x v="18"/>
      <x v="29"/>
      <x/>
      <x v="52"/>
      <x v="52"/>
      <x v="53"/>
      <x v="53"/>
      <x v="144"/>
      <x v="144"/>
      <x v="9"/>
      <x v="9"/>
    </i>
    <i r="2">
      <x v="4"/>
      <x v="170"/>
      <x v="3"/>
      <x v="18"/>
      <x v="29"/>
      <x/>
      <x v="52"/>
      <x v="52"/>
      <x v="53"/>
      <x v="53"/>
      <x v="144"/>
      <x v="144"/>
      <x v="9"/>
      <x v="9"/>
    </i>
    <i r="2">
      <x v="11"/>
      <x v="168"/>
      <x v="3"/>
      <x v="18"/>
      <x v="29"/>
      <x/>
      <x v="52"/>
      <x v="52"/>
      <x v="53"/>
      <x v="53"/>
      <x v="144"/>
      <x v="144"/>
      <x v="9"/>
      <x v="9"/>
    </i>
    <i r="1">
      <x v="84"/>
      <x v="11"/>
      <x v="168"/>
      <x v="2"/>
      <x v="23"/>
      <x v="29"/>
      <x/>
      <x v="52"/>
      <x v="52"/>
      <x v="53"/>
      <x v="53"/>
      <x v="144"/>
      <x v="144"/>
      <x v="9"/>
      <x v="9"/>
    </i>
    <i r="1">
      <x v="85"/>
      <x v="3"/>
      <x v="135"/>
      <x v="2"/>
      <x v="23"/>
      <x v="29"/>
      <x/>
      <x v="52"/>
      <x v="52"/>
      <x v="53"/>
      <x v="53"/>
      <x v="144"/>
      <x v="144"/>
      <x v="9"/>
      <x v="9"/>
    </i>
    <i r="2">
      <x v="4"/>
      <x v="170"/>
      <x v="2"/>
      <x v="23"/>
      <x v="29"/>
      <x/>
      <x v="52"/>
      <x v="52"/>
      <x v="53"/>
      <x v="53"/>
      <x v="144"/>
      <x v="144"/>
      <x v="9"/>
      <x v="9"/>
    </i>
    <i r="1">
      <x v="86"/>
      <x v="180"/>
      <x v="84"/>
      <x v="25"/>
      <x v="2"/>
      <x v="29"/>
      <x/>
      <x v="52"/>
      <x v="52"/>
      <x v="53"/>
      <x v="53"/>
      <x v="98"/>
      <x v="4"/>
      <x v="9"/>
      <x v="9"/>
    </i>
    <i r="1">
      <x v="88"/>
      <x v="2"/>
      <x v="169"/>
      <x v="16"/>
      <x v="25"/>
      <x v="24"/>
      <x v="38"/>
      <x v="52"/>
      <x v="52"/>
      <x v="17"/>
      <x/>
      <x v="144"/>
      <x v="144"/>
      <x v="9"/>
      <x v="9"/>
    </i>
    <i r="2">
      <x v="3"/>
      <x v="135"/>
      <x v="16"/>
      <x v="25"/>
      <x v="24"/>
      <x v="38"/>
      <x v="52"/>
      <x v="52"/>
      <x v="17"/>
      <x/>
      <x v="144"/>
      <x v="144"/>
      <x v="9"/>
      <x v="9"/>
    </i>
    <i r="2">
      <x v="4"/>
      <x v="170"/>
      <x v="16"/>
      <x v="25"/>
      <x v="24"/>
      <x v="38"/>
      <x v="52"/>
      <x v="52"/>
      <x v="17"/>
      <x/>
      <x v="144"/>
      <x v="144"/>
      <x v="9"/>
      <x v="9"/>
    </i>
    <i r="2">
      <x v="163"/>
      <x v="30"/>
      <x v="16"/>
      <x v="25"/>
      <x v="24"/>
      <x v="38"/>
      <x v="52"/>
      <x v="52"/>
      <x v="17"/>
      <x/>
      <x v="144"/>
      <x v="144"/>
      <x v="9"/>
      <x v="9"/>
    </i>
    <i r="2">
      <x v="173"/>
      <x v="145"/>
      <x v="16"/>
      <x v="25"/>
      <x v="24"/>
      <x v="38"/>
      <x v="52"/>
      <x v="52"/>
      <x v="17"/>
      <x/>
      <x v="144"/>
      <x v="144"/>
      <x v="9"/>
      <x v="9"/>
    </i>
    <i r="2">
      <x v="183"/>
      <x v="187"/>
      <x v="16"/>
      <x v="25"/>
      <x v="24"/>
      <x v="38"/>
      <x v="52"/>
      <x v="52"/>
      <x v="17"/>
      <x/>
      <x v="144"/>
      <x v="144"/>
      <x v="9"/>
      <x v="9"/>
    </i>
    <i r="1">
      <x v="89"/>
      <x v="182"/>
      <x v="6"/>
      <x v="16"/>
      <x v="25"/>
      <x v="24"/>
      <x v="38"/>
      <x v="52"/>
      <x v="52"/>
      <x v="17"/>
      <x/>
      <x v="144"/>
      <x v="144"/>
      <x v="9"/>
      <x v="9"/>
    </i>
    <i r="2">
      <x v="183"/>
      <x v="187"/>
      <x v="16"/>
      <x v="25"/>
      <x v="24"/>
      <x v="38"/>
      <x v="52"/>
      <x v="52"/>
      <x v="17"/>
      <x/>
      <x v="144"/>
      <x v="144"/>
      <x v="9"/>
      <x v="9"/>
    </i>
    <i r="1">
      <x v="90"/>
      <x v="92"/>
      <x/>
      <x v="24"/>
      <x v="4"/>
      <x v="1"/>
      <x v="50"/>
      <x v="52"/>
      <x v="52"/>
      <x v="53"/>
      <x v="53"/>
      <x v="12"/>
      <x v="71"/>
      <x v="9"/>
      <x v="9"/>
    </i>
    <i r="1">
      <x v="91"/>
      <x v="185"/>
      <x v="83"/>
      <x v="14"/>
      <x v="17"/>
      <x v="30"/>
      <x v="37"/>
      <x v="52"/>
      <x v="52"/>
      <x v="53"/>
      <x v="53"/>
      <x v="144"/>
      <x v="144"/>
      <x v="9"/>
      <x v="9"/>
    </i>
    <i r="1">
      <x v="95"/>
      <x v="90"/>
      <x v="2"/>
      <x v="29"/>
      <x/>
      <x v="18"/>
      <x v="25"/>
      <x v="52"/>
      <x v="52"/>
      <x v="53"/>
      <x v="53"/>
      <x v="71"/>
      <x v="93"/>
      <x v="9"/>
      <x v="9"/>
    </i>
    <i r="1">
      <x v="98"/>
      <x v="110"/>
      <x v="4"/>
      <x v="24"/>
      <x v="4"/>
      <x v="1"/>
      <x v="50"/>
      <x v="52"/>
      <x v="52"/>
      <x v="53"/>
      <x v="53"/>
      <x v="144"/>
      <x v="144"/>
      <x v="9"/>
      <x v="9"/>
    </i>
    <i r="1">
      <x v="99"/>
      <x v="9"/>
      <x v="5"/>
      <x v="26"/>
      <x v="3"/>
      <x v="1"/>
      <x v="50"/>
      <x v="52"/>
      <x v="52"/>
      <x v="39"/>
      <x v="30"/>
      <x v="10"/>
      <x v="111"/>
      <x/>
      <x v="3"/>
    </i>
    <i r="4">
      <x v="29"/>
      <x/>
      <x v="9"/>
      <x v="56"/>
      <x v="52"/>
      <x v="52"/>
      <x v="53"/>
      <x v="53"/>
      <x v="10"/>
      <x v="111"/>
      <x v="8"/>
      <x v="5"/>
    </i>
    <i r="4">
      <x v="30"/>
      <x v="5"/>
      <x v="1"/>
      <x v="50"/>
      <x v="52"/>
      <x v="52"/>
      <x v="53"/>
      <x v="53"/>
      <x v="10"/>
      <x v="111"/>
      <x v="9"/>
      <x v="9"/>
    </i>
    <i r="4">
      <x v="31"/>
      <x v="12"/>
      <x v="56"/>
      <x v="22"/>
      <x v="52"/>
      <x v="52"/>
      <x v="53"/>
      <x v="53"/>
      <x v="10"/>
      <x v="111"/>
      <x v="9"/>
      <x v="9"/>
    </i>
    <i r="1">
      <x v="100"/>
      <x v="9"/>
      <x v="5"/>
      <x v="26"/>
      <x v="3"/>
      <x v="1"/>
      <x v="50"/>
      <x v="52"/>
      <x v="52"/>
      <x v="53"/>
      <x v="53"/>
      <x v="10"/>
      <x v="111"/>
      <x/>
      <x v="3"/>
    </i>
    <i r="1">
      <x v="101"/>
      <x v="9"/>
      <x v="5"/>
      <x v="31"/>
      <x v="12"/>
      <x v="48"/>
      <x v="19"/>
      <x v="52"/>
      <x v="52"/>
      <x v="33"/>
      <x v="26"/>
      <x v="122"/>
      <x v="81"/>
      <x v="9"/>
      <x v="9"/>
    </i>
    <i r="1">
      <x v="103"/>
      <x v="182"/>
      <x v="6"/>
      <x v="19"/>
      <x v="9"/>
      <x v="22"/>
      <x v="28"/>
      <x v="52"/>
      <x v="52"/>
      <x v="53"/>
      <x v="53"/>
      <x v="144"/>
      <x v="144"/>
      <x v="9"/>
      <x v="9"/>
    </i>
    <i r="1">
      <x v="104"/>
      <x v="140"/>
      <x v="179"/>
      <x v="28"/>
      <x v="1"/>
      <x v="16"/>
      <x v="49"/>
      <x v="52"/>
      <x v="52"/>
      <x v="53"/>
      <x v="53"/>
      <x v="61"/>
      <x v="127"/>
      <x v="9"/>
      <x v="9"/>
    </i>
    <i r="1">
      <x v="107"/>
      <x v="11"/>
      <x v="168"/>
      <x v="24"/>
      <x v="4"/>
      <x v="1"/>
      <x v="50"/>
      <x v="52"/>
      <x v="52"/>
      <x v="53"/>
      <x v="53"/>
      <x v="144"/>
      <x v="144"/>
      <x v="9"/>
      <x v="9"/>
    </i>
    <i r="1">
      <x v="108"/>
      <x v="11"/>
      <x v="168"/>
      <x v="9"/>
      <x v="11"/>
      <x v="27"/>
      <x v="42"/>
      <x v="52"/>
      <x v="52"/>
      <x v="53"/>
      <x v="53"/>
      <x v="144"/>
      <x v="144"/>
      <x v="9"/>
      <x v="9"/>
    </i>
    <i r="1">
      <x v="109"/>
      <x v="11"/>
      <x v="168"/>
      <x v="9"/>
      <x v="11"/>
      <x v="27"/>
      <x v="42"/>
      <x v="52"/>
      <x v="52"/>
      <x v="53"/>
      <x v="53"/>
      <x v="144"/>
      <x v="144"/>
      <x v="9"/>
      <x v="9"/>
    </i>
    <i r="1">
      <x v="111"/>
      <x v="86"/>
      <x v="40"/>
      <x v="28"/>
      <x v="1"/>
      <x v="7"/>
      <x v="54"/>
      <x v="52"/>
      <x v="52"/>
      <x v="53"/>
      <x v="53"/>
      <x v="24"/>
      <x v="8"/>
      <x v="9"/>
      <x v="9"/>
    </i>
    <i r="1">
      <x v="112"/>
      <x v="101"/>
      <x v="7"/>
      <x/>
      <x v="22"/>
      <x v="29"/>
      <x/>
      <x v="52"/>
      <x v="52"/>
      <x v="53"/>
      <x v="53"/>
      <x v="144"/>
      <x v="144"/>
      <x v="9"/>
      <x v="9"/>
    </i>
    <i r="4">
      <x v="1"/>
      <x v="21"/>
      <x v="29"/>
      <x/>
      <x v="52"/>
      <x v="52"/>
      <x v="53"/>
      <x v="53"/>
      <x v="144"/>
      <x v="144"/>
      <x v="9"/>
      <x v="9"/>
    </i>
    <i r="4">
      <x v="2"/>
      <x v="23"/>
      <x v="29"/>
      <x/>
      <x v="52"/>
      <x v="52"/>
      <x v="53"/>
      <x v="53"/>
      <x v="144"/>
      <x v="144"/>
      <x v="9"/>
      <x v="9"/>
    </i>
    <i r="4">
      <x v="3"/>
      <x v="18"/>
      <x v="29"/>
      <x/>
      <x v="52"/>
      <x v="52"/>
      <x v="53"/>
      <x v="53"/>
      <x v="144"/>
      <x v="144"/>
      <x v="9"/>
      <x v="9"/>
    </i>
    <i r="4">
      <x v="4"/>
      <x v="16"/>
      <x v="30"/>
      <x v="37"/>
      <x v="52"/>
      <x v="52"/>
      <x v="53"/>
      <x v="53"/>
      <x v="144"/>
      <x v="144"/>
      <x v="9"/>
      <x v="9"/>
    </i>
    <i r="4">
      <x v="5"/>
      <x v="31"/>
      <x v="20"/>
      <x v="41"/>
      <x v="52"/>
      <x v="52"/>
      <x v="53"/>
      <x v="53"/>
      <x v="144"/>
      <x v="144"/>
      <x v="9"/>
      <x v="9"/>
    </i>
    <i r="4">
      <x v="6"/>
      <x v="19"/>
      <x v="32"/>
      <x v="29"/>
      <x v="52"/>
      <x v="52"/>
      <x v="53"/>
      <x v="53"/>
      <x v="144"/>
      <x v="144"/>
      <x v="9"/>
      <x v="9"/>
    </i>
    <i r="4">
      <x v="7"/>
      <x v="27"/>
      <x v="32"/>
      <x v="29"/>
      <x v="52"/>
      <x v="52"/>
      <x v="53"/>
      <x v="53"/>
      <x v="144"/>
      <x v="144"/>
      <x v="9"/>
      <x v="9"/>
    </i>
    <i r="4">
      <x v="8"/>
      <x v="14"/>
      <x v="32"/>
      <x v="29"/>
      <x v="52"/>
      <x v="52"/>
      <x v="53"/>
      <x v="53"/>
      <x v="144"/>
      <x v="144"/>
      <x v="9"/>
      <x v="9"/>
    </i>
    <i r="4">
      <x v="9"/>
      <x v="11"/>
      <x v="27"/>
      <x v="42"/>
      <x v="52"/>
      <x v="52"/>
      <x v="53"/>
      <x v="53"/>
      <x v="144"/>
      <x v="144"/>
      <x v="9"/>
      <x v="9"/>
    </i>
    <i r="4">
      <x v="10"/>
      <x v="29"/>
      <x v="45"/>
      <x v="15"/>
      <x v="52"/>
      <x v="52"/>
      <x v="53"/>
      <x v="53"/>
      <x v="144"/>
      <x v="144"/>
      <x v="9"/>
      <x v="9"/>
    </i>
    <i r="4">
      <x v="11"/>
      <x v="20"/>
      <x v="34"/>
      <x v="26"/>
      <x v="52"/>
      <x v="52"/>
      <x v="53"/>
      <x v="53"/>
      <x v="144"/>
      <x v="144"/>
      <x v="9"/>
      <x v="9"/>
    </i>
    <i r="6">
      <x v="48"/>
      <x v="19"/>
      <x v="52"/>
      <x v="52"/>
      <x v="53"/>
      <x v="53"/>
      <x v="144"/>
      <x v="144"/>
      <x v="9"/>
      <x v="9"/>
    </i>
    <i r="4">
      <x v="12"/>
      <x v="13"/>
      <x v="44"/>
      <x v="53"/>
      <x v="52"/>
      <x v="52"/>
      <x v="16"/>
      <x v="49"/>
      <x v="144"/>
      <x v="144"/>
      <x v="9"/>
      <x v="9"/>
    </i>
    <i r="10">
      <x v="53"/>
      <x v="53"/>
      <x v="144"/>
      <x v="144"/>
      <x v="9"/>
      <x v="9"/>
    </i>
    <i r="4">
      <x v="13"/>
      <x v="15"/>
      <x v="30"/>
      <x v="37"/>
      <x v="52"/>
      <x v="52"/>
      <x v="53"/>
      <x v="53"/>
      <x v="144"/>
      <x v="144"/>
      <x v="9"/>
      <x v="9"/>
    </i>
    <i r="4">
      <x v="14"/>
      <x v="17"/>
      <x v="30"/>
      <x v="37"/>
      <x v="52"/>
      <x v="52"/>
      <x v="53"/>
      <x v="53"/>
      <x v="144"/>
      <x v="144"/>
      <x v="9"/>
      <x v="9"/>
    </i>
    <i r="4">
      <x v="15"/>
      <x v="28"/>
      <x v="30"/>
      <x v="37"/>
      <x v="52"/>
      <x v="52"/>
      <x v="53"/>
      <x v="53"/>
      <x v="144"/>
      <x v="144"/>
      <x v="9"/>
      <x v="9"/>
    </i>
    <i r="4">
      <x v="17"/>
      <x v="7"/>
      <x v="25"/>
      <x v="39"/>
      <x v="52"/>
      <x v="52"/>
      <x v="53"/>
      <x v="53"/>
      <x v="144"/>
      <x v="144"/>
      <x v="9"/>
      <x v="9"/>
    </i>
    <i r="4">
      <x v="18"/>
      <x v="6"/>
      <x v="26"/>
      <x v="27"/>
      <x v="52"/>
      <x v="52"/>
      <x v="53"/>
      <x v="53"/>
      <x v="144"/>
      <x v="144"/>
      <x v="9"/>
      <x v="9"/>
    </i>
    <i r="4">
      <x v="19"/>
      <x v="9"/>
      <x v="22"/>
      <x v="28"/>
      <x v="52"/>
      <x v="52"/>
      <x v="53"/>
      <x v="53"/>
      <x v="144"/>
      <x v="144"/>
      <x v="9"/>
      <x v="9"/>
    </i>
    <i r="4">
      <x v="20"/>
      <x v="30"/>
      <x v="20"/>
      <x v="41"/>
      <x v="52"/>
      <x v="52"/>
      <x v="53"/>
      <x v="53"/>
      <x v="144"/>
      <x v="144"/>
      <x v="9"/>
      <x v="9"/>
    </i>
    <i r="4">
      <x v="22"/>
      <x v="24"/>
      <x v="12"/>
      <x v="2"/>
      <x v="52"/>
      <x v="52"/>
      <x v="53"/>
      <x v="53"/>
      <x v="144"/>
      <x v="144"/>
      <x v="9"/>
      <x v="9"/>
    </i>
    <i r="4">
      <x v="26"/>
      <x v="3"/>
      <x v="1"/>
      <x v="50"/>
      <x v="52"/>
      <x v="52"/>
      <x v="53"/>
      <x v="53"/>
      <x v="31"/>
      <x v="16"/>
      <x v="2"/>
      <x v="2"/>
    </i>
    <i r="12">
      <x v="144"/>
      <x v="144"/>
      <x v="1"/>
      <x/>
    </i>
    <i r="1">
      <x v="113"/>
      <x v="101"/>
      <x v="7"/>
      <x v="16"/>
      <x v="25"/>
      <x v="24"/>
      <x v="38"/>
      <x v="52"/>
      <x v="52"/>
      <x v="53"/>
      <x v="53"/>
      <x v="144"/>
      <x v="144"/>
      <x v="9"/>
      <x v="9"/>
    </i>
    <i r="1">
      <x v="114"/>
      <x v="101"/>
      <x v="7"/>
      <x v="11"/>
      <x v="20"/>
      <x v="50"/>
      <x v="44"/>
      <x v="52"/>
      <x v="52"/>
      <x v="53"/>
      <x v="53"/>
      <x v="144"/>
      <x v="144"/>
      <x v="9"/>
      <x v="9"/>
    </i>
    <i r="1">
      <x v="115"/>
      <x v="160"/>
      <x v="21"/>
      <x v="16"/>
      <x v="25"/>
      <x v="24"/>
      <x v="38"/>
      <x/>
      <x/>
      <x v="53"/>
      <x v="53"/>
      <x v="144"/>
      <x v="144"/>
      <x v="5"/>
      <x v="1"/>
    </i>
    <i r="1">
      <x v="116"/>
      <x v="160"/>
      <x v="21"/>
      <x v="16"/>
      <x v="25"/>
      <x v="24"/>
      <x v="38"/>
      <x v="52"/>
      <x v="52"/>
      <x v="53"/>
      <x v="53"/>
      <x v="144"/>
      <x v="144"/>
      <x v="9"/>
      <x v="9"/>
    </i>
    <i r="1">
      <x v="117"/>
      <x v="11"/>
      <x v="168"/>
      <x v="7"/>
      <x v="27"/>
      <x v="32"/>
      <x v="29"/>
      <x v="52"/>
      <x v="52"/>
      <x v="53"/>
      <x v="53"/>
      <x v="144"/>
      <x v="144"/>
      <x v="9"/>
      <x v="9"/>
    </i>
    <i r="1">
      <x v="119"/>
      <x v="83"/>
      <x v="8"/>
      <x v="31"/>
      <x v="12"/>
      <x v="48"/>
      <x v="19"/>
      <x v="52"/>
      <x v="52"/>
      <x v="53"/>
      <x v="53"/>
      <x v="132"/>
      <x v="5"/>
      <x v="9"/>
      <x v="9"/>
    </i>
    <i r="1">
      <x v="120"/>
      <x v="91"/>
      <x v="62"/>
      <x v="6"/>
      <x v="19"/>
      <x v="32"/>
      <x v="29"/>
      <x v="52"/>
      <x v="52"/>
      <x v="53"/>
      <x v="53"/>
      <x v="144"/>
      <x v="144"/>
      <x v="9"/>
      <x v="9"/>
    </i>
    <i r="1">
      <x v="121"/>
      <x v="196"/>
      <x v="129"/>
      <x v="31"/>
      <x v="12"/>
      <x v="54"/>
      <x v="23"/>
      <x v="52"/>
      <x v="52"/>
      <x v="53"/>
      <x v="53"/>
      <x v="127"/>
      <x v="97"/>
      <x v="9"/>
      <x v="9"/>
    </i>
    <i r="1">
      <x v="123"/>
      <x v="111"/>
      <x v="110"/>
      <x v="26"/>
      <x v="3"/>
      <x v="1"/>
      <x v="50"/>
      <x v="52"/>
      <x v="52"/>
      <x v="53"/>
      <x v="53"/>
      <x v="144"/>
      <x v="144"/>
      <x/>
      <x v="3"/>
    </i>
    <i r="1">
      <x v="124"/>
      <x v="128"/>
      <x v="10"/>
      <x/>
      <x v="22"/>
      <x v="29"/>
      <x/>
      <x v="14"/>
      <x v="8"/>
      <x v="53"/>
      <x v="53"/>
      <x v="144"/>
      <x v="144"/>
      <x v="9"/>
      <x v="9"/>
    </i>
    <i r="8">
      <x v="26"/>
      <x v="26"/>
      <x v="53"/>
      <x v="53"/>
      <x v="144"/>
      <x v="144"/>
      <x v="9"/>
      <x v="9"/>
    </i>
    <i r="4">
      <x v="1"/>
      <x v="21"/>
      <x v="29"/>
      <x/>
      <x v="16"/>
      <x v="10"/>
      <x v="53"/>
      <x v="53"/>
      <x v="144"/>
      <x v="144"/>
      <x v="9"/>
      <x v="9"/>
    </i>
    <i r="4">
      <x v="2"/>
      <x v="23"/>
      <x v="29"/>
      <x/>
      <x v="28"/>
      <x v="28"/>
      <x v="53"/>
      <x v="53"/>
      <x v="144"/>
      <x v="144"/>
      <x v="9"/>
      <x v="9"/>
    </i>
    <i r="4">
      <x v="3"/>
      <x v="18"/>
      <x v="29"/>
      <x/>
      <x v="22"/>
      <x v="22"/>
      <x v="53"/>
      <x v="53"/>
      <x v="144"/>
      <x v="144"/>
      <x v="9"/>
      <x v="9"/>
    </i>
    <i r="8">
      <x v="33"/>
      <x v="33"/>
      <x v="53"/>
      <x v="53"/>
      <x v="144"/>
      <x v="144"/>
      <x v="9"/>
      <x v="9"/>
    </i>
    <i r="4">
      <x v="4"/>
      <x v="16"/>
      <x v="30"/>
      <x v="37"/>
      <x v="15"/>
      <x v="9"/>
      <x v="53"/>
      <x v="53"/>
      <x v="144"/>
      <x v="144"/>
      <x v="9"/>
      <x v="9"/>
    </i>
    <i r="4">
      <x v="6"/>
      <x v="19"/>
      <x v="32"/>
      <x v="29"/>
      <x v="46"/>
      <x v="47"/>
      <x v="53"/>
      <x v="53"/>
      <x v="144"/>
      <x v="144"/>
      <x v="9"/>
      <x v="9"/>
    </i>
    <i r="4">
      <x v="7"/>
      <x v="27"/>
      <x v="32"/>
      <x v="29"/>
      <x v="10"/>
      <x v="3"/>
      <x v="53"/>
      <x v="53"/>
      <x v="144"/>
      <x v="144"/>
      <x v="9"/>
      <x v="9"/>
    </i>
    <i r="4">
      <x v="8"/>
      <x v="14"/>
      <x v="32"/>
      <x v="29"/>
      <x v="12"/>
      <x v="5"/>
      <x v="53"/>
      <x v="53"/>
      <x v="144"/>
      <x v="144"/>
      <x v="9"/>
      <x v="9"/>
    </i>
    <i r="8">
      <x v="48"/>
      <x v="40"/>
      <x v="53"/>
      <x v="53"/>
      <x v="144"/>
      <x v="144"/>
      <x v="9"/>
      <x v="9"/>
    </i>
    <i r="4">
      <x v="9"/>
      <x v="11"/>
      <x v="27"/>
      <x v="42"/>
      <x v="20"/>
      <x v="18"/>
      <x v="53"/>
      <x v="53"/>
      <x v="144"/>
      <x v="144"/>
      <x v="9"/>
      <x v="9"/>
    </i>
    <i r="4">
      <x v="10"/>
      <x v="29"/>
      <x v="45"/>
      <x v="15"/>
      <x v="2"/>
      <x v="15"/>
      <x v="53"/>
      <x v="53"/>
      <x v="144"/>
      <x v="144"/>
      <x v="9"/>
      <x v="9"/>
    </i>
    <i r="8">
      <x v="39"/>
      <x v="7"/>
      <x v="53"/>
      <x v="53"/>
      <x v="144"/>
      <x v="144"/>
      <x v="9"/>
      <x v="9"/>
    </i>
    <i r="4">
      <x v="11"/>
      <x v="20"/>
      <x v="48"/>
      <x v="19"/>
      <x v="49"/>
      <x v="48"/>
      <x v="53"/>
      <x v="53"/>
      <x v="144"/>
      <x v="144"/>
      <x v="9"/>
      <x v="9"/>
    </i>
    <i r="4">
      <x v="12"/>
      <x v="13"/>
      <x v="44"/>
      <x v="53"/>
      <x v="50"/>
      <x v="14"/>
      <x v="53"/>
      <x v="53"/>
      <x v="144"/>
      <x v="144"/>
      <x v="9"/>
      <x v="9"/>
    </i>
    <i r="4">
      <x v="13"/>
      <x v="15"/>
      <x v="30"/>
      <x v="37"/>
      <x v="27"/>
      <x v="27"/>
      <x v="53"/>
      <x v="53"/>
      <x v="144"/>
      <x v="144"/>
      <x v="9"/>
      <x v="9"/>
    </i>
    <i r="4">
      <x v="14"/>
      <x v="17"/>
      <x v="30"/>
      <x v="37"/>
      <x v="11"/>
      <x v="4"/>
      <x v="53"/>
      <x v="53"/>
      <x v="144"/>
      <x v="144"/>
      <x v="9"/>
      <x v="9"/>
    </i>
    <i r="8">
      <x v="13"/>
      <x v="6"/>
      <x v="53"/>
      <x v="53"/>
      <x v="144"/>
      <x v="144"/>
      <x v="9"/>
      <x v="9"/>
    </i>
    <i r="8">
      <x v="34"/>
      <x v="35"/>
      <x v="53"/>
      <x v="53"/>
      <x v="144"/>
      <x v="144"/>
      <x v="9"/>
      <x v="9"/>
    </i>
    <i r="8">
      <x v="45"/>
      <x v="37"/>
      <x v="53"/>
      <x v="53"/>
      <x v="144"/>
      <x v="144"/>
      <x v="9"/>
      <x v="9"/>
    </i>
    <i r="4">
      <x v="15"/>
      <x v="28"/>
      <x v="30"/>
      <x v="37"/>
      <x v="21"/>
      <x v="20"/>
      <x v="53"/>
      <x v="53"/>
      <x v="144"/>
      <x v="144"/>
      <x v="9"/>
      <x v="9"/>
    </i>
    <i r="4">
      <x v="16"/>
      <x v="25"/>
      <x v="24"/>
      <x v="38"/>
      <x v="32"/>
      <x v="32"/>
      <x v="53"/>
      <x v="53"/>
      <x v="144"/>
      <x v="144"/>
      <x v="9"/>
      <x v="9"/>
    </i>
    <i r="4">
      <x v="17"/>
      <x v="7"/>
      <x v="25"/>
      <x v="39"/>
      <x v="31"/>
      <x v="31"/>
      <x v="53"/>
      <x v="53"/>
      <x v="144"/>
      <x v="144"/>
      <x v="9"/>
      <x v="9"/>
    </i>
    <i r="4">
      <x v="18"/>
      <x v="6"/>
      <x v="26"/>
      <x v="27"/>
      <x v="37"/>
      <x v="21"/>
      <x v="53"/>
      <x v="53"/>
      <x v="144"/>
      <x v="144"/>
      <x v="9"/>
      <x v="9"/>
    </i>
    <i r="4">
      <x v="20"/>
      <x v="30"/>
      <x v="20"/>
      <x v="41"/>
      <x v="3"/>
      <x v="16"/>
      <x v="53"/>
      <x v="53"/>
      <x v="144"/>
      <x v="144"/>
      <x v="9"/>
      <x v="9"/>
    </i>
    <i r="8">
      <x v="23"/>
      <x v="23"/>
      <x v="53"/>
      <x v="53"/>
      <x v="144"/>
      <x v="144"/>
      <x v="9"/>
      <x v="9"/>
    </i>
    <i r="8">
      <x v="24"/>
      <x v="24"/>
      <x v="53"/>
      <x v="53"/>
      <x v="144"/>
      <x v="144"/>
      <x v="9"/>
      <x v="9"/>
    </i>
    <i r="8">
      <x v="25"/>
      <x v="25"/>
      <x v="53"/>
      <x v="53"/>
      <x v="144"/>
      <x v="144"/>
      <x v="9"/>
      <x v="9"/>
    </i>
    <i r="8">
      <x v="29"/>
      <x v="1"/>
      <x v="53"/>
      <x v="53"/>
      <x v="144"/>
      <x v="144"/>
      <x v="9"/>
      <x v="9"/>
    </i>
    <i r="8">
      <x v="30"/>
      <x v="29"/>
      <x v="53"/>
      <x v="53"/>
      <x v="144"/>
      <x v="144"/>
      <x v="9"/>
      <x v="9"/>
    </i>
    <i r="8">
      <x v="36"/>
      <x v="39"/>
      <x v="53"/>
      <x v="53"/>
      <x v="144"/>
      <x v="144"/>
      <x v="9"/>
      <x v="9"/>
    </i>
    <i r="8">
      <x v="40"/>
      <x v="36"/>
      <x v="53"/>
      <x v="53"/>
      <x v="144"/>
      <x v="144"/>
      <x v="9"/>
      <x v="9"/>
    </i>
    <i r="8">
      <x v="44"/>
      <x v="50"/>
      <x v="53"/>
      <x v="53"/>
      <x v="144"/>
      <x v="144"/>
      <x v="9"/>
      <x v="9"/>
    </i>
    <i r="8">
      <x v="51"/>
      <x v="46"/>
      <x v="53"/>
      <x v="53"/>
      <x v="144"/>
      <x v="144"/>
      <x v="9"/>
      <x v="9"/>
    </i>
    <i r="4">
      <x v="22"/>
      <x v="24"/>
      <x v="12"/>
      <x v="2"/>
      <x v="1"/>
      <x v="19"/>
      <x v="53"/>
      <x v="53"/>
      <x v="144"/>
      <x v="144"/>
      <x v="9"/>
      <x v="9"/>
    </i>
    <i r="4">
      <x v="28"/>
      <x v="1"/>
      <x v="1"/>
      <x v="50"/>
      <x v="17"/>
      <x v="13"/>
      <x v="53"/>
      <x v="53"/>
      <x v="144"/>
      <x v="144"/>
      <x v="9"/>
      <x v="9"/>
    </i>
    <i r="8">
      <x v="19"/>
      <x v="17"/>
      <x v="53"/>
      <x v="53"/>
      <x v="144"/>
      <x v="144"/>
      <x v="9"/>
      <x v="9"/>
    </i>
    <i r="6">
      <x v="10"/>
      <x v="18"/>
      <x v="4"/>
      <x v="11"/>
      <x v="53"/>
      <x v="53"/>
      <x v="144"/>
      <x v="144"/>
      <x v="9"/>
      <x v="9"/>
    </i>
    <i r="8">
      <x v="8"/>
      <x v="45"/>
      <x v="53"/>
      <x v="53"/>
      <x v="144"/>
      <x v="144"/>
      <x v="9"/>
      <x v="9"/>
    </i>
    <i r="8">
      <x v="47"/>
      <x v="49"/>
      <x v="53"/>
      <x v="53"/>
      <x v="144"/>
      <x v="144"/>
      <x v="9"/>
      <x v="9"/>
    </i>
    <i r="6">
      <x v="11"/>
      <x v="9"/>
      <x v="7"/>
      <x v="41"/>
      <x v="53"/>
      <x v="53"/>
      <x v="51"/>
      <x v="7"/>
      <x v="9"/>
      <x v="9"/>
    </i>
    <i r="2">
      <x v="139"/>
      <x v="10"/>
      <x v="20"/>
      <x v="30"/>
      <x v="20"/>
      <x v="41"/>
      <x v="52"/>
      <x v="52"/>
      <x v="53"/>
      <x v="53"/>
      <x v="144"/>
      <x v="144"/>
      <x v="9"/>
      <x v="9"/>
    </i>
    <i r="4">
      <x v="21"/>
      <x v="8"/>
      <x v="25"/>
      <x v="39"/>
      <x v="9"/>
      <x v="30"/>
      <x v="53"/>
      <x v="53"/>
      <x v="144"/>
      <x v="144"/>
      <x v="9"/>
      <x v="9"/>
    </i>
    <i r="4">
      <x v="22"/>
      <x v="24"/>
      <x v="16"/>
      <x v="49"/>
      <x v="52"/>
      <x v="52"/>
      <x v="53"/>
      <x v="53"/>
      <x v="144"/>
      <x v="144"/>
      <x v="9"/>
      <x v="9"/>
    </i>
    <i r="1">
      <x v="125"/>
      <x v="137"/>
      <x v="10"/>
      <x v="28"/>
      <x v="1"/>
      <x v="18"/>
      <x v="25"/>
      <x v="52"/>
      <x v="52"/>
      <x v="53"/>
      <x v="53"/>
      <x v="65"/>
      <x v="66"/>
      <x v="9"/>
      <x v="9"/>
    </i>
    <i r="1">
      <x v="126"/>
      <x v="139"/>
      <x v="10"/>
      <x v="28"/>
      <x v="1"/>
      <x v="6"/>
      <x v="14"/>
      <x v="52"/>
      <x v="52"/>
      <x v="53"/>
      <x v="53"/>
      <x v="28"/>
      <x v="58"/>
      <x v="9"/>
      <x v="9"/>
    </i>
    <i r="1">
      <x v="127"/>
      <x v="73"/>
      <x v="133"/>
      <x v="31"/>
      <x v="12"/>
      <x v="51"/>
      <x v="6"/>
      <x v="52"/>
      <x v="52"/>
      <x v="53"/>
      <x v="53"/>
      <x v="125"/>
      <x v="98"/>
      <x v="9"/>
      <x v="9"/>
    </i>
    <i r="1">
      <x v="128"/>
      <x v="84"/>
      <x v="112"/>
      <x v="25"/>
      <x v="2"/>
      <x v="28"/>
      <x v="24"/>
      <x v="52"/>
      <x v="52"/>
      <x v="53"/>
      <x v="53"/>
      <x v="83"/>
      <x v="13"/>
      <x v="9"/>
      <x v="9"/>
    </i>
    <i r="1">
      <x v="130"/>
      <x v="107"/>
      <x v="14"/>
      <x v="4"/>
      <x v="16"/>
      <x v="30"/>
      <x v="37"/>
      <x v="52"/>
      <x v="52"/>
      <x v="13"/>
      <x v="8"/>
      <x v="144"/>
      <x v="144"/>
      <x v="9"/>
      <x v="9"/>
    </i>
    <i r="2">
      <x v="116"/>
      <x v="141"/>
      <x v="4"/>
      <x v="16"/>
      <x v="30"/>
      <x v="37"/>
      <x v="52"/>
      <x v="52"/>
      <x v="13"/>
      <x v="8"/>
      <x v="144"/>
      <x v="144"/>
      <x v="9"/>
      <x v="9"/>
    </i>
    <i r="2">
      <x v="118"/>
      <x v="116"/>
      <x v="4"/>
      <x v="16"/>
      <x v="30"/>
      <x v="37"/>
      <x v="52"/>
      <x v="52"/>
      <x v="13"/>
      <x v="8"/>
      <x v="144"/>
      <x v="144"/>
      <x v="9"/>
      <x v="9"/>
    </i>
    <i r="1">
      <x v="131"/>
      <x v="107"/>
      <x v="14"/>
      <x v="4"/>
      <x v="16"/>
      <x v="30"/>
      <x v="37"/>
      <x v="52"/>
      <x v="52"/>
      <x v="14"/>
      <x v="9"/>
      <x v="144"/>
      <x v="144"/>
      <x v="9"/>
      <x v="9"/>
    </i>
    <i r="2">
      <x v="115"/>
      <x v="67"/>
      <x v="4"/>
      <x v="16"/>
      <x v="30"/>
      <x v="37"/>
      <x v="52"/>
      <x v="52"/>
      <x v="14"/>
      <x v="9"/>
      <x v="144"/>
      <x v="144"/>
      <x v="9"/>
      <x v="9"/>
    </i>
    <i r="2">
      <x v="116"/>
      <x v="141"/>
      <x v="4"/>
      <x v="16"/>
      <x v="30"/>
      <x v="37"/>
      <x v="52"/>
      <x v="52"/>
      <x v="14"/>
      <x v="9"/>
      <x v="144"/>
      <x v="144"/>
      <x v="9"/>
      <x v="9"/>
    </i>
    <i r="2">
      <x v="117"/>
      <x v="65"/>
      <x v="4"/>
      <x v="16"/>
      <x v="30"/>
      <x v="37"/>
      <x v="52"/>
      <x v="52"/>
      <x v="14"/>
      <x v="9"/>
      <x v="144"/>
      <x v="144"/>
      <x v="9"/>
      <x v="9"/>
    </i>
    <i r="2">
      <x v="118"/>
      <x v="116"/>
      <x v="4"/>
      <x v="16"/>
      <x v="30"/>
      <x v="37"/>
      <x v="52"/>
      <x v="52"/>
      <x v="14"/>
      <x v="9"/>
      <x v="144"/>
      <x v="144"/>
      <x v="9"/>
      <x v="9"/>
    </i>
    <i r="2">
      <x v="120"/>
      <x v="50"/>
      <x v="4"/>
      <x v="16"/>
      <x v="30"/>
      <x v="37"/>
      <x v="52"/>
      <x v="52"/>
      <x v="14"/>
      <x v="9"/>
      <x v="144"/>
      <x v="144"/>
      <x v="9"/>
      <x v="9"/>
    </i>
    <i r="1">
      <x v="132"/>
      <x v="3"/>
      <x v="135"/>
      <x v="4"/>
      <x v="16"/>
      <x v="30"/>
      <x v="37"/>
      <x v="52"/>
      <x v="52"/>
      <x v="29"/>
      <x v="10"/>
      <x v="144"/>
      <x v="144"/>
      <x v="9"/>
      <x v="9"/>
    </i>
    <i r="2">
      <x v="4"/>
      <x v="170"/>
      <x v="4"/>
      <x v="16"/>
      <x v="30"/>
      <x v="37"/>
      <x v="52"/>
      <x v="52"/>
      <x v="29"/>
      <x v="10"/>
      <x v="144"/>
      <x v="144"/>
      <x v="9"/>
      <x v="9"/>
    </i>
    <i r="2">
      <x v="107"/>
      <x v="14"/>
      <x v="4"/>
      <x v="16"/>
      <x v="30"/>
      <x v="37"/>
      <x v="52"/>
      <x v="52"/>
      <x v="29"/>
      <x v="10"/>
      <x v="144"/>
      <x v="144"/>
      <x v="9"/>
      <x v="9"/>
    </i>
    <i r="1">
      <x v="135"/>
      <x v="119"/>
      <x v="88"/>
      <x v="11"/>
      <x v="20"/>
      <x v="34"/>
      <x v="26"/>
      <x v="52"/>
      <x v="52"/>
      <x v="15"/>
      <x v="14"/>
      <x v="144"/>
      <x v="144"/>
      <x v="9"/>
      <x v="9"/>
    </i>
    <i r="1">
      <x v="136"/>
      <x v="180"/>
      <x v="84"/>
      <x v="13"/>
      <x v="15"/>
      <x v="30"/>
      <x v="37"/>
      <x v="52"/>
      <x v="52"/>
      <x v="27"/>
      <x v="3"/>
      <x v="144"/>
      <x v="144"/>
      <x v="9"/>
      <x v="9"/>
    </i>
    <i r="1">
      <x v="138"/>
      <x v="88"/>
      <x v="181"/>
      <x v="4"/>
      <x v="16"/>
      <x v="30"/>
      <x v="37"/>
      <x v="52"/>
      <x v="52"/>
      <x v="29"/>
      <x v="10"/>
      <x v="144"/>
      <x v="144"/>
      <x v="9"/>
      <x v="9"/>
    </i>
    <i r="1">
      <x v="139"/>
      <x v="188"/>
      <x v="11"/>
      <x/>
      <x v="22"/>
      <x v="29"/>
      <x/>
      <x v="52"/>
      <x v="52"/>
      <x v="53"/>
      <x v="53"/>
      <x v="144"/>
      <x v="144"/>
      <x v="9"/>
      <x v="9"/>
    </i>
    <i r="4">
      <x v="1"/>
      <x v="21"/>
      <x v="29"/>
      <x/>
      <x v="52"/>
      <x v="52"/>
      <x v="53"/>
      <x v="53"/>
      <x v="144"/>
      <x v="144"/>
      <x v="9"/>
      <x v="9"/>
    </i>
    <i r="4">
      <x v="10"/>
      <x v="29"/>
      <x v="45"/>
      <x v="15"/>
      <x v="52"/>
      <x v="52"/>
      <x v="53"/>
      <x v="53"/>
      <x v="144"/>
      <x v="144"/>
      <x v="9"/>
      <x v="9"/>
    </i>
    <i r="6">
      <x v="46"/>
      <x v="5"/>
      <x v="52"/>
      <x v="52"/>
      <x v="53"/>
      <x v="53"/>
      <x v="144"/>
      <x v="144"/>
      <x v="9"/>
      <x v="9"/>
    </i>
    <i r="6">
      <x v="52"/>
      <x v="48"/>
      <x v="52"/>
      <x v="52"/>
      <x v="53"/>
      <x v="53"/>
      <x v="144"/>
      <x v="144"/>
      <x v="9"/>
      <x v="9"/>
    </i>
    <i r="4">
      <x v="22"/>
      <x v="24"/>
      <x v="12"/>
      <x v="2"/>
      <x v="52"/>
      <x v="52"/>
      <x v="53"/>
      <x v="53"/>
      <x v="144"/>
      <x v="144"/>
      <x v="9"/>
      <x v="9"/>
    </i>
    <i r="1">
      <x v="140"/>
      <x v="98"/>
      <x v="79"/>
      <x v="26"/>
      <x v="3"/>
      <x v="1"/>
      <x v="50"/>
      <x v="52"/>
      <x v="52"/>
      <x v="53"/>
      <x v="53"/>
      <x v="144"/>
      <x v="144"/>
      <x v="1"/>
      <x/>
    </i>
    <i r="2">
      <x v="99"/>
      <x v="134"/>
      <x v="26"/>
      <x v="3"/>
      <x v="1"/>
      <x v="50"/>
      <x v="52"/>
      <x v="52"/>
      <x v="53"/>
      <x v="53"/>
      <x v="144"/>
      <x v="144"/>
      <x v="1"/>
      <x/>
    </i>
    <i r="2">
      <x v="100"/>
      <x v="163"/>
      <x v="26"/>
      <x v="3"/>
      <x v="1"/>
      <x v="50"/>
      <x v="52"/>
      <x v="52"/>
      <x v="53"/>
      <x v="53"/>
      <x v="144"/>
      <x v="144"/>
      <x v="1"/>
      <x/>
    </i>
    <i r="2">
      <x v="107"/>
      <x v="14"/>
      <x v="26"/>
      <x v="3"/>
      <x v="1"/>
      <x v="50"/>
      <x v="52"/>
      <x v="52"/>
      <x v="53"/>
      <x v="53"/>
      <x v="144"/>
      <x v="144"/>
      <x v="1"/>
      <x/>
    </i>
    <i r="1">
      <x v="141"/>
      <x v="113"/>
      <x v="76"/>
      <x v="16"/>
      <x v="25"/>
      <x v="24"/>
      <x v="38"/>
      <x v="52"/>
      <x v="52"/>
      <x v="53"/>
      <x v="53"/>
      <x v="144"/>
      <x v="144"/>
      <x v="9"/>
      <x v="9"/>
    </i>
    <i r="1">
      <x v="142"/>
      <x v="107"/>
      <x v="14"/>
      <x v="26"/>
      <x v="3"/>
      <x v="1"/>
      <x v="50"/>
      <x v="52"/>
      <x v="52"/>
      <x v="53"/>
      <x v="53"/>
      <x v="144"/>
      <x v="144"/>
      <x v="1"/>
      <x/>
    </i>
    <i r="1">
      <x v="143"/>
      <x v="107"/>
      <x v="14"/>
      <x/>
      <x v="22"/>
      <x v="29"/>
      <x/>
      <x v="52"/>
      <x v="52"/>
      <x v="53"/>
      <x v="53"/>
      <x v="144"/>
      <x v="144"/>
      <x v="9"/>
      <x v="9"/>
    </i>
    <i r="4">
      <x v="1"/>
      <x v="21"/>
      <x v="29"/>
      <x/>
      <x v="52"/>
      <x v="52"/>
      <x v="53"/>
      <x v="53"/>
      <x v="144"/>
      <x v="144"/>
      <x v="9"/>
      <x v="9"/>
    </i>
    <i r="4">
      <x v="2"/>
      <x v="23"/>
      <x v="29"/>
      <x/>
      <x v="52"/>
      <x v="52"/>
      <x v="53"/>
      <x v="53"/>
      <x v="144"/>
      <x v="144"/>
      <x v="9"/>
      <x v="9"/>
    </i>
    <i r="4">
      <x v="4"/>
      <x v="16"/>
      <x v="30"/>
      <x v="37"/>
      <x v="52"/>
      <x v="52"/>
      <x v="53"/>
      <x v="53"/>
      <x v="144"/>
      <x v="144"/>
      <x v="9"/>
      <x v="9"/>
    </i>
    <i r="4">
      <x v="5"/>
      <x v="31"/>
      <x v="20"/>
      <x v="41"/>
      <x v="52"/>
      <x v="52"/>
      <x v="53"/>
      <x v="53"/>
      <x v="144"/>
      <x v="144"/>
      <x v="9"/>
      <x v="9"/>
    </i>
    <i r="4">
      <x v="7"/>
      <x v="27"/>
      <x v="32"/>
      <x v="29"/>
      <x v="52"/>
      <x v="52"/>
      <x v="53"/>
      <x v="53"/>
      <x v="144"/>
      <x v="144"/>
      <x v="9"/>
      <x v="9"/>
    </i>
    <i r="4">
      <x v="10"/>
      <x v="29"/>
      <x v="45"/>
      <x v="15"/>
      <x v="52"/>
      <x v="52"/>
      <x v="53"/>
      <x v="53"/>
      <x v="144"/>
      <x v="144"/>
      <x v="9"/>
      <x v="9"/>
    </i>
    <i r="4">
      <x v="11"/>
      <x v="20"/>
      <x v="48"/>
      <x v="19"/>
      <x v="52"/>
      <x v="52"/>
      <x v="53"/>
      <x v="53"/>
      <x v="144"/>
      <x v="144"/>
      <x v="9"/>
      <x v="9"/>
    </i>
    <i r="4">
      <x v="12"/>
      <x v="13"/>
      <x v="44"/>
      <x v="53"/>
      <x v="52"/>
      <x v="52"/>
      <x v="53"/>
      <x v="53"/>
      <x v="144"/>
      <x v="144"/>
      <x v="9"/>
      <x v="9"/>
    </i>
    <i r="4">
      <x v="13"/>
      <x v="15"/>
      <x v="30"/>
      <x v="37"/>
      <x v="52"/>
      <x v="52"/>
      <x v="53"/>
      <x v="53"/>
      <x v="144"/>
      <x v="144"/>
      <x v="9"/>
      <x v="9"/>
    </i>
    <i r="4">
      <x v="14"/>
      <x v="17"/>
      <x v="30"/>
      <x v="37"/>
      <x v="52"/>
      <x v="52"/>
      <x v="53"/>
      <x v="53"/>
      <x v="144"/>
      <x v="144"/>
      <x v="9"/>
      <x v="9"/>
    </i>
    <i r="4">
      <x v="15"/>
      <x v="28"/>
      <x v="30"/>
      <x v="37"/>
      <x v="52"/>
      <x v="52"/>
      <x v="53"/>
      <x v="53"/>
      <x v="144"/>
      <x v="144"/>
      <x v="9"/>
      <x v="9"/>
    </i>
    <i r="4">
      <x v="20"/>
      <x v="30"/>
      <x v="20"/>
      <x v="41"/>
      <x v="52"/>
      <x v="52"/>
      <x v="53"/>
      <x v="53"/>
      <x v="144"/>
      <x v="144"/>
      <x v="9"/>
      <x v="9"/>
    </i>
    <i r="4">
      <x v="26"/>
      <x v="3"/>
      <x v="1"/>
      <x v="50"/>
      <x v="52"/>
      <x v="52"/>
      <x v="53"/>
      <x v="53"/>
      <x v="39"/>
      <x v="126"/>
      <x v="2"/>
      <x v="2"/>
    </i>
    <i r="6">
      <x v="8"/>
      <x v="43"/>
      <x v="52"/>
      <x v="52"/>
      <x v="53"/>
      <x v="53"/>
      <x v="34"/>
      <x v="106"/>
      <x v="2"/>
      <x v="2"/>
    </i>
    <i r="12">
      <x v="35"/>
      <x v="89"/>
      <x v="2"/>
      <x v="2"/>
    </i>
    <i r="4">
      <x v="27"/>
      <x v="26"/>
      <x/>
      <x v="51"/>
      <x v="52"/>
      <x v="52"/>
      <x v="53"/>
      <x v="53"/>
      <x/>
      <x v="82"/>
      <x v="9"/>
      <x v="9"/>
    </i>
    <i r="12">
      <x v="5"/>
      <x v="134"/>
      <x v="9"/>
      <x v="9"/>
    </i>
    <i r="1">
      <x v="144"/>
      <x v="107"/>
      <x v="14"/>
      <x v="8"/>
      <x v="14"/>
      <x v="32"/>
      <x v="29"/>
      <x v="52"/>
      <x v="52"/>
      <x v="53"/>
      <x v="53"/>
      <x v="144"/>
      <x v="144"/>
      <x v="9"/>
      <x v="9"/>
    </i>
    <i r="1">
      <x v="145"/>
      <x v="107"/>
      <x v="14"/>
      <x v="4"/>
      <x v="16"/>
      <x v="30"/>
      <x v="37"/>
      <x v="52"/>
      <x v="52"/>
      <x v="13"/>
      <x v="8"/>
      <x v="144"/>
      <x v="144"/>
      <x v="9"/>
      <x v="9"/>
    </i>
    <i r="1">
      <x v="146"/>
      <x v="107"/>
      <x v="14"/>
      <x v="4"/>
      <x v="16"/>
      <x v="30"/>
      <x v="37"/>
      <x v="52"/>
      <x v="52"/>
      <x v="14"/>
      <x v="9"/>
      <x v="144"/>
      <x v="144"/>
      <x v="9"/>
      <x v="9"/>
    </i>
    <i r="1">
      <x v="148"/>
      <x v="183"/>
      <x v="187"/>
      <x v="7"/>
      <x v="27"/>
      <x v="32"/>
      <x v="29"/>
      <x v="52"/>
      <x v="52"/>
      <x v="53"/>
      <x v="53"/>
      <x v="144"/>
      <x v="144"/>
      <x v="9"/>
      <x v="9"/>
    </i>
    <i r="1">
      <x v="149"/>
      <x v="9"/>
      <x v="5"/>
      <x v="31"/>
      <x v="12"/>
      <x v="56"/>
      <x v="22"/>
      <x v="52"/>
      <x v="52"/>
      <x v="53"/>
      <x v="53"/>
      <x v="10"/>
      <x v="111"/>
      <x v="9"/>
      <x v="9"/>
    </i>
    <i r="1">
      <x v="150"/>
      <x v="161"/>
      <x v="22"/>
      <x v="12"/>
      <x v="13"/>
      <x v="44"/>
      <x v="53"/>
      <x v="52"/>
      <x v="52"/>
      <x v="53"/>
      <x v="53"/>
      <x v="144"/>
      <x v="144"/>
      <x v="9"/>
      <x v="9"/>
    </i>
    <i r="1">
      <x v="151"/>
      <x v="161"/>
      <x v="22"/>
      <x v="12"/>
      <x v="13"/>
      <x v="44"/>
      <x v="53"/>
      <x/>
      <x/>
      <x v="53"/>
      <x v="53"/>
      <x v="144"/>
      <x v="144"/>
      <x v="5"/>
      <x v="1"/>
    </i>
    <i r="1">
      <x v="152"/>
      <x v="183"/>
      <x v="187"/>
      <x v="6"/>
      <x v="19"/>
      <x v="32"/>
      <x v="29"/>
      <x v="52"/>
      <x v="52"/>
      <x v="53"/>
      <x v="53"/>
      <x v="144"/>
      <x v="144"/>
      <x v="9"/>
      <x v="9"/>
    </i>
    <i r="1">
      <x v="153"/>
      <x v="107"/>
      <x v="14"/>
      <x v="13"/>
      <x v="15"/>
      <x v="30"/>
      <x v="37"/>
      <x v="52"/>
      <x v="52"/>
      <x v="53"/>
      <x v="53"/>
      <x v="144"/>
      <x v="144"/>
      <x v="9"/>
      <x v="9"/>
    </i>
    <i r="1">
      <x v="154"/>
      <x v="10"/>
      <x v="182"/>
      <x v="13"/>
      <x v="15"/>
      <x v="30"/>
      <x v="37"/>
      <x v="52"/>
      <x v="52"/>
      <x v="46"/>
      <x v="28"/>
      <x v="144"/>
      <x v="144"/>
      <x v="9"/>
      <x v="9"/>
    </i>
    <i r="1">
      <x v="155"/>
      <x v="3"/>
      <x v="135"/>
      <x v="13"/>
      <x v="15"/>
      <x v="30"/>
      <x v="37"/>
      <x v="52"/>
      <x v="52"/>
      <x v="46"/>
      <x v="28"/>
      <x v="144"/>
      <x v="144"/>
      <x v="9"/>
      <x v="9"/>
    </i>
    <i r="4">
      <x v="14"/>
      <x v="17"/>
      <x v="30"/>
      <x v="37"/>
      <x v="52"/>
      <x v="52"/>
      <x v="46"/>
      <x v="28"/>
      <x v="144"/>
      <x v="144"/>
      <x v="9"/>
      <x v="9"/>
    </i>
    <i r="4">
      <x v="15"/>
      <x v="28"/>
      <x v="30"/>
      <x v="37"/>
      <x v="52"/>
      <x v="52"/>
      <x v="46"/>
      <x v="28"/>
      <x v="144"/>
      <x v="144"/>
      <x v="9"/>
      <x v="9"/>
    </i>
    <i r="4">
      <x v="25"/>
      <x v="2"/>
      <x v="30"/>
      <x v="37"/>
      <x v="52"/>
      <x v="52"/>
      <x v="46"/>
      <x v="28"/>
      <x v="144"/>
      <x v="144"/>
      <x v="9"/>
      <x v="9"/>
    </i>
    <i r="2">
      <x v="4"/>
      <x v="170"/>
      <x v="13"/>
      <x v="15"/>
      <x v="30"/>
      <x v="37"/>
      <x v="52"/>
      <x v="52"/>
      <x v="46"/>
      <x v="28"/>
      <x v="144"/>
      <x v="144"/>
      <x v="9"/>
      <x v="9"/>
    </i>
    <i r="4">
      <x v="14"/>
      <x v="17"/>
      <x v="30"/>
      <x v="37"/>
      <x v="52"/>
      <x v="52"/>
      <x v="46"/>
      <x v="28"/>
      <x v="144"/>
      <x v="144"/>
      <x v="9"/>
      <x v="9"/>
    </i>
    <i r="4">
      <x v="15"/>
      <x v="28"/>
      <x v="30"/>
      <x v="37"/>
      <x v="52"/>
      <x v="52"/>
      <x v="46"/>
      <x v="28"/>
      <x v="144"/>
      <x v="144"/>
      <x v="9"/>
      <x v="9"/>
    </i>
    <i r="4">
      <x v="25"/>
      <x v="2"/>
      <x v="30"/>
      <x v="37"/>
      <x v="52"/>
      <x v="52"/>
      <x v="46"/>
      <x v="28"/>
      <x v="144"/>
      <x v="144"/>
      <x v="9"/>
      <x v="9"/>
    </i>
    <i r="2">
      <x v="10"/>
      <x v="182"/>
      <x v="14"/>
      <x v="17"/>
      <x v="30"/>
      <x v="37"/>
      <x v="52"/>
      <x v="52"/>
      <x v="46"/>
      <x v="28"/>
      <x v="144"/>
      <x v="144"/>
      <x v="9"/>
      <x v="9"/>
    </i>
    <i r="4">
      <x v="15"/>
      <x v="28"/>
      <x v="30"/>
      <x v="37"/>
      <x v="52"/>
      <x v="52"/>
      <x v="46"/>
      <x v="28"/>
      <x v="144"/>
      <x v="144"/>
      <x v="9"/>
      <x v="9"/>
    </i>
    <i r="4">
      <x v="25"/>
      <x v="2"/>
      <x v="30"/>
      <x v="37"/>
      <x v="52"/>
      <x v="52"/>
      <x v="46"/>
      <x v="28"/>
      <x v="144"/>
      <x v="144"/>
      <x v="9"/>
      <x v="9"/>
    </i>
    <i r="1">
      <x v="156"/>
      <x v="13"/>
      <x v="17"/>
      <x v="11"/>
      <x v="20"/>
      <x v="34"/>
      <x v="26"/>
      <x v="52"/>
      <x v="52"/>
      <x v="53"/>
      <x v="53"/>
      <x v="144"/>
      <x v="144"/>
      <x v="9"/>
      <x v="9"/>
    </i>
    <i r="1">
      <x v="157"/>
      <x v="3"/>
      <x v="135"/>
      <x v="24"/>
      <x v="4"/>
      <x v="1"/>
      <x v="50"/>
      <x v="52"/>
      <x v="52"/>
      <x v="53"/>
      <x v="53"/>
      <x v="144"/>
      <x v="144"/>
      <x v="9"/>
      <x v="9"/>
    </i>
    <i r="2">
      <x v="4"/>
      <x v="170"/>
      <x v="24"/>
      <x v="4"/>
      <x v="1"/>
      <x v="50"/>
      <x v="52"/>
      <x v="52"/>
      <x v="53"/>
      <x v="53"/>
      <x v="144"/>
      <x v="144"/>
      <x v="9"/>
      <x v="9"/>
    </i>
    <i r="2">
      <x v="11"/>
      <x v="168"/>
      <x v="24"/>
      <x v="4"/>
      <x v="1"/>
      <x v="50"/>
      <x v="52"/>
      <x v="52"/>
      <x v="53"/>
      <x v="53"/>
      <x v="144"/>
      <x v="144"/>
      <x v="9"/>
      <x v="9"/>
    </i>
    <i r="1">
      <x v="158"/>
      <x v="3"/>
      <x v="135"/>
      <x v="25"/>
      <x v="2"/>
      <x v="35"/>
      <x v="16"/>
      <x v="52"/>
      <x v="52"/>
      <x v="53"/>
      <x v="53"/>
      <x v="10"/>
      <x v="111"/>
      <x v="9"/>
      <x v="9"/>
    </i>
    <i r="2">
      <x v="4"/>
      <x v="170"/>
      <x v="25"/>
      <x v="2"/>
      <x v="35"/>
      <x v="16"/>
      <x v="52"/>
      <x v="52"/>
      <x v="53"/>
      <x v="53"/>
      <x v="10"/>
      <x v="111"/>
      <x v="9"/>
      <x v="9"/>
    </i>
    <i r="2">
      <x v="9"/>
      <x v="5"/>
      <x v="25"/>
      <x v="2"/>
      <x v="35"/>
      <x v="16"/>
      <x v="52"/>
      <x v="52"/>
      <x v="53"/>
      <x v="53"/>
      <x v="10"/>
      <x v="111"/>
      <x v="9"/>
      <x v="9"/>
    </i>
    <i r="1">
      <x v="159"/>
      <x v="9"/>
      <x v="5"/>
      <x v="25"/>
      <x v="2"/>
      <x v="35"/>
      <x v="16"/>
      <x v="52"/>
      <x v="52"/>
      <x v="53"/>
      <x v="53"/>
      <x v="10"/>
      <x v="111"/>
      <x v="9"/>
      <x v="9"/>
    </i>
    <i r="1">
      <x v="161"/>
      <x v="86"/>
      <x v="40"/>
      <x v="25"/>
      <x v="2"/>
      <x v="35"/>
      <x v="16"/>
      <x v="52"/>
      <x v="52"/>
      <x v="53"/>
      <x v="53"/>
      <x v="106"/>
      <x v="22"/>
      <x v="9"/>
      <x v="9"/>
    </i>
    <i r="1">
      <x v="164"/>
      <x v="146"/>
      <x v="93"/>
      <x v="28"/>
      <x v="1"/>
      <x v="14"/>
      <x v="4"/>
      <x v="52"/>
      <x v="52"/>
      <x v="6"/>
      <x v="12"/>
      <x v="144"/>
      <x v="144"/>
      <x v="9"/>
      <x v="9"/>
    </i>
    <i r="1">
      <x v="168"/>
      <x v="177"/>
      <x v="50"/>
      <x v="25"/>
      <x v="2"/>
      <x v="32"/>
      <x v="29"/>
      <x v="52"/>
      <x v="52"/>
      <x v="53"/>
      <x v="53"/>
      <x v="78"/>
      <x v="24"/>
      <x v="9"/>
      <x v="9"/>
    </i>
    <i r="1">
      <x v="170"/>
      <x v="183"/>
      <x v="187"/>
      <x v="7"/>
      <x v="27"/>
      <x v="32"/>
      <x v="29"/>
      <x v="52"/>
      <x v="52"/>
      <x v="53"/>
      <x v="53"/>
      <x v="144"/>
      <x v="144"/>
      <x v="9"/>
      <x v="9"/>
    </i>
    <i r="1">
      <x v="171"/>
      <x v="2"/>
      <x v="169"/>
      <x v="19"/>
      <x v="9"/>
      <x v="22"/>
      <x v="28"/>
      <x v="52"/>
      <x v="52"/>
      <x v="53"/>
      <x v="53"/>
      <x v="144"/>
      <x v="144"/>
      <x v="9"/>
      <x v="9"/>
    </i>
    <i r="1">
      <x v="172"/>
      <x v="94"/>
      <x v="165"/>
      <x v="27"/>
      <x v="26"/>
      <x/>
      <x v="51"/>
      <x v="52"/>
      <x v="52"/>
      <x v="53"/>
      <x v="53"/>
      <x v="6"/>
      <x v="138"/>
      <x v="9"/>
      <x v="9"/>
    </i>
    <i r="1">
      <x v="173"/>
      <x v="93"/>
      <x v="20"/>
      <x v="24"/>
      <x v="4"/>
      <x v="1"/>
      <x v="50"/>
      <x v="52"/>
      <x v="52"/>
      <x v="53"/>
      <x v="53"/>
      <x v="13"/>
      <x v="70"/>
      <x v="9"/>
      <x v="9"/>
    </i>
    <i r="1">
      <x v="174"/>
      <x v="94"/>
      <x v="165"/>
      <x v="24"/>
      <x v="4"/>
      <x v="1"/>
      <x v="50"/>
      <x v="52"/>
      <x v="52"/>
      <x v="53"/>
      <x v="53"/>
      <x v="12"/>
      <x v="71"/>
      <x v="9"/>
      <x v="9"/>
    </i>
    <i r="1">
      <x v="175"/>
      <x v="162"/>
      <x v="80"/>
      <x v="13"/>
      <x v="15"/>
      <x v="30"/>
      <x v="37"/>
      <x v="27"/>
      <x v="27"/>
      <x v="53"/>
      <x v="53"/>
      <x v="144"/>
      <x v="144"/>
      <x v="9"/>
      <x v="9"/>
    </i>
    <i r="1">
      <x v="176"/>
      <x v="160"/>
      <x v="21"/>
      <x/>
      <x v="22"/>
      <x v="29"/>
      <x/>
      <x/>
      <x/>
      <x v="53"/>
      <x v="53"/>
      <x v="144"/>
      <x v="144"/>
      <x v="5"/>
      <x v="1"/>
    </i>
    <i r="4">
      <x v="4"/>
      <x v="16"/>
      <x v="30"/>
      <x v="37"/>
      <x/>
      <x/>
      <x v="53"/>
      <x v="53"/>
      <x v="144"/>
      <x v="144"/>
      <x v="5"/>
      <x v="1"/>
    </i>
    <i r="4">
      <x v="5"/>
      <x v="31"/>
      <x v="20"/>
      <x v="41"/>
      <x/>
      <x/>
      <x v="53"/>
      <x v="53"/>
      <x v="144"/>
      <x v="144"/>
      <x v="5"/>
      <x v="1"/>
    </i>
    <i r="4">
      <x v="6"/>
      <x v="19"/>
      <x v="32"/>
      <x v="29"/>
      <x/>
      <x/>
      <x v="53"/>
      <x v="53"/>
      <x v="144"/>
      <x v="144"/>
      <x v="5"/>
      <x v="1"/>
    </i>
    <i r="4">
      <x v="7"/>
      <x v="27"/>
      <x v="32"/>
      <x v="29"/>
      <x/>
      <x/>
      <x v="53"/>
      <x v="53"/>
      <x v="144"/>
      <x v="144"/>
      <x v="5"/>
      <x v="1"/>
    </i>
    <i r="4">
      <x v="10"/>
      <x v="29"/>
      <x v="45"/>
      <x v="15"/>
      <x/>
      <x/>
      <x v="53"/>
      <x v="53"/>
      <x v="144"/>
      <x v="144"/>
      <x v="5"/>
      <x v="1"/>
    </i>
    <i r="6">
      <x v="46"/>
      <x v="5"/>
      <x/>
      <x/>
      <x v="53"/>
      <x v="53"/>
      <x v="144"/>
      <x v="144"/>
      <x v="5"/>
      <x v="1"/>
    </i>
    <i r="4">
      <x v="11"/>
      <x v="20"/>
      <x v="34"/>
      <x v="26"/>
      <x/>
      <x/>
      <x v="53"/>
      <x v="53"/>
      <x v="144"/>
      <x v="144"/>
      <x v="5"/>
      <x v="1"/>
    </i>
    <i r="4">
      <x v="12"/>
      <x v="13"/>
      <x v="44"/>
      <x v="53"/>
      <x/>
      <x/>
      <x v="53"/>
      <x v="53"/>
      <x v="144"/>
      <x v="144"/>
      <x v="5"/>
      <x v="1"/>
    </i>
    <i r="4">
      <x v="13"/>
      <x v="15"/>
      <x v="30"/>
      <x v="37"/>
      <x/>
      <x/>
      <x v="53"/>
      <x v="53"/>
      <x v="144"/>
      <x v="144"/>
      <x v="5"/>
      <x v="1"/>
    </i>
    <i r="4">
      <x v="14"/>
      <x v="17"/>
      <x v="30"/>
      <x v="37"/>
      <x/>
      <x/>
      <x v="53"/>
      <x v="53"/>
      <x v="144"/>
      <x v="144"/>
      <x v="5"/>
      <x v="1"/>
    </i>
    <i r="4">
      <x v="15"/>
      <x v="28"/>
      <x v="30"/>
      <x v="37"/>
      <x/>
      <x/>
      <x v="53"/>
      <x v="53"/>
      <x v="144"/>
      <x v="144"/>
      <x v="5"/>
      <x v="1"/>
    </i>
    <i r="4">
      <x v="16"/>
      <x v="25"/>
      <x v="24"/>
      <x v="38"/>
      <x/>
      <x/>
      <x v="53"/>
      <x v="53"/>
      <x v="144"/>
      <x v="144"/>
      <x v="5"/>
      <x v="1"/>
    </i>
    <i r="4">
      <x v="17"/>
      <x v="7"/>
      <x v="25"/>
      <x v="39"/>
      <x/>
      <x/>
      <x v="53"/>
      <x v="53"/>
      <x v="144"/>
      <x v="144"/>
      <x v="5"/>
      <x v="1"/>
    </i>
    <i r="4">
      <x v="20"/>
      <x v="30"/>
      <x v="20"/>
      <x v="41"/>
      <x/>
      <x/>
      <x v="53"/>
      <x v="53"/>
      <x v="144"/>
      <x v="144"/>
      <x v="5"/>
      <x v="1"/>
    </i>
    <i r="4">
      <x v="22"/>
      <x v="24"/>
      <x v="12"/>
      <x v="2"/>
      <x/>
      <x/>
      <x v="53"/>
      <x v="53"/>
      <x v="144"/>
      <x v="144"/>
      <x v="5"/>
      <x v="1"/>
    </i>
    <i r="4">
      <x v="26"/>
      <x v="3"/>
      <x v="1"/>
      <x v="50"/>
      <x/>
      <x/>
      <x v="53"/>
      <x v="53"/>
      <x v="144"/>
      <x v="144"/>
      <x v="5"/>
      <x v="1"/>
    </i>
    <i r="6">
      <x v="29"/>
      <x/>
      <x/>
      <x/>
      <x v="53"/>
      <x v="53"/>
      <x v="144"/>
      <x v="144"/>
      <x v="5"/>
      <x v="1"/>
    </i>
    <i r="6">
      <x v="30"/>
      <x v="37"/>
      <x/>
      <x/>
      <x v="53"/>
      <x v="53"/>
      <x v="144"/>
      <x v="144"/>
      <x v="5"/>
      <x v="1"/>
    </i>
    <i r="6">
      <x v="32"/>
      <x v="29"/>
      <x/>
      <x/>
      <x v="53"/>
      <x v="53"/>
      <x v="144"/>
      <x v="144"/>
      <x v="5"/>
      <x v="1"/>
    </i>
    <i r="6">
      <x v="34"/>
      <x v="26"/>
      <x/>
      <x/>
      <x v="53"/>
      <x v="53"/>
      <x v="144"/>
      <x v="144"/>
      <x v="5"/>
      <x v="1"/>
    </i>
    <i r="6">
      <x v="45"/>
      <x v="15"/>
      <x/>
      <x/>
      <x v="53"/>
      <x v="53"/>
      <x v="144"/>
      <x v="144"/>
      <x v="5"/>
      <x v="1"/>
    </i>
    <i r="1">
      <x v="177"/>
      <x v="161"/>
      <x v="22"/>
      <x v="29"/>
      <x/>
      <x v="9"/>
      <x v="56"/>
      <x v="52"/>
      <x v="52"/>
      <x v="53"/>
      <x v="53"/>
      <x v="144"/>
      <x v="144"/>
      <x v="9"/>
      <x v="9"/>
    </i>
    <i r="1">
      <x v="178"/>
      <x v="161"/>
      <x v="22"/>
      <x/>
      <x v="22"/>
      <x v="29"/>
      <x/>
      <x/>
      <x/>
      <x v="53"/>
      <x v="53"/>
      <x v="144"/>
      <x v="144"/>
      <x v="5"/>
      <x v="1"/>
    </i>
    <i r="4">
      <x v="1"/>
      <x v="21"/>
      <x v="29"/>
      <x/>
      <x/>
      <x/>
      <x v="53"/>
      <x v="53"/>
      <x v="144"/>
      <x v="144"/>
      <x v="5"/>
      <x v="1"/>
    </i>
    <i r="4">
      <x v="2"/>
      <x v="23"/>
      <x v="29"/>
      <x/>
      <x/>
      <x/>
      <x v="53"/>
      <x v="53"/>
      <x v="144"/>
      <x v="144"/>
      <x v="5"/>
      <x v="1"/>
    </i>
    <i r="4">
      <x v="3"/>
      <x v="18"/>
      <x v="29"/>
      <x/>
      <x/>
      <x/>
      <x v="53"/>
      <x v="53"/>
      <x v="144"/>
      <x v="144"/>
      <x v="5"/>
      <x v="1"/>
    </i>
    <i r="4">
      <x v="4"/>
      <x v="16"/>
      <x v="30"/>
      <x v="37"/>
      <x/>
      <x/>
      <x v="53"/>
      <x v="53"/>
      <x v="144"/>
      <x v="144"/>
      <x v="5"/>
      <x v="1"/>
    </i>
    <i r="4">
      <x v="5"/>
      <x v="31"/>
      <x v="20"/>
      <x v="41"/>
      <x/>
      <x/>
      <x v="53"/>
      <x v="53"/>
      <x v="144"/>
      <x v="144"/>
      <x v="5"/>
      <x v="1"/>
    </i>
    <i r="4">
      <x v="6"/>
      <x v="19"/>
      <x v="32"/>
      <x v="29"/>
      <x/>
      <x/>
      <x v="53"/>
      <x v="53"/>
      <x v="144"/>
      <x v="144"/>
      <x v="5"/>
      <x v="1"/>
    </i>
    <i r="4">
      <x v="7"/>
      <x v="27"/>
      <x v="32"/>
      <x v="29"/>
      <x/>
      <x/>
      <x v="53"/>
      <x v="53"/>
      <x v="144"/>
      <x v="144"/>
      <x v="5"/>
      <x v="1"/>
    </i>
    <i r="4">
      <x v="8"/>
      <x v="14"/>
      <x v="32"/>
      <x v="29"/>
      <x/>
      <x/>
      <x v="53"/>
      <x v="53"/>
      <x v="144"/>
      <x v="144"/>
      <x v="5"/>
      <x v="1"/>
    </i>
    <i r="4">
      <x v="10"/>
      <x v="29"/>
      <x v="45"/>
      <x v="15"/>
      <x/>
      <x/>
      <x v="53"/>
      <x v="53"/>
      <x v="144"/>
      <x v="144"/>
      <x v="5"/>
      <x v="1"/>
    </i>
    <i r="4">
      <x v="11"/>
      <x v="20"/>
      <x v="48"/>
      <x v="19"/>
      <x/>
      <x/>
      <x v="53"/>
      <x v="53"/>
      <x v="144"/>
      <x v="144"/>
      <x v="5"/>
      <x v="1"/>
    </i>
    <i r="4">
      <x v="12"/>
      <x v="13"/>
      <x v="44"/>
      <x v="53"/>
      <x/>
      <x/>
      <x v="53"/>
      <x v="53"/>
      <x v="144"/>
      <x v="144"/>
      <x v="5"/>
      <x v="1"/>
    </i>
    <i r="4">
      <x v="13"/>
      <x v="15"/>
      <x v="30"/>
      <x v="37"/>
      <x/>
      <x/>
      <x v="53"/>
      <x v="53"/>
      <x v="144"/>
      <x v="144"/>
      <x v="5"/>
      <x v="1"/>
    </i>
    <i r="4">
      <x v="14"/>
      <x v="17"/>
      <x v="30"/>
      <x v="37"/>
      <x/>
      <x/>
      <x v="53"/>
      <x v="53"/>
      <x v="144"/>
      <x v="144"/>
      <x v="5"/>
      <x v="1"/>
    </i>
    <i r="4">
      <x v="15"/>
      <x v="28"/>
      <x v="30"/>
      <x v="37"/>
      <x/>
      <x/>
      <x v="53"/>
      <x v="53"/>
      <x v="144"/>
      <x v="144"/>
      <x v="5"/>
      <x v="1"/>
    </i>
    <i r="4">
      <x v="16"/>
      <x v="25"/>
      <x v="24"/>
      <x v="38"/>
      <x/>
      <x/>
      <x v="53"/>
      <x v="53"/>
      <x v="144"/>
      <x v="144"/>
      <x v="5"/>
      <x v="1"/>
    </i>
    <i r="4">
      <x v="17"/>
      <x v="7"/>
      <x v="25"/>
      <x v="39"/>
      <x/>
      <x/>
      <x v="53"/>
      <x v="53"/>
      <x v="144"/>
      <x v="144"/>
      <x v="5"/>
      <x v="1"/>
    </i>
    <i r="4">
      <x v="18"/>
      <x v="6"/>
      <x v="26"/>
      <x v="27"/>
      <x/>
      <x/>
      <x v="53"/>
      <x v="53"/>
      <x v="144"/>
      <x v="144"/>
      <x v="5"/>
      <x v="1"/>
    </i>
    <i r="4">
      <x v="25"/>
      <x v="2"/>
      <x v="35"/>
      <x v="16"/>
      <x v="52"/>
      <x v="52"/>
      <x v="53"/>
      <x v="53"/>
      <x v="102"/>
      <x v="142"/>
      <x v="9"/>
      <x v="9"/>
    </i>
    <i r="4">
      <x v="26"/>
      <x v="3"/>
      <x v="1"/>
      <x v="50"/>
      <x/>
      <x/>
      <x v="53"/>
      <x v="53"/>
      <x v="144"/>
      <x v="144"/>
      <x v="5"/>
      <x v="1"/>
    </i>
    <i r="6">
      <x v="8"/>
      <x v="43"/>
      <x/>
      <x/>
      <x v="53"/>
      <x v="53"/>
      <x v="144"/>
      <x v="144"/>
      <x v="5"/>
      <x v="1"/>
    </i>
    <i r="6">
      <x v="12"/>
      <x v="2"/>
      <x/>
      <x/>
      <x v="53"/>
      <x v="53"/>
      <x v="144"/>
      <x v="144"/>
      <x v="5"/>
      <x v="1"/>
    </i>
    <i r="6">
      <x v="20"/>
      <x v="41"/>
      <x/>
      <x/>
      <x v="53"/>
      <x v="53"/>
      <x v="144"/>
      <x v="144"/>
      <x v="5"/>
      <x v="1"/>
    </i>
    <i r="6">
      <x v="24"/>
      <x v="38"/>
      <x/>
      <x/>
      <x v="53"/>
      <x v="53"/>
      <x v="144"/>
      <x v="144"/>
      <x v="5"/>
      <x v="1"/>
    </i>
    <i r="6">
      <x v="25"/>
      <x v="39"/>
      <x/>
      <x/>
      <x v="53"/>
      <x v="53"/>
      <x v="144"/>
      <x v="144"/>
      <x v="5"/>
      <x v="1"/>
    </i>
    <i r="6">
      <x v="27"/>
      <x v="42"/>
      <x/>
      <x/>
      <x v="53"/>
      <x v="53"/>
      <x v="144"/>
      <x v="144"/>
      <x v="5"/>
      <x v="1"/>
    </i>
    <i r="6">
      <x v="29"/>
      <x/>
      <x/>
      <x/>
      <x v="53"/>
      <x v="53"/>
      <x v="144"/>
      <x v="144"/>
      <x v="5"/>
      <x v="1"/>
    </i>
    <i r="6">
      <x v="30"/>
      <x v="37"/>
      <x/>
      <x/>
      <x v="53"/>
      <x v="53"/>
      <x v="144"/>
      <x v="144"/>
      <x v="5"/>
      <x v="1"/>
    </i>
    <i r="6">
      <x v="32"/>
      <x v="29"/>
      <x/>
      <x/>
      <x v="53"/>
      <x v="53"/>
      <x v="144"/>
      <x v="144"/>
      <x v="5"/>
      <x v="1"/>
    </i>
    <i r="6">
      <x v="34"/>
      <x v="26"/>
      <x/>
      <x/>
      <x v="53"/>
      <x v="53"/>
      <x v="144"/>
      <x v="144"/>
      <x v="5"/>
      <x v="1"/>
    </i>
    <i r="6">
      <x v="44"/>
      <x v="53"/>
      <x/>
      <x/>
      <x v="53"/>
      <x v="53"/>
      <x v="144"/>
      <x v="144"/>
      <x v="5"/>
      <x v="1"/>
    </i>
    <i r="6">
      <x v="45"/>
      <x v="15"/>
      <x/>
      <x/>
      <x v="53"/>
      <x v="53"/>
      <x v="144"/>
      <x v="144"/>
      <x v="5"/>
      <x v="1"/>
    </i>
    <i r="6">
      <x v="48"/>
      <x v="19"/>
      <x/>
      <x/>
      <x v="53"/>
      <x v="53"/>
      <x v="144"/>
      <x v="144"/>
      <x v="5"/>
      <x v="1"/>
    </i>
    <i r="1">
      <x v="179"/>
      <x v="159"/>
      <x v="23"/>
      <x v="30"/>
      <x v="5"/>
      <x v="1"/>
      <x v="50"/>
      <x v="52"/>
      <x v="52"/>
      <x v="53"/>
      <x v="53"/>
      <x v="144"/>
      <x v="144"/>
      <x v="9"/>
      <x v="9"/>
    </i>
    <i r="1">
      <x v="180"/>
      <x v="146"/>
      <x v="93"/>
      <x v="28"/>
      <x v="1"/>
      <x v="12"/>
      <x v="2"/>
      <x v="52"/>
      <x v="52"/>
      <x v="53"/>
      <x v="53"/>
      <x v="58"/>
      <x v="86"/>
      <x v="9"/>
      <x v="9"/>
    </i>
    <i r="1">
      <x v="181"/>
      <x v="120"/>
      <x v="50"/>
      <x v="11"/>
      <x v="20"/>
      <x v="48"/>
      <x v="19"/>
      <x v="52"/>
      <x v="52"/>
      <x v="31"/>
      <x v="39"/>
      <x v="144"/>
      <x v="144"/>
      <x v="9"/>
      <x v="9"/>
    </i>
    <i r="1">
      <x v="182"/>
      <x v="120"/>
      <x v="50"/>
      <x v="11"/>
      <x v="20"/>
      <x v="48"/>
      <x v="19"/>
      <x v="52"/>
      <x v="52"/>
      <x v="31"/>
      <x v="39"/>
      <x v="144"/>
      <x v="144"/>
      <x v="9"/>
      <x v="9"/>
    </i>
    <i r="1">
      <x v="183"/>
      <x v="184"/>
      <x v="24"/>
      <x v="17"/>
      <x v="7"/>
      <x v="25"/>
      <x v="39"/>
      <x v="52"/>
      <x v="52"/>
      <x v="53"/>
      <x v="53"/>
      <x v="144"/>
      <x v="144"/>
      <x v="9"/>
      <x v="9"/>
    </i>
    <i r="1">
      <x v="184"/>
      <x v="112"/>
      <x v="25"/>
      <x/>
      <x v="22"/>
      <x v="29"/>
      <x/>
      <x v="52"/>
      <x v="52"/>
      <x v="53"/>
      <x v="53"/>
      <x v="144"/>
      <x v="144"/>
      <x v="9"/>
      <x v="9"/>
    </i>
    <i r="4">
      <x v="2"/>
      <x v="23"/>
      <x v="29"/>
      <x/>
      <x v="52"/>
      <x v="52"/>
      <x v="53"/>
      <x v="53"/>
      <x v="144"/>
      <x v="144"/>
      <x v="9"/>
      <x v="9"/>
    </i>
    <i r="4">
      <x v="3"/>
      <x v="18"/>
      <x v="29"/>
      <x/>
      <x v="52"/>
      <x v="52"/>
      <x v="53"/>
      <x v="53"/>
      <x v="144"/>
      <x v="144"/>
      <x v="9"/>
      <x v="9"/>
    </i>
    <i r="4">
      <x v="4"/>
      <x v="16"/>
      <x v="30"/>
      <x v="37"/>
      <x v="52"/>
      <x v="52"/>
      <x v="53"/>
      <x v="53"/>
      <x v="144"/>
      <x v="144"/>
      <x v="9"/>
      <x v="9"/>
    </i>
    <i r="4">
      <x v="5"/>
      <x v="31"/>
      <x v="20"/>
      <x v="41"/>
      <x v="52"/>
      <x v="52"/>
      <x v="53"/>
      <x v="53"/>
      <x v="144"/>
      <x v="144"/>
      <x v="9"/>
      <x v="9"/>
    </i>
    <i r="4">
      <x v="7"/>
      <x v="27"/>
      <x v="32"/>
      <x v="29"/>
      <x v="52"/>
      <x v="52"/>
      <x v="53"/>
      <x v="53"/>
      <x v="144"/>
      <x v="144"/>
      <x v="9"/>
      <x v="9"/>
    </i>
    <i r="4">
      <x v="10"/>
      <x v="29"/>
      <x v="45"/>
      <x v="15"/>
      <x v="52"/>
      <x v="52"/>
      <x v="53"/>
      <x v="53"/>
      <x v="144"/>
      <x v="144"/>
      <x v="9"/>
      <x v="9"/>
    </i>
    <i r="4">
      <x v="12"/>
      <x v="13"/>
      <x v="44"/>
      <x v="53"/>
      <x v="52"/>
      <x v="52"/>
      <x v="53"/>
      <x v="53"/>
      <x v="144"/>
      <x v="144"/>
      <x v="9"/>
      <x v="9"/>
    </i>
    <i r="4">
      <x v="13"/>
      <x v="15"/>
      <x v="30"/>
      <x v="37"/>
      <x v="52"/>
      <x v="52"/>
      <x v="53"/>
      <x v="53"/>
      <x v="144"/>
      <x v="144"/>
      <x v="9"/>
      <x v="9"/>
    </i>
    <i r="4">
      <x v="14"/>
      <x v="17"/>
      <x v="30"/>
      <x v="37"/>
      <x v="52"/>
      <x v="52"/>
      <x v="53"/>
      <x v="53"/>
      <x v="144"/>
      <x v="144"/>
      <x v="9"/>
      <x v="9"/>
    </i>
    <i r="4">
      <x v="15"/>
      <x v="28"/>
      <x v="30"/>
      <x v="37"/>
      <x v="52"/>
      <x v="52"/>
      <x v="53"/>
      <x v="53"/>
      <x v="144"/>
      <x v="144"/>
      <x v="9"/>
      <x v="9"/>
    </i>
    <i r="4">
      <x v="17"/>
      <x v="7"/>
      <x v="25"/>
      <x v="39"/>
      <x v="52"/>
      <x v="52"/>
      <x v="53"/>
      <x v="53"/>
      <x v="144"/>
      <x v="144"/>
      <x v="9"/>
      <x v="9"/>
    </i>
    <i r="4">
      <x v="20"/>
      <x v="30"/>
      <x v="20"/>
      <x v="41"/>
      <x v="52"/>
      <x v="52"/>
      <x v="53"/>
      <x v="53"/>
      <x v="144"/>
      <x v="144"/>
      <x v="9"/>
      <x v="9"/>
    </i>
    <i r="4">
      <x v="22"/>
      <x v="24"/>
      <x v="12"/>
      <x v="2"/>
      <x v="52"/>
      <x v="52"/>
      <x v="53"/>
      <x v="53"/>
      <x v="144"/>
      <x v="144"/>
      <x v="9"/>
      <x v="9"/>
    </i>
    <i r="4">
      <x v="26"/>
      <x v="3"/>
      <x v="8"/>
      <x v="43"/>
      <x v="52"/>
      <x v="52"/>
      <x v="53"/>
      <x v="53"/>
      <x v="30"/>
      <x v="65"/>
      <x v="2"/>
      <x v="2"/>
    </i>
    <i r="12">
      <x v="31"/>
      <x v="16"/>
      <x v="2"/>
      <x v="2"/>
    </i>
    <i r="12">
      <x v="32"/>
      <x v="61"/>
      <x v="2"/>
      <x v="2"/>
    </i>
    <i r="12">
      <x v="33"/>
      <x v="68"/>
      <x v="2"/>
      <x v="2"/>
    </i>
    <i r="12">
      <x v="38"/>
      <x v="116"/>
      <x v="2"/>
      <x v="2"/>
    </i>
    <i r="12">
      <x v="40"/>
      <x v="64"/>
      <x v="2"/>
      <x v="2"/>
    </i>
    <i r="12">
      <x v="138"/>
      <x v="91"/>
      <x v="2"/>
      <x v="2"/>
    </i>
    <i r="1">
      <x v="185"/>
      <x v="112"/>
      <x v="25"/>
      <x v="28"/>
      <x v="1"/>
      <x v="10"/>
      <x v="18"/>
      <x v="42"/>
      <x v="42"/>
      <x v="53"/>
      <x v="53"/>
      <x v="144"/>
      <x v="144"/>
      <x v="9"/>
      <x v="9"/>
    </i>
    <i r="1">
      <x v="186"/>
      <x v="112"/>
      <x v="25"/>
      <x v="29"/>
      <x/>
      <x v="9"/>
      <x v="56"/>
      <x v="52"/>
      <x v="52"/>
      <x v="53"/>
      <x v="53"/>
      <x v="44"/>
      <x v="9"/>
      <x v="9"/>
      <x v="9"/>
    </i>
    <i r="1">
      <x v="187"/>
      <x v="112"/>
      <x v="25"/>
      <x v="29"/>
      <x/>
      <x v="9"/>
      <x v="56"/>
      <x v="52"/>
      <x v="52"/>
      <x v="53"/>
      <x v="53"/>
      <x v="43"/>
      <x v="143"/>
      <x v="9"/>
      <x v="9"/>
    </i>
    <i r="1">
      <x v="188"/>
      <x v="112"/>
      <x v="25"/>
      <x v="26"/>
      <x v="3"/>
      <x v="1"/>
      <x v="50"/>
      <x v="52"/>
      <x v="52"/>
      <x v="53"/>
      <x v="53"/>
      <x v="144"/>
      <x v="144"/>
      <x v="3"/>
      <x v="6"/>
    </i>
    <i r="1">
      <x v="189"/>
      <x v="157"/>
      <x v="26"/>
      <x v="14"/>
      <x v="17"/>
      <x v="30"/>
      <x v="37"/>
      <x v="52"/>
      <x v="52"/>
      <x v="53"/>
      <x v="53"/>
      <x v="144"/>
      <x v="144"/>
      <x v="9"/>
      <x v="9"/>
    </i>
    <i r="1">
      <x v="190"/>
      <x v="157"/>
      <x v="26"/>
      <x v="28"/>
      <x v="1"/>
      <x v="10"/>
      <x v="18"/>
      <x v="42"/>
      <x v="42"/>
      <x v="53"/>
      <x v="53"/>
      <x v="144"/>
      <x v="144"/>
      <x v="9"/>
      <x v="9"/>
    </i>
    <i r="1">
      <x v="191"/>
      <x v="157"/>
      <x v="26"/>
      <x v="26"/>
      <x v="3"/>
      <x v="1"/>
      <x v="50"/>
      <x/>
      <x/>
      <x v="53"/>
      <x v="53"/>
      <x v="144"/>
      <x v="144"/>
      <x v="5"/>
      <x v="1"/>
    </i>
    <i r="6">
      <x v="29"/>
      <x/>
      <x/>
      <x/>
      <x v="53"/>
      <x v="53"/>
      <x v="144"/>
      <x v="144"/>
      <x v="5"/>
      <x v="1"/>
    </i>
    <i r="6">
      <x v="30"/>
      <x v="37"/>
      <x/>
      <x/>
      <x v="53"/>
      <x v="53"/>
      <x v="144"/>
      <x v="144"/>
      <x v="5"/>
      <x v="1"/>
    </i>
    <i r="6">
      <x v="32"/>
      <x v="29"/>
      <x/>
      <x/>
      <x v="53"/>
      <x v="53"/>
      <x v="144"/>
      <x v="144"/>
      <x v="5"/>
      <x v="1"/>
    </i>
    <i r="1">
      <x v="194"/>
      <x v="163"/>
      <x v="30"/>
      <x/>
      <x v="22"/>
      <x v="29"/>
      <x/>
      <x v="52"/>
      <x v="52"/>
      <x v="53"/>
      <x v="53"/>
      <x v="144"/>
      <x v="144"/>
      <x v="9"/>
      <x v="9"/>
    </i>
    <i r="4">
      <x v="1"/>
      <x v="21"/>
      <x v="29"/>
      <x/>
      <x v="52"/>
      <x v="52"/>
      <x v="53"/>
      <x v="53"/>
      <x v="144"/>
      <x v="144"/>
      <x v="9"/>
      <x v="9"/>
    </i>
    <i r="4">
      <x v="2"/>
      <x v="23"/>
      <x v="29"/>
      <x/>
      <x v="52"/>
      <x v="52"/>
      <x v="53"/>
      <x v="53"/>
      <x v="144"/>
      <x v="144"/>
      <x v="9"/>
      <x v="9"/>
    </i>
    <i r="4">
      <x v="3"/>
      <x v="18"/>
      <x v="29"/>
      <x/>
      <x v="52"/>
      <x v="52"/>
      <x v="53"/>
      <x v="53"/>
      <x v="144"/>
      <x v="144"/>
      <x v="9"/>
      <x v="9"/>
    </i>
    <i r="4">
      <x v="4"/>
      <x v="16"/>
      <x v="30"/>
      <x v="37"/>
      <x v="52"/>
      <x v="52"/>
      <x v="53"/>
      <x v="53"/>
      <x v="144"/>
      <x v="144"/>
      <x v="9"/>
      <x v="9"/>
    </i>
    <i r="4">
      <x v="7"/>
      <x v="27"/>
      <x v="32"/>
      <x v="29"/>
      <x v="52"/>
      <x v="52"/>
      <x v="53"/>
      <x v="53"/>
      <x v="144"/>
      <x v="144"/>
      <x v="9"/>
      <x v="9"/>
    </i>
    <i r="4">
      <x v="10"/>
      <x v="29"/>
      <x v="45"/>
      <x v="15"/>
      <x v="52"/>
      <x v="52"/>
      <x v="53"/>
      <x v="53"/>
      <x v="144"/>
      <x v="144"/>
      <x v="9"/>
      <x v="9"/>
    </i>
    <i r="6">
      <x v="46"/>
      <x v="5"/>
      <x v="52"/>
      <x v="52"/>
      <x v="53"/>
      <x v="53"/>
      <x v="144"/>
      <x v="144"/>
      <x v="9"/>
      <x v="9"/>
    </i>
    <i r="4">
      <x v="11"/>
      <x v="20"/>
      <x v="34"/>
      <x v="26"/>
      <x v="52"/>
      <x v="52"/>
      <x v="53"/>
      <x v="53"/>
      <x v="144"/>
      <x v="144"/>
      <x v="9"/>
      <x v="9"/>
    </i>
    <i r="6">
      <x v="50"/>
      <x v="44"/>
      <x v="52"/>
      <x v="52"/>
      <x v="53"/>
      <x v="53"/>
      <x v="144"/>
      <x v="144"/>
      <x v="9"/>
      <x v="9"/>
    </i>
    <i r="4">
      <x v="12"/>
      <x v="13"/>
      <x v="44"/>
      <x v="53"/>
      <x v="52"/>
      <x v="52"/>
      <x v="53"/>
      <x v="53"/>
      <x v="144"/>
      <x v="144"/>
      <x v="9"/>
      <x v="9"/>
    </i>
    <i r="6">
      <x v="46"/>
      <x v="5"/>
      <x v="52"/>
      <x v="52"/>
      <x v="53"/>
      <x v="53"/>
      <x v="144"/>
      <x v="144"/>
      <x v="9"/>
      <x v="9"/>
    </i>
    <i r="4">
      <x v="13"/>
      <x v="15"/>
      <x v="30"/>
      <x v="37"/>
      <x v="52"/>
      <x v="52"/>
      <x v="53"/>
      <x v="53"/>
      <x v="144"/>
      <x v="144"/>
      <x v="9"/>
      <x v="9"/>
    </i>
    <i r="4">
      <x v="14"/>
      <x v="17"/>
      <x v="30"/>
      <x v="37"/>
      <x v="52"/>
      <x v="52"/>
      <x v="53"/>
      <x v="53"/>
      <x v="144"/>
      <x v="144"/>
      <x v="9"/>
      <x v="9"/>
    </i>
    <i r="4">
      <x v="15"/>
      <x v="28"/>
      <x v="30"/>
      <x v="37"/>
      <x v="52"/>
      <x v="52"/>
      <x v="53"/>
      <x v="53"/>
      <x v="144"/>
      <x v="144"/>
      <x v="9"/>
      <x v="9"/>
    </i>
    <i r="4">
      <x v="17"/>
      <x v="7"/>
      <x v="25"/>
      <x v="39"/>
      <x v="52"/>
      <x v="52"/>
      <x v="53"/>
      <x v="53"/>
      <x v="144"/>
      <x v="144"/>
      <x v="9"/>
      <x v="9"/>
    </i>
    <i r="4">
      <x v="18"/>
      <x v="6"/>
      <x v="26"/>
      <x v="27"/>
      <x v="52"/>
      <x v="52"/>
      <x v="53"/>
      <x v="53"/>
      <x v="144"/>
      <x v="144"/>
      <x v="9"/>
      <x v="9"/>
    </i>
    <i r="4">
      <x v="19"/>
      <x v="9"/>
      <x v="22"/>
      <x v="28"/>
      <x v="52"/>
      <x v="52"/>
      <x v="53"/>
      <x v="53"/>
      <x v="144"/>
      <x v="144"/>
      <x v="9"/>
      <x v="9"/>
    </i>
    <i r="4">
      <x v="20"/>
      <x v="30"/>
      <x v="20"/>
      <x v="41"/>
      <x v="52"/>
      <x v="52"/>
      <x v="53"/>
      <x v="53"/>
      <x v="144"/>
      <x v="144"/>
      <x v="9"/>
      <x v="9"/>
    </i>
    <i r="4">
      <x v="22"/>
      <x v="24"/>
      <x v="12"/>
      <x v="2"/>
      <x v="52"/>
      <x v="52"/>
      <x v="53"/>
      <x v="53"/>
      <x v="144"/>
      <x v="144"/>
      <x v="9"/>
      <x v="9"/>
    </i>
    <i r="4">
      <x v="28"/>
      <x v="1"/>
      <x v="1"/>
      <x v="50"/>
      <x v="52"/>
      <x v="52"/>
      <x v="53"/>
      <x v="53"/>
      <x v="144"/>
      <x v="144"/>
      <x v="9"/>
      <x v="9"/>
    </i>
    <i r="6">
      <x v="10"/>
      <x v="18"/>
      <x v="42"/>
      <x v="42"/>
      <x v="53"/>
      <x v="53"/>
      <x v="144"/>
      <x v="144"/>
      <x v="9"/>
      <x v="9"/>
    </i>
    <i r="1">
      <x v="195"/>
      <x v="163"/>
      <x v="30"/>
      <x v="8"/>
      <x v="14"/>
      <x v="32"/>
      <x v="29"/>
      <x v="52"/>
      <x v="52"/>
      <x v="53"/>
      <x v="53"/>
      <x v="144"/>
      <x v="144"/>
      <x v="9"/>
      <x v="9"/>
    </i>
    <i r="1">
      <x v="196"/>
      <x v="164"/>
      <x v="125"/>
      <x v="6"/>
      <x v="19"/>
      <x v="32"/>
      <x v="29"/>
      <x v="52"/>
      <x v="52"/>
      <x v="53"/>
      <x v="53"/>
      <x v="144"/>
      <x v="144"/>
      <x v="9"/>
      <x v="9"/>
    </i>
    <i r="1">
      <x v="197"/>
      <x v="3"/>
      <x v="135"/>
      <x v="31"/>
      <x v="12"/>
      <x v="41"/>
      <x v="32"/>
      <x v="52"/>
      <x v="52"/>
      <x v="53"/>
      <x v="53"/>
      <x v="114"/>
      <x v="29"/>
      <x v="9"/>
      <x v="9"/>
    </i>
    <i r="2">
      <x v="4"/>
      <x v="170"/>
      <x v="31"/>
      <x v="12"/>
      <x v="41"/>
      <x v="32"/>
      <x v="52"/>
      <x v="52"/>
      <x v="53"/>
      <x v="53"/>
      <x v="114"/>
      <x v="29"/>
      <x v="9"/>
      <x v="9"/>
    </i>
    <i r="1">
      <x v="198"/>
      <x v="2"/>
      <x v="169"/>
      <x v="31"/>
      <x v="12"/>
      <x v="41"/>
      <x v="32"/>
      <x v="52"/>
      <x v="52"/>
      <x v="53"/>
      <x v="53"/>
      <x v="114"/>
      <x v="29"/>
      <x v="9"/>
      <x v="9"/>
    </i>
    <i r="1">
      <x v="199"/>
      <x v="73"/>
      <x v="133"/>
      <x v="31"/>
      <x v="12"/>
      <x v="41"/>
      <x v="32"/>
      <x v="52"/>
      <x v="52"/>
      <x v="53"/>
      <x v="53"/>
      <x v="114"/>
      <x v="29"/>
      <x v="9"/>
      <x v="9"/>
    </i>
    <i r="1">
      <x v="200"/>
      <x v="151"/>
      <x v="128"/>
      <x v="31"/>
      <x v="12"/>
      <x v="56"/>
      <x v="22"/>
      <x v="52"/>
      <x v="52"/>
      <x v="53"/>
      <x v="53"/>
      <x v="15"/>
      <x v="30"/>
      <x v="9"/>
      <x v="9"/>
    </i>
    <i r="1">
      <x v="201"/>
      <x v="147"/>
      <x v="140"/>
      <x v="16"/>
      <x v="25"/>
      <x v="24"/>
      <x v="38"/>
      <x v="52"/>
      <x v="52"/>
      <x v="53"/>
      <x v="53"/>
      <x v="144"/>
      <x v="144"/>
      <x v="9"/>
      <x v="9"/>
    </i>
    <i r="2">
      <x v="151"/>
      <x v="128"/>
      <x v="15"/>
      <x v="28"/>
      <x v="30"/>
      <x v="37"/>
      <x v="52"/>
      <x v="52"/>
      <x v="53"/>
      <x v="53"/>
      <x v="144"/>
      <x v="144"/>
      <x v="9"/>
      <x v="9"/>
    </i>
    <i r="4">
      <x v="29"/>
      <x/>
      <x v="9"/>
      <x v="56"/>
      <x v="52"/>
      <x v="52"/>
      <x v="53"/>
      <x v="53"/>
      <x v="144"/>
      <x v="144"/>
      <x v="9"/>
      <x v="9"/>
    </i>
    <i r="1">
      <x v="202"/>
      <x v="151"/>
      <x v="128"/>
      <x v="16"/>
      <x v="25"/>
      <x v="24"/>
      <x v="38"/>
      <x v="52"/>
      <x v="52"/>
      <x v="53"/>
      <x v="53"/>
      <x v="144"/>
      <x v="144"/>
      <x v="9"/>
      <x v="9"/>
    </i>
    <i r="1">
      <x v="203"/>
      <x v="151"/>
      <x v="128"/>
      <x v="26"/>
      <x v="3"/>
      <x v="1"/>
      <x v="50"/>
      <x v="52"/>
      <x v="52"/>
      <x v="53"/>
      <x v="53"/>
      <x v="144"/>
      <x v="144"/>
      <x/>
      <x v="3"/>
    </i>
    <i r="14">
      <x v="2"/>
      <x v="2"/>
    </i>
    <i r="1">
      <x v="204"/>
      <x v="9"/>
      <x v="5"/>
      <x v="31"/>
      <x v="12"/>
      <x v="37"/>
      <x v="31"/>
      <x v="52"/>
      <x v="52"/>
      <x v="2"/>
      <x v="6"/>
      <x v="134"/>
      <x v="31"/>
      <x v="9"/>
      <x v="9"/>
    </i>
    <i r="2">
      <x v="83"/>
      <x v="8"/>
      <x v="31"/>
      <x v="12"/>
      <x v="37"/>
      <x v="31"/>
      <x v="52"/>
      <x v="52"/>
      <x v="2"/>
      <x v="6"/>
      <x v="134"/>
      <x v="31"/>
      <x v="9"/>
      <x v="9"/>
    </i>
    <i r="1">
      <x v="205"/>
      <x v="3"/>
      <x v="135"/>
      <x v="31"/>
      <x v="12"/>
      <x v="37"/>
      <x v="31"/>
      <x v="52"/>
      <x v="52"/>
      <x v="2"/>
      <x v="6"/>
      <x v="134"/>
      <x v="31"/>
      <x v="9"/>
      <x v="9"/>
    </i>
    <i r="1">
      <x v="206"/>
      <x v="4"/>
      <x v="170"/>
      <x v="31"/>
      <x v="12"/>
      <x v="37"/>
      <x v="31"/>
      <x v="52"/>
      <x v="52"/>
      <x v="2"/>
      <x v="6"/>
      <x v="134"/>
      <x v="31"/>
      <x v="9"/>
      <x v="9"/>
    </i>
    <i r="1">
      <x v="207"/>
      <x v="2"/>
      <x v="169"/>
      <x v="31"/>
      <x v="12"/>
      <x v="37"/>
      <x v="31"/>
      <x v="52"/>
      <x v="52"/>
      <x v="2"/>
      <x v="6"/>
      <x v="134"/>
      <x v="31"/>
      <x v="9"/>
      <x v="9"/>
    </i>
    <i r="1">
      <x v="208"/>
      <x v="112"/>
      <x v="25"/>
      <x v="27"/>
      <x v="26"/>
      <x/>
      <x v="51"/>
      <x v="52"/>
      <x v="52"/>
      <x v="53"/>
      <x v="53"/>
      <x v="8"/>
      <x v="137"/>
      <x v="9"/>
      <x v="9"/>
    </i>
    <i r="1">
      <x v="210"/>
      <x v="135"/>
      <x v="188"/>
      <x v="5"/>
      <x v="31"/>
      <x v="20"/>
      <x v="41"/>
      <x v="52"/>
      <x v="52"/>
      <x v="53"/>
      <x v="53"/>
      <x v="144"/>
      <x v="144"/>
      <x v="9"/>
      <x v="9"/>
    </i>
    <i r="1">
      <x v="212"/>
      <x v="107"/>
      <x v="14"/>
      <x v="26"/>
      <x v="3"/>
      <x v="1"/>
      <x v="50"/>
      <x v="52"/>
      <x v="52"/>
      <x v="53"/>
      <x v="53"/>
      <x v="39"/>
      <x v="126"/>
      <x v="2"/>
      <x v="2"/>
    </i>
    <i r="1">
      <x v="213"/>
      <x v="11"/>
      <x v="168"/>
      <x v="11"/>
      <x v="20"/>
      <x v="34"/>
      <x v="26"/>
      <x v="52"/>
      <x v="52"/>
      <x v="53"/>
      <x v="53"/>
      <x v="144"/>
      <x v="144"/>
      <x v="9"/>
      <x v="9"/>
    </i>
    <i r="1">
      <x v="214"/>
      <x v="3"/>
      <x v="135"/>
      <x v="11"/>
      <x v="20"/>
      <x v="34"/>
      <x v="26"/>
      <x v="52"/>
      <x v="52"/>
      <x v="53"/>
      <x v="53"/>
      <x v="144"/>
      <x v="144"/>
      <x v="9"/>
      <x v="9"/>
    </i>
    <i r="1">
      <x v="215"/>
      <x v="4"/>
      <x v="170"/>
      <x v="11"/>
      <x v="20"/>
      <x v="34"/>
      <x v="26"/>
      <x v="52"/>
      <x v="52"/>
      <x v="53"/>
      <x v="53"/>
      <x v="144"/>
      <x v="144"/>
      <x v="9"/>
      <x v="9"/>
    </i>
    <i r="1">
      <x v="216"/>
      <x v="12"/>
      <x v="31"/>
      <x v="4"/>
      <x v="16"/>
      <x v="30"/>
      <x v="37"/>
      <x v="52"/>
      <x v="52"/>
      <x v="53"/>
      <x v="53"/>
      <x v="144"/>
      <x v="144"/>
      <x v="9"/>
      <x v="9"/>
    </i>
    <i r="1">
      <x v="217"/>
      <x v="12"/>
      <x v="31"/>
      <x v="4"/>
      <x v="16"/>
      <x v="30"/>
      <x v="37"/>
      <x v="52"/>
      <x v="52"/>
      <x v="51"/>
      <x v="34"/>
      <x v="144"/>
      <x v="144"/>
      <x v="9"/>
      <x v="9"/>
    </i>
    <i r="4">
      <x v="13"/>
      <x v="15"/>
      <x v="30"/>
      <x v="37"/>
      <x v="52"/>
      <x v="52"/>
      <x v="47"/>
      <x v="2"/>
      <x v="144"/>
      <x v="144"/>
      <x v="9"/>
      <x v="9"/>
    </i>
    <i r="10">
      <x v="53"/>
      <x v="53"/>
      <x v="144"/>
      <x v="144"/>
      <x v="9"/>
      <x v="9"/>
    </i>
    <i r="4">
      <x v="15"/>
      <x v="28"/>
      <x v="30"/>
      <x v="37"/>
      <x v="52"/>
      <x v="52"/>
      <x v="47"/>
      <x v="2"/>
      <x v="144"/>
      <x v="144"/>
      <x v="9"/>
      <x v="9"/>
    </i>
    <i r="1">
      <x v="218"/>
      <x v="12"/>
      <x v="31"/>
      <x v="4"/>
      <x v="16"/>
      <x v="30"/>
      <x v="37"/>
      <x v="52"/>
      <x v="52"/>
      <x v="47"/>
      <x v="2"/>
      <x v="144"/>
      <x v="144"/>
      <x v="9"/>
      <x v="9"/>
    </i>
    <i r="1">
      <x v="219"/>
      <x v="12"/>
      <x v="31"/>
      <x v="15"/>
      <x v="28"/>
      <x v="30"/>
      <x v="37"/>
      <x v="52"/>
      <x v="52"/>
      <x v="53"/>
      <x v="53"/>
      <x v="144"/>
      <x v="144"/>
      <x v="9"/>
      <x v="9"/>
    </i>
    <i r="1">
      <x v="220"/>
      <x v="11"/>
      <x v="168"/>
      <x v="22"/>
      <x v="24"/>
      <x v="12"/>
      <x v="2"/>
      <x v="52"/>
      <x v="52"/>
      <x v="53"/>
      <x v="53"/>
      <x v="144"/>
      <x v="144"/>
      <x v="9"/>
      <x v="9"/>
    </i>
    <i r="1">
      <x v="221"/>
      <x v="109"/>
      <x v="32"/>
      <x v="26"/>
      <x v="3"/>
      <x v="1"/>
      <x v="50"/>
      <x v="52"/>
      <x v="52"/>
      <x v="53"/>
      <x v="53"/>
      <x v="144"/>
      <x v="144"/>
      <x v="4"/>
      <x v="7"/>
    </i>
    <i r="1">
      <x v="226"/>
      <x v="114"/>
      <x v="172"/>
      <x v="28"/>
      <x v="1"/>
      <x v="15"/>
      <x v="17"/>
      <x v="52"/>
      <x v="52"/>
      <x v="28"/>
      <x v="42"/>
      <x v="144"/>
      <x v="144"/>
      <x v="9"/>
      <x v="9"/>
    </i>
    <i r="1">
      <x v="227"/>
      <x v="136"/>
      <x v="82"/>
      <x v="22"/>
      <x v="24"/>
      <x v="12"/>
      <x v="2"/>
      <x v="1"/>
      <x v="19"/>
      <x v="53"/>
      <x v="53"/>
      <x v="144"/>
      <x v="144"/>
      <x v="9"/>
      <x v="9"/>
    </i>
    <i r="1">
      <x v="229"/>
      <x v="113"/>
      <x v="76"/>
      <x v="31"/>
      <x v="12"/>
      <x v="56"/>
      <x v="22"/>
      <x v="52"/>
      <x v="52"/>
      <x v="53"/>
      <x v="53"/>
      <x v="14"/>
      <x v="60"/>
      <x v="9"/>
      <x v="9"/>
    </i>
    <i r="1">
      <x v="230"/>
      <x v="82"/>
      <x v="69"/>
      <x v="31"/>
      <x v="12"/>
      <x v="56"/>
      <x v="22"/>
      <x v="52"/>
      <x v="52"/>
      <x v="53"/>
      <x v="53"/>
      <x v="131"/>
      <x v="38"/>
      <x v="9"/>
      <x v="9"/>
    </i>
    <i r="1">
      <x v="233"/>
      <x v="74"/>
      <x v="113"/>
      <x v="31"/>
      <x v="12"/>
      <x v="38"/>
      <x v="20"/>
      <x v="52"/>
      <x v="52"/>
      <x v="53"/>
      <x v="53"/>
      <x v="108"/>
      <x v="87"/>
      <x v="9"/>
      <x v="9"/>
    </i>
    <i r="1">
      <x v="234"/>
      <x v="163"/>
      <x v="30"/>
      <x v="16"/>
      <x v="25"/>
      <x v="24"/>
      <x v="38"/>
      <x v="52"/>
      <x v="52"/>
      <x v="53"/>
      <x v="53"/>
      <x v="144"/>
      <x v="144"/>
      <x v="9"/>
      <x v="9"/>
    </i>
    <i r="1">
      <x v="235"/>
      <x v="3"/>
      <x v="135"/>
      <x v="15"/>
      <x v="28"/>
      <x v="30"/>
      <x v="37"/>
      <x v="52"/>
      <x v="52"/>
      <x v="10"/>
      <x v="25"/>
      <x v="144"/>
      <x v="144"/>
      <x v="9"/>
      <x v="9"/>
    </i>
    <i r="2">
      <x v="4"/>
      <x v="170"/>
      <x v="15"/>
      <x v="28"/>
      <x v="30"/>
      <x v="37"/>
      <x v="52"/>
      <x v="52"/>
      <x v="10"/>
      <x v="25"/>
      <x v="144"/>
      <x v="144"/>
      <x v="9"/>
      <x v="9"/>
    </i>
    <i r="2">
      <x v="10"/>
      <x v="182"/>
      <x v="15"/>
      <x v="28"/>
      <x v="30"/>
      <x v="37"/>
      <x v="52"/>
      <x v="52"/>
      <x v="10"/>
      <x v="25"/>
      <x v="144"/>
      <x v="144"/>
      <x v="9"/>
      <x v="9"/>
    </i>
    <i r="1">
      <x v="236"/>
      <x v="3"/>
      <x v="135"/>
      <x v="13"/>
      <x v="15"/>
      <x v="30"/>
      <x v="37"/>
      <x v="52"/>
      <x v="52"/>
      <x v="10"/>
      <x v="25"/>
      <x v="144"/>
      <x v="144"/>
      <x v="9"/>
      <x v="9"/>
    </i>
    <i r="2">
      <x v="4"/>
      <x v="170"/>
      <x v="13"/>
      <x v="15"/>
      <x v="30"/>
      <x v="37"/>
      <x v="52"/>
      <x v="52"/>
      <x v="10"/>
      <x v="25"/>
      <x v="144"/>
      <x v="144"/>
      <x v="9"/>
      <x v="9"/>
    </i>
    <i r="2">
      <x v="10"/>
      <x v="182"/>
      <x v="13"/>
      <x v="15"/>
      <x v="30"/>
      <x v="37"/>
      <x v="52"/>
      <x v="52"/>
      <x v="10"/>
      <x v="25"/>
      <x v="144"/>
      <x v="144"/>
      <x v="9"/>
      <x v="9"/>
    </i>
    <i r="1">
      <x v="237"/>
      <x v="3"/>
      <x v="135"/>
      <x v="14"/>
      <x v="17"/>
      <x v="30"/>
      <x v="37"/>
      <x v="52"/>
      <x v="52"/>
      <x v="10"/>
      <x v="25"/>
      <x v="144"/>
      <x v="144"/>
      <x v="9"/>
      <x v="9"/>
    </i>
    <i r="2">
      <x v="4"/>
      <x v="170"/>
      <x v="14"/>
      <x v="17"/>
      <x v="30"/>
      <x v="37"/>
      <x v="52"/>
      <x v="52"/>
      <x v="10"/>
      <x v="25"/>
      <x v="144"/>
      <x v="144"/>
      <x v="9"/>
      <x v="9"/>
    </i>
    <i r="2">
      <x v="10"/>
      <x v="182"/>
      <x v="14"/>
      <x v="17"/>
      <x v="30"/>
      <x v="37"/>
      <x v="52"/>
      <x v="52"/>
      <x v="10"/>
      <x v="25"/>
      <x v="144"/>
      <x v="144"/>
      <x v="9"/>
      <x v="9"/>
    </i>
    <i r="1">
      <x v="238"/>
      <x v="3"/>
      <x v="135"/>
      <x v="26"/>
      <x v="3"/>
      <x v="6"/>
      <x v="14"/>
      <x v="52"/>
      <x v="52"/>
      <x v="53"/>
      <x v="53"/>
      <x v="10"/>
      <x v="111"/>
      <x/>
      <x v="3"/>
    </i>
    <i r="1">
      <x v="239"/>
      <x v="4"/>
      <x v="170"/>
      <x v="26"/>
      <x v="3"/>
      <x v="6"/>
      <x v="14"/>
      <x v="52"/>
      <x v="52"/>
      <x v="53"/>
      <x v="53"/>
      <x v="10"/>
      <x v="111"/>
      <x/>
      <x v="3"/>
    </i>
    <i r="1">
      <x v="240"/>
      <x v="9"/>
      <x v="5"/>
      <x v="26"/>
      <x v="3"/>
      <x v="6"/>
      <x v="14"/>
      <x v="52"/>
      <x v="52"/>
      <x v="53"/>
      <x v="53"/>
      <x v="10"/>
      <x v="111"/>
      <x/>
      <x v="3"/>
    </i>
    <i r="1">
      <x v="242"/>
      <x v="114"/>
      <x v="172"/>
      <x v="28"/>
      <x v="1"/>
      <x v="15"/>
      <x v="17"/>
      <x v="52"/>
      <x v="52"/>
      <x v="28"/>
      <x v="42"/>
      <x v="144"/>
      <x v="144"/>
      <x v="9"/>
      <x v="9"/>
    </i>
    <i r="1">
      <x v="243"/>
      <x v="150"/>
      <x v="36"/>
      <x v="10"/>
      <x v="29"/>
      <x v="45"/>
      <x v="15"/>
      <x v="52"/>
      <x v="52"/>
      <x v="53"/>
      <x v="53"/>
      <x v="144"/>
      <x v="144"/>
      <x v="9"/>
      <x v="9"/>
    </i>
    <i r="6">
      <x v="46"/>
      <x v="5"/>
      <x v="52"/>
      <x v="52"/>
      <x v="53"/>
      <x v="53"/>
      <x v="144"/>
      <x v="144"/>
      <x v="9"/>
      <x v="9"/>
    </i>
    <i r="4">
      <x v="15"/>
      <x v="28"/>
      <x v="30"/>
      <x v="37"/>
      <x v="52"/>
      <x v="52"/>
      <x v="53"/>
      <x v="53"/>
      <x v="144"/>
      <x v="144"/>
      <x v="9"/>
      <x v="9"/>
    </i>
    <i r="4">
      <x v="17"/>
      <x v="7"/>
      <x v="25"/>
      <x v="39"/>
      <x v="52"/>
      <x v="52"/>
      <x v="53"/>
      <x v="53"/>
      <x v="144"/>
      <x v="144"/>
      <x v="9"/>
      <x v="9"/>
    </i>
    <i r="4">
      <x v="20"/>
      <x v="30"/>
      <x v="20"/>
      <x v="41"/>
      <x v="52"/>
      <x v="52"/>
      <x v="53"/>
      <x v="53"/>
      <x v="144"/>
      <x v="144"/>
      <x v="9"/>
      <x v="9"/>
    </i>
    <i r="4">
      <x v="22"/>
      <x v="24"/>
      <x v="12"/>
      <x v="2"/>
      <x v="52"/>
      <x v="52"/>
      <x v="53"/>
      <x v="53"/>
      <x v="144"/>
      <x v="144"/>
      <x v="9"/>
      <x v="9"/>
    </i>
    <i r="4">
      <x v="28"/>
      <x v="1"/>
      <x v="1"/>
      <x v="50"/>
      <x v="52"/>
      <x v="52"/>
      <x v="53"/>
      <x v="53"/>
      <x v="144"/>
      <x v="144"/>
      <x v="9"/>
      <x v="9"/>
    </i>
    <i r="2">
      <x v="156"/>
      <x v="176"/>
      <x v="5"/>
      <x v="31"/>
      <x v="20"/>
      <x v="41"/>
      <x v="52"/>
      <x v="52"/>
      <x v="53"/>
      <x v="53"/>
      <x v="144"/>
      <x v="144"/>
      <x v="9"/>
      <x v="9"/>
    </i>
    <i r="1">
      <x v="244"/>
      <x v="134"/>
      <x v="37"/>
      <x/>
      <x v="22"/>
      <x v="29"/>
      <x/>
      <x v="14"/>
      <x v="8"/>
      <x v="53"/>
      <x v="53"/>
      <x v="144"/>
      <x v="144"/>
      <x v="9"/>
      <x v="9"/>
    </i>
    <i r="8">
      <x v="26"/>
      <x v="26"/>
      <x v="53"/>
      <x v="53"/>
      <x v="144"/>
      <x v="144"/>
      <x v="9"/>
      <x v="9"/>
    </i>
    <i r="4">
      <x v="1"/>
      <x v="21"/>
      <x v="29"/>
      <x/>
      <x v="16"/>
      <x v="10"/>
      <x v="53"/>
      <x v="53"/>
      <x v="144"/>
      <x v="144"/>
      <x v="9"/>
      <x v="9"/>
    </i>
    <i r="4">
      <x v="2"/>
      <x v="23"/>
      <x v="29"/>
      <x/>
      <x v="28"/>
      <x v="28"/>
      <x v="53"/>
      <x v="53"/>
      <x v="144"/>
      <x v="144"/>
      <x v="9"/>
      <x v="9"/>
    </i>
    <i r="4">
      <x v="3"/>
      <x v="18"/>
      <x v="29"/>
      <x/>
      <x v="22"/>
      <x v="22"/>
      <x v="53"/>
      <x v="53"/>
      <x v="144"/>
      <x v="144"/>
      <x v="9"/>
      <x v="9"/>
    </i>
    <i r="8">
      <x v="33"/>
      <x v="33"/>
      <x v="53"/>
      <x v="53"/>
      <x v="144"/>
      <x v="144"/>
      <x v="9"/>
      <x v="9"/>
    </i>
    <i r="4">
      <x v="4"/>
      <x v="16"/>
      <x v="30"/>
      <x v="37"/>
      <x v="15"/>
      <x v="9"/>
      <x v="53"/>
      <x v="53"/>
      <x v="144"/>
      <x v="144"/>
      <x v="9"/>
      <x v="9"/>
    </i>
    <i r="4">
      <x v="6"/>
      <x v="19"/>
      <x v="32"/>
      <x v="29"/>
      <x v="46"/>
      <x v="47"/>
      <x v="53"/>
      <x v="53"/>
      <x v="144"/>
      <x v="144"/>
      <x v="9"/>
      <x v="9"/>
    </i>
    <i r="4">
      <x v="7"/>
      <x v="27"/>
      <x v="32"/>
      <x v="29"/>
      <x v="10"/>
      <x v="3"/>
      <x v="53"/>
      <x v="53"/>
      <x v="144"/>
      <x v="144"/>
      <x v="9"/>
      <x v="9"/>
    </i>
    <i r="4">
      <x v="8"/>
      <x v="14"/>
      <x v="32"/>
      <x v="29"/>
      <x v="12"/>
      <x v="5"/>
      <x v="53"/>
      <x v="53"/>
      <x v="144"/>
      <x v="144"/>
      <x v="9"/>
      <x v="9"/>
    </i>
    <i r="8">
      <x v="48"/>
      <x v="40"/>
      <x v="53"/>
      <x v="53"/>
      <x v="144"/>
      <x v="144"/>
      <x v="9"/>
      <x v="9"/>
    </i>
    <i r="4">
      <x v="9"/>
      <x v="11"/>
      <x v="27"/>
      <x v="42"/>
      <x v="20"/>
      <x v="18"/>
      <x v="53"/>
      <x v="53"/>
      <x v="144"/>
      <x v="144"/>
      <x v="9"/>
      <x v="9"/>
    </i>
    <i r="4">
      <x v="10"/>
      <x v="29"/>
      <x v="45"/>
      <x v="15"/>
      <x v="2"/>
      <x v="15"/>
      <x v="53"/>
      <x v="53"/>
      <x v="144"/>
      <x v="144"/>
      <x v="9"/>
      <x v="9"/>
    </i>
    <i r="4">
      <x v="12"/>
      <x v="13"/>
      <x v="44"/>
      <x v="53"/>
      <x v="50"/>
      <x v="14"/>
      <x v="53"/>
      <x v="53"/>
      <x v="144"/>
      <x v="144"/>
      <x v="9"/>
      <x v="9"/>
    </i>
    <i r="4">
      <x v="13"/>
      <x v="15"/>
      <x v="30"/>
      <x v="37"/>
      <x v="27"/>
      <x v="27"/>
      <x v="53"/>
      <x v="53"/>
      <x v="144"/>
      <x v="144"/>
      <x v="9"/>
      <x v="9"/>
    </i>
    <i r="4">
      <x v="14"/>
      <x v="17"/>
      <x v="30"/>
      <x v="37"/>
      <x v="11"/>
      <x v="4"/>
      <x v="53"/>
      <x v="53"/>
      <x v="144"/>
      <x v="144"/>
      <x v="9"/>
      <x v="9"/>
    </i>
    <i r="8">
      <x v="13"/>
      <x v="6"/>
      <x v="53"/>
      <x v="53"/>
      <x v="144"/>
      <x v="144"/>
      <x v="9"/>
      <x v="9"/>
    </i>
    <i r="8">
      <x v="34"/>
      <x v="35"/>
      <x v="53"/>
      <x v="53"/>
      <x v="144"/>
      <x v="144"/>
      <x v="9"/>
      <x v="9"/>
    </i>
    <i r="8">
      <x v="35"/>
      <x v="38"/>
      <x v="53"/>
      <x v="53"/>
      <x v="144"/>
      <x v="144"/>
      <x v="9"/>
      <x v="9"/>
    </i>
    <i r="4">
      <x v="15"/>
      <x v="28"/>
      <x v="30"/>
      <x v="37"/>
      <x v="21"/>
      <x v="20"/>
      <x v="53"/>
      <x v="53"/>
      <x v="144"/>
      <x v="144"/>
      <x v="9"/>
      <x v="9"/>
    </i>
    <i r="4">
      <x v="16"/>
      <x v="25"/>
      <x v="24"/>
      <x v="38"/>
      <x v="32"/>
      <x v="32"/>
      <x v="53"/>
      <x v="53"/>
      <x v="144"/>
      <x v="144"/>
      <x v="9"/>
      <x v="9"/>
    </i>
    <i r="4">
      <x v="17"/>
      <x v="7"/>
      <x v="25"/>
      <x v="39"/>
      <x v="31"/>
      <x v="31"/>
      <x v="53"/>
      <x v="53"/>
      <x v="144"/>
      <x v="144"/>
      <x v="9"/>
      <x v="9"/>
    </i>
    <i r="4">
      <x v="20"/>
      <x v="30"/>
      <x v="20"/>
      <x v="41"/>
      <x v="3"/>
      <x v="16"/>
      <x v="53"/>
      <x v="53"/>
      <x v="144"/>
      <x v="144"/>
      <x v="9"/>
      <x v="9"/>
    </i>
    <i r="8">
      <x v="23"/>
      <x v="23"/>
      <x v="53"/>
      <x v="53"/>
      <x v="144"/>
      <x v="144"/>
      <x v="9"/>
      <x v="9"/>
    </i>
    <i r="8">
      <x v="24"/>
      <x v="24"/>
      <x v="53"/>
      <x v="53"/>
      <x v="144"/>
      <x v="144"/>
      <x v="9"/>
      <x v="9"/>
    </i>
    <i r="8">
      <x v="25"/>
      <x v="25"/>
      <x v="53"/>
      <x v="53"/>
      <x v="144"/>
      <x v="144"/>
      <x v="9"/>
      <x v="9"/>
    </i>
    <i r="8">
      <x v="29"/>
      <x v="1"/>
      <x v="53"/>
      <x v="53"/>
      <x v="144"/>
      <x v="144"/>
      <x v="9"/>
      <x v="9"/>
    </i>
    <i r="8">
      <x v="30"/>
      <x v="29"/>
      <x v="53"/>
      <x v="53"/>
      <x v="144"/>
      <x v="144"/>
      <x v="9"/>
      <x v="9"/>
    </i>
    <i r="8">
      <x v="36"/>
      <x v="39"/>
      <x v="53"/>
      <x v="53"/>
      <x v="144"/>
      <x v="144"/>
      <x v="9"/>
      <x v="9"/>
    </i>
    <i r="8">
      <x v="40"/>
      <x v="36"/>
      <x v="53"/>
      <x v="53"/>
      <x v="144"/>
      <x v="144"/>
      <x v="9"/>
      <x v="9"/>
    </i>
    <i r="8">
      <x v="51"/>
      <x v="46"/>
      <x v="53"/>
      <x v="53"/>
      <x v="144"/>
      <x v="144"/>
      <x v="9"/>
      <x v="9"/>
    </i>
    <i r="4">
      <x v="22"/>
      <x v="24"/>
      <x v="12"/>
      <x v="2"/>
      <x v="1"/>
      <x v="19"/>
      <x v="53"/>
      <x v="53"/>
      <x v="144"/>
      <x v="144"/>
      <x v="9"/>
      <x v="9"/>
    </i>
    <i r="4">
      <x v="23"/>
      <x v="10"/>
      <x v="26"/>
      <x v="27"/>
      <x v="18"/>
      <x v="12"/>
      <x v="53"/>
      <x v="53"/>
      <x v="144"/>
      <x v="144"/>
      <x v="9"/>
      <x v="9"/>
    </i>
    <i r="4">
      <x v="28"/>
      <x v="1"/>
      <x v="1"/>
      <x v="50"/>
      <x v="17"/>
      <x v="13"/>
      <x v="53"/>
      <x v="53"/>
      <x v="144"/>
      <x v="144"/>
      <x v="9"/>
      <x v="9"/>
    </i>
    <i r="8">
      <x v="19"/>
      <x v="17"/>
      <x v="53"/>
      <x v="53"/>
      <x v="144"/>
      <x v="144"/>
      <x v="9"/>
      <x v="9"/>
    </i>
    <i r="6">
      <x v="11"/>
      <x v="9"/>
      <x v="7"/>
      <x v="41"/>
      <x v="53"/>
      <x v="53"/>
      <x v="51"/>
      <x v="7"/>
      <x v="9"/>
      <x v="9"/>
    </i>
    <i r="6">
      <x v="18"/>
      <x v="25"/>
      <x v="6"/>
      <x v="34"/>
      <x v="53"/>
      <x v="53"/>
      <x v="144"/>
      <x v="144"/>
      <x v="9"/>
      <x v="9"/>
    </i>
    <i r="2">
      <x v="145"/>
      <x v="37"/>
      <x v="21"/>
      <x v="8"/>
      <x v="25"/>
      <x v="39"/>
      <x v="9"/>
      <x v="30"/>
      <x v="53"/>
      <x v="53"/>
      <x v="144"/>
      <x v="144"/>
      <x v="9"/>
      <x v="9"/>
    </i>
    <i r="1">
      <x v="245"/>
      <x v="134"/>
      <x v="37"/>
      <x v="28"/>
      <x v="1"/>
      <x v="10"/>
      <x v="18"/>
      <x v="42"/>
      <x v="42"/>
      <x v="53"/>
      <x v="53"/>
      <x v="144"/>
      <x v="144"/>
      <x v="9"/>
      <x v="9"/>
    </i>
    <i r="1">
      <x v="246"/>
      <x v="108"/>
      <x v="38"/>
      <x v="2"/>
      <x v="23"/>
      <x v="29"/>
      <x/>
      <x v="52"/>
      <x v="52"/>
      <x v="53"/>
      <x v="53"/>
      <x v="144"/>
      <x v="144"/>
      <x v="9"/>
      <x v="9"/>
    </i>
    <i r="4">
      <x v="4"/>
      <x v="16"/>
      <x v="30"/>
      <x v="37"/>
      <x v="52"/>
      <x v="52"/>
      <x v="53"/>
      <x v="53"/>
      <x v="144"/>
      <x v="144"/>
      <x v="9"/>
      <x v="9"/>
    </i>
    <i r="4">
      <x v="5"/>
      <x v="31"/>
      <x v="20"/>
      <x v="41"/>
      <x v="52"/>
      <x v="52"/>
      <x v="53"/>
      <x v="53"/>
      <x v="144"/>
      <x v="144"/>
      <x v="9"/>
      <x v="9"/>
    </i>
    <i r="4">
      <x v="7"/>
      <x v="27"/>
      <x v="32"/>
      <x v="29"/>
      <x v="52"/>
      <x v="52"/>
      <x v="53"/>
      <x v="53"/>
      <x v="144"/>
      <x v="144"/>
      <x v="9"/>
      <x v="9"/>
    </i>
    <i r="4">
      <x v="10"/>
      <x v="29"/>
      <x v="45"/>
      <x v="15"/>
      <x v="52"/>
      <x v="52"/>
      <x v="53"/>
      <x v="53"/>
      <x v="144"/>
      <x v="144"/>
      <x v="9"/>
      <x v="9"/>
    </i>
    <i r="6">
      <x v="46"/>
      <x v="5"/>
      <x v="52"/>
      <x v="52"/>
      <x v="53"/>
      <x v="53"/>
      <x v="144"/>
      <x v="144"/>
      <x v="9"/>
      <x v="9"/>
    </i>
    <i r="4">
      <x v="12"/>
      <x v="13"/>
      <x v="44"/>
      <x v="53"/>
      <x v="52"/>
      <x v="52"/>
      <x v="53"/>
      <x v="53"/>
      <x v="144"/>
      <x v="144"/>
      <x v="9"/>
      <x v="9"/>
    </i>
    <i r="4">
      <x v="13"/>
      <x v="15"/>
      <x v="30"/>
      <x v="37"/>
      <x v="52"/>
      <x v="52"/>
      <x v="53"/>
      <x v="53"/>
      <x v="144"/>
      <x v="144"/>
      <x v="9"/>
      <x v="9"/>
    </i>
    <i r="4">
      <x v="14"/>
      <x v="17"/>
      <x v="30"/>
      <x v="37"/>
      <x v="52"/>
      <x v="52"/>
      <x v="53"/>
      <x v="53"/>
      <x v="144"/>
      <x v="144"/>
      <x v="9"/>
      <x v="9"/>
    </i>
    <i r="4">
      <x v="15"/>
      <x v="28"/>
      <x v="30"/>
      <x v="37"/>
      <x v="52"/>
      <x v="52"/>
      <x v="53"/>
      <x v="53"/>
      <x v="144"/>
      <x v="144"/>
      <x v="9"/>
      <x v="9"/>
    </i>
    <i r="1">
      <x v="247"/>
      <x v="105"/>
      <x v="111"/>
      <x v="6"/>
      <x v="19"/>
      <x v="32"/>
      <x v="29"/>
      <x v="52"/>
      <x v="52"/>
      <x v="53"/>
      <x v="53"/>
      <x v="144"/>
      <x v="144"/>
      <x v="9"/>
      <x v="9"/>
    </i>
    <i r="1">
      <x v="248"/>
      <x v="183"/>
      <x v="187"/>
      <x v="16"/>
      <x v="25"/>
      <x v="24"/>
      <x v="38"/>
      <x v="52"/>
      <x v="52"/>
      <x v="53"/>
      <x v="53"/>
      <x v="144"/>
      <x v="144"/>
      <x v="9"/>
      <x v="9"/>
    </i>
    <i r="1">
      <x v="249"/>
      <x v="114"/>
      <x v="172"/>
      <x v="28"/>
      <x v="1"/>
      <x v="15"/>
      <x v="17"/>
      <x v="52"/>
      <x v="52"/>
      <x v="12"/>
      <x v="41"/>
      <x v="144"/>
      <x v="144"/>
      <x v="9"/>
      <x v="9"/>
    </i>
    <i r="1">
      <x v="251"/>
      <x v="159"/>
      <x v="23"/>
      <x v="18"/>
      <x v="6"/>
      <x v="26"/>
      <x v="27"/>
      <x v="52"/>
      <x v="52"/>
      <x v="53"/>
      <x v="53"/>
      <x v="144"/>
      <x v="144"/>
      <x v="9"/>
      <x v="9"/>
    </i>
    <i r="1">
      <x v="254"/>
      <x v="119"/>
      <x v="88"/>
      <x v="26"/>
      <x v="3"/>
      <x v="1"/>
      <x v="50"/>
      <x v="52"/>
      <x v="52"/>
      <x v="53"/>
      <x v="53"/>
      <x v="144"/>
      <x v="144"/>
      <x v="3"/>
      <x v="6"/>
    </i>
    <i r="1">
      <x v="255"/>
      <x v="115"/>
      <x v="67"/>
      <x v="4"/>
      <x v="16"/>
      <x v="30"/>
      <x v="37"/>
      <x v="52"/>
      <x v="52"/>
      <x v="53"/>
      <x v="53"/>
      <x v="144"/>
      <x v="144"/>
      <x v="9"/>
      <x v="9"/>
    </i>
    <i r="4">
      <x v="14"/>
      <x v="17"/>
      <x v="30"/>
      <x v="37"/>
      <x v="52"/>
      <x v="52"/>
      <x v="53"/>
      <x v="53"/>
      <x v="144"/>
      <x v="144"/>
      <x v="9"/>
      <x v="9"/>
    </i>
    <i r="1">
      <x v="256"/>
      <x v="115"/>
      <x v="67"/>
      <x v="16"/>
      <x v="25"/>
      <x v="24"/>
      <x v="38"/>
      <x v="52"/>
      <x v="52"/>
      <x v="53"/>
      <x v="53"/>
      <x v="144"/>
      <x v="144"/>
      <x v="9"/>
      <x v="9"/>
    </i>
    <i r="1">
      <x v="263"/>
      <x v="11"/>
      <x v="168"/>
      <x v="12"/>
      <x v="13"/>
      <x v="46"/>
      <x v="5"/>
      <x v="52"/>
      <x v="52"/>
      <x v="53"/>
      <x v="53"/>
      <x v="144"/>
      <x v="144"/>
      <x v="9"/>
      <x v="9"/>
    </i>
    <i r="1">
      <x v="264"/>
      <x v="10"/>
      <x v="182"/>
      <x v="7"/>
      <x v="27"/>
      <x v="32"/>
      <x v="29"/>
      <x v="52"/>
      <x v="52"/>
      <x v="53"/>
      <x v="53"/>
      <x v="144"/>
      <x v="144"/>
      <x v="9"/>
      <x v="9"/>
    </i>
    <i r="1">
      <x v="265"/>
      <x v="158"/>
      <x v="46"/>
      <x v="26"/>
      <x v="3"/>
      <x v="1"/>
      <x v="50"/>
      <x/>
      <x/>
      <x v="53"/>
      <x v="53"/>
      <x v="144"/>
      <x v="144"/>
      <x v="5"/>
      <x v="1"/>
    </i>
    <i r="1">
      <x v="267"/>
      <x v="84"/>
      <x v="112"/>
      <x v="25"/>
      <x v="2"/>
      <x v="20"/>
      <x v="41"/>
      <x v="52"/>
      <x v="52"/>
      <x v="53"/>
      <x v="53"/>
      <x v="82"/>
      <x v="43"/>
      <x v="9"/>
      <x v="9"/>
    </i>
    <i r="2">
      <x v="85"/>
      <x v="77"/>
      <x v="25"/>
      <x v="2"/>
      <x v="20"/>
      <x v="41"/>
      <x v="52"/>
      <x v="52"/>
      <x v="53"/>
      <x v="53"/>
      <x v="82"/>
      <x v="43"/>
      <x v="9"/>
      <x v="9"/>
    </i>
    <i r="2">
      <x v="86"/>
      <x v="40"/>
      <x v="25"/>
      <x v="2"/>
      <x v="20"/>
      <x v="41"/>
      <x v="52"/>
      <x v="52"/>
      <x v="53"/>
      <x v="53"/>
      <x v="73"/>
      <x v="130"/>
      <x v="9"/>
      <x v="9"/>
    </i>
    <i r="12">
      <x v="75"/>
      <x v="105"/>
      <x v="9"/>
      <x v="9"/>
    </i>
    <i r="12">
      <x v="76"/>
      <x v="104"/>
      <x v="9"/>
      <x v="9"/>
    </i>
    <i r="6">
      <x v="22"/>
      <x v="28"/>
      <x v="52"/>
      <x v="52"/>
      <x v="53"/>
      <x v="53"/>
      <x v="80"/>
      <x v="80"/>
      <x v="9"/>
      <x v="9"/>
    </i>
    <i r="6">
      <x v="23"/>
      <x v="46"/>
      <x v="52"/>
      <x v="52"/>
      <x v="53"/>
      <x v="53"/>
      <x v="88"/>
      <x v="46"/>
      <x v="9"/>
      <x v="9"/>
    </i>
    <i r="12">
      <x v="90"/>
      <x v="45"/>
      <x v="9"/>
      <x v="9"/>
    </i>
    <i r="6">
      <x v="35"/>
      <x v="16"/>
      <x v="52"/>
      <x v="52"/>
      <x v="53"/>
      <x v="53"/>
      <x v="105"/>
      <x v="21"/>
      <x v="9"/>
      <x v="9"/>
    </i>
    <i r="12">
      <x v="106"/>
      <x v="22"/>
      <x v="9"/>
      <x v="9"/>
    </i>
    <i r="2">
      <x v="90"/>
      <x v="2"/>
      <x v="25"/>
      <x v="2"/>
      <x v="20"/>
      <x v="41"/>
      <x v="52"/>
      <x v="52"/>
      <x v="53"/>
      <x v="53"/>
      <x v="73"/>
      <x v="130"/>
      <x v="9"/>
      <x v="9"/>
    </i>
    <i r="12">
      <x v="75"/>
      <x v="105"/>
      <x v="9"/>
      <x v="9"/>
    </i>
    <i r="12">
      <x v="76"/>
      <x v="104"/>
      <x v="9"/>
      <x v="9"/>
    </i>
    <i r="6">
      <x v="22"/>
      <x v="28"/>
      <x v="52"/>
      <x v="52"/>
      <x v="53"/>
      <x v="53"/>
      <x v="80"/>
      <x v="80"/>
      <x v="9"/>
      <x v="9"/>
    </i>
    <i r="6">
      <x v="23"/>
      <x v="46"/>
      <x v="52"/>
      <x v="52"/>
      <x v="53"/>
      <x v="53"/>
      <x v="88"/>
      <x v="46"/>
      <x v="9"/>
      <x v="9"/>
    </i>
    <i r="12">
      <x v="90"/>
      <x v="45"/>
      <x v="9"/>
      <x v="9"/>
    </i>
    <i r="6">
      <x v="35"/>
      <x v="16"/>
      <x v="52"/>
      <x v="52"/>
      <x v="53"/>
      <x v="53"/>
      <x v="105"/>
      <x v="21"/>
      <x v="9"/>
      <x v="9"/>
    </i>
    <i r="12">
      <x v="106"/>
      <x v="22"/>
      <x v="9"/>
      <x v="9"/>
    </i>
    <i r="1">
      <x v="268"/>
      <x v="161"/>
      <x v="22"/>
      <x v="4"/>
      <x v="16"/>
      <x v="30"/>
      <x v="37"/>
      <x/>
      <x/>
      <x v="53"/>
      <x v="53"/>
      <x v="144"/>
      <x v="144"/>
      <x v="5"/>
      <x v="1"/>
    </i>
    <i r="1">
      <x v="269"/>
      <x v="161"/>
      <x v="22"/>
      <x v="14"/>
      <x v="17"/>
      <x v="30"/>
      <x v="37"/>
      <x/>
      <x/>
      <x v="53"/>
      <x v="53"/>
      <x v="144"/>
      <x v="144"/>
      <x v="5"/>
      <x v="1"/>
    </i>
    <i r="4">
      <x v="15"/>
      <x v="28"/>
      <x v="30"/>
      <x v="37"/>
      <x/>
      <x/>
      <x v="53"/>
      <x v="53"/>
      <x v="144"/>
      <x v="144"/>
      <x v="5"/>
      <x v="1"/>
    </i>
    <i r="1">
      <x v="270"/>
      <x v="161"/>
      <x v="22"/>
      <x v="13"/>
      <x v="15"/>
      <x v="30"/>
      <x v="37"/>
      <x/>
      <x/>
      <x v="53"/>
      <x v="53"/>
      <x v="144"/>
      <x v="144"/>
      <x v="5"/>
      <x v="1"/>
    </i>
    <i r="1">
      <x v="271"/>
      <x v="161"/>
      <x v="22"/>
      <x v="5"/>
      <x v="31"/>
      <x v="20"/>
      <x v="41"/>
      <x v="52"/>
      <x v="52"/>
      <x v="53"/>
      <x v="53"/>
      <x v="144"/>
      <x v="144"/>
      <x v="9"/>
      <x v="9"/>
    </i>
    <i r="4">
      <x v="7"/>
      <x v="27"/>
      <x v="32"/>
      <x v="29"/>
      <x v="52"/>
      <x v="52"/>
      <x v="53"/>
      <x v="53"/>
      <x v="144"/>
      <x v="144"/>
      <x v="9"/>
      <x v="9"/>
    </i>
    <i r="1">
      <x v="272"/>
      <x v="161"/>
      <x v="22"/>
      <x v="6"/>
      <x v="19"/>
      <x v="32"/>
      <x v="29"/>
      <x v="52"/>
      <x v="52"/>
      <x v="53"/>
      <x v="53"/>
      <x v="144"/>
      <x v="144"/>
      <x v="9"/>
      <x v="9"/>
    </i>
    <i r="1">
      <x v="273"/>
      <x v="161"/>
      <x v="22"/>
      <x v="4"/>
      <x v="16"/>
      <x v="30"/>
      <x v="37"/>
      <x v="52"/>
      <x v="52"/>
      <x v="53"/>
      <x v="53"/>
      <x v="144"/>
      <x v="144"/>
      <x v="9"/>
      <x v="9"/>
    </i>
    <i r="4">
      <x v="13"/>
      <x v="15"/>
      <x v="30"/>
      <x v="37"/>
      <x v="52"/>
      <x v="52"/>
      <x v="53"/>
      <x v="53"/>
      <x v="144"/>
      <x v="144"/>
      <x v="9"/>
      <x v="9"/>
    </i>
    <i r="4">
      <x v="14"/>
      <x v="17"/>
      <x v="30"/>
      <x v="37"/>
      <x v="52"/>
      <x v="52"/>
      <x v="53"/>
      <x v="53"/>
      <x v="144"/>
      <x v="144"/>
      <x v="9"/>
      <x v="9"/>
    </i>
    <i r="4">
      <x v="15"/>
      <x v="28"/>
      <x v="30"/>
      <x v="37"/>
      <x v="52"/>
      <x v="52"/>
      <x v="53"/>
      <x v="53"/>
      <x v="144"/>
      <x v="144"/>
      <x v="9"/>
      <x v="9"/>
    </i>
    <i r="1">
      <x v="274"/>
      <x v="161"/>
      <x v="22"/>
      <x v="8"/>
      <x v="14"/>
      <x v="32"/>
      <x v="29"/>
      <x v="52"/>
      <x v="52"/>
      <x v="53"/>
      <x v="53"/>
      <x v="144"/>
      <x v="144"/>
      <x v="9"/>
      <x v="9"/>
    </i>
    <i r="1">
      <x v="275"/>
      <x v="161"/>
      <x v="22"/>
      <x/>
      <x v="22"/>
      <x v="29"/>
      <x/>
      <x v="52"/>
      <x v="52"/>
      <x v="53"/>
      <x v="53"/>
      <x v="144"/>
      <x v="144"/>
      <x v="9"/>
      <x v="9"/>
    </i>
    <i r="4">
      <x v="1"/>
      <x v="21"/>
      <x v="29"/>
      <x/>
      <x v="52"/>
      <x v="52"/>
      <x v="53"/>
      <x v="53"/>
      <x v="144"/>
      <x v="144"/>
      <x v="9"/>
      <x v="9"/>
    </i>
    <i r="4">
      <x v="3"/>
      <x v="18"/>
      <x v="29"/>
      <x/>
      <x v="52"/>
      <x v="52"/>
      <x v="53"/>
      <x v="53"/>
      <x v="144"/>
      <x v="144"/>
      <x v="9"/>
      <x v="9"/>
    </i>
    <i r="1">
      <x v="276"/>
      <x v="161"/>
      <x v="22"/>
      <x v="3"/>
      <x v="18"/>
      <x v="29"/>
      <x/>
      <x/>
      <x/>
      <x v="53"/>
      <x v="53"/>
      <x v="144"/>
      <x v="144"/>
      <x v="5"/>
      <x v="1"/>
    </i>
    <i r="4">
      <x v="8"/>
      <x v="14"/>
      <x v="32"/>
      <x v="29"/>
      <x/>
      <x/>
      <x v="53"/>
      <x v="53"/>
      <x v="144"/>
      <x v="144"/>
      <x v="5"/>
      <x v="1"/>
    </i>
    <i r="1">
      <x v="277"/>
      <x v="161"/>
      <x v="22"/>
      <x v="7"/>
      <x v="27"/>
      <x v="32"/>
      <x v="29"/>
      <x/>
      <x/>
      <x v="53"/>
      <x v="53"/>
      <x v="144"/>
      <x v="144"/>
      <x v="5"/>
      <x v="1"/>
    </i>
    <i r="1">
      <x v="278"/>
      <x v="161"/>
      <x v="22"/>
      <x v="5"/>
      <x v="31"/>
      <x v="20"/>
      <x v="41"/>
      <x/>
      <x/>
      <x v="53"/>
      <x v="53"/>
      <x v="144"/>
      <x v="144"/>
      <x v="5"/>
      <x v="1"/>
    </i>
    <i r="1">
      <x v="279"/>
      <x v="161"/>
      <x v="22"/>
      <x/>
      <x v="22"/>
      <x v="29"/>
      <x/>
      <x/>
      <x/>
      <x v="53"/>
      <x v="53"/>
      <x v="144"/>
      <x v="144"/>
      <x v="5"/>
      <x v="1"/>
    </i>
    <i r="4">
      <x v="1"/>
      <x v="21"/>
      <x v="29"/>
      <x/>
      <x/>
      <x/>
      <x v="53"/>
      <x v="53"/>
      <x v="144"/>
      <x v="144"/>
      <x v="5"/>
      <x v="1"/>
    </i>
    <i r="4">
      <x v="2"/>
      <x v="23"/>
      <x v="29"/>
      <x/>
      <x/>
      <x/>
      <x v="53"/>
      <x v="53"/>
      <x v="144"/>
      <x v="144"/>
      <x v="5"/>
      <x v="1"/>
    </i>
    <i r="8">
      <x v="52"/>
      <x v="52"/>
      <x v="53"/>
      <x v="53"/>
      <x v="144"/>
      <x v="144"/>
      <x v="9"/>
      <x v="9"/>
    </i>
    <i r="4">
      <x v="6"/>
      <x v="19"/>
      <x v="32"/>
      <x v="29"/>
      <x/>
      <x/>
      <x v="53"/>
      <x v="53"/>
      <x v="144"/>
      <x v="144"/>
      <x v="5"/>
      <x v="1"/>
    </i>
    <i r="1">
      <x v="281"/>
      <x v="183"/>
      <x v="187"/>
      <x v="7"/>
      <x v="27"/>
      <x v="32"/>
      <x v="29"/>
      <x v="52"/>
      <x v="52"/>
      <x v="53"/>
      <x v="53"/>
      <x v="144"/>
      <x v="144"/>
      <x v="9"/>
      <x v="9"/>
    </i>
    <i r="1">
      <x v="282"/>
      <x v="2"/>
      <x v="169"/>
      <x v="24"/>
      <x v="4"/>
      <x v="1"/>
      <x v="50"/>
      <x v="52"/>
      <x v="52"/>
      <x v="53"/>
      <x v="53"/>
      <x v="11"/>
      <x v="3"/>
      <x v="9"/>
      <x v="9"/>
    </i>
    <i r="2">
      <x v="3"/>
      <x v="135"/>
      <x v="4"/>
      <x v="16"/>
      <x v="30"/>
      <x v="37"/>
      <x v="52"/>
      <x v="52"/>
      <x v="53"/>
      <x v="53"/>
      <x v="144"/>
      <x v="144"/>
      <x v="9"/>
      <x v="9"/>
    </i>
    <i r="4">
      <x v="13"/>
      <x v="15"/>
      <x v="30"/>
      <x v="37"/>
      <x v="52"/>
      <x v="52"/>
      <x v="53"/>
      <x v="53"/>
      <x v="144"/>
      <x v="144"/>
      <x v="9"/>
      <x v="9"/>
    </i>
    <i r="4">
      <x v="14"/>
      <x v="17"/>
      <x v="30"/>
      <x v="37"/>
      <x v="52"/>
      <x v="52"/>
      <x v="53"/>
      <x v="53"/>
      <x v="144"/>
      <x v="144"/>
      <x v="9"/>
      <x v="9"/>
    </i>
    <i r="4">
      <x v="15"/>
      <x v="28"/>
      <x v="30"/>
      <x v="37"/>
      <x v="52"/>
      <x v="52"/>
      <x v="53"/>
      <x v="53"/>
      <x v="144"/>
      <x v="144"/>
      <x v="9"/>
      <x v="9"/>
    </i>
    <i r="4">
      <x v="24"/>
      <x v="4"/>
      <x v="1"/>
      <x v="50"/>
      <x v="52"/>
      <x v="52"/>
      <x v="53"/>
      <x v="53"/>
      <x v="11"/>
      <x v="3"/>
      <x v="9"/>
      <x v="9"/>
    </i>
    <i r="12">
      <x v="144"/>
      <x v="144"/>
      <x v="9"/>
      <x v="9"/>
    </i>
    <i r="2">
      <x v="4"/>
      <x v="170"/>
      <x v="4"/>
      <x v="16"/>
      <x v="30"/>
      <x v="37"/>
      <x v="52"/>
      <x v="52"/>
      <x v="53"/>
      <x v="53"/>
      <x v="144"/>
      <x v="144"/>
      <x v="9"/>
      <x v="9"/>
    </i>
    <i r="4">
      <x v="13"/>
      <x v="15"/>
      <x v="30"/>
      <x v="37"/>
      <x v="52"/>
      <x v="52"/>
      <x v="53"/>
      <x v="53"/>
      <x v="144"/>
      <x v="144"/>
      <x v="9"/>
      <x v="9"/>
    </i>
    <i r="4">
      <x v="14"/>
      <x v="17"/>
      <x v="30"/>
      <x v="37"/>
      <x v="52"/>
      <x v="52"/>
      <x v="53"/>
      <x v="53"/>
      <x v="144"/>
      <x v="144"/>
      <x v="9"/>
      <x v="9"/>
    </i>
    <i r="4">
      <x v="15"/>
      <x v="28"/>
      <x v="30"/>
      <x v="37"/>
      <x v="52"/>
      <x v="52"/>
      <x v="53"/>
      <x v="53"/>
      <x v="144"/>
      <x v="144"/>
      <x v="9"/>
      <x v="9"/>
    </i>
    <i r="4">
      <x v="24"/>
      <x v="4"/>
      <x v="1"/>
      <x v="50"/>
      <x v="52"/>
      <x v="52"/>
      <x v="53"/>
      <x v="53"/>
      <x v="11"/>
      <x v="3"/>
      <x v="9"/>
      <x v="9"/>
    </i>
    <i r="12">
      <x v="144"/>
      <x v="144"/>
      <x v="9"/>
      <x v="9"/>
    </i>
    <i r="2">
      <x v="11"/>
      <x v="168"/>
      <x v="24"/>
      <x v="4"/>
      <x v="1"/>
      <x v="50"/>
      <x v="52"/>
      <x v="52"/>
      <x v="53"/>
      <x v="53"/>
      <x v="144"/>
      <x v="144"/>
      <x v="9"/>
      <x v="9"/>
    </i>
    <i r="2">
      <x v="12"/>
      <x v="31"/>
      <x v="4"/>
      <x v="16"/>
      <x v="30"/>
      <x v="37"/>
      <x v="52"/>
      <x v="52"/>
      <x v="53"/>
      <x v="53"/>
      <x v="144"/>
      <x v="144"/>
      <x v="9"/>
      <x v="9"/>
    </i>
    <i r="4">
      <x v="13"/>
      <x v="15"/>
      <x v="30"/>
      <x v="37"/>
      <x v="52"/>
      <x v="52"/>
      <x v="53"/>
      <x v="53"/>
      <x v="144"/>
      <x v="144"/>
      <x v="9"/>
      <x v="9"/>
    </i>
    <i r="4">
      <x v="14"/>
      <x v="17"/>
      <x v="30"/>
      <x v="37"/>
      <x v="52"/>
      <x v="52"/>
      <x v="53"/>
      <x v="53"/>
      <x v="144"/>
      <x v="144"/>
      <x v="9"/>
      <x v="9"/>
    </i>
    <i r="4">
      <x v="15"/>
      <x v="28"/>
      <x v="30"/>
      <x v="37"/>
      <x v="52"/>
      <x v="52"/>
      <x v="53"/>
      <x v="53"/>
      <x v="144"/>
      <x v="144"/>
      <x v="9"/>
      <x v="9"/>
    </i>
    <i r="2">
      <x v="183"/>
      <x v="187"/>
      <x v="24"/>
      <x v="4"/>
      <x v="9"/>
      <x v="56"/>
      <x v="52"/>
      <x v="52"/>
      <x v="53"/>
      <x v="53"/>
      <x v="42"/>
      <x v="85"/>
      <x v="9"/>
      <x v="9"/>
    </i>
    <i r="1">
      <x v="284"/>
      <x v="177"/>
      <x v="50"/>
      <x v="25"/>
      <x v="2"/>
      <x v="30"/>
      <x v="37"/>
      <x v="52"/>
      <x v="52"/>
      <x v="53"/>
      <x v="53"/>
      <x v="97"/>
      <x v="41"/>
      <x v="9"/>
      <x v="9"/>
    </i>
    <i r="1">
      <x v="285"/>
      <x v="120"/>
      <x v="50"/>
      <x v="14"/>
      <x v="17"/>
      <x v="30"/>
      <x v="37"/>
      <x v="52"/>
      <x v="52"/>
      <x v="48"/>
      <x v="50"/>
      <x v="144"/>
      <x v="144"/>
      <x v="9"/>
      <x v="9"/>
    </i>
    <i r="1">
      <x v="286"/>
      <x v="124"/>
      <x v="141"/>
      <x v="14"/>
      <x v="17"/>
      <x v="30"/>
      <x v="37"/>
      <x v="52"/>
      <x v="52"/>
      <x v="48"/>
      <x v="50"/>
      <x v="144"/>
      <x v="144"/>
      <x v="9"/>
      <x v="9"/>
    </i>
    <i r="1">
      <x v="287"/>
      <x v="120"/>
      <x v="50"/>
      <x v="26"/>
      <x v="3"/>
      <x v="1"/>
      <x v="50"/>
      <x v="52"/>
      <x v="52"/>
      <x v="53"/>
      <x v="53"/>
      <x v="144"/>
      <x v="144"/>
      <x v="3"/>
      <x v="6"/>
    </i>
    <i r="1">
      <x v="288"/>
      <x v="120"/>
      <x v="50"/>
      <x v="15"/>
      <x v="28"/>
      <x v="30"/>
      <x v="37"/>
      <x v="52"/>
      <x v="52"/>
      <x v="53"/>
      <x v="53"/>
      <x v="144"/>
      <x v="144"/>
      <x v="9"/>
      <x v="9"/>
    </i>
    <i r="1">
      <x v="289"/>
      <x v="120"/>
      <x v="50"/>
      <x v="16"/>
      <x v="25"/>
      <x v="24"/>
      <x v="38"/>
      <x v="52"/>
      <x v="52"/>
      <x v="53"/>
      <x v="53"/>
      <x v="144"/>
      <x v="144"/>
      <x v="9"/>
      <x v="9"/>
    </i>
    <i r="1">
      <x v="290"/>
      <x v="122"/>
      <x v="49"/>
      <x v="11"/>
      <x v="20"/>
      <x v="34"/>
      <x v="26"/>
      <x v="52"/>
      <x v="52"/>
      <x v="53"/>
      <x v="53"/>
      <x v="144"/>
      <x v="144"/>
      <x v="9"/>
      <x v="9"/>
    </i>
    <i r="4">
      <x v="28"/>
      <x v="1"/>
      <x v="10"/>
      <x v="18"/>
      <x v="52"/>
      <x v="52"/>
      <x v="53"/>
      <x v="53"/>
      <x v="47"/>
      <x v="48"/>
      <x v="9"/>
      <x v="9"/>
    </i>
    <i r="1">
      <x v="291"/>
      <x v="120"/>
      <x v="50"/>
      <x/>
      <x v="22"/>
      <x v="29"/>
      <x/>
      <x v="52"/>
      <x v="52"/>
      <x v="53"/>
      <x v="53"/>
      <x v="144"/>
      <x v="144"/>
      <x v="9"/>
      <x v="9"/>
    </i>
    <i r="4">
      <x v="1"/>
      <x v="21"/>
      <x v="29"/>
      <x/>
      <x v="52"/>
      <x v="52"/>
      <x v="53"/>
      <x v="53"/>
      <x v="144"/>
      <x v="144"/>
      <x v="9"/>
      <x v="9"/>
    </i>
    <i r="4">
      <x v="2"/>
      <x v="23"/>
      <x v="29"/>
      <x/>
      <x v="52"/>
      <x v="52"/>
      <x v="53"/>
      <x v="53"/>
      <x v="144"/>
      <x v="144"/>
      <x v="9"/>
      <x v="9"/>
    </i>
    <i r="4">
      <x v="3"/>
      <x v="18"/>
      <x v="29"/>
      <x/>
      <x v="52"/>
      <x v="52"/>
      <x v="53"/>
      <x v="53"/>
      <x v="144"/>
      <x v="144"/>
      <x v="9"/>
      <x v="9"/>
    </i>
    <i r="4">
      <x v="4"/>
      <x v="16"/>
      <x v="30"/>
      <x v="37"/>
      <x v="52"/>
      <x v="52"/>
      <x v="49"/>
      <x v="51"/>
      <x v="144"/>
      <x v="144"/>
      <x v="9"/>
      <x v="9"/>
    </i>
    <i r="10">
      <x v="53"/>
      <x v="53"/>
      <x v="144"/>
      <x v="144"/>
      <x v="9"/>
      <x v="9"/>
    </i>
    <i r="4">
      <x v="5"/>
      <x v="31"/>
      <x v="20"/>
      <x v="41"/>
      <x v="52"/>
      <x v="52"/>
      <x v="53"/>
      <x v="53"/>
      <x v="144"/>
      <x v="144"/>
      <x v="9"/>
      <x v="9"/>
    </i>
    <i r="4">
      <x v="7"/>
      <x v="27"/>
      <x v="32"/>
      <x v="29"/>
      <x v="52"/>
      <x v="52"/>
      <x v="53"/>
      <x v="53"/>
      <x v="144"/>
      <x v="144"/>
      <x v="9"/>
      <x v="9"/>
    </i>
    <i r="4">
      <x v="8"/>
      <x v="14"/>
      <x v="32"/>
      <x v="29"/>
      <x v="52"/>
      <x v="52"/>
      <x v="53"/>
      <x v="53"/>
      <x v="144"/>
      <x v="144"/>
      <x v="9"/>
      <x v="9"/>
    </i>
    <i r="4">
      <x v="10"/>
      <x v="29"/>
      <x v="45"/>
      <x v="15"/>
      <x v="52"/>
      <x v="52"/>
      <x v="53"/>
      <x v="53"/>
      <x v="144"/>
      <x v="144"/>
      <x v="9"/>
      <x v="9"/>
    </i>
    <i r="6">
      <x v="46"/>
      <x v="5"/>
      <x v="52"/>
      <x v="52"/>
      <x v="53"/>
      <x v="53"/>
      <x v="144"/>
      <x v="144"/>
      <x v="9"/>
      <x v="9"/>
    </i>
    <i r="4">
      <x v="11"/>
      <x v="20"/>
      <x v="34"/>
      <x v="26"/>
      <x v="52"/>
      <x v="52"/>
      <x v="53"/>
      <x v="53"/>
      <x v="144"/>
      <x v="144"/>
      <x v="9"/>
      <x v="9"/>
    </i>
    <i r="6">
      <x v="48"/>
      <x v="19"/>
      <x v="52"/>
      <x v="52"/>
      <x v="53"/>
      <x v="53"/>
      <x v="144"/>
      <x v="144"/>
      <x v="9"/>
      <x v="9"/>
    </i>
    <i r="4">
      <x v="12"/>
      <x v="13"/>
      <x v="44"/>
      <x v="53"/>
      <x v="52"/>
      <x v="52"/>
      <x v="16"/>
      <x v="49"/>
      <x v="144"/>
      <x v="144"/>
      <x v="9"/>
      <x v="9"/>
    </i>
    <i r="10">
      <x v="53"/>
      <x v="53"/>
      <x v="144"/>
      <x v="144"/>
      <x v="9"/>
      <x v="9"/>
    </i>
    <i r="4">
      <x v="13"/>
      <x v="15"/>
      <x v="30"/>
      <x v="37"/>
      <x v="52"/>
      <x v="52"/>
      <x v="48"/>
      <x v="50"/>
      <x v="144"/>
      <x v="144"/>
      <x v="9"/>
      <x v="9"/>
    </i>
    <i r="4">
      <x v="15"/>
      <x v="28"/>
      <x v="30"/>
      <x v="37"/>
      <x v="52"/>
      <x v="52"/>
      <x v="48"/>
      <x v="50"/>
      <x v="144"/>
      <x v="144"/>
      <x v="9"/>
      <x v="9"/>
    </i>
    <i r="4">
      <x v="17"/>
      <x v="7"/>
      <x v="25"/>
      <x v="39"/>
      <x v="52"/>
      <x v="52"/>
      <x v="53"/>
      <x v="53"/>
      <x v="144"/>
      <x v="144"/>
      <x v="9"/>
      <x v="9"/>
    </i>
    <i r="4">
      <x v="18"/>
      <x v="6"/>
      <x v="26"/>
      <x v="27"/>
      <x v="52"/>
      <x v="52"/>
      <x v="53"/>
      <x v="53"/>
      <x v="144"/>
      <x v="144"/>
      <x v="9"/>
      <x v="9"/>
    </i>
    <i r="4">
      <x v="19"/>
      <x v="9"/>
      <x v="22"/>
      <x v="28"/>
      <x v="52"/>
      <x v="52"/>
      <x v="53"/>
      <x v="53"/>
      <x v="144"/>
      <x v="144"/>
      <x v="9"/>
      <x v="9"/>
    </i>
    <i r="4">
      <x v="20"/>
      <x v="30"/>
      <x v="20"/>
      <x v="41"/>
      <x v="52"/>
      <x v="52"/>
      <x v="53"/>
      <x v="53"/>
      <x v="144"/>
      <x v="144"/>
      <x v="9"/>
      <x v="9"/>
    </i>
    <i r="4">
      <x v="22"/>
      <x v="24"/>
      <x v="12"/>
      <x v="2"/>
      <x v="52"/>
      <x v="52"/>
      <x v="53"/>
      <x v="53"/>
      <x v="144"/>
      <x v="144"/>
      <x v="9"/>
      <x v="9"/>
    </i>
    <i r="2">
      <x v="177"/>
      <x v="50"/>
      <x v="11"/>
      <x v="20"/>
      <x v="34"/>
      <x v="26"/>
      <x v="52"/>
      <x v="52"/>
      <x v="53"/>
      <x v="53"/>
      <x v="144"/>
      <x v="144"/>
      <x v="9"/>
      <x v="9"/>
    </i>
    <i r="1">
      <x v="292"/>
      <x v="177"/>
      <x v="50"/>
      <x v="4"/>
      <x v="16"/>
      <x v="30"/>
      <x v="37"/>
      <x v="52"/>
      <x v="52"/>
      <x v="51"/>
      <x v="34"/>
      <x v="144"/>
      <x v="144"/>
      <x v="9"/>
      <x v="9"/>
    </i>
    <i r="1">
      <x v="293"/>
      <x v="120"/>
      <x v="50"/>
      <x v="4"/>
      <x v="16"/>
      <x v="30"/>
      <x v="37"/>
      <x v="52"/>
      <x v="52"/>
      <x v="48"/>
      <x v="50"/>
      <x v="144"/>
      <x v="144"/>
      <x v="9"/>
      <x v="9"/>
    </i>
    <i r="1">
      <x v="294"/>
      <x v="120"/>
      <x v="50"/>
      <x v="4"/>
      <x v="16"/>
      <x v="30"/>
      <x v="37"/>
      <x v="52"/>
      <x v="52"/>
      <x v="14"/>
      <x v="9"/>
      <x v="144"/>
      <x v="144"/>
      <x v="9"/>
      <x v="9"/>
    </i>
    <i r="1">
      <x v="295"/>
      <x v="120"/>
      <x v="50"/>
      <x v="14"/>
      <x v="17"/>
      <x v="30"/>
      <x v="37"/>
      <x v="52"/>
      <x v="52"/>
      <x v="48"/>
      <x v="50"/>
      <x v="144"/>
      <x v="144"/>
      <x v="9"/>
      <x v="9"/>
    </i>
    <i r="1">
      <x v="296"/>
      <x v="178"/>
      <x v="51"/>
      <x v="4"/>
      <x v="16"/>
      <x v="30"/>
      <x v="37"/>
      <x v="52"/>
      <x v="52"/>
      <x v="53"/>
      <x v="53"/>
      <x v="144"/>
      <x v="144"/>
      <x v="9"/>
      <x v="9"/>
    </i>
    <i r="4">
      <x v="14"/>
      <x v="17"/>
      <x v="30"/>
      <x v="37"/>
      <x v="52"/>
      <x v="52"/>
      <x v="53"/>
      <x v="53"/>
      <x v="144"/>
      <x v="144"/>
      <x v="9"/>
      <x v="9"/>
    </i>
    <i r="1">
      <x v="297"/>
      <x v="177"/>
      <x v="50"/>
      <x v="11"/>
      <x v="20"/>
      <x v="48"/>
      <x v="19"/>
      <x v="52"/>
      <x v="52"/>
      <x v="53"/>
      <x v="53"/>
      <x v="144"/>
      <x v="144"/>
      <x v="9"/>
      <x v="9"/>
    </i>
    <i r="1">
      <x v="298"/>
      <x v="3"/>
      <x v="135"/>
      <x v="9"/>
      <x v="11"/>
      <x v="27"/>
      <x v="42"/>
      <x v="52"/>
      <x v="52"/>
      <x v="53"/>
      <x v="53"/>
      <x v="144"/>
      <x v="144"/>
      <x v="9"/>
      <x v="9"/>
    </i>
    <i r="4">
      <x v="12"/>
      <x v="13"/>
      <x v="44"/>
      <x v="53"/>
      <x v="52"/>
      <x v="52"/>
      <x v="53"/>
      <x v="53"/>
      <x v="144"/>
      <x v="144"/>
      <x v="9"/>
      <x v="9"/>
    </i>
    <i r="4">
      <x v="17"/>
      <x v="7"/>
      <x v="25"/>
      <x v="39"/>
      <x v="52"/>
      <x v="52"/>
      <x v="53"/>
      <x v="53"/>
      <x v="144"/>
      <x v="144"/>
      <x v="9"/>
      <x v="9"/>
    </i>
    <i r="4">
      <x v="22"/>
      <x v="24"/>
      <x v="12"/>
      <x v="2"/>
      <x v="52"/>
      <x v="52"/>
      <x v="53"/>
      <x v="53"/>
      <x v="144"/>
      <x v="144"/>
      <x v="9"/>
      <x v="9"/>
    </i>
    <i r="4">
      <x v="26"/>
      <x v="3"/>
      <x v="1"/>
      <x v="50"/>
      <x v="52"/>
      <x v="52"/>
      <x v="53"/>
      <x v="53"/>
      <x v="10"/>
      <x v="111"/>
      <x v="9"/>
      <x v="9"/>
    </i>
    <i r="4">
      <x v="28"/>
      <x v="1"/>
      <x v="10"/>
      <x v="18"/>
      <x v="52"/>
      <x v="52"/>
      <x v="53"/>
      <x v="53"/>
      <x v="10"/>
      <x v="111"/>
      <x v="9"/>
      <x v="9"/>
    </i>
    <i r="2">
      <x v="4"/>
      <x v="170"/>
      <x v="9"/>
      <x v="11"/>
      <x v="27"/>
      <x v="42"/>
      <x v="52"/>
      <x v="52"/>
      <x v="53"/>
      <x v="53"/>
      <x v="144"/>
      <x v="144"/>
      <x v="9"/>
      <x v="9"/>
    </i>
    <i r="4">
      <x v="12"/>
      <x v="13"/>
      <x v="44"/>
      <x v="53"/>
      <x v="52"/>
      <x v="52"/>
      <x v="53"/>
      <x v="53"/>
      <x v="144"/>
      <x v="144"/>
      <x v="9"/>
      <x v="9"/>
    </i>
    <i r="4">
      <x v="17"/>
      <x v="7"/>
      <x v="25"/>
      <x v="39"/>
      <x v="52"/>
      <x v="52"/>
      <x v="53"/>
      <x v="53"/>
      <x v="144"/>
      <x v="144"/>
      <x v="9"/>
      <x v="9"/>
    </i>
    <i r="4">
      <x v="22"/>
      <x v="24"/>
      <x v="12"/>
      <x v="2"/>
      <x v="52"/>
      <x v="52"/>
      <x v="53"/>
      <x v="53"/>
      <x v="144"/>
      <x v="144"/>
      <x v="9"/>
      <x v="9"/>
    </i>
    <i r="4">
      <x v="26"/>
      <x v="3"/>
      <x v="1"/>
      <x v="50"/>
      <x v="52"/>
      <x v="52"/>
      <x v="53"/>
      <x v="53"/>
      <x v="10"/>
      <x v="111"/>
      <x v="9"/>
      <x v="9"/>
    </i>
    <i r="4">
      <x v="28"/>
      <x v="1"/>
      <x v="10"/>
      <x v="18"/>
      <x v="52"/>
      <x v="52"/>
      <x v="53"/>
      <x v="53"/>
      <x v="10"/>
      <x v="111"/>
      <x v="9"/>
      <x v="9"/>
    </i>
    <i r="2">
      <x v="9"/>
      <x v="5"/>
      <x v="26"/>
      <x v="3"/>
      <x v="1"/>
      <x v="50"/>
      <x v="52"/>
      <x v="52"/>
      <x v="53"/>
      <x v="53"/>
      <x v="10"/>
      <x v="111"/>
      <x v="9"/>
      <x v="9"/>
    </i>
    <i r="4">
      <x v="28"/>
      <x v="1"/>
      <x v="10"/>
      <x v="18"/>
      <x v="52"/>
      <x v="52"/>
      <x v="53"/>
      <x v="53"/>
      <x v="10"/>
      <x v="111"/>
      <x v="9"/>
      <x v="9"/>
    </i>
    <i r="2">
      <x v="11"/>
      <x v="168"/>
      <x v="9"/>
      <x v="11"/>
      <x v="27"/>
      <x v="42"/>
      <x v="52"/>
      <x v="52"/>
      <x v="53"/>
      <x v="53"/>
      <x v="144"/>
      <x v="144"/>
      <x v="9"/>
      <x v="9"/>
    </i>
    <i r="4">
      <x v="12"/>
      <x v="13"/>
      <x v="44"/>
      <x v="53"/>
      <x v="52"/>
      <x v="52"/>
      <x v="53"/>
      <x v="53"/>
      <x v="144"/>
      <x v="144"/>
      <x v="9"/>
      <x v="9"/>
    </i>
    <i r="4">
      <x v="17"/>
      <x v="7"/>
      <x v="25"/>
      <x v="39"/>
      <x v="52"/>
      <x v="52"/>
      <x v="53"/>
      <x v="53"/>
      <x v="144"/>
      <x v="144"/>
      <x v="9"/>
      <x v="9"/>
    </i>
    <i r="4">
      <x v="22"/>
      <x v="24"/>
      <x v="12"/>
      <x v="2"/>
      <x v="52"/>
      <x v="52"/>
      <x v="53"/>
      <x v="53"/>
      <x v="144"/>
      <x v="144"/>
      <x v="9"/>
      <x v="9"/>
    </i>
    <i r="1">
      <x v="299"/>
      <x v="9"/>
      <x v="5"/>
      <x v="28"/>
      <x v="1"/>
      <x v="10"/>
      <x v="18"/>
      <x v="52"/>
      <x v="52"/>
      <x v="53"/>
      <x v="53"/>
      <x v="10"/>
      <x v="111"/>
      <x v="9"/>
      <x v="9"/>
    </i>
    <i r="1">
      <x v="300"/>
      <x v="202"/>
      <x v="52"/>
      <x/>
      <x v="22"/>
      <x v="29"/>
      <x/>
      <x v="14"/>
      <x v="8"/>
      <x v="53"/>
      <x v="53"/>
      <x v="144"/>
      <x v="144"/>
      <x v="9"/>
      <x v="9"/>
    </i>
    <i r="8">
      <x v="26"/>
      <x v="26"/>
      <x v="53"/>
      <x v="53"/>
      <x v="144"/>
      <x v="144"/>
      <x v="9"/>
      <x v="9"/>
    </i>
    <i r="4">
      <x v="1"/>
      <x v="21"/>
      <x v="29"/>
      <x/>
      <x v="16"/>
      <x v="10"/>
      <x v="53"/>
      <x v="53"/>
      <x v="144"/>
      <x v="144"/>
      <x v="9"/>
      <x v="9"/>
    </i>
    <i r="4">
      <x v="2"/>
      <x v="23"/>
      <x v="29"/>
      <x/>
      <x v="28"/>
      <x v="28"/>
      <x v="53"/>
      <x v="53"/>
      <x v="144"/>
      <x v="144"/>
      <x v="9"/>
      <x v="9"/>
    </i>
    <i r="4">
      <x v="3"/>
      <x v="18"/>
      <x v="29"/>
      <x/>
      <x v="22"/>
      <x v="22"/>
      <x v="53"/>
      <x v="53"/>
      <x v="144"/>
      <x v="144"/>
      <x v="9"/>
      <x v="9"/>
    </i>
    <i r="8">
      <x v="33"/>
      <x v="33"/>
      <x v="53"/>
      <x v="53"/>
      <x v="144"/>
      <x v="144"/>
      <x v="9"/>
      <x v="9"/>
    </i>
    <i r="4">
      <x v="4"/>
      <x v="16"/>
      <x v="30"/>
      <x v="37"/>
      <x v="15"/>
      <x v="9"/>
      <x v="53"/>
      <x v="53"/>
      <x v="144"/>
      <x v="144"/>
      <x v="9"/>
      <x v="9"/>
    </i>
    <i r="4">
      <x v="6"/>
      <x v="19"/>
      <x v="32"/>
      <x v="29"/>
      <x v="46"/>
      <x v="47"/>
      <x v="53"/>
      <x v="53"/>
      <x v="144"/>
      <x v="144"/>
      <x v="9"/>
      <x v="9"/>
    </i>
    <i r="4">
      <x v="7"/>
      <x v="27"/>
      <x v="32"/>
      <x v="29"/>
      <x v="10"/>
      <x v="3"/>
      <x v="53"/>
      <x v="53"/>
      <x v="144"/>
      <x v="144"/>
      <x v="9"/>
      <x v="9"/>
    </i>
    <i r="4">
      <x v="8"/>
      <x v="14"/>
      <x v="32"/>
      <x v="29"/>
      <x v="12"/>
      <x v="5"/>
      <x v="53"/>
      <x v="53"/>
      <x v="144"/>
      <x v="144"/>
      <x v="9"/>
      <x v="9"/>
    </i>
    <i r="8">
      <x v="48"/>
      <x v="40"/>
      <x v="53"/>
      <x v="53"/>
      <x v="144"/>
      <x v="144"/>
      <x v="9"/>
      <x v="9"/>
    </i>
    <i r="4">
      <x v="9"/>
      <x v="11"/>
      <x v="27"/>
      <x v="42"/>
      <x v="20"/>
      <x v="18"/>
      <x v="53"/>
      <x v="53"/>
      <x v="144"/>
      <x v="144"/>
      <x v="9"/>
      <x v="9"/>
    </i>
    <i r="4">
      <x v="10"/>
      <x v="29"/>
      <x v="45"/>
      <x v="15"/>
      <x v="2"/>
      <x v="15"/>
      <x v="53"/>
      <x v="53"/>
      <x v="144"/>
      <x v="144"/>
      <x v="9"/>
      <x v="9"/>
    </i>
    <i r="8">
      <x v="39"/>
      <x v="7"/>
      <x v="53"/>
      <x v="53"/>
      <x v="144"/>
      <x v="144"/>
      <x v="9"/>
      <x v="9"/>
    </i>
    <i r="4">
      <x v="13"/>
      <x v="15"/>
      <x v="30"/>
      <x v="37"/>
      <x v="27"/>
      <x v="27"/>
      <x v="53"/>
      <x v="53"/>
      <x v="144"/>
      <x v="144"/>
      <x v="9"/>
      <x v="9"/>
    </i>
    <i r="4">
      <x v="14"/>
      <x v="17"/>
      <x v="30"/>
      <x v="37"/>
      <x v="11"/>
      <x v="4"/>
      <x v="53"/>
      <x v="53"/>
      <x v="144"/>
      <x v="144"/>
      <x v="9"/>
      <x v="9"/>
    </i>
    <i r="8">
      <x v="34"/>
      <x v="35"/>
      <x v="53"/>
      <x v="53"/>
      <x v="144"/>
      <x v="144"/>
      <x v="9"/>
      <x v="9"/>
    </i>
    <i r="8">
      <x v="45"/>
      <x v="37"/>
      <x v="53"/>
      <x v="53"/>
      <x v="144"/>
      <x v="144"/>
      <x v="9"/>
      <x v="9"/>
    </i>
    <i r="4">
      <x v="15"/>
      <x v="28"/>
      <x v="30"/>
      <x v="37"/>
      <x v="21"/>
      <x v="20"/>
      <x v="53"/>
      <x v="53"/>
      <x v="144"/>
      <x v="144"/>
      <x v="9"/>
      <x v="9"/>
    </i>
    <i r="4">
      <x v="16"/>
      <x v="25"/>
      <x v="24"/>
      <x v="38"/>
      <x v="32"/>
      <x v="32"/>
      <x v="53"/>
      <x v="53"/>
      <x v="144"/>
      <x v="144"/>
      <x v="9"/>
      <x v="9"/>
    </i>
    <i r="4">
      <x v="17"/>
      <x v="7"/>
      <x v="25"/>
      <x v="39"/>
      <x v="31"/>
      <x v="31"/>
      <x v="53"/>
      <x v="53"/>
      <x v="144"/>
      <x v="144"/>
      <x v="9"/>
      <x v="9"/>
    </i>
    <i r="4">
      <x v="20"/>
      <x v="30"/>
      <x v="20"/>
      <x v="41"/>
      <x v="23"/>
      <x v="23"/>
      <x v="53"/>
      <x v="53"/>
      <x v="144"/>
      <x v="144"/>
      <x v="9"/>
      <x v="9"/>
    </i>
    <i r="8">
      <x v="24"/>
      <x v="24"/>
      <x v="53"/>
      <x v="53"/>
      <x v="144"/>
      <x v="144"/>
      <x v="9"/>
      <x v="9"/>
    </i>
    <i r="8">
      <x v="25"/>
      <x v="25"/>
      <x v="53"/>
      <x v="53"/>
      <x v="144"/>
      <x v="144"/>
      <x v="9"/>
      <x v="9"/>
    </i>
    <i r="8">
      <x v="29"/>
      <x v="1"/>
      <x v="53"/>
      <x v="53"/>
      <x v="144"/>
      <x v="144"/>
      <x v="9"/>
      <x v="9"/>
    </i>
    <i r="8">
      <x v="30"/>
      <x v="29"/>
      <x v="53"/>
      <x v="53"/>
      <x v="144"/>
      <x v="144"/>
      <x v="9"/>
      <x v="9"/>
    </i>
    <i r="8">
      <x v="36"/>
      <x v="39"/>
      <x v="53"/>
      <x v="53"/>
      <x v="144"/>
      <x v="144"/>
      <x v="9"/>
      <x v="9"/>
    </i>
    <i r="8">
      <x v="40"/>
      <x v="36"/>
      <x v="53"/>
      <x v="53"/>
      <x v="144"/>
      <x v="144"/>
      <x v="9"/>
      <x v="9"/>
    </i>
    <i r="8">
      <x v="51"/>
      <x v="46"/>
      <x v="53"/>
      <x v="53"/>
      <x v="144"/>
      <x v="144"/>
      <x v="9"/>
      <x v="9"/>
    </i>
    <i r="4">
      <x v="22"/>
      <x v="24"/>
      <x v="12"/>
      <x v="2"/>
      <x v="1"/>
      <x v="19"/>
      <x v="53"/>
      <x v="53"/>
      <x v="144"/>
      <x v="144"/>
      <x v="9"/>
      <x v="9"/>
    </i>
    <i r="4">
      <x v="23"/>
      <x v="10"/>
      <x v="26"/>
      <x v="27"/>
      <x v="18"/>
      <x v="12"/>
      <x v="53"/>
      <x v="53"/>
      <x v="144"/>
      <x v="144"/>
      <x v="9"/>
      <x v="9"/>
    </i>
    <i r="4">
      <x v="28"/>
      <x v="1"/>
      <x v="1"/>
      <x v="50"/>
      <x v="17"/>
      <x v="13"/>
      <x v="53"/>
      <x v="53"/>
      <x v="144"/>
      <x v="144"/>
      <x v="9"/>
      <x v="9"/>
    </i>
    <i r="8">
      <x v="19"/>
      <x v="17"/>
      <x v="53"/>
      <x v="53"/>
      <x v="144"/>
      <x v="144"/>
      <x v="9"/>
      <x v="9"/>
    </i>
    <i r="6">
      <x v="10"/>
      <x v="18"/>
      <x v="47"/>
      <x v="49"/>
      <x v="53"/>
      <x v="53"/>
      <x v="144"/>
      <x v="144"/>
      <x v="9"/>
      <x v="9"/>
    </i>
    <i r="6">
      <x v="11"/>
      <x v="9"/>
      <x v="7"/>
      <x v="41"/>
      <x v="53"/>
      <x v="53"/>
      <x v="51"/>
      <x v="7"/>
      <x v="9"/>
      <x v="9"/>
    </i>
    <i r="8">
      <x v="43"/>
      <x v="51"/>
      <x v="53"/>
      <x v="53"/>
      <x v="144"/>
      <x v="144"/>
      <x v="9"/>
      <x v="9"/>
    </i>
    <i r="1">
      <x v="301"/>
      <x v="202"/>
      <x v="52"/>
      <x v="18"/>
      <x v="6"/>
      <x v="26"/>
      <x v="27"/>
      <x v="37"/>
      <x v="21"/>
      <x v="53"/>
      <x v="53"/>
      <x v="144"/>
      <x v="144"/>
      <x v="9"/>
      <x v="9"/>
    </i>
    <i r="1">
      <x v="302"/>
      <x v="202"/>
      <x v="52"/>
      <x v="12"/>
      <x v="13"/>
      <x v="44"/>
      <x v="53"/>
      <x v="50"/>
      <x v="14"/>
      <x v="53"/>
      <x v="53"/>
      <x v="144"/>
      <x v="144"/>
      <x v="9"/>
      <x v="9"/>
    </i>
    <i r="1">
      <x v="303"/>
      <x v="130"/>
      <x v="53"/>
      <x v="6"/>
      <x v="19"/>
      <x v="32"/>
      <x v="29"/>
      <x v="46"/>
      <x v="47"/>
      <x v="53"/>
      <x v="53"/>
      <x v="144"/>
      <x v="144"/>
      <x v="9"/>
      <x v="9"/>
    </i>
    <i r="4">
      <x v="10"/>
      <x v="29"/>
      <x v="45"/>
      <x v="15"/>
      <x v="2"/>
      <x v="15"/>
      <x v="53"/>
      <x v="53"/>
      <x v="144"/>
      <x v="144"/>
      <x v="9"/>
      <x v="9"/>
    </i>
    <i r="8">
      <x v="52"/>
      <x v="52"/>
      <x v="53"/>
      <x v="53"/>
      <x v="144"/>
      <x v="144"/>
      <x v="9"/>
      <x v="9"/>
    </i>
    <i r="4">
      <x v="17"/>
      <x v="7"/>
      <x v="25"/>
      <x v="39"/>
      <x v="31"/>
      <x v="31"/>
      <x v="53"/>
      <x v="53"/>
      <x v="144"/>
      <x v="144"/>
      <x v="9"/>
      <x v="9"/>
    </i>
    <i r="8">
      <x v="52"/>
      <x v="52"/>
      <x v="53"/>
      <x v="53"/>
      <x v="144"/>
      <x v="144"/>
      <x v="9"/>
      <x v="9"/>
    </i>
    <i r="4">
      <x v="18"/>
      <x v="6"/>
      <x v="26"/>
      <x v="27"/>
      <x v="52"/>
      <x v="52"/>
      <x v="53"/>
      <x v="53"/>
      <x v="144"/>
      <x v="144"/>
      <x v="9"/>
      <x v="9"/>
    </i>
    <i r="4">
      <x v="28"/>
      <x v="1"/>
      <x v="1"/>
      <x v="50"/>
      <x v="19"/>
      <x v="17"/>
      <x v="53"/>
      <x v="53"/>
      <x v="144"/>
      <x v="144"/>
      <x v="9"/>
      <x v="9"/>
    </i>
    <i r="2">
      <x v="141"/>
      <x v="53"/>
      <x v="21"/>
      <x v="8"/>
      <x v="25"/>
      <x v="39"/>
      <x v="9"/>
      <x v="30"/>
      <x v="53"/>
      <x v="53"/>
      <x v="144"/>
      <x v="144"/>
      <x v="9"/>
      <x v="9"/>
    </i>
    <i r="2">
      <x v="148"/>
      <x v="53"/>
      <x v="15"/>
      <x v="28"/>
      <x v="30"/>
      <x v="37"/>
      <x v="52"/>
      <x v="52"/>
      <x v="53"/>
      <x v="53"/>
      <x v="144"/>
      <x v="144"/>
      <x v="9"/>
      <x v="9"/>
    </i>
    <i r="4">
      <x v="22"/>
      <x v="24"/>
      <x v="12"/>
      <x v="2"/>
      <x v="52"/>
      <x v="52"/>
      <x v="53"/>
      <x v="53"/>
      <x v="144"/>
      <x v="144"/>
      <x v="9"/>
      <x v="9"/>
    </i>
    <i r="2">
      <x v="154"/>
      <x v="53"/>
      <x v="5"/>
      <x v="31"/>
      <x v="20"/>
      <x v="41"/>
      <x v="52"/>
      <x v="52"/>
      <x v="53"/>
      <x v="53"/>
      <x v="144"/>
      <x v="144"/>
      <x v="9"/>
      <x v="9"/>
    </i>
    <i r="1">
      <x v="304"/>
      <x v="141"/>
      <x v="53"/>
      <x v="29"/>
      <x/>
      <x v="18"/>
      <x v="25"/>
      <x v="52"/>
      <x v="52"/>
      <x v="53"/>
      <x v="53"/>
      <x v="67"/>
      <x v="39"/>
      <x v="9"/>
      <x v="9"/>
    </i>
    <i r="1">
      <x v="305"/>
      <x v="141"/>
      <x v="53"/>
      <x v="29"/>
      <x/>
      <x v="18"/>
      <x v="25"/>
      <x v="52"/>
      <x v="52"/>
      <x v="53"/>
      <x v="53"/>
      <x v="69"/>
      <x v="67"/>
      <x v="9"/>
      <x v="9"/>
    </i>
    <i r="1">
      <x v="306"/>
      <x v="193"/>
      <x v="91"/>
      <x v="16"/>
      <x v="25"/>
      <x v="24"/>
      <x v="38"/>
      <x v="52"/>
      <x v="52"/>
      <x v="53"/>
      <x v="53"/>
      <x v="144"/>
      <x v="144"/>
      <x v="9"/>
      <x v="9"/>
    </i>
    <i r="1">
      <x v="307"/>
      <x v="124"/>
      <x v="141"/>
      <x v="22"/>
      <x v="24"/>
      <x v="12"/>
      <x v="2"/>
      <x v="52"/>
      <x v="52"/>
      <x v="53"/>
      <x v="53"/>
      <x v="144"/>
      <x v="144"/>
      <x v="9"/>
      <x v="9"/>
    </i>
    <i r="2">
      <x v="131"/>
      <x v="54"/>
      <x/>
      <x v="22"/>
      <x v="29"/>
      <x/>
      <x v="26"/>
      <x v="26"/>
      <x v="53"/>
      <x v="53"/>
      <x v="144"/>
      <x v="144"/>
      <x v="9"/>
      <x v="9"/>
    </i>
    <i r="4">
      <x v="1"/>
      <x v="21"/>
      <x v="29"/>
      <x/>
      <x v="16"/>
      <x v="10"/>
      <x v="53"/>
      <x v="53"/>
      <x v="144"/>
      <x v="144"/>
      <x v="9"/>
      <x v="9"/>
    </i>
    <i r="4">
      <x v="2"/>
      <x v="23"/>
      <x v="29"/>
      <x/>
      <x v="28"/>
      <x v="28"/>
      <x v="53"/>
      <x v="53"/>
      <x v="144"/>
      <x v="144"/>
      <x v="9"/>
      <x v="9"/>
    </i>
    <i r="4">
      <x v="3"/>
      <x v="18"/>
      <x v="29"/>
      <x/>
      <x v="22"/>
      <x v="22"/>
      <x v="53"/>
      <x v="53"/>
      <x v="144"/>
      <x v="144"/>
      <x v="9"/>
      <x v="9"/>
    </i>
    <i r="8">
      <x v="33"/>
      <x v="33"/>
      <x v="53"/>
      <x v="53"/>
      <x v="144"/>
      <x v="144"/>
      <x v="9"/>
      <x v="9"/>
    </i>
    <i r="4">
      <x v="4"/>
      <x v="16"/>
      <x v="30"/>
      <x v="37"/>
      <x v="15"/>
      <x v="9"/>
      <x v="53"/>
      <x v="53"/>
      <x v="144"/>
      <x v="144"/>
      <x v="9"/>
      <x v="9"/>
    </i>
    <i r="4">
      <x v="6"/>
      <x v="19"/>
      <x v="32"/>
      <x v="29"/>
      <x v="46"/>
      <x v="47"/>
      <x v="53"/>
      <x v="53"/>
      <x v="144"/>
      <x v="144"/>
      <x v="9"/>
      <x v="9"/>
    </i>
    <i r="4">
      <x v="7"/>
      <x v="27"/>
      <x v="32"/>
      <x v="29"/>
      <x v="10"/>
      <x v="3"/>
      <x v="53"/>
      <x v="53"/>
      <x v="144"/>
      <x v="144"/>
      <x v="9"/>
      <x v="9"/>
    </i>
    <i r="4">
      <x v="8"/>
      <x v="14"/>
      <x v="32"/>
      <x v="29"/>
      <x v="12"/>
      <x v="5"/>
      <x v="53"/>
      <x v="53"/>
      <x v="144"/>
      <x v="144"/>
      <x v="9"/>
      <x v="9"/>
    </i>
    <i r="8">
      <x v="48"/>
      <x v="40"/>
      <x v="53"/>
      <x v="53"/>
      <x v="144"/>
      <x v="144"/>
      <x v="9"/>
      <x v="9"/>
    </i>
    <i r="4">
      <x v="9"/>
      <x v="11"/>
      <x v="27"/>
      <x v="42"/>
      <x v="20"/>
      <x v="18"/>
      <x v="53"/>
      <x v="53"/>
      <x v="144"/>
      <x v="144"/>
      <x v="9"/>
      <x v="9"/>
    </i>
    <i r="4">
      <x v="10"/>
      <x v="29"/>
      <x v="45"/>
      <x v="15"/>
      <x v="2"/>
      <x v="15"/>
      <x v="53"/>
      <x v="53"/>
      <x v="144"/>
      <x v="144"/>
      <x v="9"/>
      <x v="9"/>
    </i>
    <i r="8">
      <x v="39"/>
      <x v="7"/>
      <x v="53"/>
      <x v="53"/>
      <x v="144"/>
      <x v="144"/>
      <x v="9"/>
      <x v="9"/>
    </i>
    <i r="4">
      <x v="12"/>
      <x v="13"/>
      <x v="44"/>
      <x v="53"/>
      <x v="50"/>
      <x v="14"/>
      <x v="53"/>
      <x v="53"/>
      <x v="144"/>
      <x v="144"/>
      <x v="9"/>
      <x v="9"/>
    </i>
    <i r="4">
      <x v="14"/>
      <x v="17"/>
      <x v="30"/>
      <x v="37"/>
      <x v="13"/>
      <x v="6"/>
      <x v="53"/>
      <x v="53"/>
      <x v="144"/>
      <x v="144"/>
      <x v="9"/>
      <x v="9"/>
    </i>
    <i r="8">
      <x v="34"/>
      <x v="35"/>
      <x v="53"/>
      <x v="53"/>
      <x v="144"/>
      <x v="144"/>
      <x v="9"/>
      <x v="9"/>
    </i>
    <i r="8">
      <x v="45"/>
      <x v="37"/>
      <x v="53"/>
      <x v="53"/>
      <x v="144"/>
      <x v="144"/>
      <x v="9"/>
      <x v="9"/>
    </i>
    <i r="4">
      <x v="15"/>
      <x v="28"/>
      <x v="30"/>
      <x v="37"/>
      <x v="21"/>
      <x v="20"/>
      <x v="53"/>
      <x v="53"/>
      <x v="144"/>
      <x v="144"/>
      <x v="9"/>
      <x v="9"/>
    </i>
    <i r="4">
      <x v="16"/>
      <x v="25"/>
      <x v="24"/>
      <x v="38"/>
      <x v="32"/>
      <x v="32"/>
      <x v="53"/>
      <x v="53"/>
      <x v="144"/>
      <x v="144"/>
      <x v="9"/>
      <x v="9"/>
    </i>
    <i r="4">
      <x v="17"/>
      <x v="7"/>
      <x v="25"/>
      <x v="39"/>
      <x v="52"/>
      <x v="52"/>
      <x v="53"/>
      <x v="53"/>
      <x v="144"/>
      <x v="144"/>
      <x v="9"/>
      <x v="9"/>
    </i>
    <i r="4">
      <x v="20"/>
      <x v="30"/>
      <x v="20"/>
      <x v="41"/>
      <x v="3"/>
      <x v="16"/>
      <x v="53"/>
      <x v="53"/>
      <x v="144"/>
      <x v="144"/>
      <x v="9"/>
      <x v="9"/>
    </i>
    <i r="8">
      <x v="23"/>
      <x v="23"/>
      <x v="53"/>
      <x v="53"/>
      <x v="144"/>
      <x v="144"/>
      <x v="9"/>
      <x v="9"/>
    </i>
    <i r="8">
      <x v="24"/>
      <x v="24"/>
      <x v="53"/>
      <x v="53"/>
      <x v="144"/>
      <x v="144"/>
      <x v="9"/>
      <x v="9"/>
    </i>
    <i r="8">
      <x v="25"/>
      <x v="25"/>
      <x v="53"/>
      <x v="53"/>
      <x v="144"/>
      <x v="144"/>
      <x v="9"/>
      <x v="9"/>
    </i>
    <i r="8">
      <x v="30"/>
      <x v="29"/>
      <x v="53"/>
      <x v="53"/>
      <x v="144"/>
      <x v="144"/>
      <x v="9"/>
      <x v="9"/>
    </i>
    <i r="8">
      <x v="36"/>
      <x v="39"/>
      <x v="53"/>
      <x v="53"/>
      <x v="144"/>
      <x v="144"/>
      <x v="9"/>
      <x v="9"/>
    </i>
    <i r="8">
      <x v="40"/>
      <x v="36"/>
      <x v="53"/>
      <x v="53"/>
      <x v="144"/>
      <x v="144"/>
      <x v="9"/>
      <x v="9"/>
    </i>
    <i r="8">
      <x v="51"/>
      <x v="46"/>
      <x v="53"/>
      <x v="53"/>
      <x v="144"/>
      <x v="144"/>
      <x v="9"/>
      <x v="9"/>
    </i>
    <i r="4">
      <x v="22"/>
      <x v="24"/>
      <x v="12"/>
      <x v="2"/>
      <x v="1"/>
      <x v="19"/>
      <x v="53"/>
      <x v="53"/>
      <x v="144"/>
      <x v="144"/>
      <x v="9"/>
      <x v="9"/>
    </i>
    <i r="4">
      <x v="23"/>
      <x v="10"/>
      <x v="26"/>
      <x v="27"/>
      <x v="18"/>
      <x v="12"/>
      <x v="53"/>
      <x v="53"/>
      <x v="144"/>
      <x v="144"/>
      <x v="9"/>
      <x v="9"/>
    </i>
    <i r="4">
      <x v="28"/>
      <x v="1"/>
      <x v="10"/>
      <x v="18"/>
      <x v="8"/>
      <x v="45"/>
      <x v="53"/>
      <x v="53"/>
      <x v="144"/>
      <x v="144"/>
      <x v="9"/>
      <x v="9"/>
    </i>
    <i r="8">
      <x v="47"/>
      <x v="49"/>
      <x v="53"/>
      <x v="53"/>
      <x v="144"/>
      <x v="144"/>
      <x v="9"/>
      <x v="9"/>
    </i>
    <i r="6">
      <x v="11"/>
      <x v="9"/>
      <x v="7"/>
      <x v="41"/>
      <x v="53"/>
      <x v="53"/>
      <x v="51"/>
      <x v="7"/>
      <x v="9"/>
      <x v="9"/>
    </i>
    <i r="6">
      <x v="18"/>
      <x v="25"/>
      <x v="6"/>
      <x v="34"/>
      <x v="53"/>
      <x v="53"/>
      <x v="144"/>
      <x v="144"/>
      <x v="9"/>
      <x v="9"/>
    </i>
    <i r="2">
      <x v="142"/>
      <x v="54"/>
      <x v="20"/>
      <x v="30"/>
      <x v="20"/>
      <x v="41"/>
      <x v="52"/>
      <x v="52"/>
      <x v="53"/>
      <x v="53"/>
      <x v="144"/>
      <x v="144"/>
      <x v="9"/>
      <x v="9"/>
    </i>
    <i r="4">
      <x v="22"/>
      <x v="24"/>
      <x v="12"/>
      <x v="2"/>
      <x v="52"/>
      <x v="52"/>
      <x v="53"/>
      <x v="53"/>
      <x v="21"/>
      <x v="119"/>
      <x v="9"/>
      <x v="9"/>
    </i>
    <i r="12">
      <x v="144"/>
      <x v="144"/>
      <x v="9"/>
      <x v="9"/>
    </i>
    <i r="6">
      <x v="16"/>
      <x v="49"/>
      <x v="52"/>
      <x v="52"/>
      <x v="53"/>
      <x v="53"/>
      <x v="144"/>
      <x v="144"/>
      <x v="9"/>
      <x v="9"/>
    </i>
    <i r="6">
      <x v="21"/>
      <x v="30"/>
      <x v="52"/>
      <x v="52"/>
      <x v="53"/>
      <x v="53"/>
      <x v="144"/>
      <x v="144"/>
      <x v="9"/>
      <x v="9"/>
    </i>
    <i r="1">
      <x v="308"/>
      <x v="131"/>
      <x v="54"/>
      <x v="28"/>
      <x v="1"/>
      <x v="18"/>
      <x v="25"/>
      <x v="52"/>
      <x v="52"/>
      <x v="53"/>
      <x v="53"/>
      <x v="65"/>
      <x v="66"/>
      <x v="9"/>
      <x v="9"/>
    </i>
    <i r="1">
      <x v="309"/>
      <x v="142"/>
      <x v="54"/>
      <x v="29"/>
      <x/>
      <x v="18"/>
      <x v="25"/>
      <x v="52"/>
      <x v="52"/>
      <x v="53"/>
      <x v="53"/>
      <x v="70"/>
      <x v="34"/>
      <x v="9"/>
      <x v="9"/>
    </i>
    <i r="1">
      <x v="310"/>
      <x v="142"/>
      <x v="54"/>
      <x v="29"/>
      <x/>
      <x v="9"/>
      <x v="56"/>
      <x v="52"/>
      <x v="52"/>
      <x v="53"/>
      <x v="53"/>
      <x v="29"/>
      <x v="74"/>
      <x v="9"/>
      <x v="9"/>
    </i>
    <i r="1">
      <x v="311"/>
      <x v="142"/>
      <x v="54"/>
      <x v="29"/>
      <x/>
      <x v="9"/>
      <x v="56"/>
      <x v="52"/>
      <x v="52"/>
      <x v="53"/>
      <x v="53"/>
      <x v="29"/>
      <x v="74"/>
      <x v="9"/>
      <x v="9"/>
    </i>
    <i r="1">
      <x v="312"/>
      <x v="142"/>
      <x v="54"/>
      <x v="29"/>
      <x/>
      <x v="9"/>
      <x v="56"/>
      <x v="52"/>
      <x v="52"/>
      <x v="53"/>
      <x v="53"/>
      <x v="29"/>
      <x v="74"/>
      <x v="9"/>
      <x v="9"/>
    </i>
    <i r="1">
      <x v="313"/>
      <x v="142"/>
      <x v="54"/>
      <x v="29"/>
      <x/>
      <x v="9"/>
      <x v="56"/>
      <x v="52"/>
      <x v="52"/>
      <x v="53"/>
      <x v="53"/>
      <x v="29"/>
      <x v="74"/>
      <x v="9"/>
      <x v="9"/>
    </i>
    <i r="1">
      <x v="314"/>
      <x v="142"/>
      <x v="54"/>
      <x v="29"/>
      <x/>
      <x v="9"/>
      <x v="56"/>
      <x v="52"/>
      <x v="52"/>
      <x v="53"/>
      <x v="53"/>
      <x v="29"/>
      <x v="74"/>
      <x v="9"/>
      <x v="9"/>
    </i>
    <i r="1">
      <x v="315"/>
      <x v="142"/>
      <x v="54"/>
      <x v="29"/>
      <x/>
      <x v="9"/>
      <x v="56"/>
      <x v="52"/>
      <x v="52"/>
      <x v="53"/>
      <x v="53"/>
      <x v="29"/>
      <x v="74"/>
      <x v="9"/>
      <x v="9"/>
    </i>
    <i r="1">
      <x v="316"/>
      <x v="142"/>
      <x v="54"/>
      <x v="21"/>
      <x v="8"/>
      <x v="25"/>
      <x v="39"/>
      <x v="9"/>
      <x v="30"/>
      <x v="53"/>
      <x v="53"/>
      <x v="144"/>
      <x v="144"/>
      <x v="9"/>
      <x v="9"/>
    </i>
    <i r="1">
      <x v="319"/>
      <x v="173"/>
      <x v="145"/>
      <x v="16"/>
      <x v="25"/>
      <x v="24"/>
      <x v="38"/>
      <x v="52"/>
      <x v="52"/>
      <x v="53"/>
      <x v="53"/>
      <x v="144"/>
      <x v="144"/>
      <x v="9"/>
      <x v="9"/>
    </i>
    <i r="1">
      <x v="320"/>
      <x v="3"/>
      <x v="135"/>
      <x v="25"/>
      <x v="2"/>
      <x v="35"/>
      <x v="16"/>
      <x v="52"/>
      <x v="52"/>
      <x v="35"/>
      <x v="16"/>
      <x v="144"/>
      <x v="144"/>
      <x v="9"/>
      <x v="9"/>
    </i>
    <i r="2">
      <x v="4"/>
      <x v="170"/>
      <x v="25"/>
      <x v="2"/>
      <x v="35"/>
      <x v="16"/>
      <x v="52"/>
      <x v="52"/>
      <x v="35"/>
      <x v="16"/>
      <x v="144"/>
      <x v="144"/>
      <x v="9"/>
      <x v="9"/>
    </i>
    <i r="2">
      <x v="9"/>
      <x v="5"/>
      <x v="25"/>
      <x v="2"/>
      <x v="35"/>
      <x v="16"/>
      <x v="52"/>
      <x v="52"/>
      <x v="35"/>
      <x v="16"/>
      <x v="144"/>
      <x v="144"/>
      <x v="9"/>
      <x v="9"/>
    </i>
    <i r="2">
      <x v="176"/>
      <x v="101"/>
      <x v="25"/>
      <x v="2"/>
      <x v="35"/>
      <x v="16"/>
      <x v="52"/>
      <x v="52"/>
      <x v="35"/>
      <x v="16"/>
      <x v="144"/>
      <x v="144"/>
      <x v="9"/>
      <x v="9"/>
    </i>
    <i r="1">
      <x v="321"/>
      <x v="86"/>
      <x v="40"/>
      <x v="16"/>
      <x v="25"/>
      <x v="24"/>
      <x v="38"/>
      <x v="52"/>
      <x v="52"/>
      <x v="53"/>
      <x v="53"/>
      <x v="144"/>
      <x v="144"/>
      <x v="9"/>
      <x v="9"/>
    </i>
    <i r="1">
      <x v="322"/>
      <x v="87"/>
      <x v="41"/>
      <x v="16"/>
      <x v="25"/>
      <x v="24"/>
      <x v="38"/>
      <x v="52"/>
      <x v="52"/>
      <x v="53"/>
      <x v="53"/>
      <x v="144"/>
      <x v="144"/>
      <x v="9"/>
      <x v="9"/>
    </i>
    <i r="1">
      <x v="323"/>
      <x v="183"/>
      <x v="187"/>
      <x v="7"/>
      <x v="27"/>
      <x v="32"/>
      <x v="29"/>
      <x v="52"/>
      <x v="52"/>
      <x v="53"/>
      <x v="53"/>
      <x v="144"/>
      <x v="144"/>
      <x v="9"/>
      <x v="9"/>
    </i>
    <i r="1">
      <x v="324"/>
      <x v="5"/>
      <x v="119"/>
      <x v="28"/>
      <x v="1"/>
      <x v="13"/>
      <x v="8"/>
      <x v="52"/>
      <x v="52"/>
      <x v="53"/>
      <x v="53"/>
      <x v="53"/>
      <x v="114"/>
      <x v="9"/>
      <x v="9"/>
    </i>
    <i r="1">
      <x v="325"/>
      <x v="5"/>
      <x v="119"/>
      <x v="28"/>
      <x v="1"/>
      <x v="13"/>
      <x v="8"/>
      <x v="52"/>
      <x v="52"/>
      <x v="53"/>
      <x v="53"/>
      <x v="54"/>
      <x v="96"/>
      <x v="9"/>
      <x v="9"/>
    </i>
    <i r="1">
      <x v="326"/>
      <x v="183"/>
      <x v="187"/>
      <x v="16"/>
      <x v="25"/>
      <x v="24"/>
      <x v="38"/>
      <x v="52"/>
      <x v="52"/>
      <x v="53"/>
      <x v="53"/>
      <x v="144"/>
      <x v="144"/>
      <x v="9"/>
      <x v="9"/>
    </i>
    <i r="1">
      <x v="330"/>
      <x v="86"/>
      <x v="40"/>
      <x v="25"/>
      <x v="2"/>
      <x v="23"/>
      <x v="46"/>
      <x v="52"/>
      <x v="52"/>
      <x v="53"/>
      <x v="53"/>
      <x v="88"/>
      <x v="46"/>
      <x v="9"/>
      <x v="9"/>
    </i>
    <i r="1">
      <x v="331"/>
      <x v="183"/>
      <x v="187"/>
      <x v="25"/>
      <x v="2"/>
      <x v="28"/>
      <x v="24"/>
      <x v="52"/>
      <x v="52"/>
      <x v="53"/>
      <x v="53"/>
      <x v="81"/>
      <x v="44"/>
      <x v="9"/>
      <x v="9"/>
    </i>
    <i r="1">
      <x v="335"/>
      <x v="120"/>
      <x v="50"/>
      <x v="16"/>
      <x v="25"/>
      <x v="24"/>
      <x v="38"/>
      <x v="52"/>
      <x v="52"/>
      <x v="53"/>
      <x v="53"/>
      <x v="144"/>
      <x v="144"/>
      <x v="9"/>
      <x v="9"/>
    </i>
    <i r="1">
      <x v="337"/>
      <x v="185"/>
      <x v="83"/>
      <x v="4"/>
      <x v="16"/>
      <x v="30"/>
      <x v="37"/>
      <x v="52"/>
      <x v="52"/>
      <x v="52"/>
      <x v="20"/>
      <x v="144"/>
      <x v="144"/>
      <x v="9"/>
      <x v="9"/>
    </i>
    <i r="4">
      <x v="13"/>
      <x v="15"/>
      <x v="30"/>
      <x v="37"/>
      <x v="52"/>
      <x v="52"/>
      <x v="52"/>
      <x v="20"/>
      <x v="144"/>
      <x v="144"/>
      <x v="9"/>
      <x v="9"/>
    </i>
    <i r="1">
      <x v="338"/>
      <x v="183"/>
      <x v="187"/>
      <x v="25"/>
      <x v="2"/>
      <x v="23"/>
      <x v="46"/>
      <x v="52"/>
      <x v="52"/>
      <x v="53"/>
      <x v="53"/>
      <x v="81"/>
      <x v="44"/>
      <x v="9"/>
      <x v="9"/>
    </i>
    <i r="1">
      <x v="339"/>
      <x v="86"/>
      <x v="40"/>
      <x v="25"/>
      <x v="2"/>
      <x v="23"/>
      <x v="46"/>
      <x v="52"/>
      <x v="52"/>
      <x v="53"/>
      <x v="53"/>
      <x v="90"/>
      <x v="45"/>
      <x v="9"/>
      <x v="9"/>
    </i>
    <i r="1">
      <x v="340"/>
      <x v="185"/>
      <x v="83"/>
      <x v="15"/>
      <x v="28"/>
      <x v="30"/>
      <x v="37"/>
      <x v="52"/>
      <x v="52"/>
      <x v="52"/>
      <x v="20"/>
      <x v="144"/>
      <x v="144"/>
      <x v="9"/>
      <x v="9"/>
    </i>
    <i r="1">
      <x v="341"/>
      <x v="131"/>
      <x v="54"/>
      <x v="13"/>
      <x v="15"/>
      <x v="30"/>
      <x v="37"/>
      <x v="27"/>
      <x v="27"/>
      <x v="53"/>
      <x v="53"/>
      <x v="144"/>
      <x v="144"/>
      <x v="9"/>
      <x v="9"/>
    </i>
    <i r="1">
      <x v="342"/>
      <x v="161"/>
      <x v="22"/>
      <x v="26"/>
      <x v="3"/>
      <x v="1"/>
      <x v="50"/>
      <x v="52"/>
      <x v="52"/>
      <x v="53"/>
      <x v="53"/>
      <x v="144"/>
      <x v="144"/>
      <x v="3"/>
      <x v="6"/>
    </i>
    <i r="1">
      <x v="343"/>
      <x v="161"/>
      <x v="22"/>
      <x v="26"/>
      <x v="3"/>
      <x v="1"/>
      <x v="50"/>
      <x v="52"/>
      <x v="52"/>
      <x v="53"/>
      <x v="53"/>
      <x v="144"/>
      <x v="144"/>
      <x v="1"/>
      <x/>
    </i>
    <i r="1">
      <x v="344"/>
      <x v="8"/>
      <x v="173"/>
      <x v="24"/>
      <x v="4"/>
      <x v="1"/>
      <x v="50"/>
      <x v="52"/>
      <x v="52"/>
      <x v="53"/>
      <x v="53"/>
      <x v="12"/>
      <x v="71"/>
      <x v="9"/>
      <x v="9"/>
    </i>
    <i r="2">
      <x v="92"/>
      <x/>
      <x v="24"/>
      <x v="4"/>
      <x v="1"/>
      <x v="50"/>
      <x v="52"/>
      <x v="52"/>
      <x v="53"/>
      <x v="53"/>
      <x v="12"/>
      <x v="71"/>
      <x v="9"/>
      <x v="9"/>
    </i>
    <i r="1">
      <x v="347"/>
      <x v="192"/>
      <x v="149"/>
      <x v="6"/>
      <x v="19"/>
      <x v="32"/>
      <x v="29"/>
      <x v="52"/>
      <x v="52"/>
      <x v="53"/>
      <x v="53"/>
      <x v="144"/>
      <x v="144"/>
      <x v="9"/>
      <x v="9"/>
    </i>
    <i r="1">
      <x v="349"/>
      <x v="183"/>
      <x v="187"/>
      <x v="25"/>
      <x v="2"/>
      <x v="23"/>
      <x v="46"/>
      <x v="52"/>
      <x v="52"/>
      <x v="53"/>
      <x v="53"/>
      <x v="81"/>
      <x v="44"/>
      <x v="9"/>
      <x v="9"/>
    </i>
    <i r="1">
      <x v="350"/>
      <x v="183"/>
      <x v="187"/>
      <x v="7"/>
      <x v="27"/>
      <x v="32"/>
      <x v="29"/>
      <x v="52"/>
      <x v="52"/>
      <x v="53"/>
      <x v="53"/>
      <x v="144"/>
      <x v="144"/>
      <x v="9"/>
      <x v="9"/>
    </i>
    <i r="1">
      <x v="351"/>
      <x v="113"/>
      <x v="76"/>
      <x v="31"/>
      <x v="12"/>
      <x v="56"/>
      <x v="22"/>
      <x v="52"/>
      <x v="52"/>
      <x v="53"/>
      <x v="53"/>
      <x v="130"/>
      <x v="100"/>
      <x v="9"/>
      <x v="9"/>
    </i>
    <i r="1">
      <x v="352"/>
      <x v="81"/>
      <x v="56"/>
      <x v="26"/>
      <x v="3"/>
      <x v="38"/>
      <x v="20"/>
      <x v="52"/>
      <x v="52"/>
      <x v="53"/>
      <x v="53"/>
      <x v="144"/>
      <x v="144"/>
      <x/>
      <x v="3"/>
    </i>
    <i r="1">
      <x v="353"/>
      <x v="146"/>
      <x v="93"/>
      <x v="28"/>
      <x v="1"/>
      <x v="10"/>
      <x v="18"/>
      <x v="42"/>
      <x v="42"/>
      <x v="53"/>
      <x v="53"/>
      <x v="48"/>
      <x v="14"/>
      <x v="9"/>
      <x v="9"/>
    </i>
    <i r="1">
      <x v="355"/>
      <x v="14"/>
      <x v="57"/>
      <x v="17"/>
      <x v="7"/>
      <x v="25"/>
      <x v="39"/>
      <x v="52"/>
      <x v="52"/>
      <x v="53"/>
      <x v="53"/>
      <x v="144"/>
      <x v="144"/>
      <x v="9"/>
      <x v="9"/>
    </i>
    <i r="4">
      <x v="18"/>
      <x v="6"/>
      <x v="26"/>
      <x v="27"/>
      <x v="52"/>
      <x v="52"/>
      <x v="53"/>
      <x v="53"/>
      <x v="144"/>
      <x v="144"/>
      <x v="9"/>
      <x v="9"/>
    </i>
    <i r="1">
      <x v="356"/>
      <x v="14"/>
      <x v="57"/>
      <x v="16"/>
      <x v="25"/>
      <x v="24"/>
      <x v="38"/>
      <x v="52"/>
      <x v="52"/>
      <x v="53"/>
      <x v="53"/>
      <x v="144"/>
      <x v="144"/>
      <x v="9"/>
      <x v="9"/>
    </i>
    <i r="1">
      <x v="357"/>
      <x v="127"/>
      <x v="58"/>
      <x/>
      <x v="22"/>
      <x v="29"/>
      <x/>
      <x v="14"/>
      <x v="8"/>
      <x v="53"/>
      <x v="53"/>
      <x v="144"/>
      <x v="144"/>
      <x v="9"/>
      <x v="9"/>
    </i>
    <i r="8">
      <x v="26"/>
      <x v="26"/>
      <x v="53"/>
      <x v="53"/>
      <x v="144"/>
      <x v="144"/>
      <x v="9"/>
      <x v="9"/>
    </i>
    <i r="4">
      <x v="1"/>
      <x v="21"/>
      <x v="29"/>
      <x/>
      <x v="16"/>
      <x v="10"/>
      <x v="53"/>
      <x v="53"/>
      <x v="144"/>
      <x v="144"/>
      <x v="9"/>
      <x v="9"/>
    </i>
    <i r="4">
      <x v="2"/>
      <x v="23"/>
      <x v="29"/>
      <x/>
      <x v="28"/>
      <x v="28"/>
      <x v="53"/>
      <x v="53"/>
      <x v="144"/>
      <x v="144"/>
      <x v="9"/>
      <x v="9"/>
    </i>
    <i r="4">
      <x v="3"/>
      <x v="18"/>
      <x v="29"/>
      <x/>
      <x v="22"/>
      <x v="22"/>
      <x v="53"/>
      <x v="53"/>
      <x v="144"/>
      <x v="144"/>
      <x v="9"/>
      <x v="9"/>
    </i>
    <i r="8">
      <x v="33"/>
      <x v="33"/>
      <x v="53"/>
      <x v="53"/>
      <x v="144"/>
      <x v="144"/>
      <x v="9"/>
      <x v="9"/>
    </i>
    <i r="4">
      <x v="4"/>
      <x v="16"/>
      <x v="30"/>
      <x v="37"/>
      <x v="15"/>
      <x v="9"/>
      <x v="53"/>
      <x v="53"/>
      <x v="144"/>
      <x v="144"/>
      <x v="9"/>
      <x v="9"/>
    </i>
    <i r="4">
      <x v="6"/>
      <x v="19"/>
      <x v="32"/>
      <x v="29"/>
      <x v="46"/>
      <x v="47"/>
      <x v="53"/>
      <x v="53"/>
      <x v="144"/>
      <x v="144"/>
      <x v="9"/>
      <x v="9"/>
    </i>
    <i r="4">
      <x v="7"/>
      <x v="27"/>
      <x v="32"/>
      <x v="29"/>
      <x v="10"/>
      <x v="3"/>
      <x v="53"/>
      <x v="53"/>
      <x v="144"/>
      <x v="144"/>
      <x v="9"/>
      <x v="9"/>
    </i>
    <i r="4">
      <x v="8"/>
      <x v="14"/>
      <x v="32"/>
      <x v="29"/>
      <x v="12"/>
      <x v="5"/>
      <x v="53"/>
      <x v="53"/>
      <x v="144"/>
      <x v="144"/>
      <x v="9"/>
      <x v="9"/>
    </i>
    <i r="4">
      <x v="10"/>
      <x v="29"/>
      <x v="45"/>
      <x v="15"/>
      <x v="2"/>
      <x v="15"/>
      <x v="53"/>
      <x v="53"/>
      <x v="144"/>
      <x v="144"/>
      <x v="9"/>
      <x v="9"/>
    </i>
    <i r="8">
      <x v="39"/>
      <x v="7"/>
      <x v="53"/>
      <x v="53"/>
      <x v="144"/>
      <x v="144"/>
      <x v="9"/>
      <x v="9"/>
    </i>
    <i r="4">
      <x v="11"/>
      <x v="20"/>
      <x v="48"/>
      <x v="19"/>
      <x v="49"/>
      <x v="48"/>
      <x v="53"/>
      <x v="53"/>
      <x v="144"/>
      <x v="144"/>
      <x v="9"/>
      <x v="9"/>
    </i>
    <i r="4">
      <x v="12"/>
      <x v="13"/>
      <x v="44"/>
      <x v="53"/>
      <x v="50"/>
      <x v="14"/>
      <x v="53"/>
      <x v="53"/>
      <x v="144"/>
      <x v="144"/>
      <x v="9"/>
      <x v="9"/>
    </i>
    <i r="4">
      <x v="13"/>
      <x v="15"/>
      <x v="30"/>
      <x v="37"/>
      <x v="27"/>
      <x v="27"/>
      <x v="53"/>
      <x v="53"/>
      <x v="144"/>
      <x v="144"/>
      <x v="9"/>
      <x v="9"/>
    </i>
    <i r="4">
      <x v="14"/>
      <x v="17"/>
      <x v="30"/>
      <x v="37"/>
      <x v="11"/>
      <x v="4"/>
      <x v="53"/>
      <x v="53"/>
      <x v="144"/>
      <x v="144"/>
      <x v="9"/>
      <x v="9"/>
    </i>
    <i r="8">
      <x v="34"/>
      <x v="35"/>
      <x v="53"/>
      <x v="53"/>
      <x v="144"/>
      <x v="144"/>
      <x v="9"/>
      <x v="9"/>
    </i>
    <i r="8">
      <x v="45"/>
      <x v="37"/>
      <x v="53"/>
      <x v="53"/>
      <x v="144"/>
      <x v="144"/>
      <x v="9"/>
      <x v="9"/>
    </i>
    <i r="4">
      <x v="15"/>
      <x v="28"/>
      <x v="30"/>
      <x v="37"/>
      <x v="21"/>
      <x v="20"/>
      <x v="53"/>
      <x v="53"/>
      <x v="144"/>
      <x v="144"/>
      <x v="9"/>
      <x v="9"/>
    </i>
    <i r="4">
      <x v="16"/>
      <x v="25"/>
      <x v="24"/>
      <x v="38"/>
      <x v="32"/>
      <x v="32"/>
      <x v="53"/>
      <x v="53"/>
      <x v="144"/>
      <x v="144"/>
      <x v="9"/>
      <x v="9"/>
    </i>
    <i r="4">
      <x v="17"/>
      <x v="7"/>
      <x v="25"/>
      <x v="39"/>
      <x v="31"/>
      <x v="31"/>
      <x v="53"/>
      <x v="53"/>
      <x v="144"/>
      <x v="144"/>
      <x v="9"/>
      <x v="9"/>
    </i>
    <i r="4">
      <x v="18"/>
      <x v="6"/>
      <x v="26"/>
      <x v="27"/>
      <x v="37"/>
      <x v="21"/>
      <x v="53"/>
      <x v="53"/>
      <x v="144"/>
      <x v="144"/>
      <x v="9"/>
      <x v="9"/>
    </i>
    <i r="4">
      <x v="20"/>
      <x v="30"/>
      <x v="20"/>
      <x v="41"/>
      <x v="23"/>
      <x v="23"/>
      <x v="53"/>
      <x v="53"/>
      <x v="144"/>
      <x v="144"/>
      <x v="9"/>
      <x v="9"/>
    </i>
    <i r="8">
      <x v="24"/>
      <x v="24"/>
      <x v="53"/>
      <x v="53"/>
      <x v="144"/>
      <x v="144"/>
      <x v="9"/>
      <x v="9"/>
    </i>
    <i r="8">
      <x v="30"/>
      <x v="29"/>
      <x v="53"/>
      <x v="53"/>
      <x v="144"/>
      <x v="144"/>
      <x v="9"/>
      <x v="9"/>
    </i>
    <i r="8">
      <x v="36"/>
      <x v="39"/>
      <x v="53"/>
      <x v="53"/>
      <x v="144"/>
      <x v="144"/>
      <x v="9"/>
      <x v="9"/>
    </i>
    <i r="8">
      <x v="40"/>
      <x v="36"/>
      <x v="53"/>
      <x v="53"/>
      <x v="144"/>
      <x v="144"/>
      <x v="9"/>
      <x v="9"/>
    </i>
    <i r="8">
      <x v="44"/>
      <x v="50"/>
      <x v="53"/>
      <x v="53"/>
      <x v="144"/>
      <x v="144"/>
      <x v="9"/>
      <x v="9"/>
    </i>
    <i r="8">
      <x v="51"/>
      <x v="46"/>
      <x v="53"/>
      <x v="53"/>
      <x v="144"/>
      <x v="144"/>
      <x v="9"/>
      <x v="9"/>
    </i>
    <i r="4">
      <x v="22"/>
      <x v="24"/>
      <x v="12"/>
      <x v="2"/>
      <x v="1"/>
      <x v="19"/>
      <x v="53"/>
      <x v="53"/>
      <x v="144"/>
      <x v="144"/>
      <x v="9"/>
      <x v="9"/>
    </i>
    <i r="4">
      <x v="28"/>
      <x v="1"/>
      <x v="1"/>
      <x v="50"/>
      <x v="17"/>
      <x v="13"/>
      <x v="53"/>
      <x v="53"/>
      <x v="144"/>
      <x v="144"/>
      <x v="9"/>
      <x v="9"/>
    </i>
    <i r="8">
      <x v="19"/>
      <x v="17"/>
      <x v="53"/>
      <x v="53"/>
      <x v="144"/>
      <x v="144"/>
      <x v="9"/>
      <x v="9"/>
    </i>
    <i r="6">
      <x v="10"/>
      <x v="18"/>
      <x v="47"/>
      <x v="49"/>
      <x v="53"/>
      <x v="53"/>
      <x v="144"/>
      <x v="144"/>
      <x v="9"/>
      <x v="9"/>
    </i>
    <i r="1">
      <x v="358"/>
      <x v="147"/>
      <x v="140"/>
      <x v="5"/>
      <x v="31"/>
      <x v="20"/>
      <x v="41"/>
      <x v="52"/>
      <x v="52"/>
      <x v="53"/>
      <x v="53"/>
      <x v="144"/>
      <x v="144"/>
      <x v="9"/>
      <x v="9"/>
    </i>
    <i r="4">
      <x v="14"/>
      <x v="17"/>
      <x v="30"/>
      <x v="37"/>
      <x v="52"/>
      <x v="52"/>
      <x v="53"/>
      <x v="53"/>
      <x v="144"/>
      <x v="144"/>
      <x v="9"/>
      <x v="9"/>
    </i>
    <i r="4">
      <x v="15"/>
      <x v="28"/>
      <x v="30"/>
      <x v="37"/>
      <x v="52"/>
      <x v="52"/>
      <x v="53"/>
      <x v="53"/>
      <x v="144"/>
      <x v="144"/>
      <x v="9"/>
      <x v="9"/>
    </i>
    <i r="4">
      <x v="22"/>
      <x v="24"/>
      <x v="12"/>
      <x v="2"/>
      <x v="52"/>
      <x v="52"/>
      <x v="53"/>
      <x v="53"/>
      <x v="144"/>
      <x v="144"/>
      <x v="9"/>
      <x v="9"/>
    </i>
    <i r="4">
      <x v="28"/>
      <x v="1"/>
      <x v="1"/>
      <x v="50"/>
      <x v="52"/>
      <x v="52"/>
      <x v="53"/>
      <x v="53"/>
      <x v="144"/>
      <x v="144"/>
      <x v="9"/>
      <x v="9"/>
    </i>
    <i r="2">
      <x v="153"/>
      <x v="177"/>
      <x v="5"/>
      <x v="31"/>
      <x v="20"/>
      <x v="41"/>
      <x v="52"/>
      <x v="52"/>
      <x v="53"/>
      <x v="53"/>
      <x v="144"/>
      <x v="144"/>
      <x v="9"/>
      <x v="9"/>
    </i>
    <i r="1">
      <x v="361"/>
      <x v="179"/>
      <x v="61"/>
      <x v="25"/>
      <x v="2"/>
      <x v="29"/>
      <x/>
      <x v="52"/>
      <x v="52"/>
      <x v="53"/>
      <x v="53"/>
      <x v="95"/>
      <x v="50"/>
      <x v="9"/>
      <x v="9"/>
    </i>
    <i r="1">
      <x v="362"/>
      <x v="178"/>
      <x v="51"/>
      <x v="4"/>
      <x v="16"/>
      <x v="30"/>
      <x v="37"/>
      <x v="52"/>
      <x v="52"/>
      <x v="53"/>
      <x v="53"/>
      <x v="144"/>
      <x v="144"/>
      <x v="9"/>
      <x v="9"/>
    </i>
    <i r="1">
      <x v="363"/>
      <x v="144"/>
      <x v="127"/>
      <x v="28"/>
      <x v="1"/>
      <x v="10"/>
      <x v="18"/>
      <x v="42"/>
      <x v="42"/>
      <x v="53"/>
      <x v="53"/>
      <x v="144"/>
      <x v="144"/>
      <x v="9"/>
      <x v="9"/>
    </i>
    <i r="1">
      <x v="364"/>
      <x v="179"/>
      <x v="61"/>
      <x v="25"/>
      <x v="2"/>
      <x v="29"/>
      <x/>
      <x v="52"/>
      <x v="52"/>
      <x v="53"/>
      <x v="53"/>
      <x v="96"/>
      <x v="53"/>
      <x v="9"/>
      <x v="9"/>
    </i>
    <i r="1">
      <x v="366"/>
      <x v="86"/>
      <x v="40"/>
      <x v="25"/>
      <x v="2"/>
      <x v="29"/>
      <x/>
      <x v="52"/>
      <x v="52"/>
      <x v="41"/>
      <x v="17"/>
      <x v="144"/>
      <x v="144"/>
      <x v="9"/>
      <x v="9"/>
    </i>
    <i r="1">
      <x v="367"/>
      <x v="73"/>
      <x v="133"/>
      <x v="31"/>
      <x v="12"/>
      <x v="49"/>
      <x v="13"/>
      <x v="52"/>
      <x v="52"/>
      <x v="53"/>
      <x v="53"/>
      <x v="118"/>
      <x v="113"/>
      <x v="9"/>
      <x v="9"/>
    </i>
    <i r="1">
      <x v="368"/>
      <x v="197"/>
      <x v="33"/>
      <x v="28"/>
      <x v="1"/>
      <x v="18"/>
      <x v="25"/>
      <x v="52"/>
      <x v="52"/>
      <x v="53"/>
      <x v="53"/>
      <x v="48"/>
      <x v="14"/>
      <x v="9"/>
      <x v="9"/>
    </i>
    <i r="1">
      <x v="370"/>
      <x v="3"/>
      <x v="135"/>
      <x v="13"/>
      <x v="15"/>
      <x v="30"/>
      <x v="37"/>
      <x v="52"/>
      <x v="52"/>
      <x v="26"/>
      <x v="22"/>
      <x v="144"/>
      <x v="144"/>
      <x v="9"/>
      <x v="9"/>
    </i>
    <i r="2">
      <x v="4"/>
      <x v="170"/>
      <x v="13"/>
      <x v="15"/>
      <x v="30"/>
      <x v="37"/>
      <x v="52"/>
      <x v="52"/>
      <x v="26"/>
      <x v="22"/>
      <x v="144"/>
      <x v="144"/>
      <x v="9"/>
      <x v="9"/>
    </i>
    <i r="2">
      <x v="11"/>
      <x v="168"/>
      <x v="13"/>
      <x v="15"/>
      <x v="30"/>
      <x v="37"/>
      <x v="52"/>
      <x v="52"/>
      <x v="26"/>
      <x v="22"/>
      <x v="144"/>
      <x v="144"/>
      <x v="9"/>
      <x v="9"/>
    </i>
    <i r="1">
      <x v="371"/>
      <x v="185"/>
      <x v="83"/>
      <x v="7"/>
      <x v="27"/>
      <x v="32"/>
      <x v="29"/>
      <x v="52"/>
      <x v="52"/>
      <x v="53"/>
      <x v="53"/>
      <x v="144"/>
      <x v="144"/>
      <x v="9"/>
      <x v="9"/>
    </i>
    <i r="1">
      <x v="372"/>
      <x v="183"/>
      <x v="187"/>
      <x v="25"/>
      <x v="2"/>
      <x v="28"/>
      <x v="24"/>
      <x v="52"/>
      <x v="52"/>
      <x v="53"/>
      <x v="53"/>
      <x v="79"/>
      <x v="55"/>
      <x v="9"/>
      <x v="9"/>
    </i>
    <i r="1">
      <x v="373"/>
      <x v="185"/>
      <x v="83"/>
      <x v="13"/>
      <x v="15"/>
      <x v="30"/>
      <x v="37"/>
      <x v="52"/>
      <x v="52"/>
      <x v="53"/>
      <x v="53"/>
      <x v="144"/>
      <x v="144"/>
      <x v="9"/>
      <x v="9"/>
    </i>
    <i r="1">
      <x v="374"/>
      <x v="185"/>
      <x v="83"/>
      <x v="14"/>
      <x v="17"/>
      <x v="30"/>
      <x v="37"/>
      <x v="52"/>
      <x v="52"/>
      <x v="53"/>
      <x v="53"/>
      <x v="144"/>
      <x v="144"/>
      <x v="9"/>
      <x v="9"/>
    </i>
    <i r="1">
      <x v="375"/>
      <x v="193"/>
      <x v="91"/>
      <x v="28"/>
      <x v="1"/>
      <x v="18"/>
      <x v="25"/>
      <x v="52"/>
      <x v="52"/>
      <x v="53"/>
      <x v="53"/>
      <x v="66"/>
      <x v="56"/>
      <x v="9"/>
      <x v="9"/>
    </i>
    <i r="1">
      <x v="376"/>
      <x v="142"/>
      <x v="54"/>
      <x v="28"/>
      <x v="1"/>
      <x v="6"/>
      <x v="14"/>
      <x v="52"/>
      <x v="52"/>
      <x v="53"/>
      <x v="53"/>
      <x v="27"/>
      <x v="57"/>
      <x v="9"/>
      <x v="9"/>
    </i>
    <i r="1">
      <x v="377"/>
      <x v="146"/>
      <x v="93"/>
      <x v="28"/>
      <x v="1"/>
      <x v="6"/>
      <x v="14"/>
      <x v="52"/>
      <x v="52"/>
      <x v="53"/>
      <x v="53"/>
      <x v="28"/>
      <x v="58"/>
      <x v="9"/>
      <x v="9"/>
    </i>
    <i r="1">
      <x v="378"/>
      <x v="91"/>
      <x v="62"/>
      <x/>
      <x v="22"/>
      <x v="29"/>
      <x/>
      <x v="52"/>
      <x v="52"/>
      <x v="53"/>
      <x v="53"/>
      <x v="144"/>
      <x v="144"/>
      <x v="9"/>
      <x v="9"/>
    </i>
    <i r="4">
      <x v="1"/>
      <x v="21"/>
      <x v="29"/>
      <x/>
      <x v="52"/>
      <x v="52"/>
      <x v="53"/>
      <x v="53"/>
      <x v="144"/>
      <x v="144"/>
      <x v="9"/>
      <x v="9"/>
    </i>
    <i r="4">
      <x v="2"/>
      <x v="23"/>
      <x v="29"/>
      <x/>
      <x v="52"/>
      <x v="52"/>
      <x v="53"/>
      <x v="53"/>
      <x v="144"/>
      <x v="144"/>
      <x v="9"/>
      <x v="9"/>
    </i>
    <i r="4">
      <x v="3"/>
      <x v="18"/>
      <x v="29"/>
      <x/>
      <x v="52"/>
      <x v="52"/>
      <x v="53"/>
      <x v="53"/>
      <x v="144"/>
      <x v="144"/>
      <x v="9"/>
      <x v="9"/>
    </i>
    <i r="4">
      <x v="4"/>
      <x v="16"/>
      <x v="30"/>
      <x v="37"/>
      <x v="52"/>
      <x v="52"/>
      <x v="53"/>
      <x v="53"/>
      <x v="144"/>
      <x v="144"/>
      <x v="9"/>
      <x v="9"/>
    </i>
    <i r="4">
      <x v="5"/>
      <x v="31"/>
      <x v="20"/>
      <x v="41"/>
      <x v="52"/>
      <x v="52"/>
      <x v="53"/>
      <x v="53"/>
      <x v="144"/>
      <x v="144"/>
      <x v="9"/>
      <x v="9"/>
    </i>
    <i r="4">
      <x v="7"/>
      <x v="27"/>
      <x v="32"/>
      <x v="29"/>
      <x v="52"/>
      <x v="52"/>
      <x v="53"/>
      <x v="53"/>
      <x v="144"/>
      <x v="144"/>
      <x v="9"/>
      <x v="9"/>
    </i>
    <i r="4">
      <x v="8"/>
      <x v="14"/>
      <x v="32"/>
      <x v="29"/>
      <x v="52"/>
      <x v="52"/>
      <x v="53"/>
      <x v="53"/>
      <x v="144"/>
      <x v="144"/>
      <x v="9"/>
      <x v="9"/>
    </i>
    <i r="4">
      <x v="14"/>
      <x v="17"/>
      <x v="30"/>
      <x v="37"/>
      <x v="52"/>
      <x v="52"/>
      <x v="53"/>
      <x v="53"/>
      <x v="144"/>
      <x v="144"/>
      <x v="9"/>
      <x v="9"/>
    </i>
    <i r="4">
      <x v="15"/>
      <x v="28"/>
      <x v="30"/>
      <x v="37"/>
      <x v="52"/>
      <x v="52"/>
      <x v="53"/>
      <x v="53"/>
      <x v="144"/>
      <x v="144"/>
      <x v="9"/>
      <x v="9"/>
    </i>
    <i r="4">
      <x v="24"/>
      <x v="4"/>
      <x v="4"/>
      <x v="55"/>
      <x v="52"/>
      <x v="52"/>
      <x v="53"/>
      <x v="53"/>
      <x v="16"/>
      <x v="132"/>
      <x v="9"/>
      <x v="9"/>
    </i>
    <i r="12">
      <x v="17"/>
      <x v="11"/>
      <x v="9"/>
      <x v="9"/>
    </i>
    <i r="12">
      <x v="18"/>
      <x v="133"/>
      <x v="9"/>
      <x v="9"/>
    </i>
    <i r="4">
      <x v="26"/>
      <x v="3"/>
      <x v="1"/>
      <x v="50"/>
      <x v="52"/>
      <x v="52"/>
      <x v="53"/>
      <x v="53"/>
      <x v="144"/>
      <x v="144"/>
      <x v="3"/>
      <x v="6"/>
    </i>
    <i r="1">
      <x v="379"/>
      <x v="193"/>
      <x v="91"/>
      <x v="19"/>
      <x v="9"/>
      <x v="22"/>
      <x v="28"/>
      <x v="52"/>
      <x v="52"/>
      <x v="53"/>
      <x v="53"/>
      <x v="144"/>
      <x v="144"/>
      <x v="9"/>
      <x v="9"/>
    </i>
    <i r="1">
      <x v="382"/>
      <x v="107"/>
      <x v="14"/>
      <x v="6"/>
      <x v="19"/>
      <x v="32"/>
      <x v="29"/>
      <x v="52"/>
      <x v="52"/>
      <x v="53"/>
      <x v="53"/>
      <x v="144"/>
      <x v="144"/>
      <x v="9"/>
      <x v="9"/>
    </i>
    <i r="1">
      <x v="383"/>
      <x v="146"/>
      <x v="93"/>
      <x v="28"/>
      <x v="1"/>
      <x v="12"/>
      <x v="2"/>
      <x v="52"/>
      <x v="52"/>
      <x v="53"/>
      <x v="53"/>
      <x v="57"/>
      <x v="59"/>
      <x v="9"/>
      <x v="9"/>
    </i>
    <i r="1">
      <x v="384"/>
      <x v="84"/>
      <x v="112"/>
      <x v="25"/>
      <x v="2"/>
      <x v="28"/>
      <x v="24"/>
      <x v="52"/>
      <x v="52"/>
      <x v="53"/>
      <x v="53"/>
      <x v="82"/>
      <x v="43"/>
      <x v="9"/>
      <x v="9"/>
    </i>
    <i r="1">
      <x v="385"/>
      <x v="70"/>
      <x v="59"/>
      <x v="25"/>
      <x v="2"/>
      <x v="30"/>
      <x v="37"/>
      <x v="52"/>
      <x v="52"/>
      <x v="53"/>
      <x v="53"/>
      <x v="92"/>
      <x v="40"/>
      <x v="9"/>
      <x v="9"/>
    </i>
    <i r="1">
      <x v="386"/>
      <x v="84"/>
      <x v="112"/>
      <x v="25"/>
      <x v="2"/>
      <x v="28"/>
      <x v="24"/>
      <x v="52"/>
      <x v="52"/>
      <x v="53"/>
      <x v="53"/>
      <x v="85"/>
      <x v="109"/>
      <x v="9"/>
      <x v="9"/>
    </i>
    <i r="1">
      <x v="387"/>
      <x v="84"/>
      <x v="112"/>
      <x v="25"/>
      <x v="2"/>
      <x v="20"/>
      <x v="41"/>
      <x v="52"/>
      <x v="52"/>
      <x v="53"/>
      <x v="53"/>
      <x v="82"/>
      <x v="43"/>
      <x v="9"/>
      <x v="9"/>
    </i>
    <i r="1">
      <x v="388"/>
      <x v="77"/>
      <x v="138"/>
      <x v="25"/>
      <x v="2"/>
      <x v="31"/>
      <x v="11"/>
      <x v="52"/>
      <x v="52"/>
      <x v="53"/>
      <x v="53"/>
      <x v="99"/>
      <x v="62"/>
      <x v="9"/>
      <x v="9"/>
    </i>
    <i r="1">
      <x v="389"/>
      <x v="77"/>
      <x v="138"/>
      <x v="25"/>
      <x v="2"/>
      <x v="31"/>
      <x v="11"/>
      <x v="52"/>
      <x v="52"/>
      <x v="53"/>
      <x v="53"/>
      <x v="100"/>
      <x v="63"/>
      <x v="9"/>
      <x v="9"/>
    </i>
    <i r="1">
      <x v="390"/>
      <x v="5"/>
      <x v="119"/>
      <x v="28"/>
      <x v="1"/>
      <x v="14"/>
      <x v="4"/>
      <x v="52"/>
      <x v="52"/>
      <x v="53"/>
      <x v="53"/>
      <x v="56"/>
      <x v="69"/>
      <x v="9"/>
      <x v="9"/>
    </i>
    <i r="1">
      <x v="392"/>
      <x v="190"/>
      <x v="63"/>
      <x v="22"/>
      <x v="24"/>
      <x v="12"/>
      <x v="2"/>
      <x v="52"/>
      <x v="52"/>
      <x v="53"/>
      <x v="53"/>
      <x v="144"/>
      <x v="144"/>
      <x v="9"/>
      <x v="9"/>
    </i>
    <i r="1">
      <x v="393"/>
      <x v="3"/>
      <x v="135"/>
      <x v="13"/>
      <x v="15"/>
      <x v="30"/>
      <x v="37"/>
      <x v="52"/>
      <x v="52"/>
      <x v="46"/>
      <x v="28"/>
      <x v="144"/>
      <x v="144"/>
      <x v="9"/>
      <x v="9"/>
    </i>
    <i r="2">
      <x v="4"/>
      <x v="170"/>
      <x v="13"/>
      <x v="15"/>
      <x v="30"/>
      <x v="37"/>
      <x v="52"/>
      <x v="52"/>
      <x v="46"/>
      <x v="28"/>
      <x v="144"/>
      <x v="144"/>
      <x v="9"/>
      <x v="9"/>
    </i>
    <i r="2">
      <x v="10"/>
      <x v="182"/>
      <x v="13"/>
      <x v="15"/>
      <x v="30"/>
      <x v="37"/>
      <x v="52"/>
      <x v="52"/>
      <x v="46"/>
      <x v="28"/>
      <x v="144"/>
      <x v="144"/>
      <x v="9"/>
      <x v="9"/>
    </i>
    <i r="1">
      <x v="394"/>
      <x v="73"/>
      <x v="133"/>
      <x v="31"/>
      <x v="12"/>
      <x v="44"/>
      <x v="53"/>
      <x v="52"/>
      <x v="52"/>
      <x v="36"/>
      <x v="4"/>
      <x v="144"/>
      <x v="144"/>
      <x v="9"/>
      <x v="9"/>
    </i>
    <i r="1">
      <x v="395"/>
      <x v="146"/>
      <x v="93"/>
      <x v="28"/>
      <x v="1"/>
      <x v="10"/>
      <x v="18"/>
      <x v="42"/>
      <x v="42"/>
      <x v="53"/>
      <x v="53"/>
      <x v="48"/>
      <x v="14"/>
      <x v="9"/>
      <x v="9"/>
    </i>
    <i r="1">
      <x v="396"/>
      <x v="3"/>
      <x v="135"/>
      <x/>
      <x v="22"/>
      <x v="29"/>
      <x/>
      <x v="52"/>
      <x v="52"/>
      <x v="53"/>
      <x v="53"/>
      <x v="144"/>
      <x v="144"/>
      <x v="9"/>
      <x v="9"/>
    </i>
    <i r="2">
      <x v="4"/>
      <x v="170"/>
      <x/>
      <x v="22"/>
      <x v="29"/>
      <x/>
      <x v="52"/>
      <x v="52"/>
      <x v="53"/>
      <x v="53"/>
      <x v="144"/>
      <x v="144"/>
      <x v="9"/>
      <x v="9"/>
    </i>
    <i r="2">
      <x v="11"/>
      <x v="168"/>
      <x/>
      <x v="22"/>
      <x v="29"/>
      <x/>
      <x v="52"/>
      <x v="52"/>
      <x v="53"/>
      <x v="53"/>
      <x v="144"/>
      <x v="144"/>
      <x v="9"/>
      <x v="9"/>
    </i>
    <i r="1">
      <x v="397"/>
      <x v="86"/>
      <x v="40"/>
      <x v="25"/>
      <x v="2"/>
      <x v="23"/>
      <x v="46"/>
      <x v="52"/>
      <x v="52"/>
      <x v="53"/>
      <x v="53"/>
      <x v="89"/>
      <x v="73"/>
      <x v="9"/>
      <x v="9"/>
    </i>
    <i r="1">
      <x v="398"/>
      <x v="146"/>
      <x v="93"/>
      <x v="28"/>
      <x v="1"/>
      <x v="14"/>
      <x v="4"/>
      <x v="52"/>
      <x v="52"/>
      <x v="5"/>
      <x v="46"/>
      <x v="144"/>
      <x v="144"/>
      <x v="9"/>
      <x v="9"/>
    </i>
    <i r="1">
      <x v="401"/>
      <x v="185"/>
      <x v="83"/>
      <x v="14"/>
      <x v="17"/>
      <x v="30"/>
      <x v="37"/>
      <x v="52"/>
      <x v="52"/>
      <x v="53"/>
      <x v="53"/>
      <x v="144"/>
      <x v="144"/>
      <x v="9"/>
      <x v="9"/>
    </i>
    <i r="1">
      <x v="403"/>
      <x v="117"/>
      <x v="65"/>
      <x v="4"/>
      <x v="16"/>
      <x v="30"/>
      <x v="37"/>
      <x v="52"/>
      <x v="52"/>
      <x v="14"/>
      <x v="9"/>
      <x v="144"/>
      <x v="144"/>
      <x v="9"/>
      <x v="9"/>
    </i>
    <i r="1">
      <x v="404"/>
      <x v="118"/>
      <x v="116"/>
      <x v="6"/>
      <x v="19"/>
      <x v="32"/>
      <x v="29"/>
      <x v="52"/>
      <x v="52"/>
      <x v="53"/>
      <x v="53"/>
      <x v="144"/>
      <x v="144"/>
      <x v="9"/>
      <x v="9"/>
    </i>
    <i r="1">
      <x v="405"/>
      <x v="119"/>
      <x v="88"/>
      <x v="16"/>
      <x v="25"/>
      <x v="24"/>
      <x v="38"/>
      <x v="52"/>
      <x v="52"/>
      <x v="53"/>
      <x v="53"/>
      <x v="144"/>
      <x v="144"/>
      <x v="9"/>
      <x v="9"/>
    </i>
    <i r="1">
      <x v="407"/>
      <x v="135"/>
      <x v="188"/>
      <x v="5"/>
      <x v="31"/>
      <x v="20"/>
      <x v="41"/>
      <x v="52"/>
      <x v="52"/>
      <x v="53"/>
      <x v="53"/>
      <x v="144"/>
      <x v="144"/>
      <x v="9"/>
      <x v="9"/>
    </i>
    <i r="1">
      <x v="408"/>
      <x v="136"/>
      <x v="82"/>
      <x v="28"/>
      <x v="1"/>
      <x v="10"/>
      <x v="18"/>
      <x v="42"/>
      <x v="42"/>
      <x v="53"/>
      <x v="53"/>
      <x v="144"/>
      <x v="144"/>
      <x v="9"/>
      <x v="9"/>
    </i>
    <i r="1">
      <x v="409"/>
      <x v="3"/>
      <x v="135"/>
      <x v="16"/>
      <x v="25"/>
      <x v="24"/>
      <x v="38"/>
      <x v="52"/>
      <x v="52"/>
      <x v="53"/>
      <x v="53"/>
      <x v="144"/>
      <x v="144"/>
      <x v="9"/>
      <x v="9"/>
    </i>
    <i r="2">
      <x v="4"/>
      <x v="170"/>
      <x v="16"/>
      <x v="25"/>
      <x v="24"/>
      <x v="38"/>
      <x v="52"/>
      <x v="52"/>
      <x v="53"/>
      <x v="53"/>
      <x v="144"/>
      <x v="144"/>
      <x v="9"/>
      <x v="9"/>
    </i>
    <i r="2">
      <x v="11"/>
      <x v="168"/>
      <x v="16"/>
      <x v="25"/>
      <x v="24"/>
      <x v="38"/>
      <x v="52"/>
      <x v="52"/>
      <x v="53"/>
      <x v="53"/>
      <x v="144"/>
      <x v="144"/>
      <x v="9"/>
      <x v="9"/>
    </i>
    <i r="2">
      <x v="14"/>
      <x v="57"/>
      <x v="16"/>
      <x v="25"/>
      <x v="24"/>
      <x v="38"/>
      <x v="52"/>
      <x v="52"/>
      <x v="53"/>
      <x v="53"/>
      <x v="144"/>
      <x v="144"/>
      <x v="9"/>
      <x v="9"/>
    </i>
    <i r="1">
      <x v="411"/>
      <x v="194"/>
      <x v="66"/>
      <x v="28"/>
      <x v="1"/>
      <x v="10"/>
      <x v="18"/>
      <x v="42"/>
      <x v="42"/>
      <x v="53"/>
      <x v="53"/>
      <x v="144"/>
      <x v="144"/>
      <x v="9"/>
      <x v="9"/>
    </i>
    <i r="1">
      <x v="413"/>
      <x v="115"/>
      <x v="67"/>
      <x v="4"/>
      <x v="16"/>
      <x v="30"/>
      <x v="37"/>
      <x v="52"/>
      <x v="52"/>
      <x v="29"/>
      <x v="10"/>
      <x v="144"/>
      <x v="144"/>
      <x v="9"/>
      <x v="9"/>
    </i>
    <i r="4">
      <x v="20"/>
      <x v="30"/>
      <x v="20"/>
      <x v="41"/>
      <x v="52"/>
      <x v="52"/>
      <x v="53"/>
      <x v="53"/>
      <x v="144"/>
      <x v="144"/>
      <x v="9"/>
      <x v="9"/>
    </i>
    <i r="2">
      <x v="123"/>
      <x v="67"/>
      <x v="5"/>
      <x v="31"/>
      <x v="20"/>
      <x v="41"/>
      <x v="52"/>
      <x v="52"/>
      <x v="53"/>
      <x v="53"/>
      <x v="144"/>
      <x v="144"/>
      <x v="9"/>
      <x v="9"/>
    </i>
    <i r="1">
      <x v="414"/>
      <x v="123"/>
      <x v="67"/>
      <x v="7"/>
      <x v="27"/>
      <x v="32"/>
      <x v="29"/>
      <x v="52"/>
      <x v="52"/>
      <x v="53"/>
      <x v="53"/>
      <x v="144"/>
      <x v="144"/>
      <x v="9"/>
      <x v="9"/>
    </i>
    <i r="1">
      <x v="415"/>
      <x v="115"/>
      <x v="67"/>
      <x v="4"/>
      <x v="16"/>
      <x v="30"/>
      <x v="37"/>
      <x v="52"/>
      <x v="52"/>
      <x v="14"/>
      <x v="9"/>
      <x v="144"/>
      <x v="144"/>
      <x v="9"/>
      <x v="9"/>
    </i>
    <i r="1">
      <x v="416"/>
      <x v="4"/>
      <x v="170"/>
      <x v="19"/>
      <x v="9"/>
      <x v="22"/>
      <x v="28"/>
      <x v="52"/>
      <x v="52"/>
      <x v="22"/>
      <x v="23"/>
      <x v="144"/>
      <x v="144"/>
      <x v="9"/>
      <x v="9"/>
    </i>
    <i r="1">
      <x v="417"/>
      <x v="3"/>
      <x v="135"/>
      <x v="19"/>
      <x v="9"/>
      <x v="22"/>
      <x v="28"/>
      <x v="52"/>
      <x v="52"/>
      <x v="22"/>
      <x v="23"/>
      <x v="144"/>
      <x v="144"/>
      <x v="9"/>
      <x v="9"/>
    </i>
    <i r="1">
      <x v="418"/>
      <x v="11"/>
      <x v="168"/>
      <x v="19"/>
      <x v="9"/>
      <x v="22"/>
      <x v="28"/>
      <x v="52"/>
      <x v="52"/>
      <x v="22"/>
      <x v="23"/>
      <x v="144"/>
      <x v="144"/>
      <x v="9"/>
      <x v="9"/>
    </i>
    <i r="1">
      <x v="419"/>
      <x v="3"/>
      <x v="135"/>
      <x v="19"/>
      <x v="9"/>
      <x v="22"/>
      <x v="28"/>
      <x v="52"/>
      <x v="52"/>
      <x v="22"/>
      <x v="23"/>
      <x v="144"/>
      <x v="144"/>
      <x v="9"/>
      <x v="9"/>
    </i>
    <i r="1">
      <x v="420"/>
      <x v="2"/>
      <x v="169"/>
      <x v="19"/>
      <x v="9"/>
      <x v="22"/>
      <x v="28"/>
      <x v="52"/>
      <x v="52"/>
      <x v="22"/>
      <x v="23"/>
      <x v="144"/>
      <x v="144"/>
      <x v="9"/>
      <x v="9"/>
    </i>
    <i r="1">
      <x v="421"/>
      <x v="185"/>
      <x v="83"/>
      <x v="19"/>
      <x v="9"/>
      <x v="22"/>
      <x v="28"/>
      <x v="52"/>
      <x v="52"/>
      <x v="22"/>
      <x v="23"/>
      <x v="144"/>
      <x v="144"/>
      <x v="9"/>
      <x v="9"/>
    </i>
    <i r="1">
      <x v="422"/>
      <x v="4"/>
      <x v="170"/>
      <x v="19"/>
      <x v="9"/>
      <x v="22"/>
      <x v="28"/>
      <x v="52"/>
      <x v="52"/>
      <x v="22"/>
      <x v="23"/>
      <x v="144"/>
      <x v="144"/>
      <x v="9"/>
      <x v="9"/>
    </i>
    <i r="1">
      <x v="423"/>
      <x v="2"/>
      <x v="169"/>
      <x v="25"/>
      <x v="2"/>
      <x v="35"/>
      <x v="16"/>
      <x v="52"/>
      <x v="52"/>
      <x v="53"/>
      <x v="53"/>
      <x v="101"/>
      <x v="75"/>
      <x v="9"/>
      <x v="9"/>
    </i>
    <i r="1">
      <x v="424"/>
      <x v="95"/>
      <x v="166"/>
      <x v="25"/>
      <x v="2"/>
      <x v="35"/>
      <x v="16"/>
      <x v="52"/>
      <x v="52"/>
      <x v="53"/>
      <x v="53"/>
      <x v="101"/>
      <x v="75"/>
      <x v="9"/>
      <x v="9"/>
    </i>
    <i r="1">
      <x v="425"/>
      <x v="95"/>
      <x v="166"/>
      <x v="25"/>
      <x v="2"/>
      <x v="35"/>
      <x v="16"/>
      <x v="52"/>
      <x v="52"/>
      <x v="53"/>
      <x v="53"/>
      <x v="101"/>
      <x v="75"/>
      <x v="9"/>
      <x v="9"/>
    </i>
    <i r="2">
      <x v="180"/>
      <x v="84"/>
      <x v="25"/>
      <x v="2"/>
      <x v="35"/>
      <x v="16"/>
      <x v="52"/>
      <x v="52"/>
      <x v="53"/>
      <x v="53"/>
      <x v="101"/>
      <x v="75"/>
      <x v="9"/>
      <x v="9"/>
    </i>
    <i r="1">
      <x v="426"/>
      <x v="3"/>
      <x v="135"/>
      <x v="25"/>
      <x v="2"/>
      <x v="35"/>
      <x v="16"/>
      <x v="52"/>
      <x v="52"/>
      <x v="53"/>
      <x v="53"/>
      <x v="101"/>
      <x v="75"/>
      <x v="9"/>
      <x v="9"/>
    </i>
    <i r="2">
      <x v="180"/>
      <x v="84"/>
      <x v="25"/>
      <x v="2"/>
      <x v="35"/>
      <x v="16"/>
      <x v="52"/>
      <x v="52"/>
      <x v="53"/>
      <x v="53"/>
      <x v="101"/>
      <x v="75"/>
      <x v="9"/>
      <x v="9"/>
    </i>
    <i r="1">
      <x v="427"/>
      <x v="4"/>
      <x v="170"/>
      <x v="25"/>
      <x v="2"/>
      <x v="35"/>
      <x v="16"/>
      <x v="52"/>
      <x v="52"/>
      <x v="53"/>
      <x v="53"/>
      <x v="101"/>
      <x v="75"/>
      <x v="9"/>
      <x v="9"/>
    </i>
    <i r="1">
      <x v="428"/>
      <x v="180"/>
      <x v="84"/>
      <x v="25"/>
      <x v="2"/>
      <x v="35"/>
      <x v="16"/>
      <x v="52"/>
      <x v="52"/>
      <x v="53"/>
      <x v="53"/>
      <x v="101"/>
      <x v="75"/>
      <x v="9"/>
      <x v="9"/>
    </i>
    <i r="1">
      <x v="429"/>
      <x v="181"/>
      <x v="68"/>
      <x v="18"/>
      <x v="6"/>
      <x v="26"/>
      <x v="27"/>
      <x v="52"/>
      <x v="52"/>
      <x v="53"/>
      <x v="53"/>
      <x v="144"/>
      <x v="144"/>
      <x v="9"/>
      <x v="9"/>
    </i>
    <i r="1">
      <x v="430"/>
      <x v="82"/>
      <x v="69"/>
      <x v="31"/>
      <x v="12"/>
      <x v="48"/>
      <x v="19"/>
      <x v="52"/>
      <x v="52"/>
      <x v="53"/>
      <x v="53"/>
      <x v="121"/>
      <x v="76"/>
      <x v="9"/>
      <x v="9"/>
    </i>
    <i r="1">
      <x v="431"/>
      <x v="171"/>
      <x v="70"/>
      <x/>
      <x v="22"/>
      <x v="29"/>
      <x/>
      <x v="52"/>
      <x v="52"/>
      <x v="53"/>
      <x v="53"/>
      <x v="144"/>
      <x v="144"/>
      <x v="9"/>
      <x v="9"/>
    </i>
    <i r="4">
      <x v="1"/>
      <x v="21"/>
      <x v="29"/>
      <x/>
      <x v="52"/>
      <x v="52"/>
      <x v="53"/>
      <x v="53"/>
      <x v="144"/>
      <x v="144"/>
      <x v="9"/>
      <x v="9"/>
    </i>
    <i r="4">
      <x v="2"/>
      <x v="23"/>
      <x v="29"/>
      <x/>
      <x v="52"/>
      <x v="52"/>
      <x v="53"/>
      <x v="53"/>
      <x v="144"/>
      <x v="144"/>
      <x v="9"/>
      <x v="9"/>
    </i>
    <i r="4">
      <x v="3"/>
      <x v="18"/>
      <x v="29"/>
      <x/>
      <x v="52"/>
      <x v="52"/>
      <x v="53"/>
      <x v="53"/>
      <x v="144"/>
      <x v="144"/>
      <x v="9"/>
      <x v="9"/>
    </i>
    <i r="4">
      <x v="4"/>
      <x v="16"/>
      <x v="30"/>
      <x v="37"/>
      <x v="52"/>
      <x v="52"/>
      <x v="53"/>
      <x v="53"/>
      <x v="144"/>
      <x v="144"/>
      <x v="9"/>
      <x v="9"/>
    </i>
    <i r="4">
      <x v="5"/>
      <x v="31"/>
      <x v="20"/>
      <x v="41"/>
      <x v="52"/>
      <x v="52"/>
      <x v="53"/>
      <x v="53"/>
      <x v="144"/>
      <x v="144"/>
      <x v="9"/>
      <x v="9"/>
    </i>
    <i r="4">
      <x v="7"/>
      <x v="27"/>
      <x v="32"/>
      <x v="29"/>
      <x v="52"/>
      <x v="52"/>
      <x v="53"/>
      <x v="53"/>
      <x v="144"/>
      <x v="144"/>
      <x v="9"/>
      <x v="9"/>
    </i>
    <i r="4">
      <x v="8"/>
      <x v="14"/>
      <x v="32"/>
      <x v="29"/>
      <x v="52"/>
      <x v="52"/>
      <x v="53"/>
      <x v="53"/>
      <x v="144"/>
      <x v="144"/>
      <x v="9"/>
      <x v="9"/>
    </i>
    <i r="4">
      <x v="9"/>
      <x v="11"/>
      <x v="27"/>
      <x v="42"/>
      <x v="52"/>
      <x v="52"/>
      <x v="53"/>
      <x v="53"/>
      <x v="144"/>
      <x v="144"/>
      <x v="9"/>
      <x v="9"/>
    </i>
    <i r="4">
      <x v="10"/>
      <x v="29"/>
      <x v="45"/>
      <x v="15"/>
      <x v="52"/>
      <x v="52"/>
      <x v="53"/>
      <x v="53"/>
      <x v="144"/>
      <x v="144"/>
      <x v="9"/>
      <x v="9"/>
    </i>
    <i r="6">
      <x v="46"/>
      <x v="5"/>
      <x v="52"/>
      <x v="52"/>
      <x v="53"/>
      <x v="53"/>
      <x v="144"/>
      <x v="144"/>
      <x v="9"/>
      <x v="9"/>
    </i>
    <i r="6">
      <x v="52"/>
      <x v="48"/>
      <x v="52"/>
      <x v="52"/>
      <x v="53"/>
      <x v="53"/>
      <x v="144"/>
      <x v="144"/>
      <x v="9"/>
      <x v="9"/>
    </i>
    <i r="4">
      <x v="12"/>
      <x v="13"/>
      <x v="44"/>
      <x v="53"/>
      <x v="52"/>
      <x v="52"/>
      <x v="16"/>
      <x v="49"/>
      <x v="144"/>
      <x v="144"/>
      <x v="9"/>
      <x v="9"/>
    </i>
    <i r="10">
      <x v="53"/>
      <x v="53"/>
      <x v="144"/>
      <x v="144"/>
      <x v="9"/>
      <x v="9"/>
    </i>
    <i r="4">
      <x v="13"/>
      <x v="15"/>
      <x v="30"/>
      <x v="37"/>
      <x v="52"/>
      <x v="52"/>
      <x v="53"/>
      <x v="53"/>
      <x v="144"/>
      <x v="144"/>
      <x v="9"/>
      <x v="9"/>
    </i>
    <i r="4">
      <x v="14"/>
      <x v="17"/>
      <x v="30"/>
      <x v="37"/>
      <x v="52"/>
      <x v="52"/>
      <x v="53"/>
      <x v="53"/>
      <x v="144"/>
      <x v="144"/>
      <x v="9"/>
      <x v="9"/>
    </i>
    <i r="4">
      <x v="15"/>
      <x v="28"/>
      <x v="30"/>
      <x v="37"/>
      <x v="52"/>
      <x v="52"/>
      <x v="53"/>
      <x v="53"/>
      <x v="144"/>
      <x v="144"/>
      <x v="9"/>
      <x v="9"/>
    </i>
    <i r="4">
      <x v="17"/>
      <x v="7"/>
      <x v="25"/>
      <x v="39"/>
      <x v="52"/>
      <x v="52"/>
      <x v="53"/>
      <x v="53"/>
      <x v="144"/>
      <x v="144"/>
      <x v="9"/>
      <x v="9"/>
    </i>
    <i r="4">
      <x v="19"/>
      <x v="9"/>
      <x v="22"/>
      <x v="28"/>
      <x v="52"/>
      <x v="52"/>
      <x v="53"/>
      <x v="53"/>
      <x v="144"/>
      <x v="144"/>
      <x v="9"/>
      <x v="9"/>
    </i>
    <i r="4">
      <x v="20"/>
      <x v="30"/>
      <x v="20"/>
      <x v="41"/>
      <x v="52"/>
      <x v="52"/>
      <x v="53"/>
      <x v="53"/>
      <x v="144"/>
      <x v="144"/>
      <x v="9"/>
      <x v="9"/>
    </i>
    <i r="1">
      <x v="432"/>
      <x v="73"/>
      <x v="133"/>
      <x v="31"/>
      <x v="12"/>
      <x v="50"/>
      <x v="44"/>
      <x v="52"/>
      <x v="52"/>
      <x v="53"/>
      <x v="53"/>
      <x v="116"/>
      <x v="54"/>
      <x v="9"/>
      <x v="9"/>
    </i>
    <i r="1">
      <x v="433"/>
      <x v="3"/>
      <x v="135"/>
      <x v="14"/>
      <x v="17"/>
      <x v="30"/>
      <x v="37"/>
      <x v="52"/>
      <x v="52"/>
      <x v="53"/>
      <x v="53"/>
      <x v="144"/>
      <x v="144"/>
      <x v="9"/>
      <x v="9"/>
    </i>
    <i r="2">
      <x v="4"/>
      <x v="170"/>
      <x v="14"/>
      <x v="17"/>
      <x v="30"/>
      <x v="37"/>
      <x v="52"/>
      <x v="52"/>
      <x v="53"/>
      <x v="53"/>
      <x v="144"/>
      <x v="144"/>
      <x v="9"/>
      <x v="9"/>
    </i>
    <i r="2">
      <x v="11"/>
      <x v="168"/>
      <x v="14"/>
      <x v="17"/>
      <x v="30"/>
      <x v="37"/>
      <x v="52"/>
      <x v="52"/>
      <x v="53"/>
      <x v="53"/>
      <x v="144"/>
      <x v="144"/>
      <x v="9"/>
      <x v="9"/>
    </i>
    <i r="1">
      <x v="434"/>
      <x v="4"/>
      <x v="170"/>
      <x v="4"/>
      <x v="16"/>
      <x v="30"/>
      <x v="37"/>
      <x v="52"/>
      <x v="52"/>
      <x v="53"/>
      <x v="53"/>
      <x v="144"/>
      <x v="144"/>
      <x v="9"/>
      <x v="9"/>
    </i>
    <i r="2">
      <x v="11"/>
      <x v="168"/>
      <x v="4"/>
      <x v="16"/>
      <x v="30"/>
      <x v="37"/>
      <x v="52"/>
      <x v="52"/>
      <x v="53"/>
      <x v="53"/>
      <x v="144"/>
      <x v="144"/>
      <x v="9"/>
      <x v="9"/>
    </i>
    <i r="1">
      <x v="435"/>
      <x v="3"/>
      <x v="135"/>
      <x v="4"/>
      <x v="16"/>
      <x v="30"/>
      <x v="37"/>
      <x v="52"/>
      <x v="52"/>
      <x v="53"/>
      <x v="53"/>
      <x v="144"/>
      <x v="144"/>
      <x v="9"/>
      <x v="9"/>
    </i>
    <i r="1">
      <x v="438"/>
      <x v="3"/>
      <x v="135"/>
      <x v="19"/>
      <x v="9"/>
      <x v="22"/>
      <x v="28"/>
      <x v="52"/>
      <x v="52"/>
      <x v="53"/>
      <x v="53"/>
      <x v="144"/>
      <x v="144"/>
      <x v="9"/>
      <x v="9"/>
    </i>
    <i r="2">
      <x v="4"/>
      <x v="170"/>
      <x v="19"/>
      <x v="9"/>
      <x v="22"/>
      <x v="28"/>
      <x v="52"/>
      <x v="52"/>
      <x v="53"/>
      <x v="53"/>
      <x v="144"/>
      <x v="144"/>
      <x v="9"/>
      <x v="9"/>
    </i>
    <i r="1">
      <x v="439"/>
      <x v="11"/>
      <x v="168"/>
      <x v="19"/>
      <x v="9"/>
      <x v="22"/>
      <x v="28"/>
      <x v="52"/>
      <x v="52"/>
      <x v="53"/>
      <x v="53"/>
      <x v="144"/>
      <x v="144"/>
      <x v="9"/>
      <x v="9"/>
    </i>
    <i r="1">
      <x v="440"/>
      <x v="4"/>
      <x v="170"/>
      <x v="26"/>
      <x v="3"/>
      <x v="5"/>
      <x v="21"/>
      <x v="52"/>
      <x v="52"/>
      <x v="53"/>
      <x v="53"/>
      <x v="10"/>
      <x v="111"/>
      <x/>
      <x v="3"/>
    </i>
    <i r="1">
      <x v="441"/>
      <x v="11"/>
      <x v="168"/>
      <x v="26"/>
      <x v="3"/>
      <x v="5"/>
      <x v="21"/>
      <x v="52"/>
      <x v="52"/>
      <x v="53"/>
      <x v="53"/>
      <x v="10"/>
      <x v="111"/>
      <x/>
      <x v="3"/>
    </i>
    <i r="1">
      <x v="442"/>
      <x v="3"/>
      <x v="135"/>
      <x v="26"/>
      <x v="3"/>
      <x v="5"/>
      <x v="21"/>
      <x v="52"/>
      <x v="52"/>
      <x v="53"/>
      <x v="53"/>
      <x v="10"/>
      <x v="111"/>
      <x/>
      <x v="3"/>
    </i>
    <i r="1">
      <x v="443"/>
      <x v="113"/>
      <x v="76"/>
      <x v="16"/>
      <x v="25"/>
      <x v="24"/>
      <x v="38"/>
      <x v="52"/>
      <x v="52"/>
      <x v="53"/>
      <x v="53"/>
      <x v="144"/>
      <x v="144"/>
      <x v="9"/>
      <x v="9"/>
    </i>
    <i r="2">
      <x v="120"/>
      <x v="50"/>
      <x v="16"/>
      <x v="25"/>
      <x v="24"/>
      <x v="38"/>
      <x v="52"/>
      <x v="52"/>
      <x v="53"/>
      <x v="53"/>
      <x v="144"/>
      <x v="144"/>
      <x v="9"/>
      <x v="9"/>
    </i>
    <i r="2">
      <x v="193"/>
      <x v="91"/>
      <x v="16"/>
      <x v="25"/>
      <x v="24"/>
      <x v="38"/>
      <x v="52"/>
      <x v="52"/>
      <x v="53"/>
      <x v="53"/>
      <x v="144"/>
      <x v="144"/>
      <x v="9"/>
      <x v="9"/>
    </i>
    <i r="1">
      <x v="445"/>
      <x v="113"/>
      <x v="76"/>
      <x/>
      <x v="22"/>
      <x v="29"/>
      <x/>
      <x v="52"/>
      <x v="52"/>
      <x v="53"/>
      <x v="53"/>
      <x v="144"/>
      <x v="144"/>
      <x v="9"/>
      <x v="9"/>
    </i>
    <i r="4">
      <x v="1"/>
      <x v="21"/>
      <x v="29"/>
      <x/>
      <x v="52"/>
      <x v="52"/>
      <x v="53"/>
      <x v="53"/>
      <x v="144"/>
      <x v="144"/>
      <x v="9"/>
      <x v="9"/>
    </i>
    <i r="4">
      <x v="2"/>
      <x v="23"/>
      <x v="29"/>
      <x/>
      <x v="52"/>
      <x v="52"/>
      <x v="53"/>
      <x v="53"/>
      <x v="144"/>
      <x v="144"/>
      <x v="9"/>
      <x v="9"/>
    </i>
    <i r="4">
      <x v="3"/>
      <x v="18"/>
      <x v="29"/>
      <x/>
      <x v="52"/>
      <x v="52"/>
      <x v="53"/>
      <x v="53"/>
      <x v="144"/>
      <x v="144"/>
      <x v="9"/>
      <x v="9"/>
    </i>
    <i r="4">
      <x v="4"/>
      <x v="16"/>
      <x v="30"/>
      <x v="37"/>
      <x v="52"/>
      <x v="52"/>
      <x v="53"/>
      <x v="53"/>
      <x v="144"/>
      <x v="144"/>
      <x v="9"/>
      <x v="9"/>
    </i>
    <i r="4">
      <x v="7"/>
      <x v="27"/>
      <x v="32"/>
      <x v="29"/>
      <x v="52"/>
      <x v="52"/>
      <x v="53"/>
      <x v="53"/>
      <x v="144"/>
      <x v="144"/>
      <x v="9"/>
      <x v="9"/>
    </i>
    <i r="4">
      <x v="8"/>
      <x v="14"/>
      <x v="32"/>
      <x v="29"/>
      <x v="52"/>
      <x v="52"/>
      <x v="53"/>
      <x v="53"/>
      <x v="144"/>
      <x v="144"/>
      <x v="9"/>
      <x v="9"/>
    </i>
    <i r="4">
      <x v="11"/>
      <x v="20"/>
      <x v="34"/>
      <x v="26"/>
      <x v="52"/>
      <x v="52"/>
      <x v="53"/>
      <x v="53"/>
      <x v="144"/>
      <x v="144"/>
      <x v="9"/>
      <x v="9"/>
    </i>
    <i r="4">
      <x v="12"/>
      <x v="13"/>
      <x v="44"/>
      <x v="53"/>
      <x v="52"/>
      <x v="52"/>
      <x v="53"/>
      <x v="53"/>
      <x v="144"/>
      <x v="144"/>
      <x v="9"/>
      <x v="9"/>
    </i>
    <i r="4">
      <x v="13"/>
      <x v="15"/>
      <x v="30"/>
      <x v="37"/>
      <x v="52"/>
      <x v="52"/>
      <x v="53"/>
      <x v="53"/>
      <x v="144"/>
      <x v="144"/>
      <x v="9"/>
      <x v="9"/>
    </i>
    <i r="4">
      <x v="14"/>
      <x v="17"/>
      <x v="30"/>
      <x v="37"/>
      <x v="52"/>
      <x v="52"/>
      <x v="53"/>
      <x v="53"/>
      <x v="144"/>
      <x v="144"/>
      <x v="9"/>
      <x v="9"/>
    </i>
    <i r="4">
      <x v="15"/>
      <x v="28"/>
      <x v="30"/>
      <x v="37"/>
      <x v="52"/>
      <x v="52"/>
      <x v="53"/>
      <x v="53"/>
      <x v="144"/>
      <x v="144"/>
      <x v="9"/>
      <x v="9"/>
    </i>
    <i r="4">
      <x v="17"/>
      <x v="7"/>
      <x v="25"/>
      <x v="39"/>
      <x v="52"/>
      <x v="52"/>
      <x v="53"/>
      <x v="53"/>
      <x v="144"/>
      <x v="144"/>
      <x v="9"/>
      <x v="9"/>
    </i>
    <i r="4">
      <x v="20"/>
      <x v="30"/>
      <x v="20"/>
      <x v="41"/>
      <x v="52"/>
      <x v="52"/>
      <x v="53"/>
      <x v="53"/>
      <x v="144"/>
      <x v="144"/>
      <x v="9"/>
      <x v="9"/>
    </i>
    <i r="4">
      <x v="22"/>
      <x v="24"/>
      <x v="12"/>
      <x v="2"/>
      <x v="52"/>
      <x v="52"/>
      <x v="53"/>
      <x v="53"/>
      <x v="144"/>
      <x v="144"/>
      <x v="9"/>
      <x v="9"/>
    </i>
    <i r="4">
      <x v="26"/>
      <x v="3"/>
      <x v="1"/>
      <x v="50"/>
      <x v="52"/>
      <x v="52"/>
      <x v="53"/>
      <x v="53"/>
      <x v="39"/>
      <x v="126"/>
      <x v="2"/>
      <x v="2"/>
    </i>
    <i r="6">
      <x v="8"/>
      <x v="43"/>
      <x v="52"/>
      <x v="52"/>
      <x v="53"/>
      <x v="53"/>
      <x v="34"/>
      <x v="106"/>
      <x v="2"/>
      <x v="2"/>
    </i>
    <i r="12">
      <x v="36"/>
      <x v="17"/>
      <x v="2"/>
      <x v="2"/>
    </i>
    <i r="12">
      <x v="40"/>
      <x v="64"/>
      <x v="2"/>
      <x v="2"/>
    </i>
    <i r="12">
      <x v="49"/>
      <x v="15"/>
      <x v="2"/>
      <x v="2"/>
    </i>
    <i r="4">
      <x v="27"/>
      <x v="26"/>
      <x/>
      <x v="51"/>
      <x v="52"/>
      <x v="52"/>
      <x v="53"/>
      <x v="53"/>
      <x v="1"/>
      <x v="125"/>
      <x v="9"/>
      <x v="9"/>
    </i>
    <i r="12">
      <x v="2"/>
      <x v="28"/>
      <x v="9"/>
      <x v="9"/>
    </i>
    <i r="12">
      <x v="3"/>
      <x v="12"/>
      <x v="9"/>
      <x v="9"/>
    </i>
    <i r="12">
      <x v="4"/>
      <x v="10"/>
      <x v="9"/>
      <x v="9"/>
    </i>
    <i r="1">
      <x v="446"/>
      <x v="189"/>
      <x v="78"/>
      <x v="12"/>
      <x v="13"/>
      <x v="44"/>
      <x v="53"/>
      <x v="52"/>
      <x v="52"/>
      <x v="53"/>
      <x v="53"/>
      <x v="144"/>
      <x v="144"/>
      <x v="9"/>
      <x v="9"/>
    </i>
    <i r="4">
      <x v="17"/>
      <x v="7"/>
      <x v="25"/>
      <x v="39"/>
      <x v="52"/>
      <x v="52"/>
      <x v="53"/>
      <x v="53"/>
      <x v="144"/>
      <x v="144"/>
      <x v="9"/>
      <x v="9"/>
    </i>
    <i r="1">
      <x v="447"/>
      <x v="98"/>
      <x v="79"/>
      <x v="27"/>
      <x v="26"/>
      <x/>
      <x v="51"/>
      <x v="52"/>
      <x v="52"/>
      <x v="53"/>
      <x v="53"/>
      <x v="7"/>
      <x v="135"/>
      <x v="9"/>
      <x v="9"/>
    </i>
    <i r="1">
      <x v="448"/>
      <x v="162"/>
      <x v="80"/>
      <x v="17"/>
      <x v="7"/>
      <x v="25"/>
      <x v="39"/>
      <x v="52"/>
      <x v="52"/>
      <x v="53"/>
      <x v="53"/>
      <x v="144"/>
      <x v="144"/>
      <x v="9"/>
      <x v="9"/>
    </i>
    <i r="1">
      <x v="449"/>
      <x v="166"/>
      <x v="81"/>
      <x/>
      <x v="22"/>
      <x v="29"/>
      <x/>
      <x v="52"/>
      <x v="52"/>
      <x v="53"/>
      <x v="53"/>
      <x v="144"/>
      <x v="144"/>
      <x v="9"/>
      <x v="9"/>
    </i>
    <i r="4">
      <x v="1"/>
      <x v="21"/>
      <x v="29"/>
      <x/>
      <x v="52"/>
      <x v="52"/>
      <x v="53"/>
      <x v="53"/>
      <x v="144"/>
      <x v="144"/>
      <x v="9"/>
      <x v="9"/>
    </i>
    <i r="4">
      <x v="2"/>
      <x v="23"/>
      <x v="29"/>
      <x/>
      <x v="52"/>
      <x v="52"/>
      <x v="53"/>
      <x v="53"/>
      <x v="144"/>
      <x v="144"/>
      <x v="9"/>
      <x v="9"/>
    </i>
    <i r="4">
      <x v="3"/>
      <x v="18"/>
      <x v="29"/>
      <x/>
      <x v="52"/>
      <x v="52"/>
      <x v="53"/>
      <x v="53"/>
      <x v="144"/>
      <x v="144"/>
      <x v="9"/>
      <x v="9"/>
    </i>
    <i r="4">
      <x v="7"/>
      <x v="27"/>
      <x v="32"/>
      <x v="29"/>
      <x v="52"/>
      <x v="52"/>
      <x v="53"/>
      <x v="53"/>
      <x v="144"/>
      <x v="144"/>
      <x v="9"/>
      <x v="9"/>
    </i>
    <i r="4">
      <x v="9"/>
      <x v="11"/>
      <x v="27"/>
      <x v="42"/>
      <x v="52"/>
      <x v="52"/>
      <x v="53"/>
      <x v="53"/>
      <x v="144"/>
      <x v="144"/>
      <x v="9"/>
      <x v="9"/>
    </i>
    <i r="4">
      <x v="10"/>
      <x v="29"/>
      <x v="45"/>
      <x v="15"/>
      <x v="52"/>
      <x v="52"/>
      <x v="53"/>
      <x v="53"/>
      <x v="144"/>
      <x v="144"/>
      <x v="9"/>
      <x v="9"/>
    </i>
    <i r="6">
      <x v="52"/>
      <x v="48"/>
      <x v="52"/>
      <x v="52"/>
      <x v="53"/>
      <x v="53"/>
      <x v="144"/>
      <x v="144"/>
      <x v="9"/>
      <x v="9"/>
    </i>
    <i r="4">
      <x v="12"/>
      <x v="13"/>
      <x v="44"/>
      <x v="53"/>
      <x v="52"/>
      <x v="52"/>
      <x v="53"/>
      <x v="53"/>
      <x v="144"/>
      <x v="144"/>
      <x v="9"/>
      <x v="9"/>
    </i>
    <i r="4">
      <x v="14"/>
      <x v="17"/>
      <x v="30"/>
      <x v="37"/>
      <x v="52"/>
      <x v="52"/>
      <x v="53"/>
      <x v="53"/>
      <x v="144"/>
      <x v="144"/>
      <x v="9"/>
      <x v="9"/>
    </i>
    <i r="4">
      <x v="15"/>
      <x v="28"/>
      <x v="30"/>
      <x v="37"/>
      <x v="52"/>
      <x v="52"/>
      <x v="53"/>
      <x v="53"/>
      <x v="144"/>
      <x v="144"/>
      <x v="9"/>
      <x v="9"/>
    </i>
    <i r="4">
      <x v="17"/>
      <x v="7"/>
      <x v="25"/>
      <x v="39"/>
      <x v="52"/>
      <x v="52"/>
      <x v="53"/>
      <x v="53"/>
      <x v="144"/>
      <x v="144"/>
      <x v="9"/>
      <x v="9"/>
    </i>
    <i r="4">
      <x v="18"/>
      <x v="6"/>
      <x v="26"/>
      <x v="27"/>
      <x v="52"/>
      <x v="52"/>
      <x v="53"/>
      <x v="53"/>
      <x v="144"/>
      <x v="144"/>
      <x v="9"/>
      <x v="9"/>
    </i>
    <i r="4">
      <x v="20"/>
      <x v="30"/>
      <x v="20"/>
      <x v="41"/>
      <x v="52"/>
      <x v="52"/>
      <x v="53"/>
      <x v="53"/>
      <x v="144"/>
      <x v="144"/>
      <x v="9"/>
      <x v="9"/>
    </i>
    <i r="4">
      <x v="22"/>
      <x v="24"/>
      <x v="12"/>
      <x v="2"/>
      <x v="52"/>
      <x v="52"/>
      <x v="53"/>
      <x v="53"/>
      <x v="144"/>
      <x v="144"/>
      <x v="9"/>
      <x v="9"/>
    </i>
    <i r="4">
      <x v="29"/>
      <x/>
      <x v="9"/>
      <x v="56"/>
      <x v="52"/>
      <x v="52"/>
      <x v="53"/>
      <x v="53"/>
      <x v="144"/>
      <x v="144"/>
      <x v="9"/>
      <x v="9"/>
    </i>
    <i r="1">
      <x v="450"/>
      <x v="166"/>
      <x v="81"/>
      <x v="29"/>
      <x/>
      <x v="18"/>
      <x v="25"/>
      <x v="52"/>
      <x v="52"/>
      <x v="53"/>
      <x v="53"/>
      <x v="70"/>
      <x v="34"/>
      <x v="9"/>
      <x v="9"/>
    </i>
    <i r="1">
      <x v="451"/>
      <x v="136"/>
      <x v="82"/>
      <x v="9"/>
      <x v="11"/>
      <x v="27"/>
      <x v="42"/>
      <x v="20"/>
      <x v="18"/>
      <x v="53"/>
      <x v="53"/>
      <x v="144"/>
      <x v="144"/>
      <x v="9"/>
      <x v="9"/>
    </i>
    <i r="4">
      <x v="10"/>
      <x v="29"/>
      <x v="45"/>
      <x v="15"/>
      <x v="2"/>
      <x v="15"/>
      <x v="53"/>
      <x v="53"/>
      <x v="144"/>
      <x v="144"/>
      <x v="9"/>
      <x v="9"/>
    </i>
    <i r="4">
      <x v="12"/>
      <x v="13"/>
      <x v="44"/>
      <x v="53"/>
      <x v="50"/>
      <x v="14"/>
      <x v="53"/>
      <x v="53"/>
      <x v="144"/>
      <x v="144"/>
      <x v="9"/>
      <x v="9"/>
    </i>
    <i r="4">
      <x v="14"/>
      <x v="17"/>
      <x v="30"/>
      <x v="37"/>
      <x v="13"/>
      <x v="6"/>
      <x v="53"/>
      <x v="53"/>
      <x v="144"/>
      <x v="144"/>
      <x v="9"/>
      <x v="9"/>
    </i>
    <i r="1">
      <x v="452"/>
      <x v="136"/>
      <x v="82"/>
      <x v="28"/>
      <x v="1"/>
      <x v="18"/>
      <x v="25"/>
      <x v="52"/>
      <x v="52"/>
      <x v="53"/>
      <x v="53"/>
      <x v="65"/>
      <x v="66"/>
      <x v="9"/>
      <x v="9"/>
    </i>
    <i r="1">
      <x v="453"/>
      <x v="136"/>
      <x v="82"/>
      <x v="29"/>
      <x/>
      <x v="9"/>
      <x v="56"/>
      <x v="52"/>
      <x v="52"/>
      <x v="53"/>
      <x v="53"/>
      <x v="144"/>
      <x v="144"/>
      <x v="9"/>
      <x v="9"/>
    </i>
    <i r="1">
      <x v="454"/>
      <x v="185"/>
      <x v="83"/>
      <x/>
      <x v="22"/>
      <x v="29"/>
      <x/>
      <x v="52"/>
      <x v="52"/>
      <x v="53"/>
      <x v="53"/>
      <x v="144"/>
      <x v="144"/>
      <x v="9"/>
      <x v="9"/>
    </i>
    <i r="4">
      <x v="4"/>
      <x v="16"/>
      <x v="30"/>
      <x v="37"/>
      <x v="52"/>
      <x v="52"/>
      <x v="53"/>
      <x v="53"/>
      <x v="144"/>
      <x v="144"/>
      <x v="9"/>
      <x v="9"/>
    </i>
    <i r="4">
      <x v="5"/>
      <x v="31"/>
      <x v="20"/>
      <x v="41"/>
      <x v="52"/>
      <x v="52"/>
      <x v="53"/>
      <x v="53"/>
      <x v="144"/>
      <x v="144"/>
      <x v="9"/>
      <x v="9"/>
    </i>
    <i r="4">
      <x v="7"/>
      <x v="27"/>
      <x v="32"/>
      <x v="29"/>
      <x v="52"/>
      <x v="52"/>
      <x v="53"/>
      <x v="53"/>
      <x v="144"/>
      <x v="144"/>
      <x v="9"/>
      <x v="9"/>
    </i>
    <i r="4">
      <x v="9"/>
      <x v="11"/>
      <x v="27"/>
      <x v="42"/>
      <x v="52"/>
      <x v="52"/>
      <x v="53"/>
      <x v="53"/>
      <x v="144"/>
      <x v="144"/>
      <x v="9"/>
      <x v="9"/>
    </i>
    <i r="4">
      <x v="10"/>
      <x v="29"/>
      <x v="45"/>
      <x v="15"/>
      <x v="52"/>
      <x v="52"/>
      <x v="53"/>
      <x v="53"/>
      <x v="144"/>
      <x v="144"/>
      <x v="9"/>
      <x v="9"/>
    </i>
    <i r="4">
      <x v="13"/>
      <x v="15"/>
      <x v="30"/>
      <x v="37"/>
      <x v="52"/>
      <x v="52"/>
      <x v="53"/>
      <x v="53"/>
      <x v="144"/>
      <x v="144"/>
      <x v="9"/>
      <x v="9"/>
    </i>
    <i r="4">
      <x v="14"/>
      <x v="17"/>
      <x v="30"/>
      <x v="37"/>
      <x v="52"/>
      <x v="52"/>
      <x v="52"/>
      <x v="20"/>
      <x v="144"/>
      <x v="144"/>
      <x v="9"/>
      <x v="9"/>
    </i>
    <i r="10">
      <x v="53"/>
      <x v="53"/>
      <x v="144"/>
      <x v="144"/>
      <x v="9"/>
      <x v="9"/>
    </i>
    <i r="4">
      <x v="15"/>
      <x v="28"/>
      <x v="30"/>
      <x v="37"/>
      <x v="52"/>
      <x v="52"/>
      <x v="53"/>
      <x v="53"/>
      <x v="144"/>
      <x v="144"/>
      <x v="9"/>
      <x v="9"/>
    </i>
    <i r="4">
      <x v="17"/>
      <x v="7"/>
      <x v="25"/>
      <x v="39"/>
      <x v="52"/>
      <x v="52"/>
      <x v="53"/>
      <x v="53"/>
      <x v="144"/>
      <x v="144"/>
      <x v="9"/>
      <x v="9"/>
    </i>
    <i r="4">
      <x v="18"/>
      <x v="6"/>
      <x v="26"/>
      <x v="27"/>
      <x v="52"/>
      <x v="52"/>
      <x v="53"/>
      <x v="53"/>
      <x v="144"/>
      <x v="144"/>
      <x v="9"/>
      <x v="9"/>
    </i>
    <i r="4">
      <x v="26"/>
      <x v="3"/>
      <x v="8"/>
      <x v="43"/>
      <x v="52"/>
      <x v="52"/>
      <x v="53"/>
      <x v="53"/>
      <x v="40"/>
      <x v="64"/>
      <x v="2"/>
      <x v="2"/>
    </i>
    <i r="1">
      <x v="455"/>
      <x v="180"/>
      <x v="84"/>
      <x v="4"/>
      <x v="16"/>
      <x v="30"/>
      <x v="37"/>
      <x v="52"/>
      <x v="52"/>
      <x v="53"/>
      <x v="53"/>
      <x v="144"/>
      <x v="144"/>
      <x v="9"/>
      <x v="9"/>
    </i>
    <i r="4">
      <x v="7"/>
      <x v="27"/>
      <x v="32"/>
      <x v="29"/>
      <x v="52"/>
      <x v="52"/>
      <x v="53"/>
      <x v="53"/>
      <x v="144"/>
      <x v="144"/>
      <x v="9"/>
      <x v="9"/>
    </i>
    <i r="4">
      <x v="13"/>
      <x v="15"/>
      <x v="30"/>
      <x v="37"/>
      <x v="52"/>
      <x v="52"/>
      <x v="53"/>
      <x v="53"/>
      <x v="144"/>
      <x v="144"/>
      <x v="9"/>
      <x v="9"/>
    </i>
    <i r="1">
      <x v="456"/>
      <x v="180"/>
      <x v="84"/>
      <x v="14"/>
      <x v="17"/>
      <x v="30"/>
      <x v="37"/>
      <x v="52"/>
      <x v="52"/>
      <x v="53"/>
      <x v="53"/>
      <x v="144"/>
      <x v="144"/>
      <x v="9"/>
      <x v="9"/>
    </i>
    <i r="1">
      <x v="457"/>
      <x v="126"/>
      <x v="85"/>
      <x v="5"/>
      <x v="31"/>
      <x v="20"/>
      <x v="41"/>
      <x v="52"/>
      <x v="52"/>
      <x v="53"/>
      <x v="53"/>
      <x v="144"/>
      <x v="144"/>
      <x v="9"/>
      <x v="9"/>
    </i>
    <i r="4">
      <x v="8"/>
      <x v="14"/>
      <x v="32"/>
      <x v="29"/>
      <x v="52"/>
      <x v="52"/>
      <x v="53"/>
      <x v="53"/>
      <x v="144"/>
      <x v="144"/>
      <x v="9"/>
      <x v="9"/>
    </i>
    <i r="4">
      <x v="27"/>
      <x v="26"/>
      <x/>
      <x v="51"/>
      <x v="52"/>
      <x v="52"/>
      <x v="53"/>
      <x v="53"/>
      <x v="9"/>
      <x v="136"/>
      <x v="9"/>
      <x v="9"/>
    </i>
    <i r="1">
      <x v="459"/>
      <x v="119"/>
      <x v="88"/>
      <x v="5"/>
      <x v="31"/>
      <x v="20"/>
      <x v="41"/>
      <x v="52"/>
      <x v="52"/>
      <x v="53"/>
      <x v="53"/>
      <x v="144"/>
      <x v="144"/>
      <x v="9"/>
      <x v="9"/>
    </i>
    <i r="4">
      <x v="8"/>
      <x v="14"/>
      <x v="32"/>
      <x v="29"/>
      <x v="52"/>
      <x v="52"/>
      <x v="53"/>
      <x v="53"/>
      <x v="144"/>
      <x v="144"/>
      <x v="9"/>
      <x v="9"/>
    </i>
    <i r="4">
      <x v="26"/>
      <x v="3"/>
      <x v="8"/>
      <x v="43"/>
      <x v="52"/>
      <x v="52"/>
      <x v="53"/>
      <x v="53"/>
      <x v="35"/>
      <x v="89"/>
      <x v="2"/>
      <x v="2"/>
    </i>
    <i r="2">
      <x v="125"/>
      <x v="88"/>
      <x v="11"/>
      <x v="20"/>
      <x v="34"/>
      <x v="26"/>
      <x v="52"/>
      <x v="52"/>
      <x v="53"/>
      <x v="53"/>
      <x v="144"/>
      <x v="144"/>
      <x v="9"/>
      <x v="9"/>
    </i>
    <i r="1">
      <x v="460"/>
      <x v="152"/>
      <x v="89"/>
      <x v="10"/>
      <x v="29"/>
      <x v="45"/>
      <x v="15"/>
      <x v="52"/>
      <x v="52"/>
      <x v="53"/>
      <x v="53"/>
      <x v="144"/>
      <x v="144"/>
      <x v="9"/>
      <x v="9"/>
    </i>
    <i r="6">
      <x v="46"/>
      <x v="5"/>
      <x v="52"/>
      <x v="52"/>
      <x v="53"/>
      <x v="53"/>
      <x v="144"/>
      <x v="144"/>
      <x v="9"/>
      <x v="9"/>
    </i>
    <i r="4">
      <x v="17"/>
      <x v="7"/>
      <x v="25"/>
      <x v="39"/>
      <x v="52"/>
      <x v="52"/>
      <x v="53"/>
      <x v="53"/>
      <x v="144"/>
      <x v="144"/>
      <x v="9"/>
      <x v="9"/>
    </i>
    <i r="4">
      <x v="20"/>
      <x v="30"/>
      <x v="20"/>
      <x v="41"/>
      <x v="52"/>
      <x v="52"/>
      <x v="53"/>
      <x v="53"/>
      <x v="144"/>
      <x v="144"/>
      <x v="9"/>
      <x v="9"/>
    </i>
    <i r="4">
      <x v="28"/>
      <x v="1"/>
      <x v="1"/>
      <x v="50"/>
      <x v="52"/>
      <x v="52"/>
      <x v="53"/>
      <x v="53"/>
      <x v="144"/>
      <x v="144"/>
      <x v="9"/>
      <x v="9"/>
    </i>
    <i r="1">
      <x v="461"/>
      <x v="195"/>
      <x v="90"/>
      <x v="26"/>
      <x v="3"/>
      <x v="8"/>
      <x v="43"/>
      <x v="52"/>
      <x v="52"/>
      <x v="53"/>
      <x v="53"/>
      <x v="37"/>
      <x v="77"/>
      <x v="2"/>
      <x v="2"/>
    </i>
    <i r="1">
      <x v="462"/>
      <x v="193"/>
      <x v="91"/>
      <x v="12"/>
      <x v="13"/>
      <x v="44"/>
      <x v="53"/>
      <x v="52"/>
      <x v="52"/>
      <x v="53"/>
      <x v="53"/>
      <x v="144"/>
      <x v="144"/>
      <x v="9"/>
      <x v="9"/>
    </i>
    <i r="4">
      <x v="13"/>
      <x v="15"/>
      <x v="30"/>
      <x v="37"/>
      <x v="52"/>
      <x v="52"/>
      <x v="53"/>
      <x v="53"/>
      <x v="144"/>
      <x v="144"/>
      <x v="9"/>
      <x v="9"/>
    </i>
    <i r="4">
      <x v="17"/>
      <x v="7"/>
      <x v="25"/>
      <x v="39"/>
      <x v="52"/>
      <x v="52"/>
      <x v="53"/>
      <x v="53"/>
      <x v="144"/>
      <x v="144"/>
      <x v="9"/>
      <x v="9"/>
    </i>
    <i r="4">
      <x v="19"/>
      <x v="9"/>
      <x v="22"/>
      <x v="28"/>
      <x v="52"/>
      <x v="52"/>
      <x v="53"/>
      <x v="53"/>
      <x v="144"/>
      <x v="144"/>
      <x v="9"/>
      <x v="9"/>
    </i>
    <i r="1">
      <x v="463"/>
      <x v="146"/>
      <x v="93"/>
      <x v="5"/>
      <x v="31"/>
      <x v="20"/>
      <x v="41"/>
      <x v="52"/>
      <x v="52"/>
      <x v="53"/>
      <x v="53"/>
      <x v="144"/>
      <x v="144"/>
      <x v="9"/>
      <x v="9"/>
    </i>
    <i r="4">
      <x v="17"/>
      <x v="7"/>
      <x v="25"/>
      <x v="39"/>
      <x v="52"/>
      <x v="52"/>
      <x v="53"/>
      <x v="53"/>
      <x v="144"/>
      <x v="144"/>
      <x v="9"/>
      <x v="9"/>
    </i>
    <i r="4">
      <x v="20"/>
      <x v="30"/>
      <x v="20"/>
      <x v="41"/>
      <x v="52"/>
      <x v="52"/>
      <x v="53"/>
      <x v="53"/>
      <x v="144"/>
      <x v="144"/>
      <x v="9"/>
      <x v="9"/>
    </i>
    <i r="1">
      <x v="465"/>
      <x v="97"/>
      <x v="96"/>
      <x v="7"/>
      <x v="27"/>
      <x v="32"/>
      <x v="29"/>
      <x v="52"/>
      <x v="52"/>
      <x v="53"/>
      <x v="53"/>
      <x v="144"/>
      <x v="144"/>
      <x v="9"/>
      <x v="9"/>
    </i>
    <i r="1">
      <x v="468"/>
      <x v="176"/>
      <x v="101"/>
      <x/>
      <x v="22"/>
      <x v="29"/>
      <x/>
      <x v="52"/>
      <x v="52"/>
      <x v="53"/>
      <x v="53"/>
      <x v="144"/>
      <x v="144"/>
      <x v="9"/>
      <x v="9"/>
    </i>
    <i r="4">
      <x v="1"/>
      <x v="21"/>
      <x v="29"/>
      <x/>
      <x v="52"/>
      <x v="52"/>
      <x v="53"/>
      <x v="53"/>
      <x v="144"/>
      <x v="144"/>
      <x v="9"/>
      <x v="9"/>
    </i>
    <i r="4">
      <x v="2"/>
      <x v="23"/>
      <x v="29"/>
      <x/>
      <x v="52"/>
      <x v="52"/>
      <x v="53"/>
      <x v="53"/>
      <x v="144"/>
      <x v="144"/>
      <x v="9"/>
      <x v="9"/>
    </i>
    <i r="4">
      <x v="3"/>
      <x v="18"/>
      <x v="29"/>
      <x/>
      <x v="52"/>
      <x v="52"/>
      <x v="53"/>
      <x v="53"/>
      <x v="144"/>
      <x v="144"/>
      <x v="9"/>
      <x v="9"/>
    </i>
    <i r="4">
      <x v="4"/>
      <x v="16"/>
      <x v="30"/>
      <x v="37"/>
      <x v="52"/>
      <x v="52"/>
      <x v="53"/>
      <x v="53"/>
      <x v="144"/>
      <x v="144"/>
      <x v="9"/>
      <x v="9"/>
    </i>
    <i r="4">
      <x v="5"/>
      <x v="31"/>
      <x v="20"/>
      <x v="41"/>
      <x v="52"/>
      <x v="52"/>
      <x v="53"/>
      <x v="53"/>
      <x v="144"/>
      <x v="144"/>
      <x v="9"/>
      <x v="9"/>
    </i>
    <i r="4">
      <x v="7"/>
      <x v="27"/>
      <x v="32"/>
      <x v="29"/>
      <x v="52"/>
      <x v="52"/>
      <x v="53"/>
      <x v="53"/>
      <x v="144"/>
      <x v="144"/>
      <x v="9"/>
      <x v="9"/>
    </i>
    <i r="4">
      <x v="8"/>
      <x v="14"/>
      <x v="32"/>
      <x v="29"/>
      <x v="52"/>
      <x v="52"/>
      <x v="53"/>
      <x v="53"/>
      <x v="144"/>
      <x v="144"/>
      <x v="9"/>
      <x v="9"/>
    </i>
    <i r="4">
      <x v="11"/>
      <x v="20"/>
      <x v="34"/>
      <x v="26"/>
      <x v="52"/>
      <x v="52"/>
      <x v="53"/>
      <x v="53"/>
      <x v="144"/>
      <x v="144"/>
      <x v="9"/>
      <x v="9"/>
    </i>
    <i r="6">
      <x v="48"/>
      <x v="19"/>
      <x v="52"/>
      <x v="52"/>
      <x v="53"/>
      <x v="53"/>
      <x v="144"/>
      <x v="144"/>
      <x v="9"/>
      <x v="9"/>
    </i>
    <i r="4">
      <x v="13"/>
      <x v="15"/>
      <x v="30"/>
      <x v="37"/>
      <x v="52"/>
      <x v="52"/>
      <x v="53"/>
      <x v="53"/>
      <x v="144"/>
      <x v="144"/>
      <x v="9"/>
      <x v="9"/>
    </i>
    <i r="4">
      <x v="14"/>
      <x v="17"/>
      <x v="30"/>
      <x v="37"/>
      <x v="52"/>
      <x v="52"/>
      <x v="53"/>
      <x v="53"/>
      <x v="144"/>
      <x v="144"/>
      <x v="9"/>
      <x v="9"/>
    </i>
    <i r="4">
      <x v="15"/>
      <x v="28"/>
      <x v="30"/>
      <x v="37"/>
      <x v="52"/>
      <x v="52"/>
      <x v="53"/>
      <x v="53"/>
      <x v="144"/>
      <x v="144"/>
      <x v="9"/>
      <x v="9"/>
    </i>
    <i r="1">
      <x v="469"/>
      <x v="176"/>
      <x v="101"/>
      <x v="11"/>
      <x v="20"/>
      <x v="50"/>
      <x v="44"/>
      <x v="52"/>
      <x v="52"/>
      <x v="53"/>
      <x v="53"/>
      <x v="144"/>
      <x v="144"/>
      <x v="9"/>
      <x v="9"/>
    </i>
    <i r="1">
      <x v="470"/>
      <x v="76"/>
      <x v="13"/>
      <x v="25"/>
      <x v="2"/>
      <x v="35"/>
      <x v="16"/>
      <x v="52"/>
      <x v="52"/>
      <x v="53"/>
      <x v="53"/>
      <x v="103"/>
      <x v="141"/>
      <x v="9"/>
      <x v="9"/>
    </i>
    <i r="2">
      <x v="84"/>
      <x v="112"/>
      <x v="25"/>
      <x v="2"/>
      <x v="28"/>
      <x v="24"/>
      <x v="52"/>
      <x v="52"/>
      <x v="53"/>
      <x v="53"/>
      <x v="83"/>
      <x v="13"/>
      <x v="9"/>
      <x v="9"/>
    </i>
    <i r="12">
      <x v="84"/>
      <x v="2"/>
      <x v="9"/>
      <x v="9"/>
    </i>
    <i r="12">
      <x v="85"/>
      <x v="109"/>
      <x v="9"/>
      <x v="9"/>
    </i>
    <i r="12">
      <x v="86"/>
      <x/>
      <x v="9"/>
      <x v="9"/>
    </i>
    <i r="2">
      <x v="85"/>
      <x v="77"/>
      <x v="25"/>
      <x v="2"/>
      <x v="28"/>
      <x v="24"/>
      <x v="52"/>
      <x v="52"/>
      <x v="53"/>
      <x v="53"/>
      <x v="82"/>
      <x v="43"/>
      <x v="9"/>
      <x v="9"/>
    </i>
    <i r="12">
      <x v="83"/>
      <x v="13"/>
      <x v="9"/>
      <x v="9"/>
    </i>
    <i r="12">
      <x v="84"/>
      <x v="2"/>
      <x v="9"/>
      <x v="9"/>
    </i>
    <i r="12">
      <x v="85"/>
      <x v="109"/>
      <x v="9"/>
      <x v="9"/>
    </i>
    <i r="12">
      <x v="86"/>
      <x/>
      <x v="9"/>
      <x v="9"/>
    </i>
    <i r="1">
      <x v="471"/>
      <x v="77"/>
      <x v="138"/>
      <x v="25"/>
      <x v="2"/>
      <x v="35"/>
      <x v="16"/>
      <x v="52"/>
      <x v="52"/>
      <x v="53"/>
      <x v="53"/>
      <x v="103"/>
      <x v="141"/>
      <x v="9"/>
      <x v="9"/>
    </i>
    <i r="2">
      <x v="84"/>
      <x v="112"/>
      <x v="25"/>
      <x v="2"/>
      <x v="28"/>
      <x v="24"/>
      <x v="52"/>
      <x v="52"/>
      <x v="53"/>
      <x v="53"/>
      <x v="82"/>
      <x v="43"/>
      <x v="9"/>
      <x v="9"/>
    </i>
    <i r="1">
      <x v="473"/>
      <x v="183"/>
      <x v="187"/>
      <x v="8"/>
      <x v="14"/>
      <x v="32"/>
      <x v="29"/>
      <x v="52"/>
      <x v="52"/>
      <x v="53"/>
      <x v="53"/>
      <x v="144"/>
      <x v="144"/>
      <x v="9"/>
      <x v="9"/>
    </i>
    <i r="1">
      <x v="479"/>
      <x v="175"/>
      <x v="104"/>
      <x/>
      <x v="22"/>
      <x v="29"/>
      <x/>
      <x v="52"/>
      <x v="52"/>
      <x v="53"/>
      <x v="53"/>
      <x v="144"/>
      <x v="144"/>
      <x v="9"/>
      <x v="9"/>
    </i>
    <i r="4">
      <x v="11"/>
      <x v="20"/>
      <x v="48"/>
      <x v="19"/>
      <x v="52"/>
      <x v="52"/>
      <x v="53"/>
      <x v="53"/>
      <x v="144"/>
      <x v="144"/>
      <x v="9"/>
      <x v="9"/>
    </i>
    <i r="1">
      <x v="480"/>
      <x v="186"/>
      <x v="106"/>
      <x v="11"/>
      <x v="20"/>
      <x v="19"/>
      <x v="3"/>
      <x v="52"/>
      <x v="52"/>
      <x v="45"/>
      <x v="37"/>
      <x v="144"/>
      <x v="144"/>
      <x v="9"/>
      <x v="9"/>
    </i>
    <i r="1">
      <x v="481"/>
      <x v="144"/>
      <x v="127"/>
      <x/>
      <x v="22"/>
      <x v="29"/>
      <x/>
      <x v="14"/>
      <x v="8"/>
      <x v="53"/>
      <x v="53"/>
      <x v="144"/>
      <x v="144"/>
      <x v="9"/>
      <x v="9"/>
    </i>
    <i r="8">
      <x v="26"/>
      <x v="26"/>
      <x v="53"/>
      <x v="53"/>
      <x v="144"/>
      <x v="144"/>
      <x v="9"/>
      <x v="9"/>
    </i>
    <i r="4">
      <x v="1"/>
      <x v="21"/>
      <x v="29"/>
      <x/>
      <x v="16"/>
      <x v="10"/>
      <x v="53"/>
      <x v="53"/>
      <x v="144"/>
      <x v="144"/>
      <x v="9"/>
      <x v="9"/>
    </i>
    <i r="4">
      <x v="2"/>
      <x v="23"/>
      <x v="29"/>
      <x/>
      <x v="28"/>
      <x v="28"/>
      <x v="53"/>
      <x v="53"/>
      <x v="144"/>
      <x v="144"/>
      <x v="9"/>
      <x v="9"/>
    </i>
    <i r="4">
      <x v="3"/>
      <x v="18"/>
      <x v="29"/>
      <x/>
      <x v="22"/>
      <x v="22"/>
      <x v="53"/>
      <x v="53"/>
      <x v="144"/>
      <x v="144"/>
      <x v="9"/>
      <x v="9"/>
    </i>
    <i r="8">
      <x v="33"/>
      <x v="33"/>
      <x v="53"/>
      <x v="53"/>
      <x v="144"/>
      <x v="144"/>
      <x v="9"/>
      <x v="9"/>
    </i>
    <i r="4">
      <x v="8"/>
      <x v="14"/>
      <x v="32"/>
      <x v="29"/>
      <x v="12"/>
      <x v="5"/>
      <x v="53"/>
      <x v="53"/>
      <x v="144"/>
      <x v="144"/>
      <x v="9"/>
      <x v="9"/>
    </i>
    <i r="4">
      <x v="14"/>
      <x v="17"/>
      <x v="30"/>
      <x v="37"/>
      <x v="11"/>
      <x v="4"/>
      <x v="53"/>
      <x v="53"/>
      <x v="144"/>
      <x v="144"/>
      <x v="9"/>
      <x v="9"/>
    </i>
    <i r="8">
      <x v="13"/>
      <x v="6"/>
      <x v="53"/>
      <x v="53"/>
      <x v="144"/>
      <x v="144"/>
      <x v="9"/>
      <x v="9"/>
    </i>
    <i r="4">
      <x v="15"/>
      <x v="28"/>
      <x v="30"/>
      <x v="37"/>
      <x v="21"/>
      <x v="20"/>
      <x v="53"/>
      <x v="53"/>
      <x v="144"/>
      <x v="144"/>
      <x v="9"/>
      <x v="9"/>
    </i>
    <i r="4">
      <x v="20"/>
      <x v="30"/>
      <x v="20"/>
      <x v="41"/>
      <x v="30"/>
      <x v="29"/>
      <x v="53"/>
      <x v="53"/>
      <x v="144"/>
      <x v="144"/>
      <x v="9"/>
      <x v="9"/>
    </i>
    <i r="1">
      <x v="482"/>
      <x v="142"/>
      <x v="54"/>
      <x v="28"/>
      <x v="1"/>
      <x v="18"/>
      <x v="25"/>
      <x v="52"/>
      <x v="52"/>
      <x v="53"/>
      <x v="53"/>
      <x v="68"/>
      <x v="79"/>
      <x v="9"/>
      <x v="9"/>
    </i>
    <i r="1">
      <x v="483"/>
      <x v="146"/>
      <x v="93"/>
      <x v="14"/>
      <x v="17"/>
      <x v="30"/>
      <x v="37"/>
      <x v="13"/>
      <x v="6"/>
      <x v="53"/>
      <x v="53"/>
      <x v="144"/>
      <x v="144"/>
      <x v="9"/>
      <x v="9"/>
    </i>
    <i r="1">
      <x v="485"/>
      <x v="163"/>
      <x v="30"/>
      <x v="6"/>
      <x v="19"/>
      <x v="32"/>
      <x v="29"/>
      <x v="52"/>
      <x v="52"/>
      <x v="53"/>
      <x v="53"/>
      <x v="144"/>
      <x v="144"/>
      <x v="9"/>
      <x v="9"/>
    </i>
    <i r="1">
      <x v="486"/>
      <x v="86"/>
      <x v="40"/>
      <x v="25"/>
      <x v="2"/>
      <x v="22"/>
      <x v="28"/>
      <x v="52"/>
      <x v="52"/>
      <x v="53"/>
      <x v="53"/>
      <x v="80"/>
      <x v="80"/>
      <x v="9"/>
      <x v="9"/>
    </i>
    <i r="1">
      <x v="487"/>
      <x v="186"/>
      <x v="106"/>
      <x v="29"/>
      <x/>
      <x v="9"/>
      <x v="56"/>
      <x v="52"/>
      <x v="52"/>
      <x v="53"/>
      <x v="53"/>
      <x v="43"/>
      <x v="143"/>
      <x v="9"/>
      <x v="9"/>
    </i>
    <i r="1">
      <x v="488"/>
      <x v="164"/>
      <x v="125"/>
      <x v="20"/>
      <x v="30"/>
      <x v="20"/>
      <x v="41"/>
      <x v="29"/>
      <x v="1"/>
      <x v="53"/>
      <x v="53"/>
      <x v="144"/>
      <x v="144"/>
      <x v="9"/>
      <x v="9"/>
    </i>
    <i r="1">
      <x v="489"/>
      <x v="3"/>
      <x v="135"/>
      <x v="10"/>
      <x v="29"/>
      <x v="46"/>
      <x v="5"/>
      <x v="52"/>
      <x v="52"/>
      <x v="11"/>
      <x v="31"/>
      <x v="144"/>
      <x v="144"/>
      <x v="9"/>
      <x v="9"/>
    </i>
    <i r="2">
      <x v="4"/>
      <x v="170"/>
      <x v="10"/>
      <x v="29"/>
      <x v="46"/>
      <x v="5"/>
      <x v="52"/>
      <x v="52"/>
      <x v="11"/>
      <x v="31"/>
      <x v="144"/>
      <x v="144"/>
      <x v="9"/>
      <x v="9"/>
    </i>
    <i r="2">
      <x v="11"/>
      <x v="168"/>
      <x v="10"/>
      <x v="29"/>
      <x v="46"/>
      <x v="5"/>
      <x v="52"/>
      <x v="52"/>
      <x v="11"/>
      <x v="31"/>
      <x v="144"/>
      <x v="144"/>
      <x v="9"/>
      <x v="9"/>
    </i>
    <i r="1">
      <x v="490"/>
      <x v="3"/>
      <x v="135"/>
      <x v="12"/>
      <x v="13"/>
      <x v="44"/>
      <x v="53"/>
      <x v="52"/>
      <x v="52"/>
      <x v="11"/>
      <x v="31"/>
      <x v="144"/>
      <x v="144"/>
      <x v="9"/>
      <x v="9"/>
    </i>
    <i r="1">
      <x v="491"/>
      <x v="11"/>
      <x v="168"/>
      <x v="12"/>
      <x v="13"/>
      <x v="44"/>
      <x v="53"/>
      <x v="52"/>
      <x v="52"/>
      <x v="11"/>
      <x v="31"/>
      <x v="144"/>
      <x v="144"/>
      <x v="9"/>
      <x v="9"/>
    </i>
    <i r="1">
      <x v="498"/>
      <x v="119"/>
      <x v="88"/>
      <x v="11"/>
      <x v="20"/>
      <x v="34"/>
      <x v="26"/>
      <x v="52"/>
      <x v="52"/>
      <x v="15"/>
      <x v="14"/>
      <x v="144"/>
      <x v="144"/>
      <x v="9"/>
      <x v="9"/>
    </i>
    <i r="1">
      <x v="500"/>
      <x v="9"/>
      <x v="5"/>
      <x v="28"/>
      <x v="1"/>
      <x v="10"/>
      <x v="18"/>
      <x v="52"/>
      <x v="52"/>
      <x v="53"/>
      <x v="53"/>
      <x v="10"/>
      <x v="111"/>
      <x v="9"/>
      <x v="9"/>
    </i>
    <i r="1">
      <x v="501"/>
      <x v="11"/>
      <x v="168"/>
      <x v="3"/>
      <x v="18"/>
      <x v="29"/>
      <x/>
      <x v="52"/>
      <x v="52"/>
      <x v="53"/>
      <x v="53"/>
      <x v="144"/>
      <x v="144"/>
      <x v="9"/>
      <x v="9"/>
    </i>
    <i r="1">
      <x v="502"/>
      <x v="103"/>
      <x v="107"/>
      <x/>
      <x v="22"/>
      <x v="29"/>
      <x/>
      <x/>
      <x/>
      <x v="53"/>
      <x v="53"/>
      <x v="144"/>
      <x v="144"/>
      <x v="5"/>
      <x v="1"/>
    </i>
    <i r="8">
      <x v="52"/>
      <x v="52"/>
      <x v="53"/>
      <x v="53"/>
      <x v="144"/>
      <x v="144"/>
      <x v="9"/>
      <x v="9"/>
    </i>
    <i r="4">
      <x v="1"/>
      <x v="21"/>
      <x v="29"/>
      <x/>
      <x/>
      <x/>
      <x v="53"/>
      <x v="53"/>
      <x v="144"/>
      <x v="144"/>
      <x v="5"/>
      <x v="1"/>
    </i>
    <i r="4">
      <x v="2"/>
      <x v="23"/>
      <x v="29"/>
      <x/>
      <x/>
      <x/>
      <x v="53"/>
      <x v="53"/>
      <x v="144"/>
      <x v="144"/>
      <x v="5"/>
      <x v="1"/>
    </i>
    <i r="8">
      <x v="52"/>
      <x v="52"/>
      <x v="53"/>
      <x v="53"/>
      <x v="144"/>
      <x v="144"/>
      <x v="9"/>
      <x v="9"/>
    </i>
    <i r="4">
      <x v="3"/>
      <x v="18"/>
      <x v="29"/>
      <x/>
      <x/>
      <x/>
      <x v="53"/>
      <x v="53"/>
      <x v="144"/>
      <x v="144"/>
      <x v="5"/>
      <x v="1"/>
    </i>
    <i r="8">
      <x v="52"/>
      <x v="52"/>
      <x v="53"/>
      <x v="53"/>
      <x v="144"/>
      <x v="144"/>
      <x v="9"/>
      <x v="9"/>
    </i>
    <i r="4">
      <x v="5"/>
      <x v="31"/>
      <x v="20"/>
      <x v="41"/>
      <x v="52"/>
      <x v="52"/>
      <x v="53"/>
      <x v="53"/>
      <x v="144"/>
      <x v="144"/>
      <x v="9"/>
      <x v="9"/>
    </i>
    <i r="4">
      <x v="6"/>
      <x v="19"/>
      <x v="32"/>
      <x v="29"/>
      <x v="52"/>
      <x v="52"/>
      <x v="53"/>
      <x v="53"/>
      <x v="144"/>
      <x v="144"/>
      <x v="9"/>
      <x v="9"/>
    </i>
    <i r="4">
      <x v="7"/>
      <x v="27"/>
      <x v="32"/>
      <x v="29"/>
      <x/>
      <x/>
      <x v="53"/>
      <x v="53"/>
      <x v="144"/>
      <x v="144"/>
      <x v="5"/>
      <x v="1"/>
    </i>
    <i r="4">
      <x v="8"/>
      <x v="14"/>
      <x v="32"/>
      <x v="29"/>
      <x/>
      <x/>
      <x v="53"/>
      <x v="53"/>
      <x v="144"/>
      <x v="144"/>
      <x v="5"/>
      <x v="1"/>
    </i>
    <i r="8">
      <x v="52"/>
      <x v="52"/>
      <x v="53"/>
      <x v="53"/>
      <x v="144"/>
      <x v="144"/>
      <x v="9"/>
      <x v="9"/>
    </i>
    <i r="4">
      <x v="9"/>
      <x v="11"/>
      <x v="27"/>
      <x v="42"/>
      <x v="52"/>
      <x v="52"/>
      <x v="53"/>
      <x v="53"/>
      <x v="144"/>
      <x v="144"/>
      <x v="9"/>
      <x v="9"/>
    </i>
    <i r="4">
      <x v="13"/>
      <x v="15"/>
      <x v="30"/>
      <x v="37"/>
      <x/>
      <x/>
      <x v="53"/>
      <x v="53"/>
      <x v="144"/>
      <x v="144"/>
      <x v="5"/>
      <x v="1"/>
    </i>
    <i r="8">
      <x v="52"/>
      <x v="52"/>
      <x v="53"/>
      <x v="53"/>
      <x v="144"/>
      <x v="144"/>
      <x v="9"/>
      <x v="9"/>
    </i>
    <i r="4">
      <x v="14"/>
      <x v="17"/>
      <x v="30"/>
      <x v="37"/>
      <x/>
      <x/>
      <x v="53"/>
      <x v="53"/>
      <x v="144"/>
      <x v="144"/>
      <x v="5"/>
      <x v="1"/>
    </i>
    <i r="4">
      <x v="15"/>
      <x v="28"/>
      <x v="30"/>
      <x v="37"/>
      <x/>
      <x/>
      <x v="53"/>
      <x v="53"/>
      <x v="144"/>
      <x v="144"/>
      <x v="5"/>
      <x v="1"/>
    </i>
    <i r="8">
      <x v="52"/>
      <x v="52"/>
      <x v="53"/>
      <x v="53"/>
      <x v="144"/>
      <x v="144"/>
      <x v="9"/>
      <x v="9"/>
    </i>
    <i r="4">
      <x v="16"/>
      <x v="25"/>
      <x v="24"/>
      <x v="38"/>
      <x v="52"/>
      <x v="52"/>
      <x v="53"/>
      <x v="53"/>
      <x v="144"/>
      <x v="144"/>
      <x v="9"/>
      <x v="9"/>
    </i>
    <i r="4">
      <x v="18"/>
      <x v="6"/>
      <x v="26"/>
      <x v="27"/>
      <x v="52"/>
      <x v="52"/>
      <x v="53"/>
      <x v="53"/>
      <x v="144"/>
      <x v="144"/>
      <x v="9"/>
      <x v="9"/>
    </i>
    <i r="4">
      <x v="20"/>
      <x v="30"/>
      <x v="20"/>
      <x v="41"/>
      <x v="52"/>
      <x v="52"/>
      <x v="53"/>
      <x v="53"/>
      <x v="144"/>
      <x v="144"/>
      <x v="9"/>
      <x v="9"/>
    </i>
    <i r="4">
      <x v="26"/>
      <x v="3"/>
      <x v="1"/>
      <x v="50"/>
      <x/>
      <x/>
      <x v="53"/>
      <x v="53"/>
      <x v="144"/>
      <x v="144"/>
      <x v="5"/>
      <x v="1"/>
    </i>
    <i r="6">
      <x v="8"/>
      <x v="43"/>
      <x v="52"/>
      <x v="52"/>
      <x v="53"/>
      <x v="53"/>
      <x v="41"/>
      <x v="115"/>
      <x v="2"/>
      <x v="2"/>
    </i>
    <i r="4">
      <x v="29"/>
      <x/>
      <x v="9"/>
      <x v="56"/>
      <x v="52"/>
      <x v="52"/>
      <x v="53"/>
      <x v="53"/>
      <x v="43"/>
      <x v="143"/>
      <x v="9"/>
      <x v="9"/>
    </i>
    <i r="1">
      <x v="503"/>
      <x v="103"/>
      <x v="107"/>
      <x v="4"/>
      <x v="16"/>
      <x v="30"/>
      <x v="37"/>
      <x v="52"/>
      <x v="52"/>
      <x v="53"/>
      <x v="53"/>
      <x v="144"/>
      <x v="144"/>
      <x v="9"/>
      <x v="9"/>
    </i>
    <i r="4">
      <x v="14"/>
      <x v="17"/>
      <x v="30"/>
      <x v="37"/>
      <x v="52"/>
      <x v="52"/>
      <x v="53"/>
      <x v="53"/>
      <x v="144"/>
      <x v="144"/>
      <x v="9"/>
      <x v="9"/>
    </i>
    <i r="1">
      <x v="504"/>
      <x v="106"/>
      <x v="108"/>
      <x v="5"/>
      <x v="31"/>
      <x v="20"/>
      <x v="41"/>
      <x v="52"/>
      <x v="52"/>
      <x v="53"/>
      <x v="53"/>
      <x v="144"/>
      <x v="144"/>
      <x v="9"/>
      <x v="9"/>
    </i>
    <i r="4">
      <x v="13"/>
      <x v="15"/>
      <x v="30"/>
      <x v="37"/>
      <x v="52"/>
      <x v="52"/>
      <x v="53"/>
      <x v="53"/>
      <x v="144"/>
      <x v="144"/>
      <x v="9"/>
      <x v="9"/>
    </i>
    <i r="4">
      <x v="16"/>
      <x v="25"/>
      <x v="24"/>
      <x v="38"/>
      <x v="52"/>
      <x v="52"/>
      <x v="53"/>
      <x v="53"/>
      <x v="144"/>
      <x v="144"/>
      <x v="9"/>
      <x v="9"/>
    </i>
    <i r="4">
      <x v="17"/>
      <x v="7"/>
      <x v="25"/>
      <x v="39"/>
      <x v="52"/>
      <x v="52"/>
      <x v="53"/>
      <x v="53"/>
      <x v="144"/>
      <x v="144"/>
      <x v="9"/>
      <x v="9"/>
    </i>
    <i r="4">
      <x v="18"/>
      <x v="6"/>
      <x v="26"/>
      <x v="27"/>
      <x v="52"/>
      <x v="52"/>
      <x v="53"/>
      <x v="53"/>
      <x v="144"/>
      <x v="144"/>
      <x v="9"/>
      <x v="9"/>
    </i>
    <i r="4">
      <x v="20"/>
      <x v="30"/>
      <x v="20"/>
      <x v="41"/>
      <x v="52"/>
      <x v="52"/>
      <x v="53"/>
      <x v="53"/>
      <x v="144"/>
      <x v="144"/>
      <x v="9"/>
      <x v="9"/>
    </i>
    <i r="4">
      <x v="23"/>
      <x v="10"/>
      <x v="26"/>
      <x v="27"/>
      <x v="52"/>
      <x v="52"/>
      <x v="53"/>
      <x v="53"/>
      <x v="144"/>
      <x v="144"/>
      <x v="9"/>
      <x v="9"/>
    </i>
    <i r="4">
      <x v="30"/>
      <x v="5"/>
      <x v="1"/>
      <x v="50"/>
      <x v="52"/>
      <x v="52"/>
      <x v="53"/>
      <x v="53"/>
      <x v="144"/>
      <x v="144"/>
      <x v="9"/>
      <x v="9"/>
    </i>
    <i r="1">
      <x v="505"/>
      <x v="113"/>
      <x v="76"/>
      <x v="16"/>
      <x v="25"/>
      <x v="24"/>
      <x v="38"/>
      <x v="52"/>
      <x v="52"/>
      <x v="53"/>
      <x v="53"/>
      <x v="144"/>
      <x v="144"/>
      <x v="9"/>
      <x v="9"/>
    </i>
    <i r="1">
      <x v="506"/>
      <x v="180"/>
      <x v="84"/>
      <x v="25"/>
      <x v="2"/>
      <x v="35"/>
      <x v="16"/>
      <x v="52"/>
      <x v="52"/>
      <x v="53"/>
      <x v="53"/>
      <x v="93"/>
      <x v="83"/>
      <x v="9"/>
      <x v="9"/>
    </i>
    <i r="1">
      <x v="507"/>
      <x v="165"/>
      <x v="128"/>
      <x v="26"/>
      <x v="3"/>
      <x v="6"/>
      <x v="14"/>
      <x v="52"/>
      <x v="52"/>
      <x v="53"/>
      <x v="53"/>
      <x v="144"/>
      <x v="144"/>
      <x v="4"/>
      <x v="7"/>
    </i>
    <i r="1">
      <x v="509"/>
      <x v="193"/>
      <x v="91"/>
      <x v="12"/>
      <x v="13"/>
      <x v="44"/>
      <x v="53"/>
      <x v="52"/>
      <x v="52"/>
      <x v="53"/>
      <x v="53"/>
      <x v="144"/>
      <x v="144"/>
      <x v="9"/>
      <x v="9"/>
    </i>
    <i r="1">
      <x v="510"/>
      <x v="11"/>
      <x v="168"/>
      <x v="11"/>
      <x v="20"/>
      <x v="48"/>
      <x v="19"/>
      <x v="52"/>
      <x v="52"/>
      <x v="53"/>
      <x v="53"/>
      <x v="144"/>
      <x v="144"/>
      <x v="9"/>
      <x v="9"/>
    </i>
    <i r="1">
      <x v="511"/>
      <x v="11"/>
      <x v="168"/>
      <x v="11"/>
      <x v="20"/>
      <x v="19"/>
      <x v="3"/>
      <x v="52"/>
      <x v="52"/>
      <x v="53"/>
      <x v="53"/>
      <x v="144"/>
      <x v="144"/>
      <x v="9"/>
      <x v="9"/>
    </i>
    <i r="1">
      <x v="512"/>
      <x v="11"/>
      <x v="168"/>
      <x v="11"/>
      <x v="20"/>
      <x v="19"/>
      <x v="3"/>
      <x v="52"/>
      <x v="52"/>
      <x v="45"/>
      <x v="37"/>
      <x v="144"/>
      <x v="144"/>
      <x v="9"/>
      <x v="9"/>
    </i>
    <i r="1">
      <x v="513"/>
      <x v="3"/>
      <x v="135"/>
      <x v="11"/>
      <x v="20"/>
      <x v="19"/>
      <x v="3"/>
      <x v="52"/>
      <x v="52"/>
      <x v="45"/>
      <x v="37"/>
      <x v="144"/>
      <x v="144"/>
      <x v="9"/>
      <x v="9"/>
    </i>
    <i r="1">
      <x v="514"/>
      <x v="4"/>
      <x v="170"/>
      <x v="11"/>
      <x v="20"/>
      <x v="19"/>
      <x v="3"/>
      <x v="52"/>
      <x v="52"/>
      <x v="45"/>
      <x v="37"/>
      <x v="144"/>
      <x v="144"/>
      <x v="9"/>
      <x v="9"/>
    </i>
    <i r="1">
      <x v="515"/>
      <x v="111"/>
      <x v="110"/>
      <x v="11"/>
      <x v="20"/>
      <x v="34"/>
      <x v="26"/>
      <x v="52"/>
      <x v="52"/>
      <x v="53"/>
      <x v="53"/>
      <x v="144"/>
      <x v="144"/>
      <x v="9"/>
      <x v="9"/>
    </i>
    <i r="4">
      <x v="13"/>
      <x v="15"/>
      <x v="30"/>
      <x v="37"/>
      <x v="52"/>
      <x v="52"/>
      <x v="53"/>
      <x v="53"/>
      <x v="144"/>
      <x v="144"/>
      <x v="9"/>
      <x v="9"/>
    </i>
    <i r="1">
      <x v="516"/>
      <x v="111"/>
      <x v="110"/>
      <x v="14"/>
      <x v="17"/>
      <x v="30"/>
      <x v="37"/>
      <x v="52"/>
      <x v="52"/>
      <x v="53"/>
      <x v="53"/>
      <x v="144"/>
      <x v="144"/>
      <x v="9"/>
      <x v="9"/>
    </i>
    <i r="1">
      <x v="521"/>
      <x v="105"/>
      <x v="111"/>
      <x/>
      <x v="22"/>
      <x v="29"/>
      <x/>
      <x v="52"/>
      <x v="52"/>
      <x v="53"/>
      <x v="53"/>
      <x v="144"/>
      <x v="144"/>
      <x v="9"/>
      <x v="9"/>
    </i>
    <i r="4">
      <x v="1"/>
      <x v="21"/>
      <x v="29"/>
      <x/>
      <x v="52"/>
      <x v="52"/>
      <x v="53"/>
      <x v="53"/>
      <x v="144"/>
      <x v="144"/>
      <x v="9"/>
      <x v="9"/>
    </i>
    <i r="4">
      <x v="2"/>
      <x v="23"/>
      <x v="29"/>
      <x/>
      <x v="52"/>
      <x v="52"/>
      <x v="53"/>
      <x v="53"/>
      <x v="144"/>
      <x v="144"/>
      <x v="9"/>
      <x v="9"/>
    </i>
    <i r="4">
      <x v="3"/>
      <x v="18"/>
      <x v="29"/>
      <x/>
      <x v="52"/>
      <x v="52"/>
      <x v="53"/>
      <x v="53"/>
      <x v="144"/>
      <x v="144"/>
      <x v="9"/>
      <x v="9"/>
    </i>
    <i r="4">
      <x v="4"/>
      <x v="16"/>
      <x v="30"/>
      <x v="37"/>
      <x v="52"/>
      <x v="52"/>
      <x v="53"/>
      <x v="53"/>
      <x v="144"/>
      <x v="144"/>
      <x v="9"/>
      <x v="9"/>
    </i>
    <i r="4">
      <x v="5"/>
      <x v="31"/>
      <x v="20"/>
      <x v="41"/>
      <x v="52"/>
      <x v="52"/>
      <x v="53"/>
      <x v="53"/>
      <x v="144"/>
      <x v="144"/>
      <x v="9"/>
      <x v="9"/>
    </i>
    <i r="4">
      <x v="8"/>
      <x v="14"/>
      <x v="32"/>
      <x v="29"/>
      <x v="52"/>
      <x v="52"/>
      <x v="53"/>
      <x v="53"/>
      <x v="144"/>
      <x v="144"/>
      <x v="9"/>
      <x v="9"/>
    </i>
    <i r="4">
      <x v="13"/>
      <x v="15"/>
      <x v="30"/>
      <x v="37"/>
      <x v="52"/>
      <x v="52"/>
      <x v="53"/>
      <x v="53"/>
      <x v="144"/>
      <x v="144"/>
      <x v="9"/>
      <x v="9"/>
    </i>
    <i r="4">
      <x v="14"/>
      <x v="17"/>
      <x v="30"/>
      <x v="37"/>
      <x v="52"/>
      <x v="52"/>
      <x v="53"/>
      <x v="53"/>
      <x v="144"/>
      <x v="144"/>
      <x v="9"/>
      <x v="9"/>
    </i>
    <i r="4">
      <x v="15"/>
      <x v="28"/>
      <x v="30"/>
      <x v="37"/>
      <x v="52"/>
      <x v="52"/>
      <x v="53"/>
      <x v="53"/>
      <x v="144"/>
      <x v="144"/>
      <x v="9"/>
      <x v="9"/>
    </i>
    <i r="4">
      <x v="17"/>
      <x v="7"/>
      <x v="25"/>
      <x v="39"/>
      <x v="52"/>
      <x v="52"/>
      <x v="53"/>
      <x v="53"/>
      <x v="144"/>
      <x v="144"/>
      <x v="9"/>
      <x v="9"/>
    </i>
    <i r="4">
      <x v="20"/>
      <x v="30"/>
      <x v="20"/>
      <x v="41"/>
      <x v="52"/>
      <x v="52"/>
      <x v="53"/>
      <x v="53"/>
      <x v="144"/>
      <x v="144"/>
      <x v="9"/>
      <x v="9"/>
    </i>
    <i r="4">
      <x v="22"/>
      <x v="24"/>
      <x v="12"/>
      <x v="2"/>
      <x v="52"/>
      <x v="52"/>
      <x v="53"/>
      <x v="53"/>
      <x v="144"/>
      <x v="144"/>
      <x v="9"/>
      <x v="9"/>
    </i>
    <i r="4">
      <x v="26"/>
      <x v="3"/>
      <x v="1"/>
      <x v="50"/>
      <x v="52"/>
      <x v="52"/>
      <x v="53"/>
      <x v="53"/>
      <x v="144"/>
      <x v="144"/>
      <x v="1"/>
      <x/>
    </i>
    <i r="4">
      <x v="30"/>
      <x v="5"/>
      <x v="1"/>
      <x v="50"/>
      <x v="52"/>
      <x v="52"/>
      <x v="53"/>
      <x v="53"/>
      <x v="144"/>
      <x v="144"/>
      <x v="9"/>
      <x v="9"/>
    </i>
    <i r="1">
      <x v="522"/>
      <x v="105"/>
      <x v="111"/>
      <x v="16"/>
      <x v="25"/>
      <x v="24"/>
      <x v="38"/>
      <x v="52"/>
      <x v="52"/>
      <x v="53"/>
      <x v="53"/>
      <x v="144"/>
      <x v="144"/>
      <x v="9"/>
      <x v="9"/>
    </i>
    <i r="1">
      <x v="523"/>
      <x v="3"/>
      <x v="135"/>
      <x v="14"/>
      <x v="17"/>
      <x v="30"/>
      <x v="37"/>
      <x v="52"/>
      <x v="52"/>
      <x v="53"/>
      <x v="53"/>
      <x v="144"/>
      <x v="144"/>
      <x v="9"/>
      <x v="9"/>
    </i>
    <i r="2">
      <x v="4"/>
      <x v="170"/>
      <x v="14"/>
      <x v="17"/>
      <x v="30"/>
      <x v="37"/>
      <x v="52"/>
      <x v="52"/>
      <x v="53"/>
      <x v="53"/>
      <x v="144"/>
      <x v="144"/>
      <x v="9"/>
      <x v="9"/>
    </i>
    <i r="2">
      <x v="10"/>
      <x v="182"/>
      <x v="14"/>
      <x v="17"/>
      <x v="30"/>
      <x v="37"/>
      <x v="52"/>
      <x v="52"/>
      <x v="53"/>
      <x v="53"/>
      <x v="144"/>
      <x v="144"/>
      <x v="9"/>
      <x v="9"/>
    </i>
    <i r="1">
      <x v="524"/>
      <x v="3"/>
      <x v="135"/>
      <x v="3"/>
      <x v="18"/>
      <x v="29"/>
      <x/>
      <x v="52"/>
      <x v="52"/>
      <x v="53"/>
      <x v="53"/>
      <x v="144"/>
      <x v="144"/>
      <x v="9"/>
      <x v="9"/>
    </i>
    <i r="2">
      <x v="4"/>
      <x v="170"/>
      <x v="3"/>
      <x v="18"/>
      <x v="29"/>
      <x/>
      <x v="52"/>
      <x v="52"/>
      <x v="53"/>
      <x v="53"/>
      <x v="144"/>
      <x v="144"/>
      <x v="9"/>
      <x v="9"/>
    </i>
    <i r="2">
      <x v="10"/>
      <x v="182"/>
      <x v="3"/>
      <x v="18"/>
      <x v="29"/>
      <x/>
      <x v="52"/>
      <x v="52"/>
      <x v="53"/>
      <x v="53"/>
      <x v="144"/>
      <x v="144"/>
      <x v="9"/>
      <x v="9"/>
    </i>
    <i r="1">
      <x v="525"/>
      <x v="84"/>
      <x v="112"/>
      <x v="20"/>
      <x v="30"/>
      <x v="20"/>
      <x v="41"/>
      <x v="52"/>
      <x v="52"/>
      <x v="53"/>
      <x v="53"/>
      <x v="144"/>
      <x v="144"/>
      <x v="9"/>
      <x v="9"/>
    </i>
    <i r="4">
      <x v="27"/>
      <x v="26"/>
      <x/>
      <x v="51"/>
      <x v="52"/>
      <x v="52"/>
      <x v="53"/>
      <x v="53"/>
      <x/>
      <x v="82"/>
      <x v="9"/>
      <x v="9"/>
    </i>
    <i r="1">
      <x v="526"/>
      <x v="84"/>
      <x v="112"/>
      <x v="29"/>
      <x/>
      <x v="18"/>
      <x v="25"/>
      <x v="52"/>
      <x v="52"/>
      <x v="53"/>
      <x v="53"/>
      <x v="67"/>
      <x v="39"/>
      <x v="9"/>
      <x v="9"/>
    </i>
    <i r="1">
      <x v="527"/>
      <x v="165"/>
      <x v="128"/>
      <x v="16"/>
      <x v="25"/>
      <x v="24"/>
      <x v="38"/>
      <x v="52"/>
      <x v="52"/>
      <x v="53"/>
      <x v="53"/>
      <x v="144"/>
      <x v="144"/>
      <x v="9"/>
      <x v="9"/>
    </i>
    <i r="1">
      <x v="528"/>
      <x v="3"/>
      <x v="135"/>
      <x v="10"/>
      <x v="29"/>
      <x v="46"/>
      <x v="5"/>
      <x v="52"/>
      <x v="52"/>
      <x v="11"/>
      <x v="31"/>
      <x v="144"/>
      <x v="144"/>
      <x v="9"/>
      <x v="9"/>
    </i>
    <i r="2">
      <x v="4"/>
      <x v="170"/>
      <x v="10"/>
      <x v="29"/>
      <x v="46"/>
      <x v="5"/>
      <x v="52"/>
      <x v="52"/>
      <x v="11"/>
      <x v="31"/>
      <x v="144"/>
      <x v="144"/>
      <x v="9"/>
      <x v="9"/>
    </i>
    <i r="2">
      <x v="11"/>
      <x v="168"/>
      <x v="10"/>
      <x v="29"/>
      <x v="46"/>
      <x v="5"/>
      <x v="52"/>
      <x v="52"/>
      <x v="11"/>
      <x v="31"/>
      <x v="144"/>
      <x v="144"/>
      <x v="9"/>
      <x v="9"/>
    </i>
    <i r="1">
      <x v="530"/>
      <x v="10"/>
      <x v="182"/>
      <x v="4"/>
      <x v="16"/>
      <x v="30"/>
      <x v="37"/>
      <x v="52"/>
      <x v="52"/>
      <x v="29"/>
      <x v="10"/>
      <x v="144"/>
      <x v="144"/>
      <x v="9"/>
      <x v="9"/>
    </i>
    <i r="1">
      <x v="531"/>
      <x v="121"/>
      <x v="48"/>
      <x v="31"/>
      <x v="12"/>
      <x v="56"/>
      <x v="22"/>
      <x v="52"/>
      <x v="52"/>
      <x v="11"/>
      <x v="31"/>
      <x v="130"/>
      <x v="100"/>
      <x v="9"/>
      <x v="9"/>
    </i>
    <i r="1">
      <x v="533"/>
      <x v="120"/>
      <x v="50"/>
      <x v="11"/>
      <x v="20"/>
      <x v="48"/>
      <x v="19"/>
      <x v="52"/>
      <x v="52"/>
      <x v="31"/>
      <x v="39"/>
      <x v="144"/>
      <x v="144"/>
      <x v="9"/>
      <x v="9"/>
    </i>
    <i r="1">
      <x v="535"/>
      <x v="120"/>
      <x v="50"/>
      <x v="11"/>
      <x v="20"/>
      <x v="48"/>
      <x v="19"/>
      <x v="52"/>
      <x v="52"/>
      <x v="32"/>
      <x v="24"/>
      <x v="144"/>
      <x v="144"/>
      <x v="9"/>
      <x v="9"/>
    </i>
    <i r="1">
      <x v="536"/>
      <x v="3"/>
      <x v="135"/>
      <x v="11"/>
      <x v="20"/>
      <x v="48"/>
      <x v="19"/>
      <x v="52"/>
      <x v="52"/>
      <x v="32"/>
      <x v="24"/>
      <x v="144"/>
      <x v="144"/>
      <x v="9"/>
      <x v="9"/>
    </i>
    <i r="1">
      <x v="537"/>
      <x v="4"/>
      <x v="170"/>
      <x v="11"/>
      <x v="20"/>
      <x v="48"/>
      <x v="19"/>
      <x v="52"/>
      <x v="52"/>
      <x v="32"/>
      <x v="24"/>
      <x v="144"/>
      <x v="144"/>
      <x v="9"/>
      <x v="9"/>
    </i>
    <i r="1">
      <x v="539"/>
      <x v="146"/>
      <x v="93"/>
      <x v="28"/>
      <x v="1"/>
      <x v="12"/>
      <x v="2"/>
      <x v="52"/>
      <x v="52"/>
      <x v="53"/>
      <x v="53"/>
      <x v="58"/>
      <x v="86"/>
      <x v="9"/>
      <x v="9"/>
    </i>
    <i r="1">
      <x v="540"/>
      <x v="73"/>
      <x v="133"/>
      <x v="31"/>
      <x v="12"/>
      <x v="43"/>
      <x v="33"/>
      <x v="52"/>
      <x v="52"/>
      <x v="53"/>
      <x v="53"/>
      <x v="123"/>
      <x v="51"/>
      <x v="9"/>
      <x v="9"/>
    </i>
    <i r="1">
      <x v="541"/>
      <x v="74"/>
      <x v="113"/>
      <x v="31"/>
      <x v="12"/>
      <x v="38"/>
      <x v="20"/>
      <x v="52"/>
      <x v="52"/>
      <x v="53"/>
      <x v="53"/>
      <x v="108"/>
      <x v="87"/>
      <x v="9"/>
      <x v="9"/>
    </i>
    <i r="1">
      <x v="543"/>
      <x v="11"/>
      <x v="168"/>
      <x v="5"/>
      <x v="31"/>
      <x v="20"/>
      <x v="41"/>
      <x v="52"/>
      <x v="52"/>
      <x v="53"/>
      <x v="53"/>
      <x v="144"/>
      <x v="144"/>
      <x v="9"/>
      <x v="9"/>
    </i>
    <i r="4">
      <x v="23"/>
      <x v="10"/>
      <x v="26"/>
      <x v="27"/>
      <x v="52"/>
      <x v="52"/>
      <x v="53"/>
      <x v="53"/>
      <x v="144"/>
      <x v="144"/>
      <x v="9"/>
      <x v="9"/>
    </i>
    <i r="1">
      <x v="544"/>
      <x v="9"/>
      <x v="5"/>
      <x v="29"/>
      <x/>
      <x v="9"/>
      <x v="56"/>
      <x v="52"/>
      <x v="52"/>
      <x v="53"/>
      <x v="53"/>
      <x v="10"/>
      <x v="111"/>
      <x v="9"/>
      <x v="9"/>
    </i>
    <i r="1">
      <x v="545"/>
      <x v="12"/>
      <x v="31"/>
      <x v="14"/>
      <x v="17"/>
      <x v="30"/>
      <x v="37"/>
      <x v="52"/>
      <x v="52"/>
      <x v="53"/>
      <x v="53"/>
      <x v="144"/>
      <x v="144"/>
      <x v="9"/>
      <x v="9"/>
    </i>
    <i r="1">
      <x v="546"/>
      <x v="11"/>
      <x v="168"/>
      <x v="29"/>
      <x/>
      <x v="9"/>
      <x v="56"/>
      <x v="52"/>
      <x v="52"/>
      <x v="53"/>
      <x v="53"/>
      <x v="10"/>
      <x v="111"/>
      <x v="9"/>
      <x v="9"/>
    </i>
    <i r="1">
      <x v="547"/>
      <x v="11"/>
      <x v="168"/>
      <x v="11"/>
      <x v="20"/>
      <x v="34"/>
      <x v="26"/>
      <x v="52"/>
      <x v="52"/>
      <x v="53"/>
      <x v="53"/>
      <x v="144"/>
      <x v="144"/>
      <x v="9"/>
      <x v="9"/>
    </i>
    <i r="1">
      <x v="548"/>
      <x v="75"/>
      <x v="114"/>
      <x v="31"/>
      <x v="12"/>
      <x v="48"/>
      <x v="19"/>
      <x v="52"/>
      <x v="52"/>
      <x v="53"/>
      <x v="53"/>
      <x v="104"/>
      <x v="140"/>
      <x v="9"/>
      <x v="9"/>
    </i>
    <i r="1">
      <x v="550"/>
      <x v="118"/>
      <x v="116"/>
      <x v="4"/>
      <x v="16"/>
      <x v="30"/>
      <x v="37"/>
      <x v="52"/>
      <x v="52"/>
      <x v="29"/>
      <x v="10"/>
      <x v="144"/>
      <x v="144"/>
      <x v="9"/>
      <x v="9"/>
    </i>
    <i r="4">
      <x v="16"/>
      <x v="25"/>
      <x v="24"/>
      <x v="38"/>
      <x v="52"/>
      <x v="52"/>
      <x v="53"/>
      <x v="53"/>
      <x v="144"/>
      <x v="144"/>
      <x v="9"/>
      <x v="9"/>
    </i>
    <i r="1">
      <x v="551"/>
      <x v="118"/>
      <x v="116"/>
      <x v="4"/>
      <x v="16"/>
      <x v="30"/>
      <x v="37"/>
      <x v="52"/>
      <x v="52"/>
      <x v="13"/>
      <x v="8"/>
      <x v="144"/>
      <x v="144"/>
      <x v="9"/>
      <x v="9"/>
    </i>
    <i r="1">
      <x v="552"/>
      <x v="118"/>
      <x v="116"/>
      <x v="4"/>
      <x v="16"/>
      <x v="30"/>
      <x v="37"/>
      <x v="52"/>
      <x v="52"/>
      <x v="14"/>
      <x v="9"/>
      <x v="144"/>
      <x v="144"/>
      <x v="9"/>
      <x v="9"/>
    </i>
    <i r="1">
      <x v="553"/>
      <x v="116"/>
      <x v="141"/>
      <x v="16"/>
      <x v="25"/>
      <x v="24"/>
      <x v="38"/>
      <x v="52"/>
      <x v="52"/>
      <x v="53"/>
      <x v="53"/>
      <x v="144"/>
      <x v="144"/>
      <x v="9"/>
      <x v="9"/>
    </i>
    <i r="1">
      <x v="554"/>
      <x v="146"/>
      <x v="93"/>
      <x v="28"/>
      <x v="1"/>
      <x v="11"/>
      <x v="9"/>
      <x v="52"/>
      <x v="52"/>
      <x v="53"/>
      <x v="53"/>
      <x v="59"/>
      <x v="88"/>
      <x v="9"/>
      <x v="9"/>
    </i>
    <i r="1">
      <x v="556"/>
      <x v="163"/>
      <x v="30"/>
      <x v="16"/>
      <x v="25"/>
      <x v="24"/>
      <x v="38"/>
      <x v="52"/>
      <x v="52"/>
      <x v="53"/>
      <x v="53"/>
      <x v="144"/>
      <x v="144"/>
      <x v="6"/>
      <x v="8"/>
    </i>
    <i r="1">
      <x v="557"/>
      <x v="3"/>
      <x v="135"/>
      <x v="24"/>
      <x v="4"/>
      <x v="1"/>
      <x v="50"/>
      <x v="52"/>
      <x v="52"/>
      <x v="53"/>
      <x v="53"/>
      <x v="144"/>
      <x v="144"/>
      <x v="9"/>
      <x v="9"/>
    </i>
    <i r="1">
      <x v="558"/>
      <x v="4"/>
      <x v="170"/>
      <x v="24"/>
      <x v="4"/>
      <x v="1"/>
      <x v="50"/>
      <x v="52"/>
      <x v="52"/>
      <x v="53"/>
      <x v="53"/>
      <x v="144"/>
      <x v="144"/>
      <x v="9"/>
      <x v="9"/>
    </i>
    <i r="1">
      <x v="559"/>
      <x v="11"/>
      <x v="168"/>
      <x v="24"/>
      <x v="4"/>
      <x v="1"/>
      <x v="50"/>
      <x v="52"/>
      <x v="52"/>
      <x v="53"/>
      <x v="53"/>
      <x v="144"/>
      <x v="144"/>
      <x v="9"/>
      <x v="9"/>
    </i>
    <i r="1">
      <x v="560"/>
      <x v="185"/>
      <x v="83"/>
      <x v="14"/>
      <x v="17"/>
      <x v="30"/>
      <x v="37"/>
      <x v="52"/>
      <x v="52"/>
      <x v="53"/>
      <x v="53"/>
      <x v="144"/>
      <x v="144"/>
      <x v="9"/>
      <x v="9"/>
    </i>
    <i r="1">
      <x v="561"/>
      <x v="146"/>
      <x v="93"/>
      <x v="28"/>
      <x v="1"/>
      <x v="10"/>
      <x v="18"/>
      <x v="42"/>
      <x v="42"/>
      <x v="53"/>
      <x v="53"/>
      <x v="48"/>
      <x v="14"/>
      <x v="9"/>
      <x v="9"/>
    </i>
    <i r="1">
      <x v="563"/>
      <x v="80"/>
      <x v="122"/>
      <x v="31"/>
      <x v="12"/>
      <x v="36"/>
      <x v="7"/>
      <x v="52"/>
      <x v="52"/>
      <x v="53"/>
      <x v="53"/>
      <x v="126"/>
      <x v="90"/>
      <x v="9"/>
      <x v="9"/>
    </i>
    <i r="1">
      <x v="564"/>
      <x v="161"/>
      <x v="22"/>
      <x v="11"/>
      <x v="20"/>
      <x v="48"/>
      <x v="19"/>
      <x v="52"/>
      <x v="52"/>
      <x v="53"/>
      <x v="53"/>
      <x v="144"/>
      <x v="144"/>
      <x v="9"/>
      <x v="9"/>
    </i>
    <i r="1">
      <x v="565"/>
      <x v="161"/>
      <x v="22"/>
      <x v="11"/>
      <x v="20"/>
      <x v="48"/>
      <x v="19"/>
      <x/>
      <x/>
      <x v="53"/>
      <x v="53"/>
      <x v="144"/>
      <x v="144"/>
      <x v="5"/>
      <x v="1"/>
    </i>
    <i r="1">
      <x v="566"/>
      <x v="146"/>
      <x v="93"/>
      <x v="28"/>
      <x v="1"/>
      <x v="6"/>
      <x v="14"/>
      <x v="52"/>
      <x v="52"/>
      <x v="53"/>
      <x v="53"/>
      <x v="28"/>
      <x v="58"/>
      <x v="9"/>
      <x v="9"/>
    </i>
    <i r="1">
      <x v="567"/>
      <x v="102"/>
      <x v="159"/>
      <x v="6"/>
      <x v="19"/>
      <x v="32"/>
      <x v="29"/>
      <x v="52"/>
      <x v="52"/>
      <x v="53"/>
      <x v="53"/>
      <x v="144"/>
      <x v="144"/>
      <x v="9"/>
      <x v="9"/>
    </i>
    <i r="1">
      <x v="569"/>
      <x v="160"/>
      <x v="21"/>
      <x v="3"/>
      <x v="18"/>
      <x v="29"/>
      <x/>
      <x v="52"/>
      <x v="52"/>
      <x v="53"/>
      <x v="53"/>
      <x v="144"/>
      <x v="144"/>
      <x v="9"/>
      <x v="9"/>
    </i>
    <i r="2">
      <x v="164"/>
      <x v="125"/>
      <x/>
      <x v="22"/>
      <x v="29"/>
      <x/>
      <x v="52"/>
      <x v="52"/>
      <x v="53"/>
      <x v="53"/>
      <x v="144"/>
      <x v="144"/>
      <x v="9"/>
      <x v="9"/>
    </i>
    <i r="4">
      <x v="2"/>
      <x v="23"/>
      <x v="29"/>
      <x/>
      <x v="52"/>
      <x v="52"/>
      <x v="53"/>
      <x v="53"/>
      <x v="144"/>
      <x v="144"/>
      <x v="9"/>
      <x v="9"/>
    </i>
    <i r="4">
      <x v="4"/>
      <x v="16"/>
      <x v="30"/>
      <x v="37"/>
      <x v="52"/>
      <x v="52"/>
      <x v="53"/>
      <x v="53"/>
      <x v="144"/>
      <x v="144"/>
      <x v="9"/>
      <x v="9"/>
    </i>
    <i r="4">
      <x v="8"/>
      <x v="14"/>
      <x v="32"/>
      <x v="29"/>
      <x v="52"/>
      <x v="52"/>
      <x v="53"/>
      <x v="53"/>
      <x v="144"/>
      <x v="144"/>
      <x v="9"/>
      <x v="9"/>
    </i>
    <i r="4">
      <x v="20"/>
      <x v="30"/>
      <x v="20"/>
      <x v="41"/>
      <x v="52"/>
      <x v="52"/>
      <x v="53"/>
      <x v="53"/>
      <x v="144"/>
      <x v="144"/>
      <x v="9"/>
      <x v="9"/>
    </i>
    <i r="4">
      <x v="22"/>
      <x v="24"/>
      <x v="12"/>
      <x v="2"/>
      <x v="52"/>
      <x v="52"/>
      <x v="53"/>
      <x v="53"/>
      <x v="144"/>
      <x v="144"/>
      <x v="9"/>
      <x v="9"/>
    </i>
    <i r="4">
      <x v="28"/>
      <x v="1"/>
      <x v="1"/>
      <x v="50"/>
      <x v="52"/>
      <x v="52"/>
      <x v="53"/>
      <x v="53"/>
      <x v="144"/>
      <x v="144"/>
      <x v="9"/>
      <x v="9"/>
    </i>
    <i r="2">
      <x v="168"/>
      <x v="125"/>
      <x v="20"/>
      <x v="30"/>
      <x v="20"/>
      <x v="41"/>
      <x v="52"/>
      <x v="52"/>
      <x v="53"/>
      <x v="53"/>
      <x v="144"/>
      <x v="144"/>
      <x v="9"/>
      <x v="9"/>
    </i>
    <i r="4">
      <x v="22"/>
      <x v="24"/>
      <x v="12"/>
      <x v="2"/>
      <x v="52"/>
      <x v="52"/>
      <x v="53"/>
      <x v="53"/>
      <x v="144"/>
      <x v="144"/>
      <x v="9"/>
      <x v="9"/>
    </i>
    <i r="1">
      <x v="570"/>
      <x v="164"/>
      <x v="125"/>
      <x v="14"/>
      <x v="17"/>
      <x v="30"/>
      <x v="37"/>
      <x v="52"/>
      <x v="52"/>
      <x v="53"/>
      <x v="53"/>
      <x v="144"/>
      <x v="144"/>
      <x v="9"/>
      <x v="9"/>
    </i>
    <i r="1">
      <x v="571"/>
      <x v="133"/>
      <x v="127"/>
      <x v="20"/>
      <x v="30"/>
      <x v="20"/>
      <x v="41"/>
      <x v="36"/>
      <x v="39"/>
      <x v="53"/>
      <x v="53"/>
      <x v="144"/>
      <x v="144"/>
      <x v="9"/>
      <x v="9"/>
    </i>
    <i r="1">
      <x v="572"/>
      <x v="149"/>
      <x v="126"/>
      <x v="5"/>
      <x v="31"/>
      <x v="20"/>
      <x v="41"/>
      <x v="52"/>
      <x v="52"/>
      <x v="53"/>
      <x v="53"/>
      <x v="144"/>
      <x v="144"/>
      <x v="9"/>
      <x v="9"/>
    </i>
    <i r="4">
      <x v="10"/>
      <x v="29"/>
      <x v="45"/>
      <x v="15"/>
      <x v="52"/>
      <x v="52"/>
      <x v="53"/>
      <x v="53"/>
      <x v="144"/>
      <x v="144"/>
      <x v="9"/>
      <x v="9"/>
    </i>
    <i r="6">
      <x v="46"/>
      <x v="5"/>
      <x v="52"/>
      <x v="52"/>
      <x v="53"/>
      <x v="53"/>
      <x v="144"/>
      <x v="144"/>
      <x v="9"/>
      <x v="9"/>
    </i>
    <i r="4">
      <x v="17"/>
      <x v="7"/>
      <x v="25"/>
      <x v="39"/>
      <x v="52"/>
      <x v="52"/>
      <x v="53"/>
      <x v="53"/>
      <x v="144"/>
      <x v="144"/>
      <x v="9"/>
      <x v="9"/>
    </i>
    <i r="4">
      <x v="20"/>
      <x v="30"/>
      <x v="20"/>
      <x v="41"/>
      <x v="52"/>
      <x v="52"/>
      <x v="53"/>
      <x v="53"/>
      <x v="144"/>
      <x v="144"/>
      <x v="9"/>
      <x v="9"/>
    </i>
    <i r="4">
      <x v="22"/>
      <x v="24"/>
      <x v="12"/>
      <x v="2"/>
      <x v="52"/>
      <x v="52"/>
      <x v="53"/>
      <x v="53"/>
      <x v="144"/>
      <x v="144"/>
      <x v="9"/>
      <x v="9"/>
    </i>
    <i r="4">
      <x v="28"/>
      <x v="1"/>
      <x v="1"/>
      <x v="50"/>
      <x v="52"/>
      <x v="52"/>
      <x v="53"/>
      <x v="53"/>
      <x v="144"/>
      <x v="144"/>
      <x v="9"/>
      <x v="9"/>
    </i>
    <i r="2">
      <x v="155"/>
      <x v="178"/>
      <x v="5"/>
      <x v="31"/>
      <x v="20"/>
      <x v="41"/>
      <x v="52"/>
      <x v="52"/>
      <x v="53"/>
      <x v="53"/>
      <x v="144"/>
      <x v="144"/>
      <x v="9"/>
      <x v="9"/>
    </i>
    <i r="1">
      <x v="573"/>
      <x v="133"/>
      <x v="127"/>
      <x v="1"/>
      <x v="21"/>
      <x v="29"/>
      <x/>
      <x v="16"/>
      <x v="10"/>
      <x v="53"/>
      <x v="53"/>
      <x v="144"/>
      <x v="144"/>
      <x v="9"/>
      <x v="9"/>
    </i>
    <i r="4">
      <x v="2"/>
      <x v="23"/>
      <x v="29"/>
      <x/>
      <x v="28"/>
      <x v="28"/>
      <x v="53"/>
      <x v="53"/>
      <x v="144"/>
      <x v="144"/>
      <x v="9"/>
      <x v="9"/>
    </i>
    <i r="4">
      <x v="3"/>
      <x v="18"/>
      <x v="29"/>
      <x/>
      <x v="22"/>
      <x v="22"/>
      <x v="53"/>
      <x v="53"/>
      <x v="144"/>
      <x v="144"/>
      <x v="9"/>
      <x v="9"/>
    </i>
    <i r="8">
      <x v="33"/>
      <x v="33"/>
      <x v="53"/>
      <x v="53"/>
      <x v="144"/>
      <x v="144"/>
      <x v="9"/>
      <x v="9"/>
    </i>
    <i r="4">
      <x v="4"/>
      <x v="16"/>
      <x v="30"/>
      <x v="37"/>
      <x v="15"/>
      <x v="9"/>
      <x v="53"/>
      <x v="53"/>
      <x v="144"/>
      <x v="144"/>
      <x v="9"/>
      <x v="9"/>
    </i>
    <i r="4">
      <x v="6"/>
      <x v="19"/>
      <x v="32"/>
      <x v="29"/>
      <x v="46"/>
      <x v="47"/>
      <x v="53"/>
      <x v="53"/>
      <x v="144"/>
      <x v="144"/>
      <x v="9"/>
      <x v="9"/>
    </i>
    <i r="4">
      <x v="7"/>
      <x v="27"/>
      <x v="32"/>
      <x v="29"/>
      <x v="10"/>
      <x v="3"/>
      <x v="53"/>
      <x v="53"/>
      <x v="144"/>
      <x v="144"/>
      <x v="9"/>
      <x v="9"/>
    </i>
    <i r="4">
      <x v="9"/>
      <x v="11"/>
      <x v="27"/>
      <x v="42"/>
      <x v="20"/>
      <x v="18"/>
      <x v="53"/>
      <x v="53"/>
      <x v="144"/>
      <x v="144"/>
      <x v="9"/>
      <x v="9"/>
    </i>
    <i r="4">
      <x v="12"/>
      <x v="13"/>
      <x v="44"/>
      <x v="53"/>
      <x v="50"/>
      <x v="14"/>
      <x v="53"/>
      <x v="53"/>
      <x v="144"/>
      <x v="144"/>
      <x v="9"/>
      <x v="9"/>
    </i>
    <i r="4">
      <x v="13"/>
      <x v="15"/>
      <x v="30"/>
      <x v="37"/>
      <x v="27"/>
      <x v="27"/>
      <x v="53"/>
      <x v="53"/>
      <x v="144"/>
      <x v="144"/>
      <x v="9"/>
      <x v="9"/>
    </i>
    <i r="4">
      <x v="16"/>
      <x v="25"/>
      <x v="24"/>
      <x v="38"/>
      <x v="32"/>
      <x v="32"/>
      <x v="53"/>
      <x v="53"/>
      <x v="144"/>
      <x v="144"/>
      <x v="9"/>
      <x v="9"/>
    </i>
    <i r="4">
      <x v="17"/>
      <x v="7"/>
      <x v="25"/>
      <x v="39"/>
      <x v="31"/>
      <x v="31"/>
      <x v="53"/>
      <x v="53"/>
      <x v="144"/>
      <x v="144"/>
      <x v="9"/>
      <x v="9"/>
    </i>
    <i r="4">
      <x v="20"/>
      <x v="30"/>
      <x v="20"/>
      <x v="41"/>
      <x v="24"/>
      <x v="24"/>
      <x v="53"/>
      <x v="53"/>
      <x v="144"/>
      <x v="144"/>
      <x v="9"/>
      <x v="9"/>
    </i>
    <i r="8">
      <x v="25"/>
      <x v="25"/>
      <x v="53"/>
      <x v="53"/>
      <x v="144"/>
      <x v="144"/>
      <x v="9"/>
      <x v="9"/>
    </i>
    <i r="8">
      <x v="29"/>
      <x v="1"/>
      <x v="53"/>
      <x v="53"/>
      <x v="144"/>
      <x v="144"/>
      <x v="9"/>
      <x v="9"/>
    </i>
    <i r="8">
      <x v="30"/>
      <x v="29"/>
      <x v="53"/>
      <x v="53"/>
      <x v="144"/>
      <x v="144"/>
      <x v="9"/>
      <x v="9"/>
    </i>
    <i r="8">
      <x v="36"/>
      <x v="39"/>
      <x v="53"/>
      <x v="53"/>
      <x v="144"/>
      <x v="144"/>
      <x v="9"/>
      <x v="9"/>
    </i>
    <i r="8">
      <x v="40"/>
      <x v="36"/>
      <x v="53"/>
      <x v="53"/>
      <x v="144"/>
      <x v="144"/>
      <x v="9"/>
      <x v="9"/>
    </i>
    <i r="8">
      <x v="51"/>
      <x v="46"/>
      <x v="53"/>
      <x v="53"/>
      <x v="144"/>
      <x v="144"/>
      <x v="9"/>
      <x v="9"/>
    </i>
    <i r="4">
      <x v="28"/>
      <x v="1"/>
      <x v="1"/>
      <x v="50"/>
      <x v="17"/>
      <x v="13"/>
      <x v="53"/>
      <x v="53"/>
      <x v="144"/>
      <x v="144"/>
      <x v="9"/>
      <x v="9"/>
    </i>
    <i r="8">
      <x v="19"/>
      <x v="17"/>
      <x v="53"/>
      <x v="53"/>
      <x v="144"/>
      <x v="144"/>
      <x v="9"/>
      <x v="9"/>
    </i>
    <i r="6">
      <x v="20"/>
      <x v="41"/>
      <x v="41"/>
      <x v="44"/>
      <x v="53"/>
      <x v="53"/>
      <x v="46"/>
      <x v="18"/>
      <x v="9"/>
      <x v="9"/>
    </i>
    <i r="6">
      <x v="29"/>
      <x/>
      <x v="42"/>
      <x v="42"/>
      <x v="53"/>
      <x v="53"/>
      <x v="46"/>
      <x v="18"/>
      <x v="9"/>
      <x v="9"/>
    </i>
    <i r="2">
      <x v="144"/>
      <x v="127"/>
      <x/>
      <x v="22"/>
      <x v="29"/>
      <x/>
      <x v="14"/>
      <x v="8"/>
      <x v="53"/>
      <x v="53"/>
      <x v="144"/>
      <x v="144"/>
      <x v="9"/>
      <x v="9"/>
    </i>
    <i r="8">
      <x v="26"/>
      <x v="26"/>
      <x v="53"/>
      <x v="53"/>
      <x v="144"/>
      <x v="144"/>
      <x v="9"/>
      <x v="9"/>
    </i>
    <i r="4">
      <x v="1"/>
      <x v="21"/>
      <x v="29"/>
      <x/>
      <x v="16"/>
      <x v="10"/>
      <x v="53"/>
      <x v="53"/>
      <x v="144"/>
      <x v="144"/>
      <x v="9"/>
      <x v="9"/>
    </i>
    <i r="4">
      <x v="2"/>
      <x v="23"/>
      <x v="29"/>
      <x/>
      <x v="28"/>
      <x v="28"/>
      <x v="53"/>
      <x v="53"/>
      <x v="144"/>
      <x v="144"/>
      <x v="9"/>
      <x v="9"/>
    </i>
    <i r="4">
      <x v="3"/>
      <x v="18"/>
      <x v="29"/>
      <x/>
      <x v="22"/>
      <x v="22"/>
      <x v="53"/>
      <x v="53"/>
      <x v="144"/>
      <x v="144"/>
      <x v="9"/>
      <x v="9"/>
    </i>
    <i r="8">
      <x v="33"/>
      <x v="33"/>
      <x v="53"/>
      <x v="53"/>
      <x v="144"/>
      <x v="144"/>
      <x v="9"/>
      <x v="9"/>
    </i>
    <i r="4">
      <x v="8"/>
      <x v="14"/>
      <x v="32"/>
      <x v="29"/>
      <x v="12"/>
      <x v="5"/>
      <x v="53"/>
      <x v="53"/>
      <x v="144"/>
      <x v="144"/>
      <x v="9"/>
      <x v="9"/>
    </i>
    <i r="4">
      <x v="13"/>
      <x v="15"/>
      <x v="30"/>
      <x v="37"/>
      <x v="27"/>
      <x v="27"/>
      <x v="53"/>
      <x v="53"/>
      <x v="144"/>
      <x v="144"/>
      <x v="9"/>
      <x v="9"/>
    </i>
    <i r="4">
      <x v="14"/>
      <x v="17"/>
      <x v="30"/>
      <x v="37"/>
      <x v="11"/>
      <x v="4"/>
      <x v="53"/>
      <x v="53"/>
      <x v="144"/>
      <x v="144"/>
      <x v="9"/>
      <x v="9"/>
    </i>
    <i r="8">
      <x v="13"/>
      <x v="6"/>
      <x v="53"/>
      <x v="53"/>
      <x v="144"/>
      <x v="144"/>
      <x v="9"/>
      <x v="9"/>
    </i>
    <i r="4">
      <x v="15"/>
      <x v="28"/>
      <x v="30"/>
      <x v="37"/>
      <x v="21"/>
      <x v="20"/>
      <x v="53"/>
      <x v="53"/>
      <x v="144"/>
      <x v="144"/>
      <x v="9"/>
      <x v="9"/>
    </i>
    <i r="4">
      <x v="20"/>
      <x v="30"/>
      <x v="20"/>
      <x v="41"/>
      <x v="30"/>
      <x v="29"/>
      <x v="53"/>
      <x v="53"/>
      <x v="144"/>
      <x v="144"/>
      <x v="9"/>
      <x v="9"/>
    </i>
    <i r="8">
      <x v="52"/>
      <x v="52"/>
      <x v="53"/>
      <x v="53"/>
      <x v="144"/>
      <x v="144"/>
      <x v="9"/>
      <x v="9"/>
    </i>
    <i r="4">
      <x v="22"/>
      <x v="24"/>
      <x v="16"/>
      <x v="49"/>
      <x v="52"/>
      <x v="52"/>
      <x v="53"/>
      <x v="53"/>
      <x v="144"/>
      <x v="144"/>
      <x v="9"/>
      <x v="9"/>
    </i>
    <i r="1">
      <x v="575"/>
      <x v="151"/>
      <x v="128"/>
      <x/>
      <x v="22"/>
      <x v="29"/>
      <x/>
      <x v="52"/>
      <x v="52"/>
      <x v="53"/>
      <x v="53"/>
      <x v="144"/>
      <x v="144"/>
      <x v="9"/>
      <x v="9"/>
    </i>
    <i r="4">
      <x v="2"/>
      <x v="23"/>
      <x v="29"/>
      <x/>
      <x v="52"/>
      <x v="52"/>
      <x v="53"/>
      <x v="53"/>
      <x v="144"/>
      <x v="144"/>
      <x v="9"/>
      <x v="9"/>
    </i>
    <i r="4">
      <x v="3"/>
      <x v="18"/>
      <x v="29"/>
      <x/>
      <x v="52"/>
      <x v="52"/>
      <x v="53"/>
      <x v="53"/>
      <x v="144"/>
      <x v="144"/>
      <x v="9"/>
      <x v="9"/>
    </i>
    <i r="4">
      <x v="4"/>
      <x v="16"/>
      <x v="30"/>
      <x v="37"/>
      <x v="52"/>
      <x v="52"/>
      <x v="53"/>
      <x v="53"/>
      <x v="144"/>
      <x v="144"/>
      <x v="9"/>
      <x v="9"/>
    </i>
    <i r="4">
      <x v="5"/>
      <x v="31"/>
      <x v="20"/>
      <x v="41"/>
      <x v="52"/>
      <x v="52"/>
      <x v="53"/>
      <x v="53"/>
      <x v="144"/>
      <x v="144"/>
      <x v="9"/>
      <x v="9"/>
    </i>
    <i r="4">
      <x v="7"/>
      <x v="27"/>
      <x v="32"/>
      <x v="29"/>
      <x v="52"/>
      <x v="52"/>
      <x v="53"/>
      <x v="53"/>
      <x v="144"/>
      <x v="144"/>
      <x v="9"/>
      <x v="9"/>
    </i>
    <i r="4">
      <x v="8"/>
      <x v="14"/>
      <x v="32"/>
      <x v="29"/>
      <x v="52"/>
      <x v="52"/>
      <x v="53"/>
      <x v="53"/>
      <x v="144"/>
      <x v="144"/>
      <x v="9"/>
      <x v="9"/>
    </i>
    <i r="4">
      <x v="10"/>
      <x v="29"/>
      <x v="45"/>
      <x v="15"/>
      <x v="52"/>
      <x v="52"/>
      <x v="53"/>
      <x v="53"/>
      <x v="144"/>
      <x v="144"/>
      <x v="9"/>
      <x v="9"/>
    </i>
    <i r="6">
      <x v="46"/>
      <x v="5"/>
      <x v="52"/>
      <x v="52"/>
      <x v="53"/>
      <x v="53"/>
      <x v="144"/>
      <x v="144"/>
      <x v="9"/>
      <x v="9"/>
    </i>
    <i r="4">
      <x v="13"/>
      <x v="15"/>
      <x v="30"/>
      <x v="37"/>
      <x v="52"/>
      <x v="52"/>
      <x v="53"/>
      <x v="53"/>
      <x v="144"/>
      <x v="144"/>
      <x v="9"/>
      <x v="9"/>
    </i>
    <i r="4">
      <x v="14"/>
      <x v="17"/>
      <x v="30"/>
      <x v="37"/>
      <x v="52"/>
      <x v="52"/>
      <x v="53"/>
      <x v="53"/>
      <x v="144"/>
      <x v="144"/>
      <x v="9"/>
      <x v="9"/>
    </i>
    <i r="4">
      <x v="17"/>
      <x v="7"/>
      <x v="25"/>
      <x v="39"/>
      <x v="52"/>
      <x v="52"/>
      <x v="53"/>
      <x v="53"/>
      <x v="144"/>
      <x v="144"/>
      <x v="9"/>
      <x v="9"/>
    </i>
    <i r="4">
      <x v="18"/>
      <x v="6"/>
      <x v="26"/>
      <x v="27"/>
      <x v="52"/>
      <x v="52"/>
      <x v="53"/>
      <x v="53"/>
      <x v="144"/>
      <x v="144"/>
      <x v="9"/>
      <x v="9"/>
    </i>
    <i r="4">
      <x v="19"/>
      <x v="9"/>
      <x v="22"/>
      <x v="28"/>
      <x v="52"/>
      <x v="52"/>
      <x v="53"/>
      <x v="53"/>
      <x v="144"/>
      <x v="144"/>
      <x v="9"/>
      <x v="9"/>
    </i>
    <i r="4">
      <x v="22"/>
      <x v="24"/>
      <x v="12"/>
      <x v="2"/>
      <x v="52"/>
      <x v="52"/>
      <x v="53"/>
      <x v="53"/>
      <x v="144"/>
      <x v="144"/>
      <x v="9"/>
      <x v="9"/>
    </i>
    <i r="4">
      <x v="24"/>
      <x v="4"/>
      <x v="1"/>
      <x v="50"/>
      <x v="52"/>
      <x v="52"/>
      <x v="53"/>
      <x v="53"/>
      <x v="144"/>
      <x v="144"/>
      <x v="9"/>
      <x v="9"/>
    </i>
    <i r="4">
      <x v="30"/>
      <x v="5"/>
      <x v="1"/>
      <x v="50"/>
      <x v="52"/>
      <x v="52"/>
      <x v="53"/>
      <x v="53"/>
      <x v="144"/>
      <x v="144"/>
      <x v="9"/>
      <x v="9"/>
    </i>
    <i r="1">
      <x v="576"/>
      <x v="151"/>
      <x v="128"/>
      <x v="28"/>
      <x v="1"/>
      <x v="10"/>
      <x v="18"/>
      <x v="52"/>
      <x v="52"/>
      <x v="53"/>
      <x v="53"/>
      <x v="144"/>
      <x v="144"/>
      <x v="9"/>
      <x v="9"/>
    </i>
    <i r="1">
      <x v="577"/>
      <x v="151"/>
      <x v="128"/>
      <x v="31"/>
      <x v="12"/>
      <x v="48"/>
      <x v="19"/>
      <x v="52"/>
      <x v="52"/>
      <x v="33"/>
      <x v="26"/>
      <x v="122"/>
      <x v="81"/>
      <x v="9"/>
      <x v="9"/>
    </i>
    <i r="1">
      <x v="578"/>
      <x v="198"/>
      <x v="87"/>
      <x v="24"/>
      <x v="4"/>
      <x v="2"/>
      <x v="10"/>
      <x v="52"/>
      <x v="52"/>
      <x v="53"/>
      <x v="53"/>
      <x v="139"/>
      <x v="92"/>
      <x v="9"/>
      <x v="9"/>
    </i>
    <i r="1">
      <x v="579"/>
      <x v="185"/>
      <x v="83"/>
      <x v="25"/>
      <x v="2"/>
      <x v="32"/>
      <x v="29"/>
      <x v="52"/>
      <x v="52"/>
      <x v="42"/>
      <x v="5"/>
      <x v="144"/>
      <x v="144"/>
      <x v="9"/>
      <x v="9"/>
    </i>
    <i r="1">
      <x v="580"/>
      <x v="173"/>
      <x v="145"/>
      <x v="16"/>
      <x v="25"/>
      <x v="24"/>
      <x v="38"/>
      <x v="52"/>
      <x v="52"/>
      <x v="53"/>
      <x v="53"/>
      <x v="144"/>
      <x v="144"/>
      <x v="9"/>
      <x v="9"/>
    </i>
    <i r="1">
      <x v="581"/>
      <x v="173"/>
      <x v="145"/>
      <x v="16"/>
      <x v="25"/>
      <x v="24"/>
      <x v="38"/>
      <x v="52"/>
      <x v="52"/>
      <x v="53"/>
      <x v="53"/>
      <x v="144"/>
      <x v="144"/>
      <x v="9"/>
      <x v="9"/>
    </i>
    <i r="1">
      <x v="582"/>
      <x v="196"/>
      <x v="129"/>
      <x v="26"/>
      <x v="3"/>
      <x v="1"/>
      <x v="50"/>
      <x v="52"/>
      <x v="52"/>
      <x v="53"/>
      <x v="53"/>
      <x v="144"/>
      <x v="144"/>
      <x v="4"/>
      <x v="7"/>
    </i>
    <i r="1">
      <x v="583"/>
      <x v="3"/>
      <x v="135"/>
      <x v="14"/>
      <x v="17"/>
      <x v="30"/>
      <x v="37"/>
      <x v="52"/>
      <x v="52"/>
      <x v="53"/>
      <x v="53"/>
      <x v="144"/>
      <x v="144"/>
      <x v="9"/>
      <x v="9"/>
    </i>
    <i r="2">
      <x v="4"/>
      <x v="170"/>
      <x v="14"/>
      <x v="17"/>
      <x v="30"/>
      <x v="37"/>
      <x v="52"/>
      <x v="52"/>
      <x v="53"/>
      <x v="53"/>
      <x v="144"/>
      <x v="144"/>
      <x v="9"/>
      <x v="9"/>
    </i>
    <i r="2">
      <x v="11"/>
      <x v="168"/>
      <x v="14"/>
      <x v="17"/>
      <x v="30"/>
      <x v="37"/>
      <x v="52"/>
      <x v="52"/>
      <x v="53"/>
      <x v="53"/>
      <x v="144"/>
      <x v="144"/>
      <x v="9"/>
      <x v="9"/>
    </i>
    <i r="1">
      <x v="585"/>
      <x v="3"/>
      <x v="135"/>
      <x v="4"/>
      <x v="16"/>
      <x v="30"/>
      <x v="37"/>
      <x v="52"/>
      <x v="52"/>
      <x v="30"/>
      <x v="11"/>
      <x v="144"/>
      <x v="144"/>
      <x v="9"/>
      <x v="9"/>
    </i>
    <i r="2">
      <x v="4"/>
      <x v="170"/>
      <x v="4"/>
      <x v="16"/>
      <x v="30"/>
      <x v="37"/>
      <x v="52"/>
      <x v="52"/>
      <x v="30"/>
      <x v="11"/>
      <x v="144"/>
      <x v="144"/>
      <x v="9"/>
      <x v="9"/>
    </i>
    <i r="2">
      <x v="11"/>
      <x v="168"/>
      <x v="4"/>
      <x v="16"/>
      <x v="30"/>
      <x v="37"/>
      <x v="52"/>
      <x v="52"/>
      <x v="30"/>
      <x v="11"/>
      <x v="144"/>
      <x v="144"/>
      <x v="9"/>
      <x v="9"/>
    </i>
    <i r="1">
      <x v="590"/>
      <x v="86"/>
      <x v="40"/>
      <x v="25"/>
      <x v="2"/>
      <x v="20"/>
      <x v="41"/>
      <x v="52"/>
      <x v="52"/>
      <x v="53"/>
      <x v="53"/>
      <x v="73"/>
      <x v="130"/>
      <x v="9"/>
      <x v="9"/>
    </i>
    <i r="1">
      <x v="591"/>
      <x v="84"/>
      <x v="112"/>
      <x v="25"/>
      <x v="2"/>
      <x v="20"/>
      <x v="41"/>
      <x v="52"/>
      <x v="52"/>
      <x v="53"/>
      <x v="53"/>
      <x v="77"/>
      <x v="95"/>
      <x v="9"/>
      <x v="9"/>
    </i>
    <i r="1">
      <x v="592"/>
      <x v="112"/>
      <x v="25"/>
      <x v="16"/>
      <x v="25"/>
      <x v="24"/>
      <x v="38"/>
      <x v="52"/>
      <x v="52"/>
      <x v="53"/>
      <x v="53"/>
      <x v="144"/>
      <x v="144"/>
      <x v="9"/>
      <x v="9"/>
    </i>
    <i r="1">
      <x v="593"/>
      <x v="104"/>
      <x v="131"/>
      <x v="26"/>
      <x v="3"/>
      <x v="5"/>
      <x v="21"/>
      <x v="52"/>
      <x v="52"/>
      <x v="53"/>
      <x v="53"/>
      <x v="144"/>
      <x v="144"/>
      <x/>
      <x v="3"/>
    </i>
    <i r="1">
      <x v="594"/>
      <x v="3"/>
      <x v="135"/>
      <x v="10"/>
      <x v="29"/>
      <x v="45"/>
      <x v="15"/>
      <x v="52"/>
      <x v="52"/>
      <x v="53"/>
      <x v="53"/>
      <x v="144"/>
      <x v="144"/>
      <x v="9"/>
      <x v="9"/>
    </i>
    <i r="2">
      <x v="4"/>
      <x v="170"/>
      <x v="10"/>
      <x v="29"/>
      <x v="45"/>
      <x v="15"/>
      <x v="52"/>
      <x v="52"/>
      <x v="53"/>
      <x v="53"/>
      <x v="144"/>
      <x v="144"/>
      <x v="9"/>
      <x v="9"/>
    </i>
    <i r="2">
      <x v="11"/>
      <x v="168"/>
      <x v="10"/>
      <x v="29"/>
      <x v="45"/>
      <x v="15"/>
      <x v="52"/>
      <x v="52"/>
      <x v="53"/>
      <x v="53"/>
      <x v="144"/>
      <x v="144"/>
      <x v="9"/>
      <x v="9"/>
    </i>
    <i r="1">
      <x v="595"/>
      <x v="3"/>
      <x v="135"/>
      <x v="10"/>
      <x v="29"/>
      <x v="52"/>
      <x v="48"/>
      <x v="52"/>
      <x v="52"/>
      <x v="53"/>
      <x v="53"/>
      <x v="144"/>
      <x v="144"/>
      <x v="6"/>
      <x v="8"/>
    </i>
    <i r="2">
      <x v="4"/>
      <x v="170"/>
      <x v="10"/>
      <x v="29"/>
      <x v="52"/>
      <x v="48"/>
      <x v="52"/>
      <x v="52"/>
      <x v="53"/>
      <x v="53"/>
      <x v="144"/>
      <x v="144"/>
      <x v="6"/>
      <x v="8"/>
    </i>
    <i r="2">
      <x v="11"/>
      <x v="168"/>
      <x v="10"/>
      <x v="29"/>
      <x v="52"/>
      <x v="48"/>
      <x v="52"/>
      <x v="52"/>
      <x v="53"/>
      <x v="53"/>
      <x v="144"/>
      <x v="144"/>
      <x v="6"/>
      <x v="8"/>
    </i>
    <i r="1">
      <x v="596"/>
      <x v="3"/>
      <x v="135"/>
      <x v="26"/>
      <x v="3"/>
      <x v="5"/>
      <x v="21"/>
      <x v="52"/>
      <x v="52"/>
      <x v="7"/>
      <x v="43"/>
      <x v="10"/>
      <x v="111"/>
      <x/>
      <x v="3"/>
    </i>
    <i r="1">
      <x v="597"/>
      <x v="4"/>
      <x v="170"/>
      <x v="26"/>
      <x v="3"/>
      <x v="5"/>
      <x v="21"/>
      <x v="52"/>
      <x v="52"/>
      <x v="7"/>
      <x v="43"/>
      <x v="10"/>
      <x v="111"/>
      <x/>
      <x v="3"/>
    </i>
    <i r="1">
      <x v="598"/>
      <x v="11"/>
      <x v="168"/>
      <x v="26"/>
      <x v="3"/>
      <x v="5"/>
      <x v="21"/>
      <x v="52"/>
      <x v="52"/>
      <x v="7"/>
      <x v="43"/>
      <x v="10"/>
      <x v="111"/>
      <x/>
      <x v="3"/>
    </i>
    <i r="1">
      <x v="599"/>
      <x v="104"/>
      <x v="131"/>
      <x/>
      <x v="22"/>
      <x v="29"/>
      <x/>
      <x/>
      <x/>
      <x v="53"/>
      <x v="53"/>
      <x v="144"/>
      <x v="144"/>
      <x v="5"/>
      <x v="1"/>
    </i>
    <i r="8">
      <x v="52"/>
      <x v="52"/>
      <x v="53"/>
      <x v="53"/>
      <x v="144"/>
      <x v="144"/>
      <x v="9"/>
      <x v="9"/>
    </i>
    <i r="4">
      <x v="1"/>
      <x v="21"/>
      <x v="29"/>
      <x/>
      <x/>
      <x/>
      <x v="53"/>
      <x v="53"/>
      <x v="144"/>
      <x v="144"/>
      <x v="5"/>
      <x v="1"/>
    </i>
    <i r="4">
      <x v="2"/>
      <x v="23"/>
      <x v="29"/>
      <x/>
      <x/>
      <x/>
      <x v="53"/>
      <x v="53"/>
      <x v="144"/>
      <x v="144"/>
      <x v="5"/>
      <x v="1"/>
    </i>
    <i r="8">
      <x v="52"/>
      <x v="52"/>
      <x v="53"/>
      <x v="53"/>
      <x v="144"/>
      <x v="144"/>
      <x v="9"/>
      <x v="9"/>
    </i>
    <i r="4">
      <x v="3"/>
      <x v="18"/>
      <x v="29"/>
      <x/>
      <x/>
      <x/>
      <x v="53"/>
      <x v="53"/>
      <x v="144"/>
      <x v="144"/>
      <x v="5"/>
      <x v="1"/>
    </i>
    <i r="8">
      <x v="52"/>
      <x v="52"/>
      <x v="53"/>
      <x v="53"/>
      <x v="144"/>
      <x v="144"/>
      <x v="9"/>
      <x v="9"/>
    </i>
    <i r="4">
      <x v="4"/>
      <x v="16"/>
      <x v="30"/>
      <x v="37"/>
      <x/>
      <x/>
      <x v="53"/>
      <x v="53"/>
      <x v="144"/>
      <x v="144"/>
      <x v="5"/>
      <x v="1"/>
    </i>
    <i r="8">
      <x v="52"/>
      <x v="52"/>
      <x v="53"/>
      <x v="53"/>
      <x v="144"/>
      <x v="144"/>
      <x v="9"/>
      <x v="9"/>
    </i>
    <i r="4">
      <x v="5"/>
      <x v="31"/>
      <x v="20"/>
      <x v="41"/>
      <x/>
      <x/>
      <x v="53"/>
      <x v="53"/>
      <x v="144"/>
      <x v="144"/>
      <x v="5"/>
      <x v="1"/>
    </i>
    <i r="8">
      <x v="52"/>
      <x v="52"/>
      <x v="53"/>
      <x v="53"/>
      <x v="144"/>
      <x v="144"/>
      <x v="9"/>
      <x v="9"/>
    </i>
    <i r="4">
      <x v="6"/>
      <x v="19"/>
      <x v="32"/>
      <x v="29"/>
      <x/>
      <x/>
      <x v="53"/>
      <x v="53"/>
      <x v="144"/>
      <x v="144"/>
      <x v="5"/>
      <x v="1"/>
    </i>
    <i r="4">
      <x v="7"/>
      <x v="27"/>
      <x v="32"/>
      <x v="29"/>
      <x/>
      <x/>
      <x v="53"/>
      <x v="53"/>
      <x v="144"/>
      <x v="144"/>
      <x v="5"/>
      <x v="1"/>
    </i>
    <i r="8">
      <x v="52"/>
      <x v="52"/>
      <x v="53"/>
      <x v="53"/>
      <x v="144"/>
      <x v="144"/>
      <x v="9"/>
      <x v="9"/>
    </i>
    <i r="4">
      <x v="8"/>
      <x v="14"/>
      <x v="32"/>
      <x v="29"/>
      <x/>
      <x/>
      <x v="53"/>
      <x v="53"/>
      <x v="144"/>
      <x v="144"/>
      <x v="5"/>
      <x v="1"/>
    </i>
    <i r="8">
      <x v="52"/>
      <x v="52"/>
      <x v="53"/>
      <x v="53"/>
      <x v="144"/>
      <x v="144"/>
      <x v="9"/>
      <x v="9"/>
    </i>
    <i r="4">
      <x v="9"/>
      <x v="11"/>
      <x v="27"/>
      <x v="42"/>
      <x/>
      <x/>
      <x v="53"/>
      <x v="53"/>
      <x v="144"/>
      <x v="144"/>
      <x v="5"/>
      <x v="1"/>
    </i>
    <i r="4">
      <x v="10"/>
      <x v="29"/>
      <x v="45"/>
      <x v="15"/>
      <x/>
      <x/>
      <x v="53"/>
      <x v="53"/>
      <x v="144"/>
      <x v="144"/>
      <x v="5"/>
      <x v="1"/>
    </i>
    <i r="8">
      <x v="52"/>
      <x v="52"/>
      <x v="53"/>
      <x v="53"/>
      <x v="144"/>
      <x v="144"/>
      <x v="9"/>
      <x v="9"/>
    </i>
    <i r="6">
      <x v="50"/>
      <x v="44"/>
      <x/>
      <x/>
      <x v="53"/>
      <x v="53"/>
      <x v="144"/>
      <x v="144"/>
      <x v="5"/>
      <x v="1"/>
    </i>
    <i r="4">
      <x v="11"/>
      <x v="20"/>
      <x v="34"/>
      <x v="26"/>
      <x/>
      <x/>
      <x v="53"/>
      <x v="53"/>
      <x v="144"/>
      <x v="144"/>
      <x v="5"/>
      <x v="1"/>
    </i>
    <i r="8">
      <x v="52"/>
      <x v="52"/>
      <x v="53"/>
      <x v="53"/>
      <x v="144"/>
      <x v="144"/>
      <x v="9"/>
      <x v="9"/>
    </i>
    <i r="4">
      <x v="12"/>
      <x v="13"/>
      <x v="44"/>
      <x v="53"/>
      <x v="52"/>
      <x v="52"/>
      <x v="53"/>
      <x v="53"/>
      <x v="144"/>
      <x v="144"/>
      <x v="9"/>
      <x v="9"/>
    </i>
    <i r="4">
      <x v="13"/>
      <x v="15"/>
      <x v="30"/>
      <x v="37"/>
      <x/>
      <x/>
      <x v="53"/>
      <x v="53"/>
      <x v="144"/>
      <x v="144"/>
      <x v="5"/>
      <x v="1"/>
    </i>
    <i r="8">
      <x v="52"/>
      <x v="52"/>
      <x v="53"/>
      <x v="53"/>
      <x v="144"/>
      <x v="144"/>
      <x v="9"/>
      <x v="9"/>
    </i>
    <i r="4">
      <x v="14"/>
      <x v="17"/>
      <x v="30"/>
      <x v="37"/>
      <x/>
      <x/>
      <x v="53"/>
      <x v="53"/>
      <x v="144"/>
      <x v="144"/>
      <x v="5"/>
      <x v="1"/>
    </i>
    <i r="8">
      <x v="52"/>
      <x v="52"/>
      <x v="53"/>
      <x v="53"/>
      <x v="144"/>
      <x v="144"/>
      <x v="9"/>
      <x v="9"/>
    </i>
    <i r="4">
      <x v="15"/>
      <x v="28"/>
      <x v="30"/>
      <x v="37"/>
      <x/>
      <x/>
      <x v="53"/>
      <x v="53"/>
      <x v="144"/>
      <x v="144"/>
      <x v="5"/>
      <x v="1"/>
    </i>
    <i r="8">
      <x v="52"/>
      <x v="52"/>
      <x v="53"/>
      <x v="53"/>
      <x v="144"/>
      <x v="144"/>
      <x v="9"/>
      <x v="9"/>
    </i>
    <i r="4">
      <x v="16"/>
      <x v="25"/>
      <x v="24"/>
      <x v="38"/>
      <x/>
      <x/>
      <x v="53"/>
      <x v="53"/>
      <x v="144"/>
      <x v="144"/>
      <x v="5"/>
      <x v="1"/>
    </i>
    <i r="4">
      <x v="17"/>
      <x v="7"/>
      <x v="25"/>
      <x v="39"/>
      <x/>
      <x/>
      <x v="53"/>
      <x v="53"/>
      <x v="144"/>
      <x v="144"/>
      <x v="5"/>
      <x v="1"/>
    </i>
    <i r="8">
      <x v="52"/>
      <x v="52"/>
      <x v="53"/>
      <x v="53"/>
      <x v="144"/>
      <x v="144"/>
      <x v="9"/>
      <x v="9"/>
    </i>
    <i r="4">
      <x v="18"/>
      <x v="6"/>
      <x v="26"/>
      <x v="27"/>
      <x/>
      <x/>
      <x v="53"/>
      <x v="53"/>
      <x v="144"/>
      <x v="144"/>
      <x v="5"/>
      <x v="1"/>
    </i>
    <i r="8">
      <x v="52"/>
      <x v="52"/>
      <x v="53"/>
      <x v="53"/>
      <x v="144"/>
      <x v="144"/>
      <x v="9"/>
      <x v="9"/>
    </i>
    <i r="4">
      <x v="19"/>
      <x v="9"/>
      <x v="22"/>
      <x v="28"/>
      <x/>
      <x/>
      <x v="53"/>
      <x v="53"/>
      <x v="144"/>
      <x v="144"/>
      <x v="5"/>
      <x v="1"/>
    </i>
    <i r="4">
      <x v="20"/>
      <x v="30"/>
      <x v="20"/>
      <x v="41"/>
      <x/>
      <x/>
      <x v="53"/>
      <x v="53"/>
      <x v="144"/>
      <x v="144"/>
      <x v="5"/>
      <x v="1"/>
    </i>
    <i r="8">
      <x v="52"/>
      <x v="52"/>
      <x v="53"/>
      <x v="53"/>
      <x v="144"/>
      <x v="144"/>
      <x v="9"/>
      <x v="9"/>
    </i>
    <i r="4">
      <x v="22"/>
      <x v="24"/>
      <x v="12"/>
      <x v="2"/>
      <x/>
      <x/>
      <x v="53"/>
      <x v="53"/>
      <x v="144"/>
      <x v="144"/>
      <x v="5"/>
      <x v="1"/>
    </i>
    <i r="4">
      <x v="26"/>
      <x v="3"/>
      <x v="1"/>
      <x v="50"/>
      <x/>
      <x/>
      <x v="53"/>
      <x v="53"/>
      <x v="144"/>
      <x v="144"/>
      <x v="5"/>
      <x v="1"/>
    </i>
    <i r="6">
      <x v="8"/>
      <x v="43"/>
      <x/>
      <x/>
      <x v="53"/>
      <x v="53"/>
      <x v="144"/>
      <x v="144"/>
      <x v="5"/>
      <x v="1"/>
    </i>
    <i r="1">
      <x v="600"/>
      <x v="73"/>
      <x v="133"/>
      <x v="31"/>
      <x v="12"/>
      <x v="42"/>
      <x v="35"/>
      <x v="52"/>
      <x v="52"/>
      <x v="43"/>
      <x v="32"/>
      <x v="123"/>
      <x v="51"/>
      <x v="9"/>
      <x v="9"/>
    </i>
    <i r="10">
      <x v="53"/>
      <x v="53"/>
      <x v="123"/>
      <x v="51"/>
      <x v="9"/>
      <x v="9"/>
    </i>
    <i r="6">
      <x v="47"/>
      <x v="1"/>
      <x v="52"/>
      <x v="52"/>
      <x v="53"/>
      <x v="53"/>
      <x v="119"/>
      <x v="6"/>
      <x v="9"/>
      <x v="9"/>
    </i>
    <i r="12">
      <x v="120"/>
      <x v="35"/>
      <x v="9"/>
      <x v="9"/>
    </i>
    <i r="1">
      <x v="601"/>
      <x v="3"/>
      <x v="135"/>
      <x v="11"/>
      <x v="20"/>
      <x v="34"/>
      <x v="26"/>
      <x v="52"/>
      <x v="52"/>
      <x v="53"/>
      <x v="53"/>
      <x v="144"/>
      <x v="144"/>
      <x v="9"/>
      <x v="9"/>
    </i>
    <i r="1">
      <x v="602"/>
      <x v="3"/>
      <x v="135"/>
      <x v="11"/>
      <x v="20"/>
      <x v="19"/>
      <x v="3"/>
      <x v="52"/>
      <x v="52"/>
      <x v="53"/>
      <x v="53"/>
      <x v="144"/>
      <x v="144"/>
      <x v="9"/>
      <x v="9"/>
    </i>
    <i r="1">
      <x v="603"/>
      <x v="187"/>
      <x v="121"/>
      <x v="31"/>
      <x v="12"/>
      <x v="54"/>
      <x v="23"/>
      <x v="52"/>
      <x v="52"/>
      <x v="53"/>
      <x v="53"/>
      <x v="126"/>
      <x v="90"/>
      <x v="9"/>
      <x v="9"/>
    </i>
    <i r="1">
      <x v="604"/>
      <x v="107"/>
      <x v="14"/>
      <x v="31"/>
      <x v="12"/>
      <x v="56"/>
      <x v="22"/>
      <x v="52"/>
      <x v="52"/>
      <x v="53"/>
      <x v="53"/>
      <x v="130"/>
      <x v="100"/>
      <x v="9"/>
      <x v="9"/>
    </i>
    <i r="1">
      <x v="605"/>
      <x v="83"/>
      <x v="8"/>
      <x v="31"/>
      <x v="12"/>
      <x v="37"/>
      <x v="31"/>
      <x v="52"/>
      <x v="52"/>
      <x v="53"/>
      <x v="53"/>
      <x v="109"/>
      <x v="26"/>
      <x v="9"/>
      <x v="9"/>
    </i>
    <i r="1">
      <x v="606"/>
      <x v="3"/>
      <x v="135"/>
      <x v="15"/>
      <x v="28"/>
      <x v="30"/>
      <x v="37"/>
      <x v="52"/>
      <x v="52"/>
      <x v="46"/>
      <x v="28"/>
      <x v="144"/>
      <x v="144"/>
      <x v="9"/>
      <x v="9"/>
    </i>
    <i r="1">
      <x v="607"/>
      <x v="3"/>
      <x v="135"/>
      <x v="15"/>
      <x v="28"/>
      <x v="30"/>
      <x v="37"/>
      <x v="52"/>
      <x v="52"/>
      <x v="53"/>
      <x v="53"/>
      <x v="144"/>
      <x v="144"/>
      <x v="9"/>
      <x v="9"/>
    </i>
    <i r="4">
      <x v="28"/>
      <x v="1"/>
      <x v="10"/>
      <x v="18"/>
      <x v="52"/>
      <x v="52"/>
      <x v="53"/>
      <x v="53"/>
      <x v="10"/>
      <x v="111"/>
      <x v="9"/>
      <x v="9"/>
    </i>
    <i r="1">
      <x v="608"/>
      <x v="3"/>
      <x v="135"/>
      <x v="9"/>
      <x v="11"/>
      <x v="27"/>
      <x v="42"/>
      <x v="52"/>
      <x v="52"/>
      <x v="53"/>
      <x v="53"/>
      <x v="144"/>
      <x v="144"/>
      <x v="9"/>
      <x v="9"/>
    </i>
    <i r="1">
      <x v="609"/>
      <x v="3"/>
      <x v="135"/>
      <x v="9"/>
      <x v="11"/>
      <x v="27"/>
      <x v="42"/>
      <x v="52"/>
      <x v="52"/>
      <x v="53"/>
      <x v="53"/>
      <x v="144"/>
      <x v="144"/>
      <x v="9"/>
      <x v="9"/>
    </i>
    <i r="1">
      <x v="610"/>
      <x v="3"/>
      <x v="135"/>
      <x v="9"/>
      <x v="11"/>
      <x v="27"/>
      <x v="42"/>
      <x v="52"/>
      <x v="52"/>
      <x v="53"/>
      <x v="53"/>
      <x v="144"/>
      <x v="144"/>
      <x v="9"/>
      <x v="9"/>
    </i>
    <i r="1">
      <x v="611"/>
      <x v="3"/>
      <x v="135"/>
      <x v="25"/>
      <x v="2"/>
      <x v="35"/>
      <x v="16"/>
      <x v="52"/>
      <x v="52"/>
      <x v="53"/>
      <x v="53"/>
      <x v="10"/>
      <x v="111"/>
      <x v="9"/>
      <x v="9"/>
    </i>
    <i r="1">
      <x v="612"/>
      <x v="3"/>
      <x v="135"/>
      <x v="25"/>
      <x v="2"/>
      <x v="35"/>
      <x v="16"/>
      <x v="52"/>
      <x v="52"/>
      <x v="53"/>
      <x v="53"/>
      <x v="101"/>
      <x v="75"/>
      <x v="9"/>
      <x v="9"/>
    </i>
    <i r="1">
      <x v="613"/>
      <x v="99"/>
      <x v="134"/>
      <x/>
      <x v="22"/>
      <x v="29"/>
      <x/>
      <x v="52"/>
      <x v="52"/>
      <x v="53"/>
      <x v="53"/>
      <x v="144"/>
      <x v="144"/>
      <x v="9"/>
      <x v="9"/>
    </i>
    <i r="4">
      <x v="7"/>
      <x v="27"/>
      <x v="32"/>
      <x v="29"/>
      <x v="52"/>
      <x v="52"/>
      <x v="53"/>
      <x v="53"/>
      <x v="144"/>
      <x v="144"/>
      <x v="9"/>
      <x v="9"/>
    </i>
    <i r="4">
      <x v="14"/>
      <x v="17"/>
      <x v="30"/>
      <x v="37"/>
      <x v="52"/>
      <x v="52"/>
      <x v="53"/>
      <x v="53"/>
      <x v="144"/>
      <x v="144"/>
      <x v="9"/>
      <x v="9"/>
    </i>
    <i r="4">
      <x v="15"/>
      <x v="28"/>
      <x v="30"/>
      <x v="37"/>
      <x v="52"/>
      <x v="52"/>
      <x v="53"/>
      <x v="53"/>
      <x v="144"/>
      <x v="144"/>
      <x v="9"/>
      <x v="9"/>
    </i>
    <i r="4">
      <x v="27"/>
      <x v="26"/>
      <x/>
      <x v="51"/>
      <x v="52"/>
      <x v="52"/>
      <x v="53"/>
      <x v="53"/>
      <x v="7"/>
      <x v="135"/>
      <x v="9"/>
      <x v="9"/>
    </i>
    <i r="1">
      <x v="614"/>
      <x v="3"/>
      <x v="135"/>
      <x v="22"/>
      <x v="24"/>
      <x v="12"/>
      <x v="2"/>
      <x v="52"/>
      <x v="52"/>
      <x v="53"/>
      <x v="53"/>
      <x v="144"/>
      <x v="144"/>
      <x v="9"/>
      <x v="9"/>
    </i>
    <i r="1">
      <x v="615"/>
      <x v="3"/>
      <x v="135"/>
      <x/>
      <x v="22"/>
      <x v="29"/>
      <x/>
      <x v="52"/>
      <x v="52"/>
      <x v="41"/>
      <x v="17"/>
      <x v="144"/>
      <x v="144"/>
      <x v="9"/>
      <x v="9"/>
    </i>
    <i r="10">
      <x v="53"/>
      <x v="53"/>
      <x v="144"/>
      <x v="144"/>
      <x v="9"/>
      <x v="9"/>
    </i>
    <i r="4">
      <x v="1"/>
      <x v="21"/>
      <x v="29"/>
      <x/>
      <x v="52"/>
      <x v="52"/>
      <x v="41"/>
      <x v="17"/>
      <x v="144"/>
      <x v="144"/>
      <x v="9"/>
      <x v="9"/>
    </i>
    <i r="10">
      <x v="53"/>
      <x v="53"/>
      <x v="144"/>
      <x v="144"/>
      <x v="9"/>
      <x v="9"/>
    </i>
    <i r="4">
      <x v="2"/>
      <x v="23"/>
      <x v="29"/>
      <x/>
      <x v="52"/>
      <x v="52"/>
      <x v="41"/>
      <x v="17"/>
      <x v="144"/>
      <x v="144"/>
      <x v="9"/>
      <x v="9"/>
    </i>
    <i r="10">
      <x v="53"/>
      <x v="53"/>
      <x v="144"/>
      <x v="144"/>
      <x v="9"/>
      <x v="9"/>
    </i>
    <i r="4">
      <x v="3"/>
      <x v="18"/>
      <x v="29"/>
      <x/>
      <x v="52"/>
      <x v="52"/>
      <x v="41"/>
      <x v="17"/>
      <x v="144"/>
      <x v="144"/>
      <x v="9"/>
      <x v="9"/>
    </i>
    <i r="10">
      <x v="53"/>
      <x v="53"/>
      <x v="144"/>
      <x v="144"/>
      <x v="9"/>
      <x v="9"/>
    </i>
    <i r="4">
      <x v="5"/>
      <x v="31"/>
      <x v="20"/>
      <x v="41"/>
      <x v="52"/>
      <x v="52"/>
      <x v="53"/>
      <x v="53"/>
      <x v="144"/>
      <x v="144"/>
      <x v="9"/>
      <x v="9"/>
    </i>
    <i r="4">
      <x v="6"/>
      <x v="19"/>
      <x v="32"/>
      <x v="29"/>
      <x v="52"/>
      <x v="52"/>
      <x v="53"/>
      <x v="53"/>
      <x v="144"/>
      <x v="144"/>
      <x v="9"/>
      <x v="9"/>
    </i>
    <i r="4">
      <x v="7"/>
      <x v="27"/>
      <x v="32"/>
      <x v="29"/>
      <x v="52"/>
      <x v="52"/>
      <x v="53"/>
      <x v="53"/>
      <x v="144"/>
      <x v="144"/>
      <x v="9"/>
      <x v="9"/>
    </i>
    <i r="4">
      <x v="8"/>
      <x v="14"/>
      <x v="32"/>
      <x v="29"/>
      <x v="52"/>
      <x v="52"/>
      <x v="53"/>
      <x v="53"/>
      <x v="144"/>
      <x v="144"/>
      <x v="9"/>
      <x v="9"/>
    </i>
    <i r="4">
      <x v="10"/>
      <x v="29"/>
      <x v="45"/>
      <x v="15"/>
      <x v="52"/>
      <x v="52"/>
      <x v="53"/>
      <x v="53"/>
      <x v="144"/>
      <x v="144"/>
      <x v="9"/>
      <x v="9"/>
    </i>
    <i r="6">
      <x v="46"/>
      <x v="5"/>
      <x v="52"/>
      <x v="52"/>
      <x v="53"/>
      <x v="53"/>
      <x v="144"/>
      <x v="144"/>
      <x v="9"/>
      <x v="9"/>
    </i>
    <i r="6">
      <x v="52"/>
      <x v="48"/>
      <x v="52"/>
      <x v="52"/>
      <x v="53"/>
      <x v="53"/>
      <x v="144"/>
      <x v="144"/>
      <x v="9"/>
      <x v="9"/>
    </i>
    <i r="4">
      <x v="11"/>
      <x v="20"/>
      <x v="34"/>
      <x v="26"/>
      <x v="52"/>
      <x v="52"/>
      <x v="53"/>
      <x v="53"/>
      <x v="144"/>
      <x v="144"/>
      <x v="9"/>
      <x v="9"/>
    </i>
    <i r="6">
      <x v="48"/>
      <x v="19"/>
      <x v="52"/>
      <x v="52"/>
      <x v="53"/>
      <x v="53"/>
      <x v="144"/>
      <x v="144"/>
      <x v="9"/>
      <x v="9"/>
    </i>
    <i r="6">
      <x v="50"/>
      <x v="44"/>
      <x v="52"/>
      <x v="52"/>
      <x v="53"/>
      <x v="53"/>
      <x v="144"/>
      <x v="144"/>
      <x v="9"/>
      <x v="9"/>
    </i>
    <i r="4">
      <x v="12"/>
      <x v="13"/>
      <x v="44"/>
      <x v="53"/>
      <x v="52"/>
      <x v="52"/>
      <x v="11"/>
      <x v="31"/>
      <x v="144"/>
      <x v="144"/>
      <x v="9"/>
      <x v="9"/>
    </i>
    <i r="10">
      <x v="16"/>
      <x v="49"/>
      <x v="144"/>
      <x v="144"/>
      <x v="9"/>
      <x v="9"/>
    </i>
    <i r="10">
      <x v="53"/>
      <x v="53"/>
      <x v="144"/>
      <x v="144"/>
      <x v="9"/>
      <x v="9"/>
    </i>
    <i r="6">
      <x v="46"/>
      <x v="5"/>
      <x v="52"/>
      <x v="52"/>
      <x v="53"/>
      <x v="53"/>
      <x v="144"/>
      <x v="144"/>
      <x v="9"/>
      <x v="9"/>
    </i>
    <i r="4">
      <x v="13"/>
      <x v="15"/>
      <x v="30"/>
      <x v="37"/>
      <x v="52"/>
      <x v="52"/>
      <x v="46"/>
      <x v="28"/>
      <x v="144"/>
      <x v="144"/>
      <x v="9"/>
      <x v="9"/>
    </i>
    <i r="10">
      <x v="47"/>
      <x v="2"/>
      <x v="144"/>
      <x v="144"/>
      <x v="9"/>
      <x v="9"/>
    </i>
    <i r="10">
      <x v="51"/>
      <x v="34"/>
      <x v="144"/>
      <x v="144"/>
      <x v="9"/>
      <x v="9"/>
    </i>
    <i r="10">
      <x v="53"/>
      <x v="53"/>
      <x v="144"/>
      <x v="144"/>
      <x v="9"/>
      <x v="9"/>
    </i>
    <i r="4">
      <x v="14"/>
      <x v="17"/>
      <x v="30"/>
      <x v="37"/>
      <x v="52"/>
      <x v="52"/>
      <x v="46"/>
      <x v="28"/>
      <x v="144"/>
      <x v="144"/>
      <x v="9"/>
      <x v="9"/>
    </i>
    <i r="10">
      <x v="47"/>
      <x v="2"/>
      <x v="144"/>
      <x v="144"/>
      <x v="9"/>
      <x v="9"/>
    </i>
    <i r="10">
      <x v="51"/>
      <x v="34"/>
      <x v="144"/>
      <x v="144"/>
      <x v="9"/>
      <x v="9"/>
    </i>
    <i r="10">
      <x v="53"/>
      <x v="53"/>
      <x v="144"/>
      <x v="144"/>
      <x v="9"/>
      <x v="9"/>
    </i>
    <i r="4">
      <x v="15"/>
      <x v="28"/>
      <x v="30"/>
      <x v="37"/>
      <x v="52"/>
      <x v="52"/>
      <x v="47"/>
      <x v="2"/>
      <x v="144"/>
      <x v="144"/>
      <x v="9"/>
      <x v="9"/>
    </i>
    <i r="10">
      <x v="51"/>
      <x v="34"/>
      <x v="144"/>
      <x v="144"/>
      <x v="9"/>
      <x v="9"/>
    </i>
    <i r="4">
      <x v="17"/>
      <x v="7"/>
      <x v="25"/>
      <x v="39"/>
      <x v="52"/>
      <x v="52"/>
      <x v="53"/>
      <x v="53"/>
      <x v="144"/>
      <x v="144"/>
      <x v="9"/>
      <x v="9"/>
    </i>
    <i r="4">
      <x v="18"/>
      <x v="6"/>
      <x v="26"/>
      <x v="27"/>
      <x v="52"/>
      <x v="52"/>
      <x v="53"/>
      <x v="53"/>
      <x v="144"/>
      <x v="144"/>
      <x v="9"/>
      <x v="9"/>
    </i>
    <i r="4">
      <x v="20"/>
      <x v="30"/>
      <x v="20"/>
      <x v="41"/>
      <x v="52"/>
      <x v="52"/>
      <x v="53"/>
      <x v="53"/>
      <x v="144"/>
      <x v="144"/>
      <x v="9"/>
      <x v="9"/>
    </i>
    <i r="4">
      <x v="23"/>
      <x v="10"/>
      <x v="26"/>
      <x v="27"/>
      <x v="52"/>
      <x v="52"/>
      <x v="53"/>
      <x v="53"/>
      <x v="144"/>
      <x v="144"/>
      <x v="9"/>
      <x v="9"/>
    </i>
    <i r="4">
      <x v="24"/>
      <x v="4"/>
      <x v="1"/>
      <x v="50"/>
      <x v="52"/>
      <x v="52"/>
      <x v="53"/>
      <x v="53"/>
      <x v="11"/>
      <x v="3"/>
      <x v="9"/>
      <x v="9"/>
    </i>
    <i r="12">
      <x v="12"/>
      <x v="71"/>
      <x v="9"/>
      <x v="9"/>
    </i>
    <i r="12">
      <x v="13"/>
      <x v="70"/>
      <x v="9"/>
      <x v="9"/>
    </i>
    <i r="12">
      <x v="144"/>
      <x v="144"/>
      <x v="9"/>
      <x v="9"/>
    </i>
    <i r="4">
      <x v="26"/>
      <x v="3"/>
      <x v="1"/>
      <x v="50"/>
      <x v="52"/>
      <x v="52"/>
      <x v="39"/>
      <x v="30"/>
      <x v="10"/>
      <x v="111"/>
      <x/>
      <x v="3"/>
    </i>
    <i r="4">
      <x v="27"/>
      <x v="26"/>
      <x/>
      <x v="51"/>
      <x v="52"/>
      <x v="52"/>
      <x v="53"/>
      <x v="53"/>
      <x v="6"/>
      <x v="138"/>
      <x v="9"/>
      <x v="9"/>
    </i>
    <i r="4">
      <x v="29"/>
      <x/>
      <x v="9"/>
      <x v="56"/>
      <x v="52"/>
      <x v="52"/>
      <x v="53"/>
      <x v="53"/>
      <x v="10"/>
      <x v="111"/>
      <x v="9"/>
      <x v="9"/>
    </i>
    <i r="4">
      <x v="30"/>
      <x v="5"/>
      <x v="1"/>
      <x v="50"/>
      <x v="52"/>
      <x v="52"/>
      <x v="53"/>
      <x v="53"/>
      <x v="10"/>
      <x v="111"/>
      <x v="9"/>
      <x v="9"/>
    </i>
    <i r="4">
      <x v="31"/>
      <x v="12"/>
      <x v="56"/>
      <x v="22"/>
      <x v="52"/>
      <x v="52"/>
      <x v="53"/>
      <x v="53"/>
      <x v="10"/>
      <x v="111"/>
      <x v="9"/>
      <x v="9"/>
    </i>
    <i r="1">
      <x v="616"/>
      <x v="3"/>
      <x v="135"/>
      <x v="4"/>
      <x v="16"/>
      <x v="30"/>
      <x v="37"/>
      <x v="52"/>
      <x v="52"/>
      <x v="47"/>
      <x v="2"/>
      <x v="144"/>
      <x v="144"/>
      <x v="9"/>
      <x v="9"/>
    </i>
    <i r="10">
      <x v="51"/>
      <x v="34"/>
      <x v="144"/>
      <x v="144"/>
      <x v="9"/>
      <x v="9"/>
    </i>
    <i r="10">
      <x v="53"/>
      <x v="53"/>
      <x v="144"/>
      <x v="144"/>
      <x v="9"/>
      <x v="9"/>
    </i>
    <i r="1">
      <x v="617"/>
      <x v="3"/>
      <x v="135"/>
      <x v="19"/>
      <x v="9"/>
      <x v="22"/>
      <x v="28"/>
      <x v="52"/>
      <x v="52"/>
      <x v="53"/>
      <x v="53"/>
      <x v="144"/>
      <x v="144"/>
      <x v="9"/>
      <x v="9"/>
    </i>
    <i r="1">
      <x v="618"/>
      <x v="3"/>
      <x v="135"/>
      <x v="4"/>
      <x v="16"/>
      <x v="30"/>
      <x v="37"/>
      <x v="52"/>
      <x v="52"/>
      <x v="51"/>
      <x v="34"/>
      <x v="144"/>
      <x v="144"/>
      <x v="9"/>
      <x v="9"/>
    </i>
    <i r="10">
      <x v="53"/>
      <x v="53"/>
      <x v="144"/>
      <x v="144"/>
      <x v="9"/>
      <x v="9"/>
    </i>
    <i r="1">
      <x v="619"/>
      <x v="3"/>
      <x v="135"/>
      <x v="4"/>
      <x v="16"/>
      <x v="30"/>
      <x v="37"/>
      <x v="52"/>
      <x v="52"/>
      <x v="46"/>
      <x v="28"/>
      <x v="144"/>
      <x v="144"/>
      <x v="9"/>
      <x v="9"/>
    </i>
    <i r="1">
      <x v="620"/>
      <x v="3"/>
      <x v="135"/>
      <x v="26"/>
      <x v="3"/>
      <x v="1"/>
      <x v="50"/>
      <x v="52"/>
      <x v="52"/>
      <x v="53"/>
      <x v="53"/>
      <x v="10"/>
      <x v="111"/>
      <x/>
      <x v="3"/>
    </i>
    <i r="1">
      <x v="621"/>
      <x v="3"/>
      <x v="135"/>
      <x v="31"/>
      <x v="12"/>
      <x v="48"/>
      <x v="19"/>
      <x v="52"/>
      <x v="52"/>
      <x v="33"/>
      <x v="26"/>
      <x v="122"/>
      <x v="81"/>
      <x v="9"/>
      <x v="9"/>
    </i>
    <i r="1">
      <x v="622"/>
      <x v="90"/>
      <x v="2"/>
      <x v="31"/>
      <x v="12"/>
      <x v="56"/>
      <x v="22"/>
      <x v="52"/>
      <x v="52"/>
      <x v="53"/>
      <x v="53"/>
      <x v="110"/>
      <x v="99"/>
      <x v="9"/>
      <x v="9"/>
    </i>
    <i r="1">
      <x v="623"/>
      <x v="90"/>
      <x v="2"/>
      <x v="31"/>
      <x v="12"/>
      <x v="56"/>
      <x v="22"/>
      <x v="52"/>
      <x v="52"/>
      <x v="53"/>
      <x v="53"/>
      <x v="111"/>
      <x v="101"/>
      <x v="9"/>
      <x v="9"/>
    </i>
    <i r="1">
      <x v="626"/>
      <x v="3"/>
      <x v="135"/>
      <x v="13"/>
      <x v="15"/>
      <x v="30"/>
      <x v="37"/>
      <x v="52"/>
      <x v="52"/>
      <x v="53"/>
      <x v="53"/>
      <x v="144"/>
      <x v="144"/>
      <x v="9"/>
      <x v="9"/>
    </i>
    <i r="2">
      <x v="4"/>
      <x v="170"/>
      <x v="13"/>
      <x v="15"/>
      <x v="30"/>
      <x v="37"/>
      <x v="52"/>
      <x v="52"/>
      <x v="53"/>
      <x v="53"/>
      <x v="144"/>
      <x v="144"/>
      <x v="9"/>
      <x v="9"/>
    </i>
    <i r="2">
      <x v="11"/>
      <x v="168"/>
      <x v="13"/>
      <x v="15"/>
      <x v="30"/>
      <x v="37"/>
      <x v="52"/>
      <x v="52"/>
      <x v="53"/>
      <x v="53"/>
      <x v="144"/>
      <x v="144"/>
      <x v="9"/>
      <x v="9"/>
    </i>
    <i r="1">
      <x v="629"/>
      <x v="84"/>
      <x v="112"/>
      <x v="25"/>
      <x v="2"/>
      <x v="20"/>
      <x v="41"/>
      <x v="52"/>
      <x v="52"/>
      <x v="53"/>
      <x v="53"/>
      <x v="72"/>
      <x v="102"/>
      <x v="9"/>
      <x v="9"/>
    </i>
    <i r="1">
      <x v="630"/>
      <x v="183"/>
      <x v="187"/>
      <x v="25"/>
      <x v="2"/>
      <x v="20"/>
      <x v="41"/>
      <x v="52"/>
      <x v="52"/>
      <x v="53"/>
      <x v="53"/>
      <x v="74"/>
      <x v="103"/>
      <x v="9"/>
      <x v="9"/>
    </i>
    <i r="1">
      <x v="631"/>
      <x v="86"/>
      <x v="40"/>
      <x v="25"/>
      <x v="2"/>
      <x v="20"/>
      <x v="41"/>
      <x v="52"/>
      <x v="52"/>
      <x v="53"/>
      <x v="53"/>
      <x v="76"/>
      <x v="104"/>
      <x v="9"/>
      <x v="9"/>
    </i>
    <i r="1">
      <x v="632"/>
      <x v="86"/>
      <x v="40"/>
      <x v="25"/>
      <x v="2"/>
      <x v="20"/>
      <x v="41"/>
      <x v="52"/>
      <x v="52"/>
      <x v="53"/>
      <x v="53"/>
      <x v="75"/>
      <x v="105"/>
      <x v="9"/>
      <x v="9"/>
    </i>
    <i r="1">
      <x v="635"/>
      <x v="3"/>
      <x v="135"/>
      <x v="31"/>
      <x v="12"/>
      <x v="40"/>
      <x v="36"/>
      <x v="52"/>
      <x v="52"/>
      <x v="53"/>
      <x v="53"/>
      <x v="115"/>
      <x v="108"/>
      <x v="9"/>
      <x v="9"/>
    </i>
    <i r="2">
      <x v="4"/>
      <x v="170"/>
      <x v="31"/>
      <x v="12"/>
      <x v="40"/>
      <x v="36"/>
      <x v="52"/>
      <x v="52"/>
      <x v="53"/>
      <x v="53"/>
      <x v="115"/>
      <x v="108"/>
      <x v="9"/>
      <x v="9"/>
    </i>
    <i r="1">
      <x v="636"/>
      <x v="2"/>
      <x v="169"/>
      <x v="31"/>
      <x v="12"/>
      <x v="40"/>
      <x v="36"/>
      <x v="52"/>
      <x v="52"/>
      <x v="53"/>
      <x v="53"/>
      <x v="115"/>
      <x v="108"/>
      <x v="9"/>
      <x v="9"/>
    </i>
    <i r="1">
      <x v="637"/>
      <x v="77"/>
      <x v="138"/>
      <x v="25"/>
      <x v="2"/>
      <x v="35"/>
      <x v="16"/>
      <x v="52"/>
      <x v="52"/>
      <x v="53"/>
      <x v="53"/>
      <x v="94"/>
      <x v="1"/>
      <x v="9"/>
      <x v="9"/>
    </i>
    <i r="2">
      <x v="84"/>
      <x v="112"/>
      <x v="25"/>
      <x v="2"/>
      <x v="35"/>
      <x v="16"/>
      <x v="52"/>
      <x v="52"/>
      <x v="53"/>
      <x v="53"/>
      <x v="94"/>
      <x v="1"/>
      <x v="9"/>
      <x v="9"/>
    </i>
    <i r="1">
      <x v="638"/>
      <x v="84"/>
      <x v="112"/>
      <x v="25"/>
      <x v="2"/>
      <x v="28"/>
      <x v="24"/>
      <x v="52"/>
      <x v="52"/>
      <x v="53"/>
      <x v="53"/>
      <x v="87"/>
      <x v="72"/>
      <x v="9"/>
      <x v="9"/>
    </i>
    <i r="1">
      <x v="639"/>
      <x v="183"/>
      <x v="187"/>
      <x v="25"/>
      <x v="2"/>
      <x v="28"/>
      <x v="24"/>
      <x v="52"/>
      <x v="52"/>
      <x v="53"/>
      <x v="53"/>
      <x v="81"/>
      <x v="44"/>
      <x v="9"/>
      <x v="9"/>
    </i>
    <i r="1">
      <x v="640"/>
      <x v="84"/>
      <x v="112"/>
      <x v="25"/>
      <x v="2"/>
      <x v="35"/>
      <x v="16"/>
      <x v="52"/>
      <x v="52"/>
      <x v="53"/>
      <x v="53"/>
      <x v="94"/>
      <x v="1"/>
      <x v="9"/>
      <x v="9"/>
    </i>
    <i r="2">
      <x v="183"/>
      <x v="187"/>
      <x v="25"/>
      <x v="2"/>
      <x v="35"/>
      <x v="16"/>
      <x v="52"/>
      <x v="52"/>
      <x v="53"/>
      <x v="53"/>
      <x v="94"/>
      <x v="1"/>
      <x v="9"/>
      <x v="9"/>
    </i>
    <i r="1">
      <x v="641"/>
      <x v="180"/>
      <x v="84"/>
      <x v="25"/>
      <x v="2"/>
      <x v="35"/>
      <x v="16"/>
      <x v="52"/>
      <x v="52"/>
      <x v="53"/>
      <x v="53"/>
      <x v="102"/>
      <x v="142"/>
      <x v="9"/>
      <x v="9"/>
    </i>
    <i r="2">
      <x v="183"/>
      <x v="187"/>
      <x v="25"/>
      <x v="2"/>
      <x v="35"/>
      <x v="16"/>
      <x v="52"/>
      <x v="52"/>
      <x v="53"/>
      <x v="53"/>
      <x v="102"/>
      <x v="142"/>
      <x v="9"/>
      <x v="9"/>
    </i>
    <i r="1">
      <x v="642"/>
      <x v="147"/>
      <x v="140"/>
      <x v="10"/>
      <x v="29"/>
      <x v="45"/>
      <x v="15"/>
      <x v="52"/>
      <x v="52"/>
      <x v="53"/>
      <x v="53"/>
      <x v="144"/>
      <x v="144"/>
      <x v="9"/>
      <x v="9"/>
    </i>
    <i r="6">
      <x v="46"/>
      <x v="5"/>
      <x v="52"/>
      <x v="52"/>
      <x v="53"/>
      <x v="53"/>
      <x v="144"/>
      <x v="144"/>
      <x v="9"/>
      <x v="9"/>
    </i>
    <i r="4">
      <x v="12"/>
      <x v="13"/>
      <x v="44"/>
      <x v="53"/>
      <x v="52"/>
      <x v="52"/>
      <x v="53"/>
      <x v="53"/>
      <x v="144"/>
      <x v="144"/>
      <x v="9"/>
      <x v="9"/>
    </i>
    <i r="4">
      <x v="17"/>
      <x v="7"/>
      <x v="25"/>
      <x v="39"/>
      <x v="52"/>
      <x v="52"/>
      <x v="53"/>
      <x v="53"/>
      <x v="144"/>
      <x v="144"/>
      <x v="9"/>
      <x v="9"/>
    </i>
    <i r="4">
      <x v="20"/>
      <x v="30"/>
      <x v="20"/>
      <x v="41"/>
      <x v="52"/>
      <x v="52"/>
      <x v="53"/>
      <x v="53"/>
      <x v="144"/>
      <x v="144"/>
      <x v="9"/>
      <x v="9"/>
    </i>
    <i r="1">
      <x v="643"/>
      <x v="116"/>
      <x v="141"/>
      <x v="4"/>
      <x v="16"/>
      <x v="30"/>
      <x v="37"/>
      <x v="52"/>
      <x v="52"/>
      <x v="53"/>
      <x v="53"/>
      <x v="144"/>
      <x v="144"/>
      <x v="9"/>
      <x v="9"/>
    </i>
    <i r="4">
      <x v="11"/>
      <x v="20"/>
      <x v="48"/>
      <x v="19"/>
      <x v="52"/>
      <x v="52"/>
      <x v="53"/>
      <x v="53"/>
      <x v="144"/>
      <x v="144"/>
      <x v="9"/>
      <x v="9"/>
    </i>
    <i r="4">
      <x v="14"/>
      <x v="17"/>
      <x v="30"/>
      <x v="37"/>
      <x v="52"/>
      <x v="52"/>
      <x v="53"/>
      <x v="53"/>
      <x v="144"/>
      <x v="144"/>
      <x v="9"/>
      <x v="9"/>
    </i>
    <i r="4">
      <x v="15"/>
      <x v="28"/>
      <x v="30"/>
      <x v="37"/>
      <x v="52"/>
      <x v="52"/>
      <x v="53"/>
      <x v="53"/>
      <x v="144"/>
      <x v="144"/>
      <x v="9"/>
      <x v="9"/>
    </i>
    <i r="4">
      <x v="18"/>
      <x v="6"/>
      <x v="26"/>
      <x v="27"/>
      <x v="52"/>
      <x v="52"/>
      <x v="53"/>
      <x v="53"/>
      <x v="144"/>
      <x v="144"/>
      <x v="9"/>
      <x v="9"/>
    </i>
    <i r="2">
      <x v="124"/>
      <x v="141"/>
      <x/>
      <x v="22"/>
      <x v="29"/>
      <x/>
      <x v="52"/>
      <x v="52"/>
      <x v="53"/>
      <x v="53"/>
      <x v="144"/>
      <x v="144"/>
      <x v="9"/>
      <x v="9"/>
    </i>
    <i r="4">
      <x v="1"/>
      <x v="21"/>
      <x v="29"/>
      <x/>
      <x v="52"/>
      <x v="52"/>
      <x v="53"/>
      <x v="53"/>
      <x v="144"/>
      <x v="144"/>
      <x v="9"/>
      <x v="9"/>
    </i>
    <i r="4">
      <x v="2"/>
      <x v="23"/>
      <x v="29"/>
      <x/>
      <x v="52"/>
      <x v="52"/>
      <x v="53"/>
      <x v="53"/>
      <x v="144"/>
      <x v="144"/>
      <x v="9"/>
      <x v="9"/>
    </i>
    <i r="4">
      <x v="4"/>
      <x v="16"/>
      <x v="30"/>
      <x v="37"/>
      <x v="52"/>
      <x v="52"/>
      <x v="53"/>
      <x v="53"/>
      <x v="144"/>
      <x v="144"/>
      <x v="9"/>
      <x v="9"/>
    </i>
    <i r="4">
      <x v="5"/>
      <x v="31"/>
      <x v="20"/>
      <x v="41"/>
      <x v="52"/>
      <x v="52"/>
      <x v="53"/>
      <x v="53"/>
      <x v="144"/>
      <x v="144"/>
      <x v="9"/>
      <x v="9"/>
    </i>
    <i r="4">
      <x v="8"/>
      <x v="14"/>
      <x v="32"/>
      <x v="29"/>
      <x v="52"/>
      <x v="52"/>
      <x v="53"/>
      <x v="53"/>
      <x v="144"/>
      <x v="144"/>
      <x v="9"/>
      <x v="9"/>
    </i>
    <i r="4">
      <x v="13"/>
      <x v="15"/>
      <x v="30"/>
      <x v="37"/>
      <x v="52"/>
      <x v="52"/>
      <x v="53"/>
      <x v="53"/>
      <x v="144"/>
      <x v="144"/>
      <x v="9"/>
      <x v="9"/>
    </i>
    <i r="4">
      <x v="18"/>
      <x v="6"/>
      <x v="26"/>
      <x v="27"/>
      <x v="52"/>
      <x v="52"/>
      <x v="53"/>
      <x v="53"/>
      <x v="144"/>
      <x v="144"/>
      <x v="9"/>
      <x v="9"/>
    </i>
    <i r="1">
      <x v="644"/>
      <x v="124"/>
      <x v="141"/>
      <x v="7"/>
      <x v="27"/>
      <x v="32"/>
      <x v="29"/>
      <x v="52"/>
      <x v="52"/>
      <x v="53"/>
      <x v="53"/>
      <x v="144"/>
      <x v="144"/>
      <x v="9"/>
      <x v="9"/>
    </i>
    <i r="1">
      <x v="645"/>
      <x v="116"/>
      <x v="141"/>
      <x v="7"/>
      <x v="27"/>
      <x v="32"/>
      <x v="29"/>
      <x v="52"/>
      <x v="52"/>
      <x v="53"/>
      <x v="53"/>
      <x v="144"/>
      <x v="144"/>
      <x v="9"/>
      <x v="9"/>
    </i>
    <i r="1">
      <x v="646"/>
      <x v="69"/>
      <x v="142"/>
      <x v="31"/>
      <x v="12"/>
      <x v="48"/>
      <x v="19"/>
      <x v="52"/>
      <x v="52"/>
      <x v="53"/>
      <x v="53"/>
      <x v="117"/>
      <x v="107"/>
      <x v="9"/>
      <x v="9"/>
    </i>
    <i r="1">
      <x v="652"/>
      <x v="185"/>
      <x v="83"/>
      <x v="14"/>
      <x v="17"/>
      <x v="30"/>
      <x v="37"/>
      <x v="52"/>
      <x v="52"/>
      <x v="53"/>
      <x v="53"/>
      <x v="144"/>
      <x v="144"/>
      <x v="9"/>
      <x v="9"/>
    </i>
    <i r="1">
      <x v="653"/>
      <x v="87"/>
      <x v="41"/>
      <x v="16"/>
      <x v="25"/>
      <x v="24"/>
      <x v="38"/>
      <x v="52"/>
      <x v="52"/>
      <x v="53"/>
      <x v="53"/>
      <x v="144"/>
      <x v="144"/>
      <x v="9"/>
      <x v="9"/>
    </i>
    <i r="1">
      <x v="655"/>
      <x v="142"/>
      <x v="54"/>
      <x v="22"/>
      <x v="24"/>
      <x v="12"/>
      <x v="2"/>
      <x v="52"/>
      <x v="52"/>
      <x v="40"/>
      <x v="15"/>
      <x v="21"/>
      <x v="119"/>
      <x v="9"/>
      <x v="9"/>
    </i>
    <i r="1">
      <x v="656"/>
      <x v="9"/>
      <x v="5"/>
      <x v="25"/>
      <x v="2"/>
      <x v="35"/>
      <x v="16"/>
      <x v="52"/>
      <x v="52"/>
      <x v="53"/>
      <x v="53"/>
      <x v="10"/>
      <x v="111"/>
      <x v="9"/>
      <x v="9"/>
    </i>
    <i r="2">
      <x v="11"/>
      <x v="168"/>
      <x v="25"/>
      <x v="2"/>
      <x v="35"/>
      <x v="16"/>
      <x v="52"/>
      <x v="52"/>
      <x v="53"/>
      <x v="53"/>
      <x v="10"/>
      <x v="111"/>
      <x v="9"/>
      <x v="9"/>
    </i>
    <i r="1">
      <x v="658"/>
      <x v="141"/>
      <x v="53"/>
      <x v="21"/>
      <x v="8"/>
      <x v="25"/>
      <x v="39"/>
      <x v="9"/>
      <x v="30"/>
      <x v="53"/>
      <x v="53"/>
      <x v="144"/>
      <x v="144"/>
      <x v="9"/>
      <x v="9"/>
    </i>
    <i r="2">
      <x v="203"/>
      <x v="148"/>
      <x/>
      <x v="22"/>
      <x v="29"/>
      <x/>
      <x v="14"/>
      <x v="8"/>
      <x v="53"/>
      <x v="53"/>
      <x v="144"/>
      <x v="144"/>
      <x v="9"/>
      <x v="9"/>
    </i>
    <i r="8">
      <x v="26"/>
      <x v="26"/>
      <x v="53"/>
      <x v="53"/>
      <x v="144"/>
      <x v="144"/>
      <x v="9"/>
      <x v="9"/>
    </i>
    <i r="4">
      <x v="1"/>
      <x v="21"/>
      <x v="29"/>
      <x/>
      <x v="16"/>
      <x v="10"/>
      <x v="53"/>
      <x v="53"/>
      <x v="144"/>
      <x v="144"/>
      <x v="9"/>
      <x v="9"/>
    </i>
    <i r="4">
      <x v="2"/>
      <x v="23"/>
      <x v="29"/>
      <x/>
      <x v="28"/>
      <x v="28"/>
      <x v="53"/>
      <x v="53"/>
      <x v="144"/>
      <x v="144"/>
      <x v="9"/>
      <x v="9"/>
    </i>
    <i r="4">
      <x v="3"/>
      <x v="18"/>
      <x v="29"/>
      <x/>
      <x v="22"/>
      <x v="22"/>
      <x v="53"/>
      <x v="53"/>
      <x v="144"/>
      <x v="144"/>
      <x v="9"/>
      <x v="9"/>
    </i>
    <i r="8">
      <x v="33"/>
      <x v="33"/>
      <x v="53"/>
      <x v="53"/>
      <x v="144"/>
      <x v="144"/>
      <x v="9"/>
      <x v="9"/>
    </i>
    <i r="4">
      <x v="4"/>
      <x v="16"/>
      <x v="30"/>
      <x v="37"/>
      <x v="15"/>
      <x v="9"/>
      <x v="53"/>
      <x v="53"/>
      <x v="144"/>
      <x v="144"/>
      <x v="9"/>
      <x v="9"/>
    </i>
    <i r="4">
      <x v="6"/>
      <x v="19"/>
      <x v="32"/>
      <x v="29"/>
      <x v="46"/>
      <x v="47"/>
      <x v="53"/>
      <x v="53"/>
      <x v="144"/>
      <x v="144"/>
      <x v="9"/>
      <x v="9"/>
    </i>
    <i r="4">
      <x v="7"/>
      <x v="27"/>
      <x v="32"/>
      <x v="29"/>
      <x v="10"/>
      <x v="3"/>
      <x v="53"/>
      <x v="53"/>
      <x v="144"/>
      <x v="144"/>
      <x v="9"/>
      <x v="9"/>
    </i>
    <i r="4">
      <x v="8"/>
      <x v="14"/>
      <x v="32"/>
      <x v="29"/>
      <x v="12"/>
      <x v="5"/>
      <x v="53"/>
      <x v="53"/>
      <x v="144"/>
      <x v="144"/>
      <x v="9"/>
      <x v="9"/>
    </i>
    <i r="8">
      <x v="48"/>
      <x v="40"/>
      <x v="53"/>
      <x v="53"/>
      <x v="144"/>
      <x v="144"/>
      <x v="9"/>
      <x v="9"/>
    </i>
    <i r="4">
      <x v="9"/>
      <x v="11"/>
      <x v="27"/>
      <x v="42"/>
      <x v="20"/>
      <x v="18"/>
      <x v="53"/>
      <x v="53"/>
      <x v="144"/>
      <x v="144"/>
      <x v="9"/>
      <x v="9"/>
    </i>
    <i r="4">
      <x v="10"/>
      <x v="29"/>
      <x v="45"/>
      <x v="15"/>
      <x v="2"/>
      <x v="15"/>
      <x v="53"/>
      <x v="53"/>
      <x v="144"/>
      <x v="144"/>
      <x v="9"/>
      <x v="9"/>
    </i>
    <i r="8">
      <x v="39"/>
      <x v="7"/>
      <x v="53"/>
      <x v="53"/>
      <x v="144"/>
      <x v="144"/>
      <x v="9"/>
      <x v="9"/>
    </i>
    <i r="4">
      <x v="11"/>
      <x v="20"/>
      <x v="48"/>
      <x v="19"/>
      <x v="49"/>
      <x v="48"/>
      <x v="53"/>
      <x v="53"/>
      <x v="144"/>
      <x v="144"/>
      <x v="9"/>
      <x v="9"/>
    </i>
    <i r="4">
      <x v="12"/>
      <x v="13"/>
      <x v="44"/>
      <x v="53"/>
      <x v="50"/>
      <x v="14"/>
      <x v="53"/>
      <x v="53"/>
      <x v="144"/>
      <x v="144"/>
      <x v="9"/>
      <x v="9"/>
    </i>
    <i r="4">
      <x v="13"/>
      <x v="15"/>
      <x v="30"/>
      <x v="37"/>
      <x v="27"/>
      <x v="27"/>
      <x v="53"/>
      <x v="53"/>
      <x v="144"/>
      <x v="144"/>
      <x v="9"/>
      <x v="9"/>
    </i>
    <i r="4">
      <x v="14"/>
      <x v="17"/>
      <x v="30"/>
      <x v="37"/>
      <x v="11"/>
      <x v="4"/>
      <x v="53"/>
      <x v="53"/>
      <x v="144"/>
      <x v="144"/>
      <x v="9"/>
      <x v="9"/>
    </i>
    <i r="8">
      <x v="13"/>
      <x v="6"/>
      <x v="53"/>
      <x v="53"/>
      <x v="144"/>
      <x v="144"/>
      <x v="9"/>
      <x v="9"/>
    </i>
    <i r="8">
      <x v="34"/>
      <x v="35"/>
      <x v="53"/>
      <x v="53"/>
      <x v="144"/>
      <x v="144"/>
      <x v="9"/>
      <x v="9"/>
    </i>
    <i r="8">
      <x v="35"/>
      <x v="38"/>
      <x v="53"/>
      <x v="53"/>
      <x v="144"/>
      <x v="144"/>
      <x v="9"/>
      <x v="9"/>
    </i>
    <i r="8">
      <x v="45"/>
      <x v="37"/>
      <x v="53"/>
      <x v="53"/>
      <x v="144"/>
      <x v="144"/>
      <x v="9"/>
      <x v="9"/>
    </i>
    <i r="4">
      <x v="15"/>
      <x v="28"/>
      <x v="30"/>
      <x v="37"/>
      <x v="21"/>
      <x v="20"/>
      <x v="53"/>
      <x v="53"/>
      <x v="144"/>
      <x v="144"/>
      <x v="9"/>
      <x v="9"/>
    </i>
    <i r="4">
      <x v="16"/>
      <x v="25"/>
      <x v="24"/>
      <x v="38"/>
      <x v="32"/>
      <x v="32"/>
      <x v="53"/>
      <x v="53"/>
      <x v="144"/>
      <x v="144"/>
      <x v="9"/>
      <x v="9"/>
    </i>
    <i r="4">
      <x v="17"/>
      <x v="7"/>
      <x v="25"/>
      <x v="39"/>
      <x v="31"/>
      <x v="31"/>
      <x v="53"/>
      <x v="53"/>
      <x v="144"/>
      <x v="144"/>
      <x v="9"/>
      <x v="9"/>
    </i>
    <i r="4">
      <x v="18"/>
      <x v="6"/>
      <x v="26"/>
      <x v="27"/>
      <x v="37"/>
      <x v="21"/>
      <x v="53"/>
      <x v="53"/>
      <x v="144"/>
      <x v="144"/>
      <x v="9"/>
      <x v="9"/>
    </i>
    <i r="4">
      <x v="20"/>
      <x v="30"/>
      <x v="20"/>
      <x v="41"/>
      <x v="3"/>
      <x v="16"/>
      <x v="53"/>
      <x v="53"/>
      <x v="144"/>
      <x v="144"/>
      <x v="9"/>
      <x v="9"/>
    </i>
    <i r="8">
      <x v="23"/>
      <x v="23"/>
      <x v="53"/>
      <x v="53"/>
      <x v="144"/>
      <x v="144"/>
      <x v="9"/>
      <x v="9"/>
    </i>
    <i r="8">
      <x v="24"/>
      <x v="24"/>
      <x v="53"/>
      <x v="53"/>
      <x v="144"/>
      <x v="144"/>
      <x v="9"/>
      <x v="9"/>
    </i>
    <i r="8">
      <x v="25"/>
      <x v="25"/>
      <x v="53"/>
      <x v="53"/>
      <x v="144"/>
      <x v="144"/>
      <x v="9"/>
      <x v="9"/>
    </i>
    <i r="8">
      <x v="29"/>
      <x v="1"/>
      <x v="53"/>
      <x v="53"/>
      <x v="144"/>
      <x v="144"/>
      <x v="9"/>
      <x v="9"/>
    </i>
    <i r="8">
      <x v="30"/>
      <x v="29"/>
      <x v="53"/>
      <x v="53"/>
      <x v="144"/>
      <x v="144"/>
      <x v="9"/>
      <x v="9"/>
    </i>
    <i r="8">
      <x v="36"/>
      <x v="39"/>
      <x v="53"/>
      <x v="53"/>
      <x v="144"/>
      <x v="144"/>
      <x v="9"/>
      <x v="9"/>
    </i>
    <i r="8">
      <x v="40"/>
      <x v="36"/>
      <x v="53"/>
      <x v="53"/>
      <x v="144"/>
      <x v="144"/>
      <x v="9"/>
      <x v="9"/>
    </i>
    <i r="8">
      <x v="44"/>
      <x v="50"/>
      <x v="53"/>
      <x v="53"/>
      <x v="144"/>
      <x v="144"/>
      <x v="9"/>
      <x v="9"/>
    </i>
    <i r="8">
      <x v="51"/>
      <x v="46"/>
      <x v="53"/>
      <x v="53"/>
      <x v="144"/>
      <x v="144"/>
      <x v="9"/>
      <x v="9"/>
    </i>
    <i r="4">
      <x v="22"/>
      <x v="24"/>
      <x v="12"/>
      <x v="2"/>
      <x v="1"/>
      <x v="19"/>
      <x v="53"/>
      <x v="53"/>
      <x v="144"/>
      <x v="144"/>
      <x v="9"/>
      <x v="9"/>
    </i>
    <i r="4">
      <x v="23"/>
      <x v="10"/>
      <x v="26"/>
      <x v="27"/>
      <x v="18"/>
      <x v="12"/>
      <x v="53"/>
      <x v="53"/>
      <x v="144"/>
      <x v="144"/>
      <x v="9"/>
      <x v="9"/>
    </i>
    <i r="4">
      <x v="28"/>
      <x v="1"/>
      <x v="1"/>
      <x v="50"/>
      <x v="17"/>
      <x v="13"/>
      <x v="53"/>
      <x v="53"/>
      <x v="144"/>
      <x v="144"/>
      <x v="9"/>
      <x v="9"/>
    </i>
    <i r="8">
      <x v="19"/>
      <x v="17"/>
      <x v="53"/>
      <x v="53"/>
      <x v="144"/>
      <x v="144"/>
      <x v="9"/>
      <x v="9"/>
    </i>
    <i r="6">
      <x v="10"/>
      <x v="18"/>
      <x v="47"/>
      <x v="49"/>
      <x v="53"/>
      <x v="53"/>
      <x v="144"/>
      <x v="144"/>
      <x v="9"/>
      <x v="9"/>
    </i>
    <i r="6">
      <x v="11"/>
      <x v="9"/>
      <x v="7"/>
      <x v="41"/>
      <x v="53"/>
      <x v="53"/>
      <x v="51"/>
      <x v="7"/>
      <x v="9"/>
      <x v="9"/>
    </i>
    <i r="8">
      <x v="43"/>
      <x v="51"/>
      <x v="53"/>
      <x v="53"/>
      <x v="144"/>
      <x v="144"/>
      <x v="9"/>
      <x v="9"/>
    </i>
    <i r="6">
      <x v="18"/>
      <x v="25"/>
      <x v="6"/>
      <x v="34"/>
      <x v="53"/>
      <x v="53"/>
      <x v="144"/>
      <x v="144"/>
      <x v="9"/>
      <x v="9"/>
    </i>
    <i r="1">
      <x v="659"/>
      <x v="203"/>
      <x v="148"/>
      <x v="28"/>
      <x v="1"/>
      <x v="18"/>
      <x v="25"/>
      <x v="52"/>
      <x v="52"/>
      <x v="53"/>
      <x v="53"/>
      <x v="65"/>
      <x v="66"/>
      <x v="9"/>
      <x v="9"/>
    </i>
    <i r="1">
      <x v="662"/>
      <x v="192"/>
      <x v="149"/>
      <x v="9"/>
      <x v="11"/>
      <x v="27"/>
      <x v="42"/>
      <x v="52"/>
      <x v="52"/>
      <x v="53"/>
      <x v="53"/>
      <x v="144"/>
      <x v="144"/>
      <x v="9"/>
      <x v="9"/>
    </i>
    <i r="4">
      <x v="12"/>
      <x v="13"/>
      <x v="44"/>
      <x v="53"/>
      <x v="52"/>
      <x v="52"/>
      <x v="53"/>
      <x v="53"/>
      <x v="144"/>
      <x v="144"/>
      <x v="9"/>
      <x v="9"/>
    </i>
    <i r="4">
      <x v="17"/>
      <x v="7"/>
      <x v="25"/>
      <x v="39"/>
      <x v="52"/>
      <x v="52"/>
      <x v="53"/>
      <x v="53"/>
      <x v="144"/>
      <x v="144"/>
      <x v="9"/>
      <x v="9"/>
    </i>
    <i r="4">
      <x v="18"/>
      <x v="6"/>
      <x v="26"/>
      <x v="27"/>
      <x v="52"/>
      <x v="52"/>
      <x v="53"/>
      <x v="53"/>
      <x v="144"/>
      <x v="144"/>
      <x v="9"/>
      <x v="9"/>
    </i>
    <i r="4">
      <x v="19"/>
      <x v="9"/>
      <x v="22"/>
      <x v="28"/>
      <x v="52"/>
      <x v="52"/>
      <x v="53"/>
      <x v="53"/>
      <x v="144"/>
      <x v="144"/>
      <x v="9"/>
      <x v="9"/>
    </i>
    <i r="4">
      <x v="22"/>
      <x v="24"/>
      <x v="12"/>
      <x v="2"/>
      <x v="52"/>
      <x v="52"/>
      <x v="53"/>
      <x v="53"/>
      <x v="144"/>
      <x v="144"/>
      <x v="9"/>
      <x v="9"/>
    </i>
    <i r="4">
      <x v="26"/>
      <x v="3"/>
      <x v="1"/>
      <x v="50"/>
      <x v="52"/>
      <x v="52"/>
      <x v="53"/>
      <x v="53"/>
      <x v="144"/>
      <x v="144"/>
      <x v="3"/>
      <x v="6"/>
    </i>
    <i r="1">
      <x v="663"/>
      <x v="172"/>
      <x v="150"/>
      <x v="22"/>
      <x v="24"/>
      <x v="12"/>
      <x v="2"/>
      <x v="52"/>
      <x v="52"/>
      <x v="53"/>
      <x v="53"/>
      <x v="144"/>
      <x v="144"/>
      <x v="9"/>
      <x v="9"/>
    </i>
    <i r="1">
      <x v="664"/>
      <x v="172"/>
      <x v="150"/>
      <x v="26"/>
      <x v="3"/>
      <x v="1"/>
      <x v="50"/>
      <x v="52"/>
      <x v="52"/>
      <x v="53"/>
      <x v="53"/>
      <x v="144"/>
      <x v="144"/>
      <x v="3"/>
      <x v="6"/>
    </i>
    <i r="1">
      <x v="665"/>
      <x v="172"/>
      <x v="150"/>
      <x v="6"/>
      <x v="19"/>
      <x v="32"/>
      <x v="29"/>
      <x v="52"/>
      <x v="52"/>
      <x v="53"/>
      <x v="53"/>
      <x v="144"/>
      <x v="144"/>
      <x v="9"/>
      <x v="9"/>
    </i>
    <i r="1">
      <x v="666"/>
      <x v="172"/>
      <x v="150"/>
      <x/>
      <x v="22"/>
      <x v="29"/>
      <x/>
      <x v="52"/>
      <x v="52"/>
      <x v="53"/>
      <x v="53"/>
      <x v="144"/>
      <x v="144"/>
      <x v="9"/>
      <x v="9"/>
    </i>
    <i r="4">
      <x v="1"/>
      <x v="21"/>
      <x v="29"/>
      <x/>
      <x v="52"/>
      <x v="52"/>
      <x v="53"/>
      <x v="53"/>
      <x v="144"/>
      <x v="144"/>
      <x v="9"/>
      <x v="9"/>
    </i>
    <i r="4">
      <x v="2"/>
      <x v="23"/>
      <x v="29"/>
      <x/>
      <x v="52"/>
      <x v="52"/>
      <x v="53"/>
      <x v="53"/>
      <x v="144"/>
      <x v="144"/>
      <x v="9"/>
      <x v="9"/>
    </i>
    <i r="4">
      <x v="3"/>
      <x v="18"/>
      <x v="29"/>
      <x/>
      <x v="52"/>
      <x v="52"/>
      <x v="53"/>
      <x v="53"/>
      <x v="144"/>
      <x v="144"/>
      <x v="9"/>
      <x v="9"/>
    </i>
    <i r="4">
      <x v="4"/>
      <x v="16"/>
      <x v="30"/>
      <x v="37"/>
      <x v="52"/>
      <x v="52"/>
      <x v="53"/>
      <x v="53"/>
      <x v="144"/>
      <x v="144"/>
      <x v="9"/>
      <x v="9"/>
    </i>
    <i r="4">
      <x v="5"/>
      <x v="31"/>
      <x v="20"/>
      <x v="41"/>
      <x v="52"/>
      <x v="52"/>
      <x v="53"/>
      <x v="53"/>
      <x v="144"/>
      <x v="144"/>
      <x v="9"/>
      <x v="9"/>
    </i>
    <i r="4">
      <x v="8"/>
      <x v="14"/>
      <x v="32"/>
      <x v="29"/>
      <x v="52"/>
      <x v="52"/>
      <x v="53"/>
      <x v="53"/>
      <x v="144"/>
      <x v="144"/>
      <x v="9"/>
      <x v="9"/>
    </i>
    <i r="4">
      <x v="10"/>
      <x v="29"/>
      <x v="45"/>
      <x v="15"/>
      <x v="52"/>
      <x v="52"/>
      <x v="53"/>
      <x v="53"/>
      <x v="144"/>
      <x v="144"/>
      <x v="9"/>
      <x v="9"/>
    </i>
    <i r="6">
      <x v="46"/>
      <x v="5"/>
      <x v="52"/>
      <x v="52"/>
      <x v="53"/>
      <x v="53"/>
      <x v="144"/>
      <x v="144"/>
      <x v="9"/>
      <x v="9"/>
    </i>
    <i r="6">
      <x v="52"/>
      <x v="48"/>
      <x v="52"/>
      <x v="52"/>
      <x v="53"/>
      <x v="53"/>
      <x v="144"/>
      <x v="144"/>
      <x v="9"/>
      <x v="9"/>
    </i>
    <i r="4">
      <x v="11"/>
      <x v="20"/>
      <x v="34"/>
      <x v="26"/>
      <x v="52"/>
      <x v="52"/>
      <x v="53"/>
      <x v="53"/>
      <x v="144"/>
      <x v="144"/>
      <x v="9"/>
      <x v="9"/>
    </i>
    <i r="4">
      <x v="12"/>
      <x v="13"/>
      <x v="44"/>
      <x v="53"/>
      <x v="52"/>
      <x v="52"/>
      <x v="53"/>
      <x v="53"/>
      <x v="144"/>
      <x v="144"/>
      <x v="9"/>
      <x v="9"/>
    </i>
    <i r="4">
      <x v="13"/>
      <x v="15"/>
      <x v="30"/>
      <x v="37"/>
      <x v="52"/>
      <x v="52"/>
      <x v="53"/>
      <x v="53"/>
      <x v="144"/>
      <x v="144"/>
      <x v="9"/>
      <x v="9"/>
    </i>
    <i r="4">
      <x v="14"/>
      <x v="17"/>
      <x v="30"/>
      <x v="37"/>
      <x v="52"/>
      <x v="52"/>
      <x v="53"/>
      <x v="53"/>
      <x v="144"/>
      <x v="144"/>
      <x v="9"/>
      <x v="9"/>
    </i>
    <i r="4">
      <x v="15"/>
      <x v="28"/>
      <x v="30"/>
      <x v="37"/>
      <x v="52"/>
      <x v="52"/>
      <x v="53"/>
      <x v="53"/>
      <x v="144"/>
      <x v="144"/>
      <x v="9"/>
      <x v="9"/>
    </i>
    <i r="4">
      <x v="17"/>
      <x v="7"/>
      <x v="25"/>
      <x v="39"/>
      <x v="52"/>
      <x v="52"/>
      <x v="53"/>
      <x v="53"/>
      <x v="144"/>
      <x v="144"/>
      <x v="9"/>
      <x v="9"/>
    </i>
    <i r="4">
      <x v="19"/>
      <x v="9"/>
      <x v="22"/>
      <x v="28"/>
      <x v="52"/>
      <x v="52"/>
      <x v="53"/>
      <x v="53"/>
      <x v="144"/>
      <x v="144"/>
      <x v="9"/>
      <x v="9"/>
    </i>
    <i r="4">
      <x v="20"/>
      <x v="30"/>
      <x v="20"/>
      <x v="41"/>
      <x v="52"/>
      <x v="52"/>
      <x v="53"/>
      <x v="53"/>
      <x v="144"/>
      <x v="144"/>
      <x v="9"/>
      <x v="9"/>
    </i>
    <i r="1">
      <x v="667"/>
      <x v="183"/>
      <x v="187"/>
      <x v="18"/>
      <x v="6"/>
      <x v="26"/>
      <x v="27"/>
      <x v="52"/>
      <x v="52"/>
      <x v="23"/>
      <x v="19"/>
      <x v="144"/>
      <x v="144"/>
      <x v="9"/>
      <x v="9"/>
    </i>
    <i r="1">
      <x v="672"/>
      <x v="71"/>
      <x v="155"/>
      <x v="31"/>
      <x v="12"/>
      <x v="53"/>
      <x v="40"/>
      <x v="52"/>
      <x v="52"/>
      <x v="44"/>
      <x v="33"/>
      <x v="124"/>
      <x v="112"/>
      <x v="9"/>
      <x v="9"/>
    </i>
    <i r="2">
      <x v="73"/>
      <x v="133"/>
      <x v="31"/>
      <x v="12"/>
      <x v="42"/>
      <x v="35"/>
      <x v="52"/>
      <x v="52"/>
      <x v="43"/>
      <x v="32"/>
      <x v="123"/>
      <x v="51"/>
      <x v="9"/>
      <x v="9"/>
    </i>
    <i r="2">
      <x v="142"/>
      <x v="54"/>
      <x v="22"/>
      <x v="24"/>
      <x v="12"/>
      <x v="2"/>
      <x v="52"/>
      <x v="52"/>
      <x v="40"/>
      <x v="15"/>
      <x v="21"/>
      <x v="119"/>
      <x v="9"/>
      <x v="9"/>
    </i>
    <i r="2">
      <x v="185"/>
      <x v="83"/>
      <x v="25"/>
      <x v="2"/>
      <x v="32"/>
      <x v="29"/>
      <x v="52"/>
      <x v="52"/>
      <x v="42"/>
      <x v="5"/>
      <x v="144"/>
      <x v="144"/>
      <x v="9"/>
      <x v="9"/>
    </i>
    <i r="2">
      <x v="186"/>
      <x v="106"/>
      <x v="11"/>
      <x v="20"/>
      <x v="19"/>
      <x v="3"/>
      <x v="52"/>
      <x v="52"/>
      <x v="45"/>
      <x v="37"/>
      <x v="144"/>
      <x v="144"/>
      <x v="9"/>
      <x v="9"/>
    </i>
    <i r="1">
      <x v="673"/>
      <x v="3"/>
      <x v="135"/>
      <x v="26"/>
      <x v="3"/>
      <x v="1"/>
      <x v="50"/>
      <x v="52"/>
      <x v="52"/>
      <x v="53"/>
      <x v="53"/>
      <x v="10"/>
      <x v="111"/>
      <x/>
      <x v="3"/>
    </i>
    <i r="2">
      <x v="4"/>
      <x v="170"/>
      <x v="26"/>
      <x v="3"/>
      <x v="1"/>
      <x v="50"/>
      <x v="52"/>
      <x v="52"/>
      <x v="53"/>
      <x v="53"/>
      <x v="10"/>
      <x v="111"/>
      <x/>
      <x v="3"/>
    </i>
    <i r="2">
      <x v="9"/>
      <x v="5"/>
      <x v="26"/>
      <x v="3"/>
      <x v="1"/>
      <x v="50"/>
      <x v="52"/>
      <x v="52"/>
      <x v="53"/>
      <x v="53"/>
      <x v="10"/>
      <x v="111"/>
      <x/>
      <x v="3"/>
    </i>
    <i r="1">
      <x v="674"/>
      <x v="3"/>
      <x v="135"/>
      <x v="26"/>
      <x v="3"/>
      <x v="1"/>
      <x v="50"/>
      <x v="52"/>
      <x v="52"/>
      <x v="39"/>
      <x v="30"/>
      <x v="10"/>
      <x v="111"/>
      <x/>
      <x v="3"/>
    </i>
    <i r="2">
      <x v="9"/>
      <x v="5"/>
      <x v="26"/>
      <x v="3"/>
      <x v="1"/>
      <x v="50"/>
      <x v="52"/>
      <x v="52"/>
      <x v="39"/>
      <x v="30"/>
      <x v="10"/>
      <x v="111"/>
      <x/>
      <x v="3"/>
    </i>
    <i r="2">
      <x v="10"/>
      <x v="182"/>
      <x v="1"/>
      <x v="21"/>
      <x v="29"/>
      <x/>
      <x v="52"/>
      <x v="52"/>
      <x v="41"/>
      <x v="17"/>
      <x v="144"/>
      <x v="144"/>
      <x v="9"/>
      <x v="9"/>
    </i>
    <i r="1">
      <x v="675"/>
      <x v="3"/>
      <x v="135"/>
      <x v="4"/>
      <x v="16"/>
      <x v="30"/>
      <x v="37"/>
      <x v="52"/>
      <x v="52"/>
      <x v="47"/>
      <x v="2"/>
      <x v="144"/>
      <x v="144"/>
      <x v="9"/>
      <x v="9"/>
    </i>
    <i r="10">
      <x v="51"/>
      <x v="34"/>
      <x v="144"/>
      <x v="144"/>
      <x v="9"/>
      <x v="9"/>
    </i>
    <i r="4">
      <x v="11"/>
      <x v="20"/>
      <x v="34"/>
      <x v="26"/>
      <x v="52"/>
      <x v="52"/>
      <x v="51"/>
      <x v="34"/>
      <x v="144"/>
      <x v="144"/>
      <x v="9"/>
      <x v="9"/>
    </i>
    <i r="4">
      <x v="13"/>
      <x v="15"/>
      <x v="30"/>
      <x v="37"/>
      <x v="52"/>
      <x v="52"/>
      <x v="47"/>
      <x v="2"/>
      <x v="144"/>
      <x v="144"/>
      <x v="9"/>
      <x v="9"/>
    </i>
    <i r="10">
      <x v="51"/>
      <x v="34"/>
      <x v="144"/>
      <x v="144"/>
      <x v="9"/>
      <x v="9"/>
    </i>
    <i r="4">
      <x v="14"/>
      <x v="17"/>
      <x v="30"/>
      <x v="37"/>
      <x v="52"/>
      <x v="52"/>
      <x v="47"/>
      <x v="2"/>
      <x v="144"/>
      <x v="144"/>
      <x v="9"/>
      <x v="9"/>
    </i>
    <i r="10">
      <x v="51"/>
      <x v="34"/>
      <x v="144"/>
      <x v="144"/>
      <x v="9"/>
      <x v="9"/>
    </i>
    <i r="4">
      <x v="15"/>
      <x v="28"/>
      <x v="30"/>
      <x v="37"/>
      <x v="52"/>
      <x v="52"/>
      <x v="47"/>
      <x v="2"/>
      <x v="144"/>
      <x v="144"/>
      <x v="9"/>
      <x v="9"/>
    </i>
    <i r="10">
      <x v="51"/>
      <x v="34"/>
      <x v="144"/>
      <x v="144"/>
      <x v="9"/>
      <x v="9"/>
    </i>
    <i r="4">
      <x v="25"/>
      <x v="2"/>
      <x v="30"/>
      <x v="37"/>
      <x v="52"/>
      <x v="52"/>
      <x v="46"/>
      <x v="28"/>
      <x v="144"/>
      <x v="144"/>
      <x v="9"/>
      <x v="9"/>
    </i>
    <i r="2">
      <x v="4"/>
      <x v="170"/>
      <x v="4"/>
      <x v="16"/>
      <x v="30"/>
      <x v="37"/>
      <x v="52"/>
      <x v="52"/>
      <x v="47"/>
      <x v="2"/>
      <x v="144"/>
      <x v="144"/>
      <x v="9"/>
      <x v="9"/>
    </i>
    <i r="10">
      <x v="51"/>
      <x v="34"/>
      <x v="144"/>
      <x v="144"/>
      <x v="9"/>
      <x v="9"/>
    </i>
    <i r="4">
      <x v="11"/>
      <x v="20"/>
      <x v="34"/>
      <x v="26"/>
      <x v="52"/>
      <x v="52"/>
      <x v="51"/>
      <x v="34"/>
      <x v="144"/>
      <x v="144"/>
      <x v="9"/>
      <x v="9"/>
    </i>
    <i r="4">
      <x v="13"/>
      <x v="15"/>
      <x v="30"/>
      <x v="37"/>
      <x v="52"/>
      <x v="52"/>
      <x v="47"/>
      <x v="2"/>
      <x v="144"/>
      <x v="144"/>
      <x v="9"/>
      <x v="9"/>
    </i>
    <i r="10">
      <x v="51"/>
      <x v="34"/>
      <x v="144"/>
      <x v="144"/>
      <x v="9"/>
      <x v="9"/>
    </i>
    <i r="4">
      <x v="14"/>
      <x v="17"/>
      <x v="30"/>
      <x v="37"/>
      <x v="52"/>
      <x v="52"/>
      <x v="47"/>
      <x v="2"/>
      <x v="144"/>
      <x v="144"/>
      <x v="9"/>
      <x v="9"/>
    </i>
    <i r="10">
      <x v="51"/>
      <x v="34"/>
      <x v="144"/>
      <x v="144"/>
      <x v="9"/>
      <x v="9"/>
    </i>
    <i r="4">
      <x v="15"/>
      <x v="28"/>
      <x v="30"/>
      <x v="37"/>
      <x v="52"/>
      <x v="52"/>
      <x v="47"/>
      <x v="2"/>
      <x v="144"/>
      <x v="144"/>
      <x v="9"/>
      <x v="9"/>
    </i>
    <i r="10">
      <x v="51"/>
      <x v="34"/>
      <x v="144"/>
      <x v="144"/>
      <x v="9"/>
      <x v="9"/>
    </i>
    <i r="4">
      <x v="25"/>
      <x v="2"/>
      <x v="30"/>
      <x v="37"/>
      <x v="52"/>
      <x v="52"/>
      <x v="46"/>
      <x v="28"/>
      <x v="144"/>
      <x v="144"/>
      <x v="9"/>
      <x v="9"/>
    </i>
    <i r="2">
      <x v="10"/>
      <x v="182"/>
      <x v="25"/>
      <x v="2"/>
      <x v="30"/>
      <x v="37"/>
      <x v="52"/>
      <x v="52"/>
      <x v="46"/>
      <x v="28"/>
      <x v="144"/>
      <x v="144"/>
      <x v="9"/>
      <x v="9"/>
    </i>
    <i r="2">
      <x v="11"/>
      <x v="168"/>
      <x v="4"/>
      <x v="16"/>
      <x v="30"/>
      <x v="37"/>
      <x v="52"/>
      <x v="52"/>
      <x v="51"/>
      <x v="34"/>
      <x v="144"/>
      <x v="144"/>
      <x v="9"/>
      <x v="9"/>
    </i>
    <i r="4">
      <x v="13"/>
      <x v="15"/>
      <x v="30"/>
      <x v="37"/>
      <x v="52"/>
      <x v="52"/>
      <x v="51"/>
      <x v="34"/>
      <x v="144"/>
      <x v="144"/>
      <x v="9"/>
      <x v="9"/>
    </i>
    <i r="4">
      <x v="14"/>
      <x v="17"/>
      <x v="30"/>
      <x v="37"/>
      <x v="52"/>
      <x v="52"/>
      <x v="51"/>
      <x v="34"/>
      <x v="144"/>
      <x v="144"/>
      <x v="9"/>
      <x v="9"/>
    </i>
    <i r="4">
      <x v="15"/>
      <x v="28"/>
      <x v="30"/>
      <x v="37"/>
      <x v="52"/>
      <x v="52"/>
      <x v="51"/>
      <x v="34"/>
      <x v="144"/>
      <x v="144"/>
      <x v="9"/>
      <x v="9"/>
    </i>
    <i r="2">
      <x v="12"/>
      <x v="31"/>
      <x v="4"/>
      <x v="16"/>
      <x v="30"/>
      <x v="37"/>
      <x v="52"/>
      <x v="52"/>
      <x v="47"/>
      <x v="2"/>
      <x v="144"/>
      <x v="144"/>
      <x v="9"/>
      <x v="9"/>
    </i>
    <i r="10">
      <x v="51"/>
      <x v="34"/>
      <x v="144"/>
      <x v="144"/>
      <x v="9"/>
      <x v="9"/>
    </i>
    <i r="4">
      <x v="13"/>
      <x v="15"/>
      <x v="30"/>
      <x v="37"/>
      <x v="52"/>
      <x v="52"/>
      <x v="47"/>
      <x v="2"/>
      <x v="144"/>
      <x v="144"/>
      <x v="9"/>
      <x v="9"/>
    </i>
    <i r="4">
      <x v="14"/>
      <x v="17"/>
      <x v="30"/>
      <x v="37"/>
      <x v="52"/>
      <x v="52"/>
      <x v="47"/>
      <x v="2"/>
      <x v="144"/>
      <x v="144"/>
      <x v="9"/>
      <x v="9"/>
    </i>
    <i r="4">
      <x v="15"/>
      <x v="28"/>
      <x v="30"/>
      <x v="37"/>
      <x v="52"/>
      <x v="52"/>
      <x v="47"/>
      <x v="2"/>
      <x v="144"/>
      <x v="144"/>
      <x v="9"/>
      <x v="9"/>
    </i>
    <i r="2">
      <x v="13"/>
      <x v="17"/>
      <x v="11"/>
      <x v="20"/>
      <x v="34"/>
      <x v="26"/>
      <x v="52"/>
      <x v="52"/>
      <x v="51"/>
      <x v="34"/>
      <x v="144"/>
      <x v="144"/>
      <x v="9"/>
      <x v="9"/>
    </i>
    <i r="2">
      <x v="120"/>
      <x v="50"/>
      <x v="4"/>
      <x v="16"/>
      <x v="30"/>
      <x v="37"/>
      <x v="52"/>
      <x v="52"/>
      <x v="48"/>
      <x v="50"/>
      <x v="144"/>
      <x v="144"/>
      <x v="9"/>
      <x v="9"/>
    </i>
    <i r="4">
      <x v="13"/>
      <x v="15"/>
      <x v="30"/>
      <x v="37"/>
      <x v="52"/>
      <x v="52"/>
      <x v="48"/>
      <x v="50"/>
      <x v="144"/>
      <x v="144"/>
      <x v="9"/>
      <x v="9"/>
    </i>
    <i r="4">
      <x v="14"/>
      <x v="17"/>
      <x v="30"/>
      <x v="37"/>
      <x v="52"/>
      <x v="52"/>
      <x v="48"/>
      <x v="50"/>
      <x v="144"/>
      <x v="144"/>
      <x v="9"/>
      <x v="9"/>
    </i>
    <i r="4">
      <x v="15"/>
      <x v="28"/>
      <x v="30"/>
      <x v="37"/>
      <x v="52"/>
      <x v="52"/>
      <x v="48"/>
      <x v="50"/>
      <x v="144"/>
      <x v="144"/>
      <x v="9"/>
      <x v="9"/>
    </i>
    <i r="2">
      <x v="170"/>
      <x v="157"/>
      <x v="4"/>
      <x v="16"/>
      <x v="33"/>
      <x v="12"/>
      <x v="52"/>
      <x v="52"/>
      <x v="50"/>
      <x v="18"/>
      <x v="144"/>
      <x v="144"/>
      <x v="9"/>
      <x v="9"/>
    </i>
    <i r="4">
      <x v="13"/>
      <x v="15"/>
      <x v="33"/>
      <x v="12"/>
      <x v="52"/>
      <x v="52"/>
      <x v="50"/>
      <x v="18"/>
      <x v="144"/>
      <x v="144"/>
      <x v="9"/>
      <x v="9"/>
    </i>
    <i r="4">
      <x v="14"/>
      <x v="17"/>
      <x v="33"/>
      <x v="12"/>
      <x v="52"/>
      <x v="52"/>
      <x v="50"/>
      <x v="18"/>
      <x v="144"/>
      <x v="144"/>
      <x v="9"/>
      <x v="9"/>
    </i>
    <i r="4">
      <x v="15"/>
      <x v="28"/>
      <x v="33"/>
      <x v="12"/>
      <x v="52"/>
      <x v="52"/>
      <x v="50"/>
      <x v="18"/>
      <x v="144"/>
      <x v="144"/>
      <x v="9"/>
      <x v="9"/>
    </i>
    <i r="2">
      <x v="174"/>
      <x v="183"/>
      <x v="4"/>
      <x v="16"/>
      <x v="30"/>
      <x v="37"/>
      <x v="52"/>
      <x v="52"/>
      <x v="49"/>
      <x v="51"/>
      <x v="144"/>
      <x v="144"/>
      <x v="9"/>
      <x v="9"/>
    </i>
    <i r="4">
      <x v="13"/>
      <x v="15"/>
      <x v="30"/>
      <x v="37"/>
      <x v="52"/>
      <x v="52"/>
      <x v="49"/>
      <x v="51"/>
      <x v="144"/>
      <x v="144"/>
      <x v="9"/>
      <x v="9"/>
    </i>
    <i r="4">
      <x v="14"/>
      <x v="17"/>
      <x v="30"/>
      <x v="37"/>
      <x v="52"/>
      <x v="52"/>
      <x v="49"/>
      <x v="51"/>
      <x v="144"/>
      <x v="144"/>
      <x v="9"/>
      <x v="9"/>
    </i>
    <i r="4">
      <x v="15"/>
      <x v="28"/>
      <x v="30"/>
      <x v="37"/>
      <x v="52"/>
      <x v="52"/>
      <x v="49"/>
      <x v="51"/>
      <x v="144"/>
      <x v="144"/>
      <x v="9"/>
      <x v="9"/>
    </i>
    <i r="2">
      <x v="185"/>
      <x v="83"/>
      <x v="4"/>
      <x v="16"/>
      <x v="30"/>
      <x v="37"/>
      <x v="52"/>
      <x v="52"/>
      <x v="52"/>
      <x v="20"/>
      <x v="144"/>
      <x v="144"/>
      <x v="9"/>
      <x v="9"/>
    </i>
    <i r="4">
      <x v="13"/>
      <x v="15"/>
      <x v="30"/>
      <x v="37"/>
      <x v="52"/>
      <x v="52"/>
      <x v="52"/>
      <x v="20"/>
      <x v="144"/>
      <x v="144"/>
      <x v="9"/>
      <x v="9"/>
    </i>
    <i r="4">
      <x v="14"/>
      <x v="17"/>
      <x v="30"/>
      <x v="37"/>
      <x v="52"/>
      <x v="52"/>
      <x v="52"/>
      <x v="20"/>
      <x v="144"/>
      <x v="144"/>
      <x v="9"/>
      <x v="9"/>
    </i>
    <i r="4">
      <x v="15"/>
      <x v="28"/>
      <x v="30"/>
      <x v="37"/>
      <x v="52"/>
      <x v="52"/>
      <x v="52"/>
      <x v="20"/>
      <x v="144"/>
      <x v="144"/>
      <x v="9"/>
      <x v="9"/>
    </i>
    <i r="1">
      <x v="676"/>
      <x v="120"/>
      <x v="50"/>
      <x v="4"/>
      <x v="16"/>
      <x v="30"/>
      <x v="37"/>
      <x v="52"/>
      <x v="52"/>
      <x v="49"/>
      <x v="51"/>
      <x v="144"/>
      <x v="144"/>
      <x v="9"/>
      <x v="9"/>
    </i>
    <i r="1">
      <x v="677"/>
      <x v="169"/>
      <x v="154"/>
      <x v="11"/>
      <x v="20"/>
      <x v="50"/>
      <x v="44"/>
      <x v="52"/>
      <x v="52"/>
      <x v="53"/>
      <x v="53"/>
      <x v="144"/>
      <x v="144"/>
      <x v="9"/>
      <x v="9"/>
    </i>
    <i r="4">
      <x v="12"/>
      <x v="13"/>
      <x v="44"/>
      <x v="53"/>
      <x v="52"/>
      <x v="52"/>
      <x v="53"/>
      <x v="53"/>
      <x v="144"/>
      <x v="144"/>
      <x v="9"/>
      <x v="9"/>
    </i>
    <i r="1">
      <x v="679"/>
      <x v="71"/>
      <x v="155"/>
      <x v="31"/>
      <x v="12"/>
      <x v="53"/>
      <x v="40"/>
      <x v="52"/>
      <x v="52"/>
      <x v="44"/>
      <x v="33"/>
      <x v="124"/>
      <x v="112"/>
      <x v="9"/>
      <x v="9"/>
    </i>
    <i r="1">
      <x v="680"/>
      <x v="71"/>
      <x v="155"/>
      <x v="31"/>
      <x v="12"/>
      <x v="53"/>
      <x v="40"/>
      <x v="52"/>
      <x v="52"/>
      <x v="53"/>
      <x v="53"/>
      <x v="124"/>
      <x v="112"/>
      <x v="9"/>
      <x v="9"/>
    </i>
    <i r="1">
      <x v="681"/>
      <x v="96"/>
      <x v="156"/>
      <x/>
      <x v="22"/>
      <x v="29"/>
      <x/>
      <x v="52"/>
      <x v="52"/>
      <x v="53"/>
      <x v="53"/>
      <x v="144"/>
      <x v="144"/>
      <x v="9"/>
      <x v="9"/>
    </i>
    <i r="4">
      <x v="14"/>
      <x v="17"/>
      <x v="30"/>
      <x v="37"/>
      <x v="52"/>
      <x v="52"/>
      <x v="53"/>
      <x v="53"/>
      <x v="144"/>
      <x v="144"/>
      <x v="9"/>
      <x v="9"/>
    </i>
    <i r="1">
      <x v="682"/>
      <x v="170"/>
      <x v="157"/>
      <x/>
      <x v="22"/>
      <x v="29"/>
      <x/>
      <x v="52"/>
      <x v="52"/>
      <x v="53"/>
      <x v="53"/>
      <x v="144"/>
      <x v="144"/>
      <x v="9"/>
      <x v="9"/>
    </i>
    <i r="4">
      <x v="1"/>
      <x v="21"/>
      <x v="29"/>
      <x/>
      <x v="52"/>
      <x v="52"/>
      <x v="53"/>
      <x v="53"/>
      <x v="144"/>
      <x v="144"/>
      <x v="9"/>
      <x v="9"/>
    </i>
    <i r="4">
      <x v="2"/>
      <x v="23"/>
      <x v="29"/>
      <x/>
      <x v="52"/>
      <x v="52"/>
      <x v="53"/>
      <x v="53"/>
      <x v="144"/>
      <x v="144"/>
      <x v="9"/>
      <x v="9"/>
    </i>
    <i r="4">
      <x v="3"/>
      <x v="18"/>
      <x v="29"/>
      <x/>
      <x v="52"/>
      <x v="52"/>
      <x v="53"/>
      <x v="53"/>
      <x v="144"/>
      <x v="144"/>
      <x v="9"/>
      <x v="9"/>
    </i>
    <i r="4">
      <x v="4"/>
      <x v="16"/>
      <x v="33"/>
      <x v="12"/>
      <x v="52"/>
      <x v="52"/>
      <x v="50"/>
      <x v="18"/>
      <x v="144"/>
      <x v="144"/>
      <x v="9"/>
      <x v="9"/>
    </i>
    <i r="10">
      <x v="53"/>
      <x v="53"/>
      <x v="144"/>
      <x v="144"/>
      <x v="9"/>
      <x v="9"/>
    </i>
    <i r="4">
      <x v="13"/>
      <x v="15"/>
      <x v="33"/>
      <x v="12"/>
      <x v="52"/>
      <x v="52"/>
      <x v="50"/>
      <x v="18"/>
      <x v="144"/>
      <x v="144"/>
      <x v="9"/>
      <x v="9"/>
    </i>
    <i r="10">
      <x v="53"/>
      <x v="53"/>
      <x v="144"/>
      <x v="144"/>
      <x v="9"/>
      <x v="9"/>
    </i>
    <i r="4">
      <x v="14"/>
      <x v="17"/>
      <x v="33"/>
      <x v="12"/>
      <x v="52"/>
      <x v="52"/>
      <x v="50"/>
      <x v="18"/>
      <x v="144"/>
      <x v="144"/>
      <x v="9"/>
      <x v="9"/>
    </i>
    <i r="10">
      <x v="53"/>
      <x v="53"/>
      <x v="144"/>
      <x v="144"/>
      <x v="9"/>
      <x v="9"/>
    </i>
    <i r="4">
      <x v="15"/>
      <x v="28"/>
      <x v="33"/>
      <x v="12"/>
      <x v="52"/>
      <x v="52"/>
      <x v="50"/>
      <x v="18"/>
      <x v="144"/>
      <x v="144"/>
      <x v="9"/>
      <x v="9"/>
    </i>
    <i r="10">
      <x v="53"/>
      <x v="53"/>
      <x v="144"/>
      <x v="144"/>
      <x v="9"/>
      <x v="9"/>
    </i>
    <i r="1">
      <x v="683"/>
      <x v="169"/>
      <x v="154"/>
      <x v="12"/>
      <x v="13"/>
      <x v="46"/>
      <x v="5"/>
      <x v="52"/>
      <x v="52"/>
      <x v="53"/>
      <x v="53"/>
      <x v="144"/>
      <x v="144"/>
      <x v="9"/>
      <x v="9"/>
    </i>
    <i r="1">
      <x v="684"/>
      <x v="116"/>
      <x v="141"/>
      <x v="4"/>
      <x v="16"/>
      <x v="30"/>
      <x v="37"/>
      <x v="52"/>
      <x v="52"/>
      <x v="14"/>
      <x v="9"/>
      <x v="144"/>
      <x v="144"/>
      <x v="9"/>
      <x v="9"/>
    </i>
    <i r="1">
      <x v="685"/>
      <x v="191"/>
      <x v="158"/>
      <x v="12"/>
      <x v="13"/>
      <x v="46"/>
      <x v="5"/>
      <x v="52"/>
      <x v="52"/>
      <x v="53"/>
      <x v="53"/>
      <x v="144"/>
      <x v="144"/>
      <x v="9"/>
      <x v="9"/>
    </i>
    <i r="1">
      <x v="686"/>
      <x v="4"/>
      <x v="170"/>
      <x v="5"/>
      <x v="31"/>
      <x v="20"/>
      <x v="41"/>
      <x v="52"/>
      <x v="52"/>
      <x v="53"/>
      <x v="53"/>
      <x v="144"/>
      <x v="144"/>
      <x v="9"/>
      <x v="9"/>
    </i>
    <i r="1">
      <x v="688"/>
      <x v="11"/>
      <x v="168"/>
      <x v="5"/>
      <x v="31"/>
      <x v="20"/>
      <x v="41"/>
      <x v="52"/>
      <x v="52"/>
      <x v="53"/>
      <x v="53"/>
      <x v="144"/>
      <x v="144"/>
      <x v="9"/>
      <x v="9"/>
    </i>
    <i r="1">
      <x v="690"/>
      <x v="102"/>
      <x v="159"/>
      <x/>
      <x v="22"/>
      <x v="29"/>
      <x/>
      <x v="52"/>
      <x v="52"/>
      <x v="53"/>
      <x v="53"/>
      <x v="144"/>
      <x v="144"/>
      <x v="9"/>
      <x v="9"/>
    </i>
    <i r="4">
      <x v="1"/>
      <x v="21"/>
      <x v="29"/>
      <x/>
      <x v="52"/>
      <x v="52"/>
      <x v="53"/>
      <x v="53"/>
      <x v="144"/>
      <x v="144"/>
      <x v="9"/>
      <x v="9"/>
    </i>
    <i r="4">
      <x v="2"/>
      <x v="23"/>
      <x v="29"/>
      <x/>
      <x v="52"/>
      <x v="52"/>
      <x v="53"/>
      <x v="53"/>
      <x v="144"/>
      <x v="144"/>
      <x v="9"/>
      <x v="9"/>
    </i>
    <i r="4">
      <x v="3"/>
      <x v="18"/>
      <x v="29"/>
      <x/>
      <x v="52"/>
      <x v="52"/>
      <x v="53"/>
      <x v="53"/>
      <x v="144"/>
      <x v="144"/>
      <x v="9"/>
      <x v="9"/>
    </i>
    <i r="4">
      <x v="4"/>
      <x v="16"/>
      <x v="30"/>
      <x v="37"/>
      <x v="52"/>
      <x v="52"/>
      <x v="53"/>
      <x v="53"/>
      <x v="144"/>
      <x v="144"/>
      <x v="9"/>
      <x v="9"/>
    </i>
    <i r="4">
      <x v="5"/>
      <x v="31"/>
      <x v="20"/>
      <x v="41"/>
      <x v="52"/>
      <x v="52"/>
      <x v="53"/>
      <x v="53"/>
      <x v="144"/>
      <x v="144"/>
      <x v="9"/>
      <x v="9"/>
    </i>
    <i r="4">
      <x v="8"/>
      <x v="14"/>
      <x v="32"/>
      <x v="29"/>
      <x v="52"/>
      <x v="52"/>
      <x v="53"/>
      <x v="53"/>
      <x v="144"/>
      <x v="144"/>
      <x v="9"/>
      <x v="9"/>
    </i>
    <i r="4">
      <x v="12"/>
      <x v="13"/>
      <x v="44"/>
      <x v="53"/>
      <x v="52"/>
      <x v="52"/>
      <x v="53"/>
      <x v="53"/>
      <x v="144"/>
      <x v="144"/>
      <x v="9"/>
      <x v="9"/>
    </i>
    <i r="4">
      <x v="13"/>
      <x v="15"/>
      <x v="30"/>
      <x v="37"/>
      <x v="52"/>
      <x v="52"/>
      <x v="53"/>
      <x v="53"/>
      <x v="144"/>
      <x v="144"/>
      <x v="9"/>
      <x v="9"/>
    </i>
    <i r="4">
      <x v="14"/>
      <x v="17"/>
      <x v="30"/>
      <x v="37"/>
      <x v="52"/>
      <x v="52"/>
      <x v="53"/>
      <x v="53"/>
      <x v="144"/>
      <x v="144"/>
      <x v="9"/>
      <x v="9"/>
    </i>
    <i r="4">
      <x v="15"/>
      <x v="28"/>
      <x v="30"/>
      <x v="37"/>
      <x v="52"/>
      <x v="52"/>
      <x v="53"/>
      <x v="53"/>
      <x v="144"/>
      <x v="144"/>
      <x v="9"/>
      <x v="9"/>
    </i>
    <i r="4">
      <x v="19"/>
      <x v="9"/>
      <x v="22"/>
      <x v="28"/>
      <x v="52"/>
      <x v="52"/>
      <x v="53"/>
      <x v="53"/>
      <x v="144"/>
      <x v="144"/>
      <x v="9"/>
      <x v="9"/>
    </i>
    <i r="4">
      <x v="20"/>
      <x v="30"/>
      <x v="20"/>
      <x v="41"/>
      <x v="52"/>
      <x v="52"/>
      <x v="53"/>
      <x v="53"/>
      <x v="144"/>
      <x v="144"/>
      <x v="9"/>
      <x v="9"/>
    </i>
    <i r="4">
      <x v="26"/>
      <x v="3"/>
      <x v="1"/>
      <x v="50"/>
      <x v="52"/>
      <x v="52"/>
      <x v="53"/>
      <x v="53"/>
      <x v="144"/>
      <x v="144"/>
      <x v="1"/>
      <x/>
    </i>
    <i r="6">
      <x v="8"/>
      <x v="43"/>
      <x v="52"/>
      <x v="52"/>
      <x v="53"/>
      <x v="53"/>
      <x v="41"/>
      <x v="115"/>
      <x v="2"/>
      <x v="2"/>
    </i>
    <i r="1">
      <x v="691"/>
      <x v="3"/>
      <x v="135"/>
      <x v="11"/>
      <x v="20"/>
      <x v="34"/>
      <x v="26"/>
      <x v="52"/>
      <x v="52"/>
      <x v="53"/>
      <x v="53"/>
      <x v="144"/>
      <x v="144"/>
      <x v="9"/>
      <x v="9"/>
    </i>
    <i r="2">
      <x v="4"/>
      <x v="170"/>
      <x v="11"/>
      <x v="20"/>
      <x v="34"/>
      <x v="26"/>
      <x v="52"/>
      <x v="52"/>
      <x v="53"/>
      <x v="53"/>
      <x v="144"/>
      <x v="144"/>
      <x v="9"/>
      <x v="9"/>
    </i>
    <i r="2">
      <x v="13"/>
      <x v="17"/>
      <x v="11"/>
      <x v="20"/>
      <x v="34"/>
      <x v="26"/>
      <x v="52"/>
      <x v="52"/>
      <x v="53"/>
      <x v="53"/>
      <x v="144"/>
      <x v="144"/>
      <x v="9"/>
      <x v="9"/>
    </i>
    <i r="1">
      <x v="692"/>
      <x v="3"/>
      <x v="135"/>
      <x/>
      <x v="22"/>
      <x v="29"/>
      <x/>
      <x v="52"/>
      <x v="52"/>
      <x v="53"/>
      <x v="53"/>
      <x v="144"/>
      <x v="144"/>
      <x v="7"/>
      <x v="4"/>
    </i>
    <i r="2">
      <x v="4"/>
      <x v="170"/>
      <x/>
      <x v="22"/>
      <x v="29"/>
      <x/>
      <x v="52"/>
      <x v="52"/>
      <x v="53"/>
      <x v="53"/>
      <x v="144"/>
      <x v="144"/>
      <x v="7"/>
      <x v="4"/>
    </i>
    <i r="2">
      <x v="11"/>
      <x v="168"/>
      <x/>
      <x v="22"/>
      <x v="29"/>
      <x/>
      <x v="52"/>
      <x v="52"/>
      <x v="53"/>
      <x v="53"/>
      <x v="144"/>
      <x v="144"/>
      <x v="7"/>
      <x v="4"/>
    </i>
    <i r="1">
      <x v="693"/>
      <x v="11"/>
      <x v="168"/>
      <x v="2"/>
      <x v="23"/>
      <x v="29"/>
      <x/>
      <x v="52"/>
      <x v="52"/>
      <x v="53"/>
      <x v="53"/>
      <x v="144"/>
      <x v="144"/>
      <x v="7"/>
      <x v="4"/>
    </i>
    <i r="1">
      <x v="694"/>
      <x v="4"/>
      <x v="170"/>
      <x v="2"/>
      <x v="23"/>
      <x v="29"/>
      <x/>
      <x v="52"/>
      <x v="52"/>
      <x v="53"/>
      <x v="53"/>
      <x v="144"/>
      <x v="144"/>
      <x v="7"/>
      <x v="4"/>
    </i>
    <i r="1">
      <x v="695"/>
      <x v="3"/>
      <x v="135"/>
      <x v="2"/>
      <x v="23"/>
      <x v="29"/>
      <x/>
      <x v="52"/>
      <x v="52"/>
      <x v="53"/>
      <x v="53"/>
      <x v="144"/>
      <x v="144"/>
      <x v="7"/>
      <x v="4"/>
    </i>
    <i r="1">
      <x v="696"/>
      <x v="3"/>
      <x v="135"/>
      <x v="3"/>
      <x v="18"/>
      <x v="29"/>
      <x/>
      <x v="52"/>
      <x v="52"/>
      <x v="53"/>
      <x v="53"/>
      <x v="144"/>
      <x v="144"/>
      <x v="7"/>
      <x v="4"/>
    </i>
    <i r="2">
      <x v="4"/>
      <x v="170"/>
      <x v="3"/>
      <x v="18"/>
      <x v="29"/>
      <x/>
      <x v="52"/>
      <x v="52"/>
      <x v="53"/>
      <x v="53"/>
      <x v="144"/>
      <x v="144"/>
      <x v="7"/>
      <x v="4"/>
    </i>
    <i r="2">
      <x v="11"/>
      <x v="168"/>
      <x v="3"/>
      <x v="18"/>
      <x v="29"/>
      <x/>
      <x v="52"/>
      <x v="52"/>
      <x v="53"/>
      <x v="53"/>
      <x v="144"/>
      <x v="144"/>
      <x v="7"/>
      <x v="4"/>
    </i>
    <i r="1">
      <x v="697"/>
      <x v="4"/>
      <x v="170"/>
      <x v="1"/>
      <x v="21"/>
      <x v="29"/>
      <x/>
      <x v="52"/>
      <x v="52"/>
      <x v="53"/>
      <x v="53"/>
      <x v="144"/>
      <x v="144"/>
      <x v="7"/>
      <x v="4"/>
    </i>
    <i r="1">
      <x v="698"/>
      <x v="3"/>
      <x v="135"/>
      <x v="1"/>
      <x v="21"/>
      <x v="29"/>
      <x/>
      <x v="52"/>
      <x v="52"/>
      <x v="53"/>
      <x v="53"/>
      <x v="144"/>
      <x v="144"/>
      <x v="7"/>
      <x v="4"/>
    </i>
    <i r="1">
      <x v="699"/>
      <x v="11"/>
      <x v="168"/>
      <x v="1"/>
      <x v="21"/>
      <x v="29"/>
      <x/>
      <x v="52"/>
      <x v="52"/>
      <x v="53"/>
      <x v="53"/>
      <x v="144"/>
      <x v="144"/>
      <x v="7"/>
      <x v="4"/>
    </i>
    <i r="1">
      <x v="704"/>
      <x v="198"/>
      <x v="87"/>
      <x v="24"/>
      <x v="4"/>
      <x v="2"/>
      <x v="10"/>
      <x v="52"/>
      <x v="52"/>
      <x v="53"/>
      <x v="53"/>
      <x v="139"/>
      <x v="92"/>
      <x v="9"/>
      <x v="9"/>
    </i>
    <i r="1">
      <x v="706"/>
      <x v="100"/>
      <x v="163"/>
      <x/>
      <x v="22"/>
      <x v="29"/>
      <x/>
      <x v="52"/>
      <x v="52"/>
      <x v="53"/>
      <x v="53"/>
      <x v="144"/>
      <x v="144"/>
      <x v="9"/>
      <x v="9"/>
    </i>
    <i r="4">
      <x v="14"/>
      <x v="17"/>
      <x v="30"/>
      <x v="37"/>
      <x v="52"/>
      <x v="52"/>
      <x v="53"/>
      <x v="53"/>
      <x v="144"/>
      <x v="144"/>
      <x v="9"/>
      <x v="9"/>
    </i>
    <i r="4">
      <x v="15"/>
      <x v="28"/>
      <x v="30"/>
      <x v="37"/>
      <x v="52"/>
      <x v="52"/>
      <x v="53"/>
      <x v="53"/>
      <x v="144"/>
      <x v="144"/>
      <x v="9"/>
      <x v="9"/>
    </i>
    <i r="4">
      <x v="27"/>
      <x v="26"/>
      <x/>
      <x v="51"/>
      <x v="52"/>
      <x v="52"/>
      <x v="53"/>
      <x v="53"/>
      <x v="7"/>
      <x v="135"/>
      <x v="9"/>
      <x v="9"/>
    </i>
    <i r="1">
      <x v="708"/>
      <x v="2"/>
      <x v="169"/>
      <x v="11"/>
      <x v="20"/>
      <x v="50"/>
      <x v="44"/>
      <x v="52"/>
      <x v="52"/>
      <x v="53"/>
      <x v="53"/>
      <x v="144"/>
      <x v="144"/>
      <x v="9"/>
      <x v="9"/>
    </i>
    <i r="1">
      <x v="709"/>
      <x v="11"/>
      <x v="168"/>
      <x v="13"/>
      <x v="15"/>
      <x v="30"/>
      <x v="37"/>
      <x v="52"/>
      <x v="52"/>
      <x v="51"/>
      <x v="34"/>
      <x v="144"/>
      <x v="144"/>
      <x v="9"/>
      <x v="9"/>
    </i>
    <i r="1">
      <x v="710"/>
      <x v="13"/>
      <x v="17"/>
      <x v="11"/>
      <x v="20"/>
      <x v="34"/>
      <x v="26"/>
      <x v="52"/>
      <x v="52"/>
      <x v="51"/>
      <x v="34"/>
      <x v="144"/>
      <x v="144"/>
      <x v="9"/>
      <x v="9"/>
    </i>
    <i r="2">
      <x v="120"/>
      <x v="50"/>
      <x v="11"/>
      <x v="20"/>
      <x v="34"/>
      <x v="26"/>
      <x v="52"/>
      <x v="52"/>
      <x v="51"/>
      <x v="34"/>
      <x v="144"/>
      <x v="144"/>
      <x v="9"/>
      <x v="9"/>
    </i>
    <i r="1">
      <x v="711"/>
      <x v="3"/>
      <x v="135"/>
      <x v="11"/>
      <x v="20"/>
      <x v="34"/>
      <x v="26"/>
      <x v="52"/>
      <x v="52"/>
      <x v="51"/>
      <x v="34"/>
      <x v="144"/>
      <x v="144"/>
      <x v="9"/>
      <x v="9"/>
    </i>
    <i r="1">
      <x v="712"/>
      <x v="4"/>
      <x v="170"/>
      <x v="11"/>
      <x v="20"/>
      <x v="34"/>
      <x v="26"/>
      <x v="52"/>
      <x v="52"/>
      <x v="51"/>
      <x v="34"/>
      <x v="144"/>
      <x v="144"/>
      <x v="9"/>
      <x v="9"/>
    </i>
    <i r="1">
      <x v="713"/>
      <x v="147"/>
      <x v="140"/>
      <x v="16"/>
      <x v="25"/>
      <x v="24"/>
      <x v="38"/>
      <x v="52"/>
      <x v="52"/>
      <x v="53"/>
      <x v="53"/>
      <x v="144"/>
      <x v="144"/>
      <x v="9"/>
      <x v="9"/>
    </i>
    <i r="1">
      <x v="714"/>
      <x v="124"/>
      <x v="141"/>
      <x v="14"/>
      <x v="17"/>
      <x v="30"/>
      <x v="37"/>
      <x v="52"/>
      <x v="52"/>
      <x v="53"/>
      <x v="53"/>
      <x v="144"/>
      <x v="144"/>
      <x v="9"/>
      <x v="9"/>
    </i>
    <i r="2">
      <x v="172"/>
      <x v="150"/>
      <x v="14"/>
      <x v="17"/>
      <x v="30"/>
      <x v="37"/>
      <x v="52"/>
      <x v="52"/>
      <x v="53"/>
      <x v="53"/>
      <x v="144"/>
      <x v="144"/>
      <x v="9"/>
      <x v="9"/>
    </i>
    <i r="1">
      <x v="715"/>
      <x v="120"/>
      <x v="50"/>
      <x v="31"/>
      <x v="12"/>
      <x v="56"/>
      <x v="22"/>
      <x v="52"/>
      <x v="52"/>
      <x v="11"/>
      <x v="31"/>
      <x v="130"/>
      <x v="100"/>
      <x v="9"/>
      <x v="9"/>
    </i>
    <i r="1">
      <x v="716"/>
      <x v="121"/>
      <x v="48"/>
      <x v="31"/>
      <x v="12"/>
      <x v="56"/>
      <x v="22"/>
      <x v="52"/>
      <x v="52"/>
      <x v="11"/>
      <x v="31"/>
      <x v="130"/>
      <x v="100"/>
      <x v="9"/>
      <x v="9"/>
    </i>
    <i r="1">
      <x v="717"/>
      <x v="83"/>
      <x v="8"/>
      <x v="31"/>
      <x v="12"/>
      <x v="54"/>
      <x v="23"/>
      <x v="52"/>
      <x v="52"/>
      <x v="53"/>
      <x v="53"/>
      <x v="125"/>
      <x v="98"/>
      <x v="9"/>
      <x v="9"/>
    </i>
    <i r="1">
      <x v="718"/>
      <x v="79"/>
      <x v="151"/>
      <x v="31"/>
      <x v="12"/>
      <x v="54"/>
      <x v="23"/>
      <x v="52"/>
      <x v="52"/>
      <x v="53"/>
      <x v="53"/>
      <x v="125"/>
      <x v="98"/>
      <x v="9"/>
      <x v="9"/>
    </i>
    <i r="2">
      <x v="83"/>
      <x v="8"/>
      <x v="31"/>
      <x v="12"/>
      <x v="48"/>
      <x v="19"/>
      <x v="52"/>
      <x v="52"/>
      <x v="53"/>
      <x v="53"/>
      <x v="133"/>
      <x v="52"/>
      <x v="9"/>
      <x v="9"/>
    </i>
    <i r="1">
      <x v="719"/>
      <x v="106"/>
      <x v="108"/>
      <x v="14"/>
      <x v="17"/>
      <x v="30"/>
      <x v="37"/>
      <x v="52"/>
      <x v="52"/>
      <x v="53"/>
      <x v="53"/>
      <x v="144"/>
      <x v="144"/>
      <x v="9"/>
      <x v="9"/>
    </i>
    <i r="2">
      <x v="107"/>
      <x v="14"/>
      <x v="14"/>
      <x v="17"/>
      <x v="30"/>
      <x v="37"/>
      <x v="52"/>
      <x v="52"/>
      <x v="53"/>
      <x v="53"/>
      <x v="144"/>
      <x v="144"/>
      <x v="9"/>
      <x v="9"/>
    </i>
    <i r="2">
      <x v="111"/>
      <x v="110"/>
      <x v="14"/>
      <x v="17"/>
      <x v="30"/>
      <x v="37"/>
      <x v="52"/>
      <x v="52"/>
      <x v="53"/>
      <x v="53"/>
      <x v="144"/>
      <x v="144"/>
      <x v="9"/>
      <x v="9"/>
    </i>
    <i r="2">
      <x v="171"/>
      <x v="70"/>
      <x v="14"/>
      <x v="17"/>
      <x v="30"/>
      <x v="37"/>
      <x v="52"/>
      <x v="52"/>
      <x v="53"/>
      <x v="53"/>
      <x v="144"/>
      <x v="144"/>
      <x v="9"/>
      <x v="9"/>
    </i>
    <i r="1">
      <x v="721"/>
      <x v="83"/>
      <x v="8"/>
      <x v="31"/>
      <x v="12"/>
      <x v="54"/>
      <x v="23"/>
      <x v="52"/>
      <x v="52"/>
      <x v="53"/>
      <x v="53"/>
      <x v="125"/>
      <x v="98"/>
      <x v="9"/>
      <x v="9"/>
    </i>
    <i r="1">
      <x v="722"/>
      <x v="73"/>
      <x v="133"/>
      <x v="31"/>
      <x v="12"/>
      <x v="40"/>
      <x v="36"/>
      <x v="52"/>
      <x v="52"/>
      <x v="53"/>
      <x v="53"/>
      <x v="112"/>
      <x v="23"/>
      <x v="9"/>
      <x v="9"/>
    </i>
    <i r="1">
      <x v="723"/>
      <x v="78"/>
      <x v="12"/>
      <x v="31"/>
      <x v="12"/>
      <x v="40"/>
      <x v="36"/>
      <x v="52"/>
      <x v="52"/>
      <x v="53"/>
      <x v="53"/>
      <x v="144"/>
      <x v="144"/>
      <x v="9"/>
      <x v="9"/>
    </i>
    <i r="1">
      <x v="724"/>
      <x v="2"/>
      <x v="169"/>
      <x v="31"/>
      <x v="12"/>
      <x v="39"/>
      <x v="34"/>
      <x v="52"/>
      <x v="52"/>
      <x v="53"/>
      <x v="53"/>
      <x v="113"/>
      <x v="117"/>
      <x v="9"/>
      <x v="9"/>
    </i>
    <i r="2">
      <x v="3"/>
      <x v="135"/>
      <x v="31"/>
      <x v="12"/>
      <x v="39"/>
      <x v="34"/>
      <x v="52"/>
      <x v="52"/>
      <x v="53"/>
      <x v="53"/>
      <x v="113"/>
      <x v="117"/>
      <x v="9"/>
      <x v="9"/>
    </i>
    <i r="2">
      <x v="4"/>
      <x v="170"/>
      <x v="31"/>
      <x v="12"/>
      <x v="39"/>
      <x v="34"/>
      <x v="52"/>
      <x v="52"/>
      <x v="53"/>
      <x v="53"/>
      <x v="113"/>
      <x v="117"/>
      <x v="9"/>
      <x v="9"/>
    </i>
    <i r="1">
      <x v="725"/>
      <x v="142"/>
      <x v="54"/>
      <x v="28"/>
      <x v="1"/>
      <x v="6"/>
      <x v="14"/>
      <x v="52"/>
      <x v="52"/>
      <x v="53"/>
      <x v="53"/>
      <x v="23"/>
      <x v="118"/>
      <x v="9"/>
      <x v="9"/>
    </i>
    <i r="1">
      <x v="727"/>
      <x v="139"/>
      <x v="10"/>
      <x v="28"/>
      <x v="1"/>
      <x v="17"/>
      <x v="45"/>
      <x v="52"/>
      <x v="52"/>
      <x v="53"/>
      <x v="53"/>
      <x v="64"/>
      <x v="121"/>
      <x v="9"/>
      <x v="9"/>
    </i>
    <i r="1">
      <x v="728"/>
      <x v="142"/>
      <x v="54"/>
      <x v="28"/>
      <x v="1"/>
      <x v="17"/>
      <x v="45"/>
      <x v="52"/>
      <x v="52"/>
      <x v="53"/>
      <x v="53"/>
      <x v="62"/>
      <x v="122"/>
      <x v="9"/>
      <x v="9"/>
    </i>
    <i r="1">
      <x v="730"/>
      <x v="2"/>
      <x v="169"/>
      <x v="6"/>
      <x v="19"/>
      <x v="32"/>
      <x v="29"/>
      <x v="52"/>
      <x v="52"/>
      <x v="53"/>
      <x v="53"/>
      <x v="144"/>
      <x v="144"/>
      <x v="9"/>
      <x v="9"/>
    </i>
    <i r="4">
      <x v="12"/>
      <x v="13"/>
      <x v="44"/>
      <x v="53"/>
      <x v="52"/>
      <x v="52"/>
      <x v="53"/>
      <x v="53"/>
      <x v="144"/>
      <x v="144"/>
      <x v="9"/>
      <x v="9"/>
    </i>
    <i r="4">
      <x v="18"/>
      <x v="6"/>
      <x v="26"/>
      <x v="27"/>
      <x v="52"/>
      <x v="52"/>
      <x v="53"/>
      <x v="53"/>
      <x v="144"/>
      <x v="144"/>
      <x v="9"/>
      <x v="9"/>
    </i>
    <i r="4">
      <x v="22"/>
      <x v="24"/>
      <x v="12"/>
      <x v="2"/>
      <x v="52"/>
      <x v="52"/>
      <x v="53"/>
      <x v="53"/>
      <x v="144"/>
      <x v="144"/>
      <x v="9"/>
      <x v="9"/>
    </i>
    <i r="4">
      <x v="24"/>
      <x v="4"/>
      <x v="1"/>
      <x v="50"/>
      <x v="52"/>
      <x v="52"/>
      <x v="53"/>
      <x v="53"/>
      <x v="11"/>
      <x v="3"/>
      <x v="9"/>
      <x v="9"/>
    </i>
    <i r="1">
      <x v="731"/>
      <x v="3"/>
      <x v="135"/>
      <x v="25"/>
      <x v="2"/>
      <x v="35"/>
      <x v="16"/>
      <x v="52"/>
      <x v="52"/>
      <x v="53"/>
      <x v="53"/>
      <x v="10"/>
      <x v="111"/>
      <x v="8"/>
      <x v="5"/>
    </i>
    <i r="4">
      <x v="26"/>
      <x v="3"/>
      <x v="1"/>
      <x v="50"/>
      <x v="52"/>
      <x v="52"/>
      <x v="53"/>
      <x v="53"/>
      <x v="10"/>
      <x v="111"/>
      <x v="8"/>
      <x v="5"/>
    </i>
    <i r="4">
      <x v="28"/>
      <x v="1"/>
      <x v="10"/>
      <x v="18"/>
      <x v="52"/>
      <x v="52"/>
      <x v="53"/>
      <x v="53"/>
      <x v="10"/>
      <x v="111"/>
      <x v="8"/>
      <x v="5"/>
    </i>
    <i r="4">
      <x v="29"/>
      <x/>
      <x v="9"/>
      <x v="56"/>
      <x v="52"/>
      <x v="52"/>
      <x v="53"/>
      <x v="53"/>
      <x v="10"/>
      <x v="111"/>
      <x v="8"/>
      <x v="5"/>
    </i>
    <i r="4">
      <x v="30"/>
      <x v="5"/>
      <x v="1"/>
      <x v="50"/>
      <x v="52"/>
      <x v="52"/>
      <x v="53"/>
      <x v="53"/>
      <x v="10"/>
      <x v="111"/>
      <x v="8"/>
      <x v="5"/>
    </i>
    <i r="4">
      <x v="31"/>
      <x v="12"/>
      <x v="56"/>
      <x v="22"/>
      <x v="52"/>
      <x v="52"/>
      <x v="53"/>
      <x v="53"/>
      <x v="10"/>
      <x v="111"/>
      <x v="8"/>
      <x v="5"/>
    </i>
    <i r="2">
      <x v="4"/>
      <x v="170"/>
      <x v="25"/>
      <x v="2"/>
      <x v="35"/>
      <x v="16"/>
      <x v="52"/>
      <x v="52"/>
      <x v="53"/>
      <x v="53"/>
      <x v="10"/>
      <x v="111"/>
      <x v="8"/>
      <x v="5"/>
    </i>
    <i r="4">
      <x v="28"/>
      <x v="1"/>
      <x v="10"/>
      <x v="18"/>
      <x v="52"/>
      <x v="52"/>
      <x v="53"/>
      <x v="53"/>
      <x v="10"/>
      <x v="111"/>
      <x v="8"/>
      <x v="5"/>
    </i>
    <i r="4">
      <x v="29"/>
      <x/>
      <x v="9"/>
      <x v="56"/>
      <x v="52"/>
      <x v="52"/>
      <x v="53"/>
      <x v="53"/>
      <x v="10"/>
      <x v="111"/>
      <x v="8"/>
      <x v="5"/>
    </i>
    <i r="4">
      <x v="30"/>
      <x v="5"/>
      <x v="1"/>
      <x v="50"/>
      <x v="52"/>
      <x v="52"/>
      <x v="53"/>
      <x v="53"/>
      <x v="10"/>
      <x v="111"/>
      <x v="8"/>
      <x v="5"/>
    </i>
    <i r="4">
      <x v="31"/>
      <x v="12"/>
      <x v="56"/>
      <x v="22"/>
      <x v="52"/>
      <x v="52"/>
      <x v="53"/>
      <x v="53"/>
      <x v="10"/>
      <x v="111"/>
      <x v="8"/>
      <x v="5"/>
    </i>
    <i r="2">
      <x v="9"/>
      <x v="5"/>
      <x v="25"/>
      <x v="2"/>
      <x v="35"/>
      <x v="16"/>
      <x v="52"/>
      <x v="52"/>
      <x v="53"/>
      <x v="53"/>
      <x v="10"/>
      <x v="111"/>
      <x v="8"/>
      <x v="5"/>
    </i>
    <i r="4">
      <x v="26"/>
      <x v="3"/>
      <x v="1"/>
      <x v="50"/>
      <x v="52"/>
      <x v="52"/>
      <x v="53"/>
      <x v="53"/>
      <x v="10"/>
      <x v="111"/>
      <x v="8"/>
      <x v="5"/>
    </i>
    <i r="4">
      <x v="28"/>
      <x v="1"/>
      <x v="10"/>
      <x v="18"/>
      <x v="52"/>
      <x v="52"/>
      <x v="53"/>
      <x v="53"/>
      <x v="10"/>
      <x v="111"/>
      <x v="8"/>
      <x v="5"/>
    </i>
    <i r="4">
      <x v="31"/>
      <x v="12"/>
      <x v="56"/>
      <x v="22"/>
      <x v="52"/>
      <x v="52"/>
      <x v="53"/>
      <x v="53"/>
      <x v="10"/>
      <x v="111"/>
      <x v="8"/>
      <x v="5"/>
    </i>
    <i r="2">
      <x v="11"/>
      <x v="168"/>
      <x v="30"/>
      <x v="5"/>
      <x v="1"/>
      <x v="50"/>
      <x v="52"/>
      <x v="52"/>
      <x v="53"/>
      <x v="53"/>
      <x v="10"/>
      <x v="111"/>
      <x v="8"/>
      <x v="5"/>
    </i>
    <i r="2">
      <x v="73"/>
      <x v="133"/>
      <x v="31"/>
      <x v="12"/>
      <x v="49"/>
      <x v="13"/>
      <x v="52"/>
      <x v="52"/>
      <x v="53"/>
      <x v="53"/>
      <x v="118"/>
      <x v="113"/>
      <x v="8"/>
      <x v="5"/>
    </i>
    <i r="2">
      <x v="80"/>
      <x v="122"/>
      <x v="31"/>
      <x v="12"/>
      <x v="36"/>
      <x v="7"/>
      <x v="52"/>
      <x v="52"/>
      <x v="53"/>
      <x v="53"/>
      <x v="126"/>
      <x v="90"/>
      <x v="8"/>
      <x v="5"/>
    </i>
    <i r="2">
      <x v="112"/>
      <x v="25"/>
      <x v="29"/>
      <x/>
      <x v="9"/>
      <x v="56"/>
      <x v="52"/>
      <x v="52"/>
      <x v="53"/>
      <x v="53"/>
      <x v="44"/>
      <x v="9"/>
      <x v="8"/>
      <x v="5"/>
    </i>
    <i r="2">
      <x v="114"/>
      <x v="172"/>
      <x v="29"/>
      <x/>
      <x v="9"/>
      <x v="56"/>
      <x v="52"/>
      <x v="52"/>
      <x v="53"/>
      <x v="53"/>
      <x v="44"/>
      <x v="9"/>
      <x v="8"/>
      <x v="5"/>
    </i>
    <i r="2">
      <x v="136"/>
      <x v="82"/>
      <x v="29"/>
      <x/>
      <x v="9"/>
      <x v="56"/>
      <x v="52"/>
      <x v="52"/>
      <x v="53"/>
      <x v="53"/>
      <x v="144"/>
      <x v="144"/>
      <x v="8"/>
      <x v="5"/>
    </i>
    <i r="2">
      <x v="142"/>
      <x v="54"/>
      <x v="29"/>
      <x/>
      <x v="9"/>
      <x v="56"/>
      <x v="52"/>
      <x v="52"/>
      <x v="53"/>
      <x v="53"/>
      <x v="29"/>
      <x v="74"/>
      <x v="8"/>
      <x v="5"/>
    </i>
    <i r="2">
      <x v="151"/>
      <x v="128"/>
      <x v="29"/>
      <x/>
      <x v="9"/>
      <x v="56"/>
      <x v="52"/>
      <x v="52"/>
      <x v="53"/>
      <x v="53"/>
      <x v="144"/>
      <x v="144"/>
      <x v="8"/>
      <x v="5"/>
    </i>
    <i r="2">
      <x v="161"/>
      <x v="22"/>
      <x v="26"/>
      <x v="3"/>
      <x v="1"/>
      <x v="50"/>
      <x/>
      <x/>
      <x v="53"/>
      <x v="53"/>
      <x v="144"/>
      <x v="144"/>
      <x v="8"/>
      <x v="5"/>
    </i>
    <i r="6">
      <x v="30"/>
      <x v="37"/>
      <x/>
      <x/>
      <x v="53"/>
      <x v="53"/>
      <x v="144"/>
      <x v="144"/>
      <x v="8"/>
      <x v="5"/>
    </i>
    <i r="2">
      <x v="183"/>
      <x v="187"/>
      <x v="25"/>
      <x v="2"/>
      <x v="28"/>
      <x v="24"/>
      <x v="52"/>
      <x v="52"/>
      <x v="53"/>
      <x v="53"/>
      <x v="81"/>
      <x v="44"/>
      <x v="8"/>
      <x v="5"/>
    </i>
    <i r="1">
      <x v="732"/>
      <x v="146"/>
      <x v="93"/>
      <x v="28"/>
      <x v="1"/>
      <x v="10"/>
      <x v="18"/>
      <x v="42"/>
      <x v="42"/>
      <x v="53"/>
      <x v="53"/>
      <x v="48"/>
      <x v="14"/>
      <x v="8"/>
      <x v="5"/>
    </i>
    <i r="1">
      <x v="733"/>
      <x v="146"/>
      <x v="93"/>
      <x v="28"/>
      <x v="1"/>
      <x v="10"/>
      <x v="18"/>
      <x v="42"/>
      <x v="42"/>
      <x v="53"/>
      <x v="53"/>
      <x v="48"/>
      <x v="14"/>
      <x v="8"/>
      <x v="5"/>
    </i>
    <i r="1">
      <x v="734"/>
      <x v="146"/>
      <x v="93"/>
      <x v="28"/>
      <x v="1"/>
      <x v="10"/>
      <x v="18"/>
      <x v="42"/>
      <x v="42"/>
      <x v="53"/>
      <x v="53"/>
      <x v="48"/>
      <x v="14"/>
      <x v="8"/>
      <x v="5"/>
    </i>
    <i r="1">
      <x v="735"/>
      <x v="102"/>
      <x v="159"/>
      <x v="26"/>
      <x v="3"/>
      <x v="1"/>
      <x v="50"/>
      <x v="52"/>
      <x v="52"/>
      <x v="53"/>
      <x v="53"/>
      <x v="144"/>
      <x v="144"/>
      <x v="8"/>
      <x v="5"/>
    </i>
    <i r="2">
      <x v="161"/>
      <x v="22"/>
      <x v="26"/>
      <x v="3"/>
      <x v="1"/>
      <x v="50"/>
      <x v="52"/>
      <x v="52"/>
      <x v="53"/>
      <x v="53"/>
      <x v="144"/>
      <x v="144"/>
      <x v="8"/>
      <x v="5"/>
    </i>
    <i r="1">
      <x v="736"/>
      <x v="185"/>
      <x v="83"/>
      <x v="26"/>
      <x v="3"/>
      <x v="8"/>
      <x v="43"/>
      <x v="52"/>
      <x v="52"/>
      <x v="53"/>
      <x v="53"/>
      <x v="40"/>
      <x v="64"/>
      <x v="8"/>
      <x v="5"/>
    </i>
    <i r="1">
      <x v="737"/>
      <x v="192"/>
      <x v="149"/>
      <x v="26"/>
      <x v="3"/>
      <x v="1"/>
      <x v="50"/>
      <x v="52"/>
      <x v="52"/>
      <x v="53"/>
      <x v="53"/>
      <x v="144"/>
      <x v="144"/>
      <x v="8"/>
      <x v="5"/>
    </i>
    <i r="1">
      <x v="738"/>
      <x v="11"/>
      <x v="168"/>
      <x v="22"/>
      <x v="24"/>
      <x v="12"/>
      <x v="2"/>
      <x v="52"/>
      <x v="52"/>
      <x v="53"/>
      <x v="53"/>
      <x v="144"/>
      <x v="144"/>
      <x v="9"/>
      <x v="9"/>
    </i>
    <i r="1">
      <x v="739"/>
      <x v="167"/>
      <x v="167"/>
      <x v="20"/>
      <x v="30"/>
      <x v="20"/>
      <x v="41"/>
      <x v="52"/>
      <x v="52"/>
      <x v="53"/>
      <x v="53"/>
      <x v="144"/>
      <x v="144"/>
      <x v="9"/>
      <x v="9"/>
    </i>
    <i r="4">
      <x v="22"/>
      <x v="24"/>
      <x v="12"/>
      <x v="2"/>
      <x v="52"/>
      <x v="52"/>
      <x v="53"/>
      <x v="53"/>
      <x v="144"/>
      <x v="144"/>
      <x v="9"/>
      <x v="9"/>
    </i>
    <i r="1">
      <x v="740"/>
      <x v="3"/>
      <x v="135"/>
      <x v="16"/>
      <x v="25"/>
      <x v="24"/>
      <x v="38"/>
      <x v="52"/>
      <x v="52"/>
      <x v="53"/>
      <x v="53"/>
      <x v="144"/>
      <x v="144"/>
      <x v="9"/>
      <x v="9"/>
    </i>
    <i r="1">
      <x v="741"/>
      <x v="11"/>
      <x v="168"/>
      <x/>
      <x v="22"/>
      <x v="29"/>
      <x/>
      <x v="52"/>
      <x v="52"/>
      <x v="53"/>
      <x v="53"/>
      <x v="144"/>
      <x v="144"/>
      <x v="9"/>
      <x v="9"/>
    </i>
    <i r="4">
      <x v="1"/>
      <x v="21"/>
      <x v="29"/>
      <x/>
      <x v="52"/>
      <x v="52"/>
      <x v="53"/>
      <x v="53"/>
      <x v="144"/>
      <x v="144"/>
      <x v="9"/>
      <x v="9"/>
    </i>
    <i r="4">
      <x v="2"/>
      <x v="23"/>
      <x v="29"/>
      <x/>
      <x v="52"/>
      <x v="52"/>
      <x v="53"/>
      <x v="53"/>
      <x v="144"/>
      <x v="144"/>
      <x v="9"/>
      <x v="9"/>
    </i>
    <i r="4">
      <x v="3"/>
      <x v="18"/>
      <x v="29"/>
      <x/>
      <x v="52"/>
      <x v="52"/>
      <x v="53"/>
      <x v="53"/>
      <x v="144"/>
      <x v="144"/>
      <x v="9"/>
      <x v="9"/>
    </i>
    <i r="4">
      <x v="4"/>
      <x v="16"/>
      <x v="30"/>
      <x v="37"/>
      <x v="52"/>
      <x v="52"/>
      <x v="53"/>
      <x v="53"/>
      <x v="144"/>
      <x v="144"/>
      <x v="9"/>
      <x v="9"/>
    </i>
    <i r="4">
      <x v="6"/>
      <x v="19"/>
      <x v="32"/>
      <x v="29"/>
      <x v="52"/>
      <x v="52"/>
      <x v="53"/>
      <x v="53"/>
      <x v="144"/>
      <x v="144"/>
      <x v="9"/>
      <x v="9"/>
    </i>
    <i r="4">
      <x v="8"/>
      <x v="14"/>
      <x v="32"/>
      <x v="29"/>
      <x v="52"/>
      <x v="52"/>
      <x v="53"/>
      <x v="53"/>
      <x v="144"/>
      <x v="144"/>
      <x v="9"/>
      <x v="9"/>
    </i>
    <i r="4">
      <x v="10"/>
      <x v="29"/>
      <x v="45"/>
      <x v="15"/>
      <x v="52"/>
      <x v="52"/>
      <x v="53"/>
      <x v="53"/>
      <x v="144"/>
      <x v="144"/>
      <x v="9"/>
      <x v="9"/>
    </i>
    <i r="6">
      <x v="46"/>
      <x v="5"/>
      <x v="52"/>
      <x v="52"/>
      <x v="53"/>
      <x v="53"/>
      <x v="144"/>
      <x v="144"/>
      <x v="9"/>
      <x v="9"/>
    </i>
    <i r="6">
      <x v="52"/>
      <x v="48"/>
      <x v="52"/>
      <x v="52"/>
      <x v="53"/>
      <x v="53"/>
      <x v="144"/>
      <x v="144"/>
      <x v="9"/>
      <x v="9"/>
    </i>
    <i r="4">
      <x v="12"/>
      <x v="13"/>
      <x v="44"/>
      <x v="53"/>
      <x v="52"/>
      <x v="52"/>
      <x v="11"/>
      <x v="31"/>
      <x v="144"/>
      <x v="144"/>
      <x v="9"/>
      <x v="9"/>
    </i>
    <i r="10">
      <x v="16"/>
      <x v="49"/>
      <x v="144"/>
      <x v="144"/>
      <x v="9"/>
      <x v="9"/>
    </i>
    <i r="10">
      <x v="53"/>
      <x v="53"/>
      <x v="144"/>
      <x v="144"/>
      <x v="9"/>
      <x v="9"/>
    </i>
    <i r="4">
      <x v="13"/>
      <x v="15"/>
      <x v="30"/>
      <x v="37"/>
      <x v="52"/>
      <x v="52"/>
      <x v="53"/>
      <x v="53"/>
      <x v="144"/>
      <x v="144"/>
      <x v="9"/>
      <x v="9"/>
    </i>
    <i r="4">
      <x v="14"/>
      <x v="17"/>
      <x v="30"/>
      <x v="37"/>
      <x v="52"/>
      <x v="52"/>
      <x v="51"/>
      <x v="34"/>
      <x v="144"/>
      <x v="144"/>
      <x v="9"/>
      <x v="9"/>
    </i>
    <i r="10">
      <x v="53"/>
      <x v="53"/>
      <x v="144"/>
      <x v="144"/>
      <x v="9"/>
      <x v="9"/>
    </i>
    <i r="4">
      <x v="15"/>
      <x v="28"/>
      <x v="30"/>
      <x v="37"/>
      <x v="52"/>
      <x v="52"/>
      <x v="51"/>
      <x v="34"/>
      <x v="144"/>
      <x v="144"/>
      <x v="9"/>
      <x v="9"/>
    </i>
    <i r="10">
      <x v="53"/>
      <x v="53"/>
      <x v="144"/>
      <x v="144"/>
      <x v="9"/>
      <x v="9"/>
    </i>
    <i r="4">
      <x v="16"/>
      <x v="25"/>
      <x v="24"/>
      <x v="38"/>
      <x v="52"/>
      <x v="52"/>
      <x v="53"/>
      <x v="53"/>
      <x v="144"/>
      <x v="144"/>
      <x v="9"/>
      <x v="9"/>
    </i>
    <i r="4">
      <x v="17"/>
      <x v="7"/>
      <x v="25"/>
      <x v="39"/>
      <x v="52"/>
      <x v="52"/>
      <x v="53"/>
      <x v="53"/>
      <x v="144"/>
      <x v="144"/>
      <x v="9"/>
      <x v="9"/>
    </i>
    <i r="4">
      <x v="18"/>
      <x v="6"/>
      <x v="26"/>
      <x v="27"/>
      <x v="52"/>
      <x v="52"/>
      <x v="53"/>
      <x v="53"/>
      <x v="144"/>
      <x v="144"/>
      <x v="9"/>
      <x v="9"/>
    </i>
    <i r="4">
      <x v="20"/>
      <x v="30"/>
      <x v="20"/>
      <x v="41"/>
      <x v="52"/>
      <x v="52"/>
      <x v="53"/>
      <x v="53"/>
      <x v="144"/>
      <x v="144"/>
      <x v="9"/>
      <x v="9"/>
    </i>
    <i r="4">
      <x v="30"/>
      <x v="5"/>
      <x v="1"/>
      <x v="50"/>
      <x v="52"/>
      <x v="52"/>
      <x v="53"/>
      <x v="53"/>
      <x v="10"/>
      <x v="111"/>
      <x v="9"/>
      <x v="9"/>
    </i>
    <i r="4">
      <x v="31"/>
      <x v="12"/>
      <x v="56"/>
      <x v="22"/>
      <x v="52"/>
      <x v="52"/>
      <x v="53"/>
      <x v="53"/>
      <x v="10"/>
      <x v="111"/>
      <x v="9"/>
      <x v="9"/>
    </i>
    <i r="1">
      <x v="742"/>
      <x v="11"/>
      <x v="168"/>
      <x v="4"/>
      <x v="16"/>
      <x v="30"/>
      <x v="37"/>
      <x v="52"/>
      <x v="52"/>
      <x v="51"/>
      <x v="34"/>
      <x v="144"/>
      <x v="144"/>
      <x v="9"/>
      <x v="9"/>
    </i>
    <i r="1">
      <x v="743"/>
      <x v="11"/>
      <x v="168"/>
      <x v="19"/>
      <x v="9"/>
      <x v="22"/>
      <x v="28"/>
      <x v="52"/>
      <x v="52"/>
      <x v="53"/>
      <x v="53"/>
      <x v="144"/>
      <x v="144"/>
      <x v="9"/>
      <x v="9"/>
    </i>
    <i r="1">
      <x v="744"/>
      <x v="11"/>
      <x v="168"/>
      <x v="26"/>
      <x v="3"/>
      <x v="1"/>
      <x v="50"/>
      <x v="52"/>
      <x v="52"/>
      <x v="53"/>
      <x v="53"/>
      <x v="10"/>
      <x v="111"/>
      <x/>
      <x v="3"/>
    </i>
    <i r="1">
      <x v="745"/>
      <x v="4"/>
      <x v="170"/>
      <x v="16"/>
      <x v="25"/>
      <x v="24"/>
      <x v="38"/>
      <x v="52"/>
      <x v="52"/>
      <x v="53"/>
      <x v="53"/>
      <x v="144"/>
      <x v="144"/>
      <x v="9"/>
      <x v="9"/>
    </i>
    <i r="1">
      <x v="746"/>
      <x v="11"/>
      <x v="168"/>
      <x v="11"/>
      <x v="20"/>
      <x v="34"/>
      <x v="26"/>
      <x v="52"/>
      <x v="52"/>
      <x v="53"/>
      <x v="53"/>
      <x v="144"/>
      <x v="144"/>
      <x v="9"/>
      <x v="9"/>
    </i>
    <i r="1">
      <x v="747"/>
      <x v="12"/>
      <x v="31"/>
      <x v="14"/>
      <x v="17"/>
      <x v="30"/>
      <x v="37"/>
      <x v="52"/>
      <x v="52"/>
      <x v="47"/>
      <x v="2"/>
      <x v="144"/>
      <x v="144"/>
      <x v="9"/>
      <x v="9"/>
    </i>
    <i r="1">
      <x v="748"/>
      <x v="3"/>
      <x v="135"/>
      <x v="5"/>
      <x v="31"/>
      <x v="20"/>
      <x v="41"/>
      <x v="52"/>
      <x v="52"/>
      <x v="53"/>
      <x v="53"/>
      <x v="144"/>
      <x v="144"/>
      <x v="9"/>
      <x v="9"/>
    </i>
    <i r="1">
      <x v="749"/>
      <x v="2"/>
      <x v="169"/>
      <x v="25"/>
      <x v="2"/>
      <x v="35"/>
      <x v="16"/>
      <x v="52"/>
      <x v="52"/>
      <x v="53"/>
      <x v="53"/>
      <x v="101"/>
      <x v="75"/>
      <x v="9"/>
      <x v="9"/>
    </i>
    <i r="1">
      <x v="750"/>
      <x v="2"/>
      <x v="169"/>
      <x v="5"/>
      <x v="31"/>
      <x v="20"/>
      <x v="41"/>
      <x v="52"/>
      <x v="52"/>
      <x v="53"/>
      <x v="53"/>
      <x v="144"/>
      <x v="144"/>
      <x v="9"/>
      <x v="9"/>
    </i>
    <i r="4">
      <x v="7"/>
      <x v="27"/>
      <x v="32"/>
      <x v="29"/>
      <x v="52"/>
      <x v="52"/>
      <x v="53"/>
      <x v="53"/>
      <x v="144"/>
      <x v="144"/>
      <x v="9"/>
      <x v="9"/>
    </i>
    <i r="4">
      <x v="8"/>
      <x v="14"/>
      <x v="32"/>
      <x v="29"/>
      <x v="52"/>
      <x v="52"/>
      <x v="53"/>
      <x v="53"/>
      <x v="144"/>
      <x v="144"/>
      <x v="9"/>
      <x v="9"/>
    </i>
    <i r="4">
      <x v="9"/>
      <x v="11"/>
      <x v="27"/>
      <x v="42"/>
      <x v="52"/>
      <x v="52"/>
      <x v="53"/>
      <x v="53"/>
      <x v="144"/>
      <x v="144"/>
      <x v="9"/>
      <x v="9"/>
    </i>
    <i r="4">
      <x v="10"/>
      <x v="29"/>
      <x v="45"/>
      <x v="15"/>
      <x v="52"/>
      <x v="52"/>
      <x v="53"/>
      <x v="53"/>
      <x v="144"/>
      <x v="144"/>
      <x v="9"/>
      <x v="9"/>
    </i>
    <i r="4">
      <x v="11"/>
      <x v="20"/>
      <x v="48"/>
      <x v="19"/>
      <x v="52"/>
      <x v="52"/>
      <x v="53"/>
      <x v="53"/>
      <x v="144"/>
      <x v="144"/>
      <x v="9"/>
      <x v="9"/>
    </i>
    <i r="4">
      <x v="13"/>
      <x v="15"/>
      <x v="30"/>
      <x v="37"/>
      <x v="52"/>
      <x v="52"/>
      <x v="53"/>
      <x v="53"/>
      <x v="144"/>
      <x v="144"/>
      <x v="9"/>
      <x v="9"/>
    </i>
    <i r="4">
      <x v="14"/>
      <x v="17"/>
      <x v="30"/>
      <x v="37"/>
      <x v="52"/>
      <x v="52"/>
      <x v="53"/>
      <x v="53"/>
      <x v="144"/>
      <x v="144"/>
      <x v="9"/>
      <x v="9"/>
    </i>
    <i r="4">
      <x v="15"/>
      <x v="28"/>
      <x v="30"/>
      <x v="37"/>
      <x v="52"/>
      <x v="52"/>
      <x v="53"/>
      <x v="53"/>
      <x v="144"/>
      <x v="144"/>
      <x v="9"/>
      <x v="9"/>
    </i>
    <i r="4">
      <x v="17"/>
      <x v="7"/>
      <x v="25"/>
      <x v="39"/>
      <x v="52"/>
      <x v="52"/>
      <x v="53"/>
      <x v="53"/>
      <x v="144"/>
      <x v="144"/>
      <x v="9"/>
      <x v="9"/>
    </i>
    <i r="4">
      <x v="20"/>
      <x v="30"/>
      <x v="20"/>
      <x v="41"/>
      <x v="52"/>
      <x v="52"/>
      <x v="53"/>
      <x v="53"/>
      <x v="144"/>
      <x v="144"/>
      <x v="9"/>
      <x v="9"/>
    </i>
    <i r="1">
      <x v="751"/>
      <x v="172"/>
      <x v="150"/>
      <x v="5"/>
      <x v="31"/>
      <x v="20"/>
      <x v="41"/>
      <x v="52"/>
      <x v="52"/>
      <x v="53"/>
      <x v="53"/>
      <x v="144"/>
      <x v="144"/>
      <x v="9"/>
      <x v="9"/>
    </i>
    <i r="1">
      <x v="752"/>
      <x v="126"/>
      <x v="85"/>
      <x v="6"/>
      <x v="19"/>
      <x v="32"/>
      <x v="29"/>
      <x v="52"/>
      <x v="52"/>
      <x v="53"/>
      <x v="53"/>
      <x v="144"/>
      <x v="144"/>
      <x v="9"/>
      <x v="9"/>
    </i>
    <i r="1">
      <x v="754"/>
      <x v="4"/>
      <x v="170"/>
      <x v="9"/>
      <x v="11"/>
      <x v="27"/>
      <x v="42"/>
      <x v="52"/>
      <x v="52"/>
      <x v="53"/>
      <x v="53"/>
      <x v="144"/>
      <x v="144"/>
      <x v="9"/>
      <x v="9"/>
    </i>
    <i r="1">
      <x v="755"/>
      <x v="4"/>
      <x v="170"/>
      <x v="9"/>
      <x v="11"/>
      <x v="27"/>
      <x v="42"/>
      <x v="52"/>
      <x v="52"/>
      <x v="53"/>
      <x v="53"/>
      <x v="144"/>
      <x v="144"/>
      <x v="9"/>
      <x v="9"/>
    </i>
    <i r="1">
      <x v="756"/>
      <x v="4"/>
      <x v="170"/>
      <x v="9"/>
      <x v="11"/>
      <x v="27"/>
      <x v="42"/>
      <x v="52"/>
      <x v="52"/>
      <x v="53"/>
      <x v="53"/>
      <x v="144"/>
      <x v="144"/>
      <x v="9"/>
      <x v="9"/>
    </i>
    <i r="1">
      <x v="757"/>
      <x v="4"/>
      <x v="170"/>
      <x v="28"/>
      <x v="1"/>
      <x v="10"/>
      <x v="18"/>
      <x v="52"/>
      <x v="52"/>
      <x v="53"/>
      <x v="53"/>
      <x v="10"/>
      <x v="111"/>
      <x v="9"/>
      <x v="9"/>
    </i>
    <i r="1">
      <x v="758"/>
      <x v="4"/>
      <x v="170"/>
      <x v="25"/>
      <x v="2"/>
      <x v="35"/>
      <x v="16"/>
      <x v="52"/>
      <x v="52"/>
      <x v="53"/>
      <x v="53"/>
      <x v="101"/>
      <x v="75"/>
      <x v="9"/>
      <x v="9"/>
    </i>
    <i r="1">
      <x v="759"/>
      <x v="4"/>
      <x v="170"/>
      <x v="11"/>
      <x v="20"/>
      <x v="19"/>
      <x v="3"/>
      <x v="52"/>
      <x v="52"/>
      <x v="53"/>
      <x v="53"/>
      <x v="144"/>
      <x v="144"/>
      <x v="9"/>
      <x v="9"/>
    </i>
    <i r="1">
      <x v="760"/>
      <x v="4"/>
      <x v="170"/>
      <x v="25"/>
      <x v="2"/>
      <x v="35"/>
      <x v="16"/>
      <x v="52"/>
      <x v="52"/>
      <x v="53"/>
      <x v="53"/>
      <x v="10"/>
      <x v="111"/>
      <x v="9"/>
      <x v="9"/>
    </i>
    <i r="1">
      <x v="761"/>
      <x v="4"/>
      <x v="170"/>
      <x/>
      <x v="22"/>
      <x v="29"/>
      <x/>
      <x v="52"/>
      <x v="52"/>
      <x v="41"/>
      <x v="17"/>
      <x v="144"/>
      <x v="144"/>
      <x v="9"/>
      <x v="9"/>
    </i>
    <i r="10">
      <x v="53"/>
      <x v="53"/>
      <x v="144"/>
      <x v="144"/>
      <x v="9"/>
      <x v="9"/>
    </i>
    <i r="4">
      <x v="1"/>
      <x v="21"/>
      <x v="29"/>
      <x/>
      <x v="52"/>
      <x v="52"/>
      <x v="41"/>
      <x v="17"/>
      <x v="144"/>
      <x v="144"/>
      <x v="9"/>
      <x v="9"/>
    </i>
    <i r="10">
      <x v="53"/>
      <x v="53"/>
      <x v="144"/>
      <x v="144"/>
      <x v="9"/>
      <x v="9"/>
    </i>
    <i r="4">
      <x v="2"/>
      <x v="23"/>
      <x v="29"/>
      <x/>
      <x v="52"/>
      <x v="52"/>
      <x v="41"/>
      <x v="17"/>
      <x v="144"/>
      <x v="144"/>
      <x v="9"/>
      <x v="9"/>
    </i>
    <i r="10">
      <x v="53"/>
      <x v="53"/>
      <x v="144"/>
      <x v="144"/>
      <x v="9"/>
      <x v="9"/>
    </i>
    <i r="4">
      <x v="3"/>
      <x v="18"/>
      <x v="29"/>
      <x/>
      <x v="52"/>
      <x v="52"/>
      <x v="41"/>
      <x v="17"/>
      <x v="144"/>
      <x v="144"/>
      <x v="9"/>
      <x v="9"/>
    </i>
    <i r="10">
      <x v="53"/>
      <x v="53"/>
      <x v="144"/>
      <x v="144"/>
      <x v="9"/>
      <x v="9"/>
    </i>
    <i r="4">
      <x v="5"/>
      <x v="31"/>
      <x v="20"/>
      <x v="41"/>
      <x v="52"/>
      <x v="52"/>
      <x v="53"/>
      <x v="53"/>
      <x v="144"/>
      <x v="144"/>
      <x v="9"/>
      <x v="9"/>
    </i>
    <i r="4">
      <x v="6"/>
      <x v="19"/>
      <x v="32"/>
      <x v="29"/>
      <x v="52"/>
      <x v="52"/>
      <x v="53"/>
      <x v="53"/>
      <x v="144"/>
      <x v="144"/>
      <x v="9"/>
      <x v="9"/>
    </i>
    <i r="4">
      <x v="7"/>
      <x v="27"/>
      <x v="32"/>
      <x v="29"/>
      <x v="52"/>
      <x v="52"/>
      <x v="53"/>
      <x v="53"/>
      <x v="144"/>
      <x v="144"/>
      <x v="9"/>
      <x v="9"/>
    </i>
    <i r="4">
      <x v="8"/>
      <x v="14"/>
      <x v="32"/>
      <x v="29"/>
      <x v="52"/>
      <x v="52"/>
      <x v="53"/>
      <x v="53"/>
      <x v="144"/>
      <x v="144"/>
      <x v="9"/>
      <x v="9"/>
    </i>
    <i r="4">
      <x v="10"/>
      <x v="29"/>
      <x v="45"/>
      <x v="15"/>
      <x v="52"/>
      <x v="52"/>
      <x v="53"/>
      <x v="53"/>
      <x v="144"/>
      <x v="144"/>
      <x v="9"/>
      <x v="9"/>
    </i>
    <i r="6">
      <x v="46"/>
      <x v="5"/>
      <x v="52"/>
      <x v="52"/>
      <x v="53"/>
      <x v="53"/>
      <x v="144"/>
      <x v="144"/>
      <x v="9"/>
      <x v="9"/>
    </i>
    <i r="6">
      <x v="52"/>
      <x v="48"/>
      <x v="52"/>
      <x v="52"/>
      <x v="53"/>
      <x v="53"/>
      <x v="144"/>
      <x v="144"/>
      <x v="9"/>
      <x v="9"/>
    </i>
    <i r="4">
      <x v="11"/>
      <x v="20"/>
      <x v="34"/>
      <x v="26"/>
      <x v="52"/>
      <x v="52"/>
      <x v="53"/>
      <x v="53"/>
      <x v="144"/>
      <x v="144"/>
      <x v="9"/>
      <x v="9"/>
    </i>
    <i r="6">
      <x v="48"/>
      <x v="19"/>
      <x v="52"/>
      <x v="52"/>
      <x v="53"/>
      <x v="53"/>
      <x v="144"/>
      <x v="144"/>
      <x v="9"/>
      <x v="9"/>
    </i>
    <i r="6">
      <x v="50"/>
      <x v="44"/>
      <x v="52"/>
      <x v="52"/>
      <x v="53"/>
      <x v="53"/>
      <x v="144"/>
      <x v="144"/>
      <x v="9"/>
      <x v="9"/>
    </i>
    <i r="4">
      <x v="12"/>
      <x v="13"/>
      <x v="44"/>
      <x v="53"/>
      <x v="52"/>
      <x v="52"/>
      <x v="11"/>
      <x v="31"/>
      <x v="144"/>
      <x v="144"/>
      <x v="9"/>
      <x v="9"/>
    </i>
    <i r="10">
      <x v="16"/>
      <x v="49"/>
      <x v="144"/>
      <x v="144"/>
      <x v="9"/>
      <x v="9"/>
    </i>
    <i r="10">
      <x v="53"/>
      <x v="53"/>
      <x v="144"/>
      <x v="144"/>
      <x v="9"/>
      <x v="9"/>
    </i>
    <i r="6">
      <x v="46"/>
      <x v="5"/>
      <x v="52"/>
      <x v="52"/>
      <x v="53"/>
      <x v="53"/>
      <x v="144"/>
      <x v="144"/>
      <x v="9"/>
      <x v="9"/>
    </i>
    <i r="4">
      <x v="13"/>
      <x v="15"/>
      <x v="30"/>
      <x v="37"/>
      <x v="52"/>
      <x v="52"/>
      <x v="46"/>
      <x v="28"/>
      <x v="144"/>
      <x v="144"/>
      <x v="9"/>
      <x v="9"/>
    </i>
    <i r="10">
      <x v="47"/>
      <x v="2"/>
      <x v="144"/>
      <x v="144"/>
      <x v="9"/>
      <x v="9"/>
    </i>
    <i r="10">
      <x v="51"/>
      <x v="34"/>
      <x v="144"/>
      <x v="144"/>
      <x v="9"/>
      <x v="9"/>
    </i>
    <i r="10">
      <x v="53"/>
      <x v="53"/>
      <x v="144"/>
      <x v="144"/>
      <x v="9"/>
      <x v="9"/>
    </i>
    <i r="4">
      <x v="14"/>
      <x v="17"/>
      <x v="30"/>
      <x v="37"/>
      <x v="52"/>
      <x v="52"/>
      <x v="46"/>
      <x v="28"/>
      <x v="144"/>
      <x v="144"/>
      <x v="9"/>
      <x v="9"/>
    </i>
    <i r="10">
      <x v="47"/>
      <x v="2"/>
      <x v="144"/>
      <x v="144"/>
      <x v="9"/>
      <x v="9"/>
    </i>
    <i r="10">
      <x v="51"/>
      <x v="34"/>
      <x v="144"/>
      <x v="144"/>
      <x v="9"/>
      <x v="9"/>
    </i>
    <i r="10">
      <x v="53"/>
      <x v="53"/>
      <x v="144"/>
      <x v="144"/>
      <x v="9"/>
      <x v="9"/>
    </i>
    <i r="4">
      <x v="15"/>
      <x v="28"/>
      <x v="30"/>
      <x v="37"/>
      <x v="52"/>
      <x v="52"/>
      <x v="46"/>
      <x v="28"/>
      <x v="144"/>
      <x v="144"/>
      <x v="9"/>
      <x v="9"/>
    </i>
    <i r="10">
      <x v="47"/>
      <x v="2"/>
      <x v="144"/>
      <x v="144"/>
      <x v="9"/>
      <x v="9"/>
    </i>
    <i r="10">
      <x v="51"/>
      <x v="34"/>
      <x v="144"/>
      <x v="144"/>
      <x v="9"/>
      <x v="9"/>
    </i>
    <i r="10">
      <x v="53"/>
      <x v="53"/>
      <x v="144"/>
      <x v="144"/>
      <x v="9"/>
      <x v="9"/>
    </i>
    <i r="4">
      <x v="17"/>
      <x v="7"/>
      <x v="25"/>
      <x v="39"/>
      <x v="52"/>
      <x v="52"/>
      <x v="53"/>
      <x v="53"/>
      <x v="144"/>
      <x v="144"/>
      <x v="9"/>
      <x v="9"/>
    </i>
    <i r="4">
      <x v="18"/>
      <x v="6"/>
      <x v="26"/>
      <x v="27"/>
      <x v="52"/>
      <x v="52"/>
      <x v="53"/>
      <x v="53"/>
      <x v="144"/>
      <x v="144"/>
      <x v="9"/>
      <x v="9"/>
    </i>
    <i r="4">
      <x v="20"/>
      <x v="30"/>
      <x v="20"/>
      <x v="41"/>
      <x v="52"/>
      <x v="52"/>
      <x v="53"/>
      <x v="53"/>
      <x v="144"/>
      <x v="144"/>
      <x v="9"/>
      <x v="9"/>
    </i>
    <i r="4">
      <x v="23"/>
      <x v="10"/>
      <x v="26"/>
      <x v="27"/>
      <x v="52"/>
      <x v="52"/>
      <x v="53"/>
      <x v="53"/>
      <x v="144"/>
      <x v="144"/>
      <x v="9"/>
      <x v="9"/>
    </i>
    <i r="4">
      <x v="24"/>
      <x v="4"/>
      <x v="1"/>
      <x v="50"/>
      <x v="52"/>
      <x v="52"/>
      <x v="53"/>
      <x v="53"/>
      <x v="11"/>
      <x v="3"/>
      <x v="9"/>
      <x v="9"/>
    </i>
    <i r="12">
      <x v="12"/>
      <x v="71"/>
      <x v="9"/>
      <x v="9"/>
    </i>
    <i r="12">
      <x v="13"/>
      <x v="70"/>
      <x v="9"/>
      <x v="9"/>
    </i>
    <i r="12">
      <x v="144"/>
      <x v="144"/>
      <x v="9"/>
      <x v="9"/>
    </i>
    <i r="4">
      <x v="26"/>
      <x v="3"/>
      <x v="1"/>
      <x v="50"/>
      <x v="52"/>
      <x v="52"/>
      <x v="39"/>
      <x v="30"/>
      <x v="10"/>
      <x v="111"/>
      <x/>
      <x v="3"/>
    </i>
    <i r="4">
      <x v="29"/>
      <x/>
      <x v="9"/>
      <x v="56"/>
      <x v="52"/>
      <x v="52"/>
      <x v="53"/>
      <x v="53"/>
      <x v="10"/>
      <x v="111"/>
      <x v="9"/>
      <x v="9"/>
    </i>
    <i r="4">
      <x v="30"/>
      <x v="5"/>
      <x v="1"/>
      <x v="50"/>
      <x v="52"/>
      <x v="52"/>
      <x v="53"/>
      <x v="53"/>
      <x v="10"/>
      <x v="111"/>
      <x v="9"/>
      <x v="9"/>
    </i>
    <i r="4">
      <x v="31"/>
      <x v="12"/>
      <x v="56"/>
      <x v="22"/>
      <x v="52"/>
      <x v="52"/>
      <x v="53"/>
      <x v="53"/>
      <x v="10"/>
      <x v="111"/>
      <x v="9"/>
      <x v="9"/>
    </i>
    <i r="1">
      <x v="762"/>
      <x v="4"/>
      <x v="170"/>
      <x v="11"/>
      <x v="20"/>
      <x v="34"/>
      <x v="26"/>
      <x v="52"/>
      <x v="52"/>
      <x v="53"/>
      <x v="53"/>
      <x v="144"/>
      <x v="144"/>
      <x v="9"/>
      <x v="9"/>
    </i>
    <i r="1">
      <x v="763"/>
      <x v="4"/>
      <x v="170"/>
      <x v="4"/>
      <x v="16"/>
      <x v="30"/>
      <x v="37"/>
      <x v="52"/>
      <x v="52"/>
      <x v="47"/>
      <x v="2"/>
      <x v="144"/>
      <x v="144"/>
      <x v="9"/>
      <x v="9"/>
    </i>
    <i r="10">
      <x v="51"/>
      <x v="34"/>
      <x v="144"/>
      <x v="144"/>
      <x v="9"/>
      <x v="9"/>
    </i>
    <i r="10">
      <x v="53"/>
      <x v="53"/>
      <x v="144"/>
      <x v="144"/>
      <x v="9"/>
      <x v="9"/>
    </i>
    <i r="1">
      <x v="764"/>
      <x v="4"/>
      <x v="170"/>
      <x v="19"/>
      <x v="9"/>
      <x v="22"/>
      <x v="28"/>
      <x v="52"/>
      <x v="52"/>
      <x v="53"/>
      <x v="53"/>
      <x v="144"/>
      <x v="144"/>
      <x v="9"/>
      <x v="9"/>
    </i>
    <i r="1">
      <x v="765"/>
      <x v="4"/>
      <x v="170"/>
      <x v="4"/>
      <x v="16"/>
      <x v="30"/>
      <x v="37"/>
      <x v="52"/>
      <x v="52"/>
      <x v="51"/>
      <x v="34"/>
      <x v="144"/>
      <x v="144"/>
      <x v="9"/>
      <x v="9"/>
    </i>
    <i r="10">
      <x v="53"/>
      <x v="53"/>
      <x v="144"/>
      <x v="144"/>
      <x v="9"/>
      <x v="9"/>
    </i>
    <i r="1">
      <x v="766"/>
      <x v="4"/>
      <x v="170"/>
      <x v="4"/>
      <x v="16"/>
      <x v="30"/>
      <x v="37"/>
      <x v="52"/>
      <x v="52"/>
      <x v="46"/>
      <x v="28"/>
      <x v="144"/>
      <x v="144"/>
      <x v="9"/>
      <x v="9"/>
    </i>
    <i r="1">
      <x v="767"/>
      <x v="4"/>
      <x v="170"/>
      <x v="18"/>
      <x v="6"/>
      <x v="26"/>
      <x v="27"/>
      <x v="52"/>
      <x v="52"/>
      <x v="53"/>
      <x v="53"/>
      <x v="144"/>
      <x v="144"/>
      <x v="9"/>
      <x v="9"/>
    </i>
    <i r="4">
      <x v="22"/>
      <x v="24"/>
      <x v="12"/>
      <x v="2"/>
      <x v="52"/>
      <x v="52"/>
      <x v="53"/>
      <x v="53"/>
      <x v="144"/>
      <x v="144"/>
      <x v="9"/>
      <x v="9"/>
    </i>
    <i r="1">
      <x v="768"/>
      <x v="4"/>
      <x v="170"/>
      <x v="26"/>
      <x v="3"/>
      <x v="1"/>
      <x v="50"/>
      <x v="52"/>
      <x v="52"/>
      <x v="53"/>
      <x v="53"/>
      <x v="10"/>
      <x v="111"/>
      <x/>
      <x v="3"/>
    </i>
    <i r="1">
      <x v="769"/>
      <x v="4"/>
      <x v="170"/>
      <x v="31"/>
      <x v="12"/>
      <x v="48"/>
      <x v="19"/>
      <x v="52"/>
      <x v="52"/>
      <x v="33"/>
      <x v="26"/>
      <x v="122"/>
      <x v="81"/>
      <x v="9"/>
      <x v="9"/>
    </i>
    <i r="1">
      <x v="770"/>
      <x v="86"/>
      <x v="40"/>
      <x v="25"/>
      <x v="2"/>
      <x v="23"/>
      <x v="46"/>
      <x v="52"/>
      <x v="52"/>
      <x v="53"/>
      <x v="53"/>
      <x v="81"/>
      <x v="44"/>
      <x v="9"/>
      <x v="9"/>
    </i>
    <i r="1">
      <x v="772"/>
      <x v="86"/>
      <x v="40"/>
      <x v="25"/>
      <x v="2"/>
      <x v="23"/>
      <x v="46"/>
      <x v="52"/>
      <x v="52"/>
      <x v="53"/>
      <x v="53"/>
      <x v="91"/>
      <x v="124"/>
      <x v="9"/>
      <x v="9"/>
    </i>
    <i r="1">
      <x v="773"/>
      <x v="161"/>
      <x v="22"/>
      <x v="16"/>
      <x v="25"/>
      <x v="24"/>
      <x v="38"/>
      <x/>
      <x/>
      <x v="53"/>
      <x v="53"/>
      <x v="144"/>
      <x v="144"/>
      <x v="5"/>
      <x v="1"/>
    </i>
    <i r="1">
      <x v="774"/>
      <x v="161"/>
      <x v="22"/>
      <x v="16"/>
      <x v="25"/>
      <x v="24"/>
      <x v="38"/>
      <x v="52"/>
      <x v="52"/>
      <x v="53"/>
      <x v="53"/>
      <x v="144"/>
      <x v="144"/>
      <x v="9"/>
      <x v="9"/>
    </i>
    <i r="1">
      <x v="775"/>
      <x v="11"/>
      <x v="168"/>
      <x v="16"/>
      <x v="25"/>
      <x v="24"/>
      <x v="38"/>
      <x v="52"/>
      <x v="52"/>
      <x v="20"/>
      <x v="27"/>
      <x v="144"/>
      <x v="144"/>
      <x v="9"/>
      <x v="9"/>
    </i>
    <i r="1">
      <x v="777"/>
      <x v="177"/>
      <x v="50"/>
      <x v="16"/>
      <x v="25"/>
      <x v="24"/>
      <x v="38"/>
      <x v="52"/>
      <x v="52"/>
      <x v="20"/>
      <x v="27"/>
      <x v="144"/>
      <x v="144"/>
      <x v="9"/>
      <x v="9"/>
    </i>
    <i r="1">
      <x v="780"/>
      <x v="114"/>
      <x v="172"/>
      <x v="29"/>
      <x/>
      <x v="9"/>
      <x v="56"/>
      <x v="52"/>
      <x v="52"/>
      <x v="53"/>
      <x v="53"/>
      <x v="43"/>
      <x v="143"/>
      <x v="9"/>
      <x v="9"/>
    </i>
    <i r="1">
      <x v="781"/>
      <x v="114"/>
      <x v="172"/>
      <x v="29"/>
      <x/>
      <x v="9"/>
      <x v="56"/>
      <x v="52"/>
      <x v="52"/>
      <x v="53"/>
      <x v="53"/>
      <x v="44"/>
      <x v="9"/>
      <x v="9"/>
      <x v="9"/>
    </i>
    <i r="1">
      <x v="783"/>
      <x v="132"/>
      <x v="174"/>
      <x/>
      <x v="22"/>
      <x v="29"/>
      <x/>
      <x v="14"/>
      <x v="8"/>
      <x v="53"/>
      <x v="53"/>
      <x v="144"/>
      <x v="144"/>
      <x v="9"/>
      <x v="9"/>
    </i>
    <i r="8">
      <x v="26"/>
      <x v="26"/>
      <x v="53"/>
      <x v="53"/>
      <x v="144"/>
      <x v="144"/>
      <x v="9"/>
      <x v="9"/>
    </i>
    <i r="4">
      <x v="1"/>
      <x v="21"/>
      <x v="29"/>
      <x/>
      <x v="16"/>
      <x v="10"/>
      <x v="53"/>
      <x v="53"/>
      <x v="144"/>
      <x v="144"/>
      <x v="9"/>
      <x v="9"/>
    </i>
    <i r="4">
      <x v="2"/>
      <x v="23"/>
      <x v="29"/>
      <x/>
      <x v="28"/>
      <x v="28"/>
      <x v="53"/>
      <x v="53"/>
      <x v="144"/>
      <x v="144"/>
      <x v="9"/>
      <x v="9"/>
    </i>
    <i r="4">
      <x v="3"/>
      <x v="18"/>
      <x v="29"/>
      <x/>
      <x v="22"/>
      <x v="22"/>
      <x v="53"/>
      <x v="53"/>
      <x v="144"/>
      <x v="144"/>
      <x v="9"/>
      <x v="9"/>
    </i>
    <i r="8">
      <x v="33"/>
      <x v="33"/>
      <x v="53"/>
      <x v="53"/>
      <x v="144"/>
      <x v="144"/>
      <x v="9"/>
      <x v="9"/>
    </i>
    <i r="4">
      <x v="4"/>
      <x v="16"/>
      <x v="30"/>
      <x v="37"/>
      <x v="15"/>
      <x v="9"/>
      <x v="53"/>
      <x v="53"/>
      <x v="144"/>
      <x v="144"/>
      <x v="9"/>
      <x v="9"/>
    </i>
    <i r="4">
      <x v="6"/>
      <x v="19"/>
      <x v="32"/>
      <x v="29"/>
      <x v="46"/>
      <x v="47"/>
      <x v="53"/>
      <x v="53"/>
      <x v="144"/>
      <x v="144"/>
      <x v="9"/>
      <x v="9"/>
    </i>
    <i r="4">
      <x v="7"/>
      <x v="27"/>
      <x v="32"/>
      <x v="29"/>
      <x v="10"/>
      <x v="3"/>
      <x v="53"/>
      <x v="53"/>
      <x v="144"/>
      <x v="144"/>
      <x v="9"/>
      <x v="9"/>
    </i>
    <i r="4">
      <x v="8"/>
      <x v="14"/>
      <x v="32"/>
      <x v="29"/>
      <x v="12"/>
      <x v="5"/>
      <x v="53"/>
      <x v="53"/>
      <x v="144"/>
      <x v="144"/>
      <x v="9"/>
      <x v="9"/>
    </i>
    <i r="8">
      <x v="48"/>
      <x v="40"/>
      <x v="53"/>
      <x v="53"/>
      <x v="144"/>
      <x v="144"/>
      <x v="9"/>
      <x v="9"/>
    </i>
    <i r="4">
      <x v="9"/>
      <x v="11"/>
      <x v="27"/>
      <x v="42"/>
      <x v="20"/>
      <x v="18"/>
      <x v="53"/>
      <x v="53"/>
      <x v="144"/>
      <x v="144"/>
      <x v="9"/>
      <x v="9"/>
    </i>
    <i r="4">
      <x v="10"/>
      <x v="29"/>
      <x v="45"/>
      <x v="15"/>
      <x v="2"/>
      <x v="15"/>
      <x v="53"/>
      <x v="53"/>
      <x v="144"/>
      <x v="144"/>
      <x v="9"/>
      <x v="9"/>
    </i>
    <i r="4">
      <x v="12"/>
      <x v="13"/>
      <x v="44"/>
      <x v="53"/>
      <x v="50"/>
      <x v="14"/>
      <x v="53"/>
      <x v="53"/>
      <x v="144"/>
      <x v="144"/>
      <x v="9"/>
      <x v="9"/>
    </i>
    <i r="4">
      <x v="13"/>
      <x v="15"/>
      <x v="30"/>
      <x v="37"/>
      <x v="27"/>
      <x v="27"/>
      <x v="53"/>
      <x v="53"/>
      <x v="144"/>
      <x v="144"/>
      <x v="9"/>
      <x v="9"/>
    </i>
    <i r="4">
      <x v="14"/>
      <x v="17"/>
      <x v="30"/>
      <x v="37"/>
      <x v="11"/>
      <x v="4"/>
      <x v="53"/>
      <x v="53"/>
      <x v="144"/>
      <x v="144"/>
      <x v="9"/>
      <x v="9"/>
    </i>
    <i r="8">
      <x v="34"/>
      <x v="35"/>
      <x v="53"/>
      <x v="53"/>
      <x v="144"/>
      <x v="144"/>
      <x v="9"/>
      <x v="9"/>
    </i>
    <i r="8">
      <x v="35"/>
      <x v="38"/>
      <x v="53"/>
      <x v="53"/>
      <x v="144"/>
      <x v="144"/>
      <x v="9"/>
      <x v="9"/>
    </i>
    <i r="8">
      <x v="45"/>
      <x v="37"/>
      <x v="53"/>
      <x v="53"/>
      <x v="144"/>
      <x v="144"/>
      <x v="9"/>
      <x v="9"/>
    </i>
    <i r="4">
      <x v="15"/>
      <x v="28"/>
      <x v="30"/>
      <x v="37"/>
      <x v="21"/>
      <x v="20"/>
      <x v="53"/>
      <x v="53"/>
      <x v="144"/>
      <x v="144"/>
      <x v="9"/>
      <x v="9"/>
    </i>
    <i r="4">
      <x v="16"/>
      <x v="25"/>
      <x v="24"/>
      <x v="38"/>
      <x v="32"/>
      <x v="32"/>
      <x v="53"/>
      <x v="53"/>
      <x v="144"/>
      <x v="144"/>
      <x v="9"/>
      <x v="9"/>
    </i>
    <i r="4">
      <x v="17"/>
      <x v="7"/>
      <x v="25"/>
      <x v="39"/>
      <x v="31"/>
      <x v="31"/>
      <x v="53"/>
      <x v="53"/>
      <x v="144"/>
      <x v="144"/>
      <x v="9"/>
      <x v="9"/>
    </i>
    <i r="4">
      <x v="18"/>
      <x v="6"/>
      <x v="26"/>
      <x v="27"/>
      <x v="37"/>
      <x v="21"/>
      <x v="53"/>
      <x v="53"/>
      <x v="144"/>
      <x v="144"/>
      <x v="9"/>
      <x v="9"/>
    </i>
    <i r="4">
      <x v="20"/>
      <x v="30"/>
      <x v="20"/>
      <x v="41"/>
      <x v="23"/>
      <x v="23"/>
      <x v="53"/>
      <x v="53"/>
      <x v="144"/>
      <x v="144"/>
      <x v="9"/>
      <x v="9"/>
    </i>
    <i r="8">
      <x v="24"/>
      <x v="24"/>
      <x v="53"/>
      <x v="53"/>
      <x v="144"/>
      <x v="144"/>
      <x v="9"/>
      <x v="9"/>
    </i>
    <i r="8">
      <x v="25"/>
      <x v="25"/>
      <x v="53"/>
      <x v="53"/>
      <x v="144"/>
      <x v="144"/>
      <x v="9"/>
      <x v="9"/>
    </i>
    <i r="8">
      <x v="29"/>
      <x v="1"/>
      <x v="53"/>
      <x v="53"/>
      <x v="144"/>
      <x v="144"/>
      <x v="9"/>
      <x v="9"/>
    </i>
    <i r="8">
      <x v="30"/>
      <x v="29"/>
      <x v="53"/>
      <x v="53"/>
      <x v="144"/>
      <x v="144"/>
      <x v="9"/>
      <x v="9"/>
    </i>
    <i r="8">
      <x v="36"/>
      <x v="39"/>
      <x v="53"/>
      <x v="53"/>
      <x v="144"/>
      <x v="144"/>
      <x v="9"/>
      <x v="9"/>
    </i>
    <i r="8">
      <x v="40"/>
      <x v="36"/>
      <x v="53"/>
      <x v="53"/>
      <x v="144"/>
      <x v="144"/>
      <x v="9"/>
      <x v="9"/>
    </i>
    <i r="8">
      <x v="51"/>
      <x v="46"/>
      <x v="53"/>
      <x v="53"/>
      <x v="144"/>
      <x v="144"/>
      <x v="9"/>
      <x v="9"/>
    </i>
    <i r="4">
      <x v="22"/>
      <x v="24"/>
      <x v="12"/>
      <x v="2"/>
      <x v="1"/>
      <x v="19"/>
      <x v="53"/>
      <x v="53"/>
      <x v="144"/>
      <x v="144"/>
      <x v="9"/>
      <x v="9"/>
    </i>
    <i r="4">
      <x v="23"/>
      <x v="10"/>
      <x v="26"/>
      <x v="27"/>
      <x v="18"/>
      <x v="12"/>
      <x v="53"/>
      <x v="53"/>
      <x v="144"/>
      <x v="144"/>
      <x v="9"/>
      <x v="9"/>
    </i>
    <i r="4">
      <x v="28"/>
      <x v="1"/>
      <x v="1"/>
      <x v="50"/>
      <x v="17"/>
      <x v="13"/>
      <x v="53"/>
      <x v="53"/>
      <x v="144"/>
      <x v="144"/>
      <x v="9"/>
      <x v="9"/>
    </i>
    <i r="8">
      <x v="19"/>
      <x v="17"/>
      <x v="53"/>
      <x v="53"/>
      <x v="144"/>
      <x v="144"/>
      <x v="9"/>
      <x v="9"/>
    </i>
    <i r="6">
      <x v="10"/>
      <x v="18"/>
      <x v="47"/>
      <x v="49"/>
      <x v="53"/>
      <x v="53"/>
      <x v="144"/>
      <x v="144"/>
      <x v="9"/>
      <x v="9"/>
    </i>
    <i r="6">
      <x v="11"/>
      <x v="9"/>
      <x v="7"/>
      <x v="41"/>
      <x v="53"/>
      <x v="53"/>
      <x v="51"/>
      <x v="7"/>
      <x v="9"/>
      <x v="9"/>
    </i>
    <i r="2">
      <x v="143"/>
      <x v="174"/>
      <x v="20"/>
      <x v="30"/>
      <x v="20"/>
      <x v="41"/>
      <x v="52"/>
      <x v="52"/>
      <x v="53"/>
      <x v="53"/>
      <x v="144"/>
      <x v="144"/>
      <x v="9"/>
      <x v="9"/>
    </i>
    <i r="4">
      <x v="21"/>
      <x v="8"/>
      <x v="25"/>
      <x v="39"/>
      <x v="9"/>
      <x v="30"/>
      <x v="53"/>
      <x v="53"/>
      <x v="144"/>
      <x v="144"/>
      <x v="9"/>
      <x v="9"/>
    </i>
    <i r="1">
      <x v="784"/>
      <x v="183"/>
      <x v="187"/>
      <x v="19"/>
      <x v="9"/>
      <x v="22"/>
      <x v="28"/>
      <x v="52"/>
      <x v="52"/>
      <x v="24"/>
      <x v="40"/>
      <x v="144"/>
      <x v="144"/>
      <x v="9"/>
      <x v="9"/>
    </i>
    <i r="1">
      <x v="785"/>
      <x v="104"/>
      <x v="131"/>
      <x v="19"/>
      <x v="9"/>
      <x v="22"/>
      <x v="28"/>
      <x v="52"/>
      <x v="52"/>
      <x v="53"/>
      <x v="53"/>
      <x v="144"/>
      <x v="144"/>
      <x v="9"/>
      <x v="9"/>
    </i>
    <i r="1">
      <x v="787"/>
      <x v="161"/>
      <x v="22"/>
      <x v="28"/>
      <x v="1"/>
      <x v="10"/>
      <x v="18"/>
      <x v="42"/>
      <x v="42"/>
      <x v="53"/>
      <x v="53"/>
      <x v="144"/>
      <x v="144"/>
      <x v="9"/>
      <x v="9"/>
    </i>
    <i r="1">
      <x v="788"/>
      <x v="129"/>
      <x v="179"/>
      <x/>
      <x v="22"/>
      <x v="29"/>
      <x/>
      <x v="14"/>
      <x v="8"/>
      <x v="53"/>
      <x v="53"/>
      <x v="144"/>
      <x v="144"/>
      <x v="9"/>
      <x v="9"/>
    </i>
    <i r="8">
      <x v="26"/>
      <x v="26"/>
      <x v="53"/>
      <x v="53"/>
      <x v="144"/>
      <x v="144"/>
      <x v="9"/>
      <x v="9"/>
    </i>
    <i r="4">
      <x v="1"/>
      <x v="21"/>
      <x v="29"/>
      <x/>
      <x v="16"/>
      <x v="10"/>
      <x v="53"/>
      <x v="53"/>
      <x v="144"/>
      <x v="144"/>
      <x v="9"/>
      <x v="9"/>
    </i>
    <i r="4">
      <x v="2"/>
      <x v="23"/>
      <x v="29"/>
      <x/>
      <x v="28"/>
      <x v="28"/>
      <x v="53"/>
      <x v="53"/>
      <x v="144"/>
      <x v="144"/>
      <x v="9"/>
      <x v="9"/>
    </i>
    <i r="4">
      <x v="3"/>
      <x v="18"/>
      <x v="29"/>
      <x/>
      <x v="22"/>
      <x v="22"/>
      <x v="53"/>
      <x v="53"/>
      <x v="144"/>
      <x v="144"/>
      <x v="9"/>
      <x v="9"/>
    </i>
    <i r="8">
      <x v="33"/>
      <x v="33"/>
      <x v="53"/>
      <x v="53"/>
      <x v="144"/>
      <x v="144"/>
      <x v="9"/>
      <x v="9"/>
    </i>
    <i r="4">
      <x v="4"/>
      <x v="16"/>
      <x v="30"/>
      <x v="37"/>
      <x v="15"/>
      <x v="9"/>
      <x v="53"/>
      <x v="53"/>
      <x v="144"/>
      <x v="144"/>
      <x v="9"/>
      <x v="9"/>
    </i>
    <i r="4">
      <x v="6"/>
      <x v="19"/>
      <x v="32"/>
      <x v="29"/>
      <x v="46"/>
      <x v="47"/>
      <x v="53"/>
      <x v="53"/>
      <x v="144"/>
      <x v="144"/>
      <x v="9"/>
      <x v="9"/>
    </i>
    <i r="4">
      <x v="7"/>
      <x v="27"/>
      <x v="32"/>
      <x v="29"/>
      <x v="10"/>
      <x v="3"/>
      <x v="53"/>
      <x v="53"/>
      <x v="144"/>
      <x v="144"/>
      <x v="9"/>
      <x v="9"/>
    </i>
    <i r="4">
      <x v="8"/>
      <x v="14"/>
      <x v="32"/>
      <x v="29"/>
      <x v="12"/>
      <x v="5"/>
      <x v="53"/>
      <x v="53"/>
      <x v="144"/>
      <x v="144"/>
      <x v="9"/>
      <x v="9"/>
    </i>
    <i r="4">
      <x v="9"/>
      <x v="11"/>
      <x v="27"/>
      <x v="42"/>
      <x v="20"/>
      <x v="18"/>
      <x v="53"/>
      <x v="53"/>
      <x v="144"/>
      <x v="144"/>
      <x v="9"/>
      <x v="9"/>
    </i>
    <i r="4">
      <x v="10"/>
      <x v="29"/>
      <x v="45"/>
      <x v="15"/>
      <x v="2"/>
      <x v="15"/>
      <x v="53"/>
      <x v="53"/>
      <x v="144"/>
      <x v="144"/>
      <x v="9"/>
      <x v="9"/>
    </i>
    <i r="8">
      <x v="39"/>
      <x v="7"/>
      <x v="53"/>
      <x v="53"/>
      <x v="144"/>
      <x v="144"/>
      <x v="9"/>
      <x v="9"/>
    </i>
    <i r="4">
      <x v="11"/>
      <x v="20"/>
      <x v="48"/>
      <x v="19"/>
      <x v="49"/>
      <x v="48"/>
      <x v="53"/>
      <x v="53"/>
      <x v="144"/>
      <x v="144"/>
      <x v="9"/>
      <x v="9"/>
    </i>
    <i r="4">
      <x v="12"/>
      <x v="13"/>
      <x v="44"/>
      <x v="53"/>
      <x v="50"/>
      <x v="14"/>
      <x v="53"/>
      <x v="53"/>
      <x v="144"/>
      <x v="144"/>
      <x v="9"/>
      <x v="9"/>
    </i>
    <i r="4">
      <x v="13"/>
      <x v="15"/>
      <x v="30"/>
      <x v="37"/>
      <x v="27"/>
      <x v="27"/>
      <x v="53"/>
      <x v="53"/>
      <x v="144"/>
      <x v="144"/>
      <x v="9"/>
      <x v="9"/>
    </i>
    <i r="4">
      <x v="14"/>
      <x v="17"/>
      <x v="30"/>
      <x v="37"/>
      <x v="11"/>
      <x v="4"/>
      <x v="53"/>
      <x v="53"/>
      <x v="144"/>
      <x v="144"/>
      <x v="9"/>
      <x v="9"/>
    </i>
    <i r="8">
      <x v="34"/>
      <x v="35"/>
      <x v="53"/>
      <x v="53"/>
      <x v="144"/>
      <x v="144"/>
      <x v="9"/>
      <x v="9"/>
    </i>
    <i r="8">
      <x v="45"/>
      <x v="37"/>
      <x v="53"/>
      <x v="53"/>
      <x v="144"/>
      <x v="144"/>
      <x v="9"/>
      <x v="9"/>
    </i>
    <i r="4">
      <x v="15"/>
      <x v="28"/>
      <x v="30"/>
      <x v="37"/>
      <x v="21"/>
      <x v="20"/>
      <x v="53"/>
      <x v="53"/>
      <x v="144"/>
      <x v="144"/>
      <x v="9"/>
      <x v="9"/>
    </i>
    <i r="4">
      <x v="16"/>
      <x v="25"/>
      <x v="24"/>
      <x v="38"/>
      <x v="32"/>
      <x v="32"/>
      <x v="53"/>
      <x v="53"/>
      <x v="144"/>
      <x v="144"/>
      <x v="9"/>
      <x v="9"/>
    </i>
    <i r="4">
      <x v="17"/>
      <x v="7"/>
      <x v="25"/>
      <x v="39"/>
      <x v="31"/>
      <x v="31"/>
      <x v="53"/>
      <x v="53"/>
      <x v="144"/>
      <x v="144"/>
      <x v="9"/>
      <x v="9"/>
    </i>
    <i r="4">
      <x v="18"/>
      <x v="6"/>
      <x v="26"/>
      <x v="27"/>
      <x v="37"/>
      <x v="21"/>
      <x v="53"/>
      <x v="53"/>
      <x v="144"/>
      <x v="144"/>
      <x v="9"/>
      <x v="9"/>
    </i>
    <i r="4">
      <x v="20"/>
      <x v="30"/>
      <x v="20"/>
      <x v="41"/>
      <x v="23"/>
      <x v="23"/>
      <x v="53"/>
      <x v="53"/>
      <x v="144"/>
      <x v="144"/>
      <x v="9"/>
      <x v="9"/>
    </i>
    <i r="8">
      <x v="24"/>
      <x v="24"/>
      <x v="53"/>
      <x v="53"/>
      <x v="144"/>
      <x v="144"/>
      <x v="9"/>
      <x v="9"/>
    </i>
    <i r="8">
      <x v="25"/>
      <x v="25"/>
      <x v="53"/>
      <x v="53"/>
      <x v="144"/>
      <x v="144"/>
      <x v="9"/>
      <x v="9"/>
    </i>
    <i r="8">
      <x v="30"/>
      <x v="29"/>
      <x v="53"/>
      <x v="53"/>
      <x v="144"/>
      <x v="144"/>
      <x v="9"/>
      <x v="9"/>
    </i>
    <i r="8">
      <x v="36"/>
      <x v="39"/>
      <x v="53"/>
      <x v="53"/>
      <x v="144"/>
      <x v="144"/>
      <x v="9"/>
      <x v="9"/>
    </i>
    <i r="8">
      <x v="40"/>
      <x v="36"/>
      <x v="53"/>
      <x v="53"/>
      <x v="144"/>
      <x v="144"/>
      <x v="9"/>
      <x v="9"/>
    </i>
    <i r="8">
      <x v="44"/>
      <x v="50"/>
      <x v="53"/>
      <x v="53"/>
      <x v="144"/>
      <x v="144"/>
      <x v="9"/>
      <x v="9"/>
    </i>
    <i r="8">
      <x v="51"/>
      <x v="46"/>
      <x v="53"/>
      <x v="53"/>
      <x v="144"/>
      <x v="144"/>
      <x v="9"/>
      <x v="9"/>
    </i>
    <i r="4">
      <x v="22"/>
      <x v="24"/>
      <x v="12"/>
      <x v="2"/>
      <x v="1"/>
      <x v="19"/>
      <x v="53"/>
      <x v="53"/>
      <x v="144"/>
      <x v="144"/>
      <x v="9"/>
      <x v="9"/>
    </i>
    <i r="4">
      <x v="23"/>
      <x v="10"/>
      <x v="26"/>
      <x v="27"/>
      <x v="18"/>
      <x v="12"/>
      <x v="53"/>
      <x v="53"/>
      <x v="144"/>
      <x v="144"/>
      <x v="9"/>
      <x v="9"/>
    </i>
    <i r="4">
      <x v="28"/>
      <x v="1"/>
      <x v="1"/>
      <x v="50"/>
      <x v="17"/>
      <x v="13"/>
      <x v="53"/>
      <x v="53"/>
      <x v="144"/>
      <x v="144"/>
      <x v="9"/>
      <x v="9"/>
    </i>
    <i r="8">
      <x v="19"/>
      <x v="17"/>
      <x v="53"/>
      <x v="53"/>
      <x v="144"/>
      <x v="144"/>
      <x v="9"/>
      <x v="9"/>
    </i>
    <i r="6">
      <x v="10"/>
      <x v="18"/>
      <x v="47"/>
      <x v="49"/>
      <x v="53"/>
      <x v="53"/>
      <x v="144"/>
      <x v="144"/>
      <x v="9"/>
      <x v="9"/>
    </i>
    <i r="6">
      <x v="11"/>
      <x v="9"/>
      <x v="7"/>
      <x v="41"/>
      <x v="53"/>
      <x v="53"/>
      <x v="51"/>
      <x v="7"/>
      <x v="9"/>
      <x v="9"/>
    </i>
    <i r="2">
      <x v="138"/>
      <x v="179"/>
      <x v="28"/>
      <x v="1"/>
      <x v="18"/>
      <x v="25"/>
      <x v="52"/>
      <x v="52"/>
      <x v="53"/>
      <x v="53"/>
      <x v="65"/>
      <x v="66"/>
      <x v="9"/>
      <x v="9"/>
    </i>
    <i r="2">
      <x v="140"/>
      <x v="179"/>
      <x v="20"/>
      <x v="30"/>
      <x v="20"/>
      <x v="41"/>
      <x v="52"/>
      <x v="52"/>
      <x v="53"/>
      <x v="53"/>
      <x v="144"/>
      <x v="144"/>
      <x v="9"/>
      <x v="9"/>
    </i>
    <i r="4">
      <x v="21"/>
      <x v="8"/>
      <x v="25"/>
      <x v="39"/>
      <x v="9"/>
      <x v="30"/>
      <x v="53"/>
      <x v="53"/>
      <x v="144"/>
      <x v="144"/>
      <x v="9"/>
      <x v="9"/>
    </i>
    <i r="4">
      <x v="22"/>
      <x v="24"/>
      <x v="16"/>
      <x v="49"/>
      <x v="52"/>
      <x v="52"/>
      <x v="53"/>
      <x v="53"/>
      <x v="144"/>
      <x v="144"/>
      <x v="9"/>
      <x v="9"/>
    </i>
    <i r="1">
      <x v="789"/>
      <x v="159"/>
      <x v="23"/>
      <x v="28"/>
      <x v="1"/>
      <x v="10"/>
      <x v="18"/>
      <x v="42"/>
      <x v="42"/>
      <x v="53"/>
      <x v="53"/>
      <x v="50"/>
      <x v="128"/>
      <x v="9"/>
      <x v="9"/>
    </i>
    <i r="1">
      <x v="790"/>
      <x v="139"/>
      <x v="10"/>
      <x v="28"/>
      <x v="1"/>
      <x v="10"/>
      <x v="18"/>
      <x v="42"/>
      <x v="42"/>
      <x v="53"/>
      <x v="53"/>
      <x v="50"/>
      <x v="128"/>
      <x v="9"/>
      <x v="9"/>
    </i>
    <i r="1">
      <x v="791"/>
      <x v="146"/>
      <x v="93"/>
      <x v="28"/>
      <x v="1"/>
      <x v="10"/>
      <x v="18"/>
      <x v="42"/>
      <x v="42"/>
      <x v="53"/>
      <x v="53"/>
      <x v="50"/>
      <x v="128"/>
      <x v="9"/>
      <x v="9"/>
    </i>
    <i r="1">
      <x v="793"/>
      <x v="180"/>
      <x v="84"/>
      <x v="25"/>
      <x v="2"/>
      <x v="35"/>
      <x v="16"/>
      <x v="52"/>
      <x v="52"/>
      <x v="53"/>
      <x v="53"/>
      <x v="102"/>
      <x v="142"/>
      <x v="9"/>
      <x v="9"/>
    </i>
    <i r="1">
      <x v="794"/>
      <x v="10"/>
      <x v="182"/>
      <x v="25"/>
      <x v="2"/>
      <x v="30"/>
      <x v="37"/>
      <x v="52"/>
      <x v="52"/>
      <x v="46"/>
      <x v="28"/>
      <x v="144"/>
      <x v="144"/>
      <x v="9"/>
      <x v="9"/>
    </i>
    <i r="1">
      <x v="795"/>
      <x v="3"/>
      <x v="135"/>
      <x v="25"/>
      <x v="2"/>
      <x v="30"/>
      <x v="37"/>
      <x v="52"/>
      <x v="52"/>
      <x v="46"/>
      <x v="28"/>
      <x v="144"/>
      <x v="144"/>
      <x v="9"/>
      <x v="9"/>
    </i>
    <i r="1">
      <x v="796"/>
      <x v="4"/>
      <x v="170"/>
      <x v="25"/>
      <x v="2"/>
      <x v="30"/>
      <x v="37"/>
      <x v="52"/>
      <x v="52"/>
      <x v="46"/>
      <x v="28"/>
      <x v="144"/>
      <x v="144"/>
      <x v="9"/>
      <x v="9"/>
    </i>
    <i r="1">
      <x v="798"/>
      <x v="5"/>
      <x v="119"/>
      <x v="28"/>
      <x v="1"/>
      <x v="14"/>
      <x v="4"/>
      <x v="52"/>
      <x v="52"/>
      <x v="53"/>
      <x v="53"/>
      <x v="55"/>
      <x v="131"/>
      <x v="9"/>
      <x v="9"/>
    </i>
    <i r="1">
      <x v="799"/>
      <x v="183"/>
      <x v="187"/>
      <x v="25"/>
      <x v="2"/>
      <x v="28"/>
      <x v="24"/>
      <x v="52"/>
      <x v="52"/>
      <x v="53"/>
      <x v="53"/>
      <x v="81"/>
      <x v="44"/>
      <x v="9"/>
      <x v="9"/>
    </i>
    <i r="1">
      <x v="801"/>
      <x v="3"/>
      <x v="135"/>
      <x v="27"/>
      <x v="26"/>
      <x/>
      <x v="51"/>
      <x v="52"/>
      <x v="52"/>
      <x v="53"/>
      <x v="53"/>
      <x v="6"/>
      <x v="138"/>
      <x v="9"/>
      <x v="9"/>
    </i>
    <i r="1">
      <x v="802"/>
      <x v="94"/>
      <x v="165"/>
      <x v="27"/>
      <x v="26"/>
      <x/>
      <x v="51"/>
      <x v="52"/>
      <x v="52"/>
      <x v="53"/>
      <x v="53"/>
      <x v="6"/>
      <x v="138"/>
      <x v="9"/>
      <x v="9"/>
    </i>
    <i r="1">
      <x v="803"/>
      <x v="112"/>
      <x v="25"/>
      <x v="27"/>
      <x v="26"/>
      <x/>
      <x v="51"/>
      <x v="52"/>
      <x v="52"/>
      <x v="53"/>
      <x v="53"/>
      <x v="8"/>
      <x v="137"/>
      <x v="9"/>
      <x v="9"/>
    </i>
    <i r="1">
      <x v="804"/>
      <x v="163"/>
      <x v="30"/>
      <x v="28"/>
      <x v="1"/>
      <x v="1"/>
      <x v="50"/>
      <x v="52"/>
      <x v="52"/>
      <x v="53"/>
      <x v="53"/>
      <x v="144"/>
      <x v="144"/>
      <x v="9"/>
      <x v="9"/>
    </i>
    <i r="1">
      <x v="805"/>
      <x v="146"/>
      <x v="93"/>
      <x v="28"/>
      <x v="1"/>
      <x v="10"/>
      <x v="18"/>
      <x v="42"/>
      <x v="42"/>
      <x v="53"/>
      <x v="53"/>
      <x v="48"/>
      <x v="14"/>
      <x v="9"/>
      <x v="9"/>
    </i>
    <i r="1">
      <x v="806"/>
      <x v="133"/>
      <x v="127"/>
      <x v="28"/>
      <x v="1"/>
      <x v="1"/>
      <x v="50"/>
      <x v="19"/>
      <x v="17"/>
      <x v="53"/>
      <x v="53"/>
      <x v="144"/>
      <x v="144"/>
      <x v="9"/>
      <x v="9"/>
    </i>
    <i r="1">
      <x v="808"/>
      <x v="185"/>
      <x v="83"/>
      <x v="5"/>
      <x v="31"/>
      <x v="20"/>
      <x v="41"/>
      <x v="52"/>
      <x v="52"/>
      <x v="53"/>
      <x v="53"/>
      <x v="144"/>
      <x v="144"/>
      <x v="9"/>
      <x v="9"/>
    </i>
    <i r="1">
      <x v="809"/>
      <x v="186"/>
      <x v="106"/>
      <x v="31"/>
      <x v="12"/>
      <x v="55"/>
      <x v="52"/>
      <x v="52"/>
      <x v="52"/>
      <x v="53"/>
      <x v="53"/>
      <x v="128"/>
      <x v="139"/>
      <x v="9"/>
      <x v="9"/>
    </i>
    <i r="1">
      <x v="810"/>
      <x v="3"/>
      <x v="135"/>
      <x v="12"/>
      <x v="13"/>
      <x v="44"/>
      <x v="53"/>
      <x v="52"/>
      <x v="52"/>
      <x v="53"/>
      <x v="53"/>
      <x v="144"/>
      <x v="144"/>
      <x v="9"/>
      <x v="9"/>
    </i>
    <i r="2">
      <x v="4"/>
      <x v="170"/>
      <x v="12"/>
      <x v="13"/>
      <x v="44"/>
      <x v="53"/>
      <x v="52"/>
      <x v="52"/>
      <x v="53"/>
      <x v="53"/>
      <x v="144"/>
      <x v="144"/>
      <x v="9"/>
      <x v="9"/>
    </i>
    <i r="1">
      <x v="811"/>
      <x v="180"/>
      <x v="84"/>
      <x v="25"/>
      <x v="2"/>
      <x v="35"/>
      <x v="16"/>
      <x v="52"/>
      <x v="52"/>
      <x v="53"/>
      <x v="53"/>
      <x v="102"/>
      <x v="142"/>
      <x v="9"/>
      <x v="9"/>
    </i>
    <i r="1">
      <x v="812"/>
      <x v="131"/>
      <x v="54"/>
      <x/>
      <x v="22"/>
      <x v="29"/>
      <x/>
      <x v="14"/>
      <x v="8"/>
      <x v="53"/>
      <x v="53"/>
      <x v="144"/>
      <x v="144"/>
      <x v="9"/>
      <x v="9"/>
    </i>
    <i r="4">
      <x v="14"/>
      <x v="17"/>
      <x v="30"/>
      <x v="37"/>
      <x v="11"/>
      <x v="4"/>
      <x v="53"/>
      <x v="53"/>
      <x v="144"/>
      <x v="144"/>
      <x v="9"/>
      <x v="9"/>
    </i>
    <i r="4">
      <x v="17"/>
      <x v="7"/>
      <x v="25"/>
      <x v="39"/>
      <x v="31"/>
      <x v="31"/>
      <x v="53"/>
      <x v="53"/>
      <x v="144"/>
      <x v="144"/>
      <x v="9"/>
      <x v="9"/>
    </i>
    <i r="4">
      <x v="28"/>
      <x v="1"/>
      <x v="1"/>
      <x v="50"/>
      <x v="17"/>
      <x v="13"/>
      <x v="53"/>
      <x v="53"/>
      <x v="144"/>
      <x v="144"/>
      <x v="9"/>
      <x v="9"/>
    </i>
    <i r="8">
      <x v="19"/>
      <x v="17"/>
      <x v="53"/>
      <x v="53"/>
      <x v="144"/>
      <x v="144"/>
      <x v="9"/>
      <x v="9"/>
    </i>
    <i r="1">
      <x v="813"/>
      <x v="116"/>
      <x v="141"/>
      <x v="16"/>
      <x v="25"/>
      <x v="24"/>
      <x v="38"/>
      <x v="52"/>
      <x v="52"/>
      <x v="53"/>
      <x v="53"/>
      <x v="144"/>
      <x v="144"/>
      <x v="9"/>
      <x v="9"/>
    </i>
    <i r="1">
      <x v="815"/>
      <x v="115"/>
      <x v="67"/>
      <x v="16"/>
      <x v="25"/>
      <x v="24"/>
      <x v="38"/>
      <x v="52"/>
      <x v="52"/>
      <x v="53"/>
      <x v="53"/>
      <x v="144"/>
      <x v="144"/>
      <x v="9"/>
      <x v="9"/>
    </i>
    <i r="1">
      <x v="816"/>
      <x v="11"/>
      <x v="168"/>
      <x v="13"/>
      <x v="15"/>
      <x v="30"/>
      <x v="37"/>
      <x v="52"/>
      <x v="52"/>
      <x v="53"/>
      <x v="53"/>
      <x v="144"/>
      <x v="144"/>
      <x v="9"/>
      <x v="9"/>
    </i>
    <i r="1">
      <x v="817"/>
      <x v="3"/>
      <x v="135"/>
      <x/>
      <x v="22"/>
      <x v="29"/>
      <x/>
      <x v="52"/>
      <x v="52"/>
      <x v="53"/>
      <x v="53"/>
      <x v="144"/>
      <x v="144"/>
      <x v="7"/>
      <x v="4"/>
    </i>
    <i r="4">
      <x v="1"/>
      <x v="21"/>
      <x v="29"/>
      <x/>
      <x v="52"/>
      <x v="52"/>
      <x v="53"/>
      <x v="53"/>
      <x v="144"/>
      <x v="144"/>
      <x v="7"/>
      <x v="4"/>
    </i>
    <i r="4">
      <x v="2"/>
      <x v="23"/>
      <x v="29"/>
      <x/>
      <x v="52"/>
      <x v="52"/>
      <x v="53"/>
      <x v="53"/>
      <x v="144"/>
      <x v="144"/>
      <x v="7"/>
      <x v="4"/>
    </i>
    <i r="4">
      <x v="3"/>
      <x v="18"/>
      <x v="29"/>
      <x/>
      <x v="52"/>
      <x v="52"/>
      <x v="53"/>
      <x v="53"/>
      <x v="144"/>
      <x v="144"/>
      <x v="7"/>
      <x v="4"/>
    </i>
    <i r="2">
      <x v="4"/>
      <x v="170"/>
      <x/>
      <x v="22"/>
      <x v="29"/>
      <x/>
      <x v="52"/>
      <x v="52"/>
      <x v="53"/>
      <x v="53"/>
      <x v="144"/>
      <x v="144"/>
      <x v="7"/>
      <x v="4"/>
    </i>
    <i r="4">
      <x v="1"/>
      <x v="21"/>
      <x v="29"/>
      <x/>
      <x v="52"/>
      <x v="52"/>
      <x v="53"/>
      <x v="53"/>
      <x v="144"/>
      <x v="144"/>
      <x v="7"/>
      <x v="4"/>
    </i>
    <i r="4">
      <x v="2"/>
      <x v="23"/>
      <x v="29"/>
      <x/>
      <x v="52"/>
      <x v="52"/>
      <x v="53"/>
      <x v="53"/>
      <x v="144"/>
      <x v="144"/>
      <x v="7"/>
      <x v="4"/>
    </i>
    <i r="4">
      <x v="3"/>
      <x v="18"/>
      <x v="29"/>
      <x/>
      <x v="52"/>
      <x v="52"/>
      <x v="53"/>
      <x v="53"/>
      <x v="144"/>
      <x v="144"/>
      <x v="7"/>
      <x v="4"/>
    </i>
    <i r="2">
      <x v="10"/>
      <x v="182"/>
      <x/>
      <x v="22"/>
      <x v="29"/>
      <x/>
      <x v="52"/>
      <x v="52"/>
      <x v="53"/>
      <x v="53"/>
      <x v="144"/>
      <x v="144"/>
      <x v="7"/>
      <x v="4"/>
    </i>
    <i r="4">
      <x v="1"/>
      <x v="21"/>
      <x v="29"/>
      <x/>
      <x v="52"/>
      <x v="52"/>
      <x v="53"/>
      <x v="53"/>
      <x v="144"/>
      <x v="144"/>
      <x v="7"/>
      <x v="4"/>
    </i>
    <i r="4">
      <x v="2"/>
      <x v="23"/>
      <x v="29"/>
      <x/>
      <x v="52"/>
      <x v="52"/>
      <x v="53"/>
      <x v="53"/>
      <x v="144"/>
      <x v="144"/>
      <x v="7"/>
      <x v="4"/>
    </i>
    <i r="4">
      <x v="3"/>
      <x v="18"/>
      <x v="29"/>
      <x/>
      <x v="52"/>
      <x v="52"/>
      <x v="53"/>
      <x v="53"/>
      <x v="144"/>
      <x v="144"/>
      <x v="7"/>
      <x v="4"/>
    </i>
    <i r="1">
      <x v="818"/>
      <x v="11"/>
      <x v="168"/>
      <x/>
      <x v="22"/>
      <x v="29"/>
      <x/>
      <x v="52"/>
      <x v="52"/>
      <x v="53"/>
      <x v="53"/>
      <x v="144"/>
      <x v="144"/>
      <x v="7"/>
      <x v="4"/>
    </i>
    <i r="4">
      <x v="1"/>
      <x v="21"/>
      <x v="29"/>
      <x/>
      <x v="52"/>
      <x v="52"/>
      <x v="53"/>
      <x v="53"/>
      <x v="144"/>
      <x v="144"/>
      <x v="7"/>
      <x v="4"/>
    </i>
    <i r="4">
      <x v="2"/>
      <x v="23"/>
      <x v="29"/>
      <x/>
      <x v="52"/>
      <x v="52"/>
      <x v="53"/>
      <x v="53"/>
      <x v="144"/>
      <x v="144"/>
      <x v="7"/>
      <x v="4"/>
    </i>
    <i r="4">
      <x v="3"/>
      <x v="18"/>
      <x v="29"/>
      <x/>
      <x v="52"/>
      <x v="52"/>
      <x v="53"/>
      <x v="53"/>
      <x v="144"/>
      <x v="144"/>
      <x v="7"/>
      <x v="4"/>
    </i>
    <i r="1">
      <x v="819"/>
      <x v="11"/>
      <x v="168"/>
      <x v="7"/>
      <x v="27"/>
      <x v="32"/>
      <x v="29"/>
      <x v="52"/>
      <x v="52"/>
      <x v="53"/>
      <x v="53"/>
      <x v="144"/>
      <x v="144"/>
      <x v="9"/>
      <x v="9"/>
    </i>
    <i r="1">
      <x v="820"/>
      <x v="3"/>
      <x v="135"/>
      <x v="4"/>
      <x v="16"/>
      <x v="30"/>
      <x v="37"/>
      <x v="52"/>
      <x v="52"/>
      <x v="46"/>
      <x v="28"/>
      <x v="144"/>
      <x v="144"/>
      <x v="9"/>
      <x v="9"/>
    </i>
    <i r="1">
      <x v="821"/>
      <x v="185"/>
      <x v="83"/>
      <x v="15"/>
      <x v="28"/>
      <x v="30"/>
      <x v="37"/>
      <x v="52"/>
      <x v="52"/>
      <x v="53"/>
      <x v="53"/>
      <x v="144"/>
      <x v="144"/>
      <x v="9"/>
      <x v="9"/>
    </i>
    <i r="1">
      <x v="822"/>
      <x v="10"/>
      <x v="182"/>
      <x/>
      <x v="22"/>
      <x v="29"/>
      <x/>
      <x v="52"/>
      <x v="52"/>
      <x v="41"/>
      <x v="17"/>
      <x v="144"/>
      <x v="144"/>
      <x v="9"/>
      <x v="9"/>
    </i>
    <i r="10">
      <x v="53"/>
      <x v="53"/>
      <x v="144"/>
      <x v="144"/>
      <x v="9"/>
      <x v="9"/>
    </i>
    <i r="4">
      <x v="1"/>
      <x v="21"/>
      <x v="29"/>
      <x/>
      <x v="52"/>
      <x v="52"/>
      <x v="41"/>
      <x v="17"/>
      <x v="144"/>
      <x v="144"/>
      <x v="9"/>
      <x v="9"/>
    </i>
    <i r="10">
      <x v="53"/>
      <x v="53"/>
      <x v="144"/>
      <x v="144"/>
      <x v="9"/>
      <x v="9"/>
    </i>
    <i r="4">
      <x v="2"/>
      <x v="23"/>
      <x v="29"/>
      <x/>
      <x v="52"/>
      <x v="52"/>
      <x v="41"/>
      <x v="17"/>
      <x v="144"/>
      <x v="144"/>
      <x v="9"/>
      <x v="9"/>
    </i>
    <i r="10">
      <x v="53"/>
      <x v="53"/>
      <x v="144"/>
      <x v="144"/>
      <x v="9"/>
      <x v="9"/>
    </i>
    <i r="4">
      <x v="3"/>
      <x v="18"/>
      <x v="29"/>
      <x/>
      <x v="52"/>
      <x v="52"/>
      <x v="41"/>
      <x v="17"/>
      <x v="144"/>
      <x v="144"/>
      <x v="9"/>
      <x v="9"/>
    </i>
    <i r="10">
      <x v="53"/>
      <x v="53"/>
      <x v="144"/>
      <x v="144"/>
      <x v="9"/>
      <x v="9"/>
    </i>
    <i r="4">
      <x v="6"/>
      <x v="19"/>
      <x v="32"/>
      <x v="29"/>
      <x v="52"/>
      <x v="52"/>
      <x v="53"/>
      <x v="53"/>
      <x v="144"/>
      <x v="144"/>
      <x v="9"/>
      <x v="9"/>
    </i>
    <i r="4">
      <x v="7"/>
      <x v="27"/>
      <x v="32"/>
      <x v="29"/>
      <x v="52"/>
      <x v="52"/>
      <x v="53"/>
      <x v="53"/>
      <x v="144"/>
      <x v="144"/>
      <x v="9"/>
      <x v="9"/>
    </i>
    <i r="4">
      <x v="8"/>
      <x v="14"/>
      <x v="32"/>
      <x v="29"/>
      <x v="52"/>
      <x v="52"/>
      <x v="53"/>
      <x v="53"/>
      <x v="144"/>
      <x v="144"/>
      <x v="9"/>
      <x v="9"/>
    </i>
    <i r="4">
      <x v="13"/>
      <x v="15"/>
      <x v="30"/>
      <x v="37"/>
      <x v="52"/>
      <x v="52"/>
      <x v="46"/>
      <x v="28"/>
      <x v="144"/>
      <x v="144"/>
      <x v="9"/>
      <x v="9"/>
    </i>
    <i r="4">
      <x v="14"/>
      <x v="17"/>
      <x v="30"/>
      <x v="37"/>
      <x v="52"/>
      <x v="52"/>
      <x v="46"/>
      <x v="28"/>
      <x v="144"/>
      <x v="144"/>
      <x v="9"/>
      <x v="9"/>
    </i>
    <i r="4">
      <x v="15"/>
      <x v="28"/>
      <x v="30"/>
      <x v="37"/>
      <x v="52"/>
      <x v="52"/>
      <x v="46"/>
      <x v="28"/>
      <x v="144"/>
      <x v="144"/>
      <x v="9"/>
      <x v="9"/>
    </i>
    <i r="1">
      <x v="823"/>
      <x v="10"/>
      <x v="182"/>
      <x v="4"/>
      <x v="16"/>
      <x v="30"/>
      <x v="37"/>
      <x v="52"/>
      <x v="52"/>
      <x v="46"/>
      <x v="28"/>
      <x v="144"/>
      <x v="144"/>
      <x v="9"/>
      <x v="9"/>
    </i>
    <i r="1">
      <x v="824"/>
      <x v="10"/>
      <x v="182"/>
      <x v="25"/>
      <x v="2"/>
      <x v="30"/>
      <x v="37"/>
      <x v="52"/>
      <x v="52"/>
      <x v="46"/>
      <x v="28"/>
      <x v="107"/>
      <x v="20"/>
      <x v="9"/>
      <x v="9"/>
    </i>
    <i r="1">
      <x v="825"/>
      <x v="10"/>
      <x v="182"/>
      <x v="4"/>
      <x v="16"/>
      <x v="30"/>
      <x v="37"/>
      <x v="52"/>
      <x v="52"/>
      <x v="46"/>
      <x v="28"/>
      <x v="144"/>
      <x v="144"/>
      <x v="9"/>
      <x v="9"/>
    </i>
    <i r="1">
      <x v="826"/>
      <x v="3"/>
      <x v="135"/>
      <x v="25"/>
      <x v="2"/>
      <x v="30"/>
      <x v="37"/>
      <x v="52"/>
      <x v="52"/>
      <x v="46"/>
      <x v="28"/>
      <x v="107"/>
      <x v="20"/>
      <x v="9"/>
      <x v="9"/>
    </i>
    <i r="2">
      <x v="4"/>
      <x v="170"/>
      <x v="25"/>
      <x v="2"/>
      <x v="30"/>
      <x v="37"/>
      <x v="52"/>
      <x v="52"/>
      <x v="46"/>
      <x v="28"/>
      <x v="107"/>
      <x v="20"/>
      <x v="9"/>
      <x v="9"/>
    </i>
    <i r="1">
      <x v="827"/>
      <x v="3"/>
      <x v="135"/>
      <x v="25"/>
      <x v="2"/>
      <x v="30"/>
      <x v="37"/>
      <x v="52"/>
      <x v="52"/>
      <x v="46"/>
      <x v="28"/>
      <x v="107"/>
      <x v="20"/>
      <x v="9"/>
      <x v="9"/>
    </i>
    <i r="2">
      <x v="4"/>
      <x v="170"/>
      <x v="25"/>
      <x v="2"/>
      <x v="30"/>
      <x v="37"/>
      <x v="52"/>
      <x v="52"/>
      <x v="46"/>
      <x v="28"/>
      <x v="107"/>
      <x v="20"/>
      <x v="9"/>
      <x v="9"/>
    </i>
    <i r="2">
      <x v="10"/>
      <x v="182"/>
      <x v="25"/>
      <x v="2"/>
      <x v="30"/>
      <x v="37"/>
      <x v="52"/>
      <x v="52"/>
      <x v="46"/>
      <x v="28"/>
      <x v="107"/>
      <x v="20"/>
      <x v="9"/>
      <x v="9"/>
    </i>
    <i r="1">
      <x v="828"/>
      <x v="4"/>
      <x v="170"/>
      <x v="4"/>
      <x v="16"/>
      <x v="30"/>
      <x v="37"/>
      <x v="52"/>
      <x v="52"/>
      <x v="46"/>
      <x v="28"/>
      <x v="144"/>
      <x v="144"/>
      <x v="9"/>
      <x v="9"/>
    </i>
    <i r="1">
      <x v="830"/>
      <x v="174"/>
      <x v="183"/>
      <x v="6"/>
      <x v="19"/>
      <x v="32"/>
      <x v="29"/>
      <x v="52"/>
      <x v="52"/>
      <x v="53"/>
      <x v="53"/>
      <x v="144"/>
      <x v="144"/>
      <x v="9"/>
      <x v="9"/>
    </i>
    <i r="1">
      <x v="831"/>
      <x v="174"/>
      <x v="183"/>
      <x v="4"/>
      <x v="16"/>
      <x v="30"/>
      <x v="37"/>
      <x v="52"/>
      <x v="52"/>
      <x v="49"/>
      <x v="51"/>
      <x v="144"/>
      <x v="144"/>
      <x v="9"/>
      <x v="9"/>
    </i>
    <i r="4">
      <x v="7"/>
      <x v="27"/>
      <x v="32"/>
      <x v="29"/>
      <x v="52"/>
      <x v="52"/>
      <x v="53"/>
      <x v="53"/>
      <x v="144"/>
      <x v="144"/>
      <x v="9"/>
      <x v="9"/>
    </i>
    <i r="4">
      <x v="13"/>
      <x v="15"/>
      <x v="30"/>
      <x v="37"/>
      <x v="52"/>
      <x v="52"/>
      <x v="49"/>
      <x v="51"/>
      <x v="144"/>
      <x v="144"/>
      <x v="9"/>
      <x v="9"/>
    </i>
    <i r="4">
      <x v="15"/>
      <x v="28"/>
      <x v="30"/>
      <x v="37"/>
      <x v="52"/>
      <x v="52"/>
      <x v="49"/>
      <x v="51"/>
      <x v="144"/>
      <x v="144"/>
      <x v="9"/>
      <x v="9"/>
    </i>
    <i r="10">
      <x v="53"/>
      <x v="53"/>
      <x v="144"/>
      <x v="144"/>
      <x v="9"/>
      <x v="9"/>
    </i>
    <i r="1">
      <x v="832"/>
      <x v="174"/>
      <x v="183"/>
      <x v="14"/>
      <x v="17"/>
      <x v="30"/>
      <x v="37"/>
      <x v="52"/>
      <x v="52"/>
      <x v="49"/>
      <x v="51"/>
      <x v="144"/>
      <x v="144"/>
      <x v="9"/>
      <x v="9"/>
    </i>
    <i r="1">
      <x v="833"/>
      <x v="185"/>
      <x v="83"/>
      <x v="14"/>
      <x v="17"/>
      <x v="30"/>
      <x v="37"/>
      <x v="52"/>
      <x v="52"/>
      <x v="53"/>
      <x v="53"/>
      <x v="144"/>
      <x v="144"/>
      <x v="9"/>
      <x v="9"/>
    </i>
    <i r="1">
      <x v="834"/>
      <x v="76"/>
      <x v="13"/>
      <x v="25"/>
      <x v="2"/>
      <x v="35"/>
      <x v="16"/>
      <x v="52"/>
      <x v="52"/>
      <x v="53"/>
      <x v="53"/>
      <x v="103"/>
      <x v="141"/>
      <x v="9"/>
      <x v="9"/>
    </i>
    <i r="1">
      <x v="837"/>
      <x v="163"/>
      <x v="30"/>
      <x v="15"/>
      <x v="28"/>
      <x v="30"/>
      <x v="37"/>
      <x v="52"/>
      <x v="52"/>
      <x v="53"/>
      <x v="53"/>
      <x v="144"/>
      <x v="144"/>
      <x v="9"/>
      <x v="9"/>
    </i>
    <i r="1">
      <x v="838"/>
      <x v="176"/>
      <x v="101"/>
      <x v="6"/>
      <x v="19"/>
      <x v="32"/>
      <x v="29"/>
      <x v="52"/>
      <x v="52"/>
      <x v="53"/>
      <x v="53"/>
      <x v="144"/>
      <x v="144"/>
      <x v="9"/>
      <x v="9"/>
    </i>
    <i r="4">
      <x v="14"/>
      <x v="17"/>
      <x v="30"/>
      <x v="37"/>
      <x v="52"/>
      <x v="52"/>
      <x v="53"/>
      <x v="53"/>
      <x v="144"/>
      <x v="144"/>
      <x v="9"/>
      <x v="9"/>
    </i>
    <i r="1">
      <x v="839"/>
      <x v="83"/>
      <x v="8"/>
      <x v="31"/>
      <x v="12"/>
      <x v="54"/>
      <x v="23"/>
      <x v="52"/>
      <x v="52"/>
      <x v="53"/>
      <x v="53"/>
      <x v="125"/>
      <x v="98"/>
      <x v="9"/>
      <x v="9"/>
    </i>
    <i r="1">
      <x v="840"/>
      <x v="91"/>
      <x v="62"/>
      <x v="28"/>
      <x v="1"/>
      <x v="7"/>
      <x v="54"/>
      <x v="52"/>
      <x v="52"/>
      <x v="53"/>
      <x v="53"/>
      <x v="24"/>
      <x v="8"/>
      <x v="9"/>
      <x v="9"/>
    </i>
    <i r="1">
      <x v="841"/>
      <x v="114"/>
      <x v="172"/>
      <x v="28"/>
      <x v="1"/>
      <x v="15"/>
      <x v="17"/>
      <x v="52"/>
      <x v="52"/>
      <x v="12"/>
      <x v="41"/>
      <x v="144"/>
      <x v="144"/>
      <x v="9"/>
      <x v="9"/>
    </i>
    <i r="1">
      <x v="842"/>
      <x v="180"/>
      <x v="84"/>
      <x v="25"/>
      <x v="2"/>
      <x v="35"/>
      <x v="16"/>
      <x v="52"/>
      <x v="52"/>
      <x v="53"/>
      <x v="53"/>
      <x v="102"/>
      <x v="142"/>
      <x v="9"/>
      <x v="9"/>
    </i>
    <i r="1">
      <x v="844"/>
      <x v="72"/>
      <x v="95"/>
      <x v="31"/>
      <x v="12"/>
      <x v="44"/>
      <x v="53"/>
      <x v="52"/>
      <x v="52"/>
      <x v="37"/>
      <x v="48"/>
      <x v="115"/>
      <x v="108"/>
      <x v="9"/>
      <x v="9"/>
    </i>
    <i r="1">
      <x v="845"/>
      <x v="72"/>
      <x v="95"/>
      <x v="31"/>
      <x v="12"/>
      <x v="44"/>
      <x v="53"/>
      <x v="52"/>
      <x v="52"/>
      <x v="38"/>
      <x v="44"/>
      <x v="115"/>
      <x v="108"/>
      <x v="9"/>
      <x v="9"/>
    </i>
    <i r="1">
      <x v="846"/>
      <x v="73"/>
      <x v="133"/>
      <x v="31"/>
      <x v="12"/>
      <x v="44"/>
      <x v="53"/>
      <x v="52"/>
      <x v="52"/>
      <x v="36"/>
      <x v="4"/>
      <x v="115"/>
      <x v="108"/>
      <x v="9"/>
      <x v="9"/>
    </i>
    <i r="1">
      <x v="850"/>
      <x v="11"/>
      <x v="168"/>
      <x v="1"/>
      <x v="21"/>
      <x v="29"/>
      <x/>
      <x v="52"/>
      <x v="52"/>
      <x v="53"/>
      <x v="53"/>
      <x v="144"/>
      <x v="144"/>
      <x v="9"/>
      <x v="9"/>
    </i>
    <i r="1">
      <x v="851"/>
      <x v="10"/>
      <x v="182"/>
      <x v="1"/>
      <x v="21"/>
      <x v="29"/>
      <x/>
      <x v="52"/>
      <x v="52"/>
      <x v="53"/>
      <x v="53"/>
      <x v="144"/>
      <x v="144"/>
      <x v="9"/>
      <x v="9"/>
    </i>
    <i r="1">
      <x v="852"/>
      <x v="183"/>
      <x v="187"/>
      <x v="1"/>
      <x v="21"/>
      <x v="29"/>
      <x/>
      <x v="52"/>
      <x v="52"/>
      <x v="53"/>
      <x v="53"/>
      <x v="144"/>
      <x v="144"/>
      <x v="9"/>
      <x v="9"/>
    </i>
    <i r="4">
      <x v="2"/>
      <x v="23"/>
      <x v="29"/>
      <x/>
      <x v="52"/>
      <x v="52"/>
      <x v="53"/>
      <x v="53"/>
      <x v="144"/>
      <x v="144"/>
      <x v="9"/>
      <x v="9"/>
    </i>
    <i r="4">
      <x v="3"/>
      <x v="18"/>
      <x v="29"/>
      <x/>
      <x v="52"/>
      <x v="52"/>
      <x v="53"/>
      <x v="53"/>
      <x v="144"/>
      <x v="144"/>
      <x v="9"/>
      <x v="9"/>
    </i>
    <i r="4">
      <x v="6"/>
      <x v="19"/>
      <x v="32"/>
      <x v="29"/>
      <x v="52"/>
      <x v="52"/>
      <x v="53"/>
      <x v="53"/>
      <x v="144"/>
      <x v="144"/>
      <x v="9"/>
      <x v="9"/>
    </i>
    <i r="4">
      <x v="7"/>
      <x v="27"/>
      <x v="32"/>
      <x v="29"/>
      <x v="52"/>
      <x v="52"/>
      <x v="53"/>
      <x v="53"/>
      <x v="144"/>
      <x v="144"/>
      <x v="9"/>
      <x v="9"/>
    </i>
    <i r="4">
      <x v="8"/>
      <x v="14"/>
      <x v="32"/>
      <x v="29"/>
      <x v="52"/>
      <x v="52"/>
      <x v="53"/>
      <x v="53"/>
      <x v="144"/>
      <x v="144"/>
      <x v="9"/>
      <x v="9"/>
    </i>
    <i r="4">
      <x v="12"/>
      <x v="13"/>
      <x v="44"/>
      <x v="53"/>
      <x v="52"/>
      <x v="52"/>
      <x v="53"/>
      <x v="53"/>
      <x v="144"/>
      <x v="144"/>
      <x v="9"/>
      <x v="9"/>
    </i>
    <i r="4">
      <x v="15"/>
      <x v="28"/>
      <x v="30"/>
      <x v="37"/>
      <x v="52"/>
      <x v="52"/>
      <x v="53"/>
      <x v="53"/>
      <x v="144"/>
      <x v="144"/>
      <x v="9"/>
      <x v="9"/>
    </i>
    <i r="4">
      <x v="17"/>
      <x v="7"/>
      <x v="23"/>
      <x v="46"/>
      <x v="52"/>
      <x v="52"/>
      <x v="53"/>
      <x v="53"/>
      <x v="144"/>
      <x v="144"/>
      <x v="9"/>
      <x v="9"/>
    </i>
    <i r="6">
      <x v="25"/>
      <x v="39"/>
      <x v="52"/>
      <x v="52"/>
      <x v="53"/>
      <x v="53"/>
      <x v="144"/>
      <x v="144"/>
      <x v="9"/>
      <x v="9"/>
    </i>
    <i r="4">
      <x v="18"/>
      <x v="6"/>
      <x v="26"/>
      <x v="27"/>
      <x v="52"/>
      <x v="52"/>
      <x v="53"/>
      <x v="53"/>
      <x v="144"/>
      <x v="144"/>
      <x v="9"/>
      <x v="9"/>
    </i>
    <i r="4">
      <x v="19"/>
      <x v="9"/>
      <x v="22"/>
      <x v="28"/>
      <x v="52"/>
      <x v="52"/>
      <x v="53"/>
      <x v="53"/>
      <x v="144"/>
      <x v="144"/>
      <x v="9"/>
      <x v="9"/>
    </i>
    <i r="4">
      <x v="20"/>
      <x v="30"/>
      <x v="20"/>
      <x v="41"/>
      <x v="52"/>
      <x v="52"/>
      <x v="53"/>
      <x v="53"/>
      <x v="144"/>
      <x v="144"/>
      <x v="9"/>
      <x v="9"/>
    </i>
    <i r="4">
      <x v="24"/>
      <x v="4"/>
      <x v="9"/>
      <x v="56"/>
      <x v="52"/>
      <x v="52"/>
      <x v="53"/>
      <x v="53"/>
      <x v="42"/>
      <x v="85"/>
      <x v="9"/>
      <x v="9"/>
    </i>
    <i r="1">
      <x v="853"/>
      <x v="183"/>
      <x v="187"/>
      <x v="29"/>
      <x/>
      <x v="9"/>
      <x v="56"/>
      <x v="52"/>
      <x v="52"/>
      <x v="53"/>
      <x v="53"/>
      <x v="43"/>
      <x v="143"/>
      <x v="9"/>
      <x v="9"/>
    </i>
    <i r="1">
      <x v="854"/>
      <x v="135"/>
      <x v="188"/>
      <x v="5"/>
      <x v="31"/>
      <x v="20"/>
      <x v="41"/>
      <x v="52"/>
      <x v="52"/>
      <x v="53"/>
      <x v="53"/>
      <x v="144"/>
      <x v="144"/>
      <x v="9"/>
      <x v="9"/>
    </i>
    <i r="4">
      <x v="6"/>
      <x v="19"/>
      <x v="32"/>
      <x v="29"/>
      <x v="46"/>
      <x v="47"/>
      <x v="53"/>
      <x v="53"/>
      <x v="144"/>
      <x v="144"/>
      <x v="9"/>
      <x v="9"/>
    </i>
    <i r="4">
      <x v="10"/>
      <x v="29"/>
      <x v="45"/>
      <x v="15"/>
      <x v="39"/>
      <x v="7"/>
      <x v="53"/>
      <x v="53"/>
      <x v="144"/>
      <x v="144"/>
      <x v="9"/>
      <x v="9"/>
    </i>
    <i r="4">
      <x v="11"/>
      <x v="20"/>
      <x v="48"/>
      <x v="19"/>
      <x v="49"/>
      <x v="48"/>
      <x v="53"/>
      <x v="53"/>
      <x v="144"/>
      <x v="144"/>
      <x v="9"/>
      <x v="9"/>
    </i>
    <i r="4">
      <x v="18"/>
      <x v="6"/>
      <x v="26"/>
      <x v="27"/>
      <x v="37"/>
      <x v="21"/>
      <x v="53"/>
      <x v="53"/>
      <x v="144"/>
      <x v="144"/>
      <x v="9"/>
      <x v="9"/>
    </i>
    <i r="4">
      <x v="22"/>
      <x v="24"/>
      <x v="12"/>
      <x v="2"/>
      <x v="1"/>
      <x v="19"/>
      <x v="53"/>
      <x v="53"/>
      <x v="144"/>
      <x v="144"/>
      <x v="9"/>
      <x v="9"/>
    </i>
    <i r="4">
      <x v="28"/>
      <x v="1"/>
      <x v="1"/>
      <x v="50"/>
      <x v="5"/>
      <x v="43"/>
      <x v="53"/>
      <x v="53"/>
      <x v="144"/>
      <x v="144"/>
      <x v="9"/>
      <x v="9"/>
    </i>
    <i r="1">
      <x v="855"/>
      <x v="72"/>
      <x v="95"/>
      <x v="31"/>
      <x v="12"/>
      <x v="51"/>
      <x v="6"/>
      <x v="52"/>
      <x v="52"/>
      <x v="53"/>
      <x v="53"/>
      <x v="125"/>
      <x v="98"/>
      <x v="9"/>
      <x v="9"/>
    </i>
    <i r="1">
      <x v="857"/>
      <x v="91"/>
      <x v="62"/>
      <x v="14"/>
      <x v="17"/>
      <x v="30"/>
      <x v="37"/>
      <x v="52"/>
      <x v="52"/>
      <x v="53"/>
      <x v="53"/>
      <x v="144"/>
      <x v="144"/>
      <x v="9"/>
      <x v="9"/>
    </i>
    <i r="2">
      <x v="172"/>
      <x v="150"/>
      <x v="14"/>
      <x v="17"/>
      <x v="30"/>
      <x v="37"/>
      <x v="52"/>
      <x v="52"/>
      <x v="53"/>
      <x v="53"/>
      <x v="144"/>
      <x v="144"/>
      <x v="9"/>
      <x v="9"/>
    </i>
    <i>
      <x v="5"/>
      <x v="29"/>
      <x v="56"/>
      <x v="40"/>
      <x v="28"/>
      <x v="1"/>
      <x v="6"/>
      <x v="14"/>
      <x v="52"/>
      <x v="52"/>
      <x v="8"/>
      <x v="52"/>
      <x v="26"/>
      <x v="49"/>
      <x v="9"/>
      <x v="9"/>
    </i>
    <i r="1">
      <x v="58"/>
      <x v="56"/>
      <x v="40"/>
      <x v="28"/>
      <x v="1"/>
      <x v="14"/>
      <x v="4"/>
      <x v="52"/>
      <x v="52"/>
      <x v="4"/>
      <x v="47"/>
      <x v="144"/>
      <x v="144"/>
      <x v="9"/>
      <x v="9"/>
    </i>
    <i r="1">
      <x v="65"/>
      <x v="206"/>
      <x v="132"/>
      <x v="31"/>
      <x v="12"/>
      <x v="54"/>
      <x v="23"/>
      <x v="52"/>
      <x v="52"/>
      <x v="1"/>
      <x v="13"/>
      <x v="129"/>
      <x v="94"/>
      <x v="9"/>
      <x v="9"/>
    </i>
    <i r="1">
      <x v="68"/>
      <x v="34"/>
      <x v="98"/>
      <x v="7"/>
      <x v="27"/>
      <x v="32"/>
      <x v="29"/>
      <x v="52"/>
      <x v="52"/>
      <x v="53"/>
      <x v="53"/>
      <x v="144"/>
      <x v="144"/>
      <x v="9"/>
      <x v="9"/>
    </i>
    <i r="1">
      <x v="70"/>
      <x v="59"/>
      <x v="180"/>
      <x v="26"/>
      <x v="3"/>
      <x v="8"/>
      <x v="43"/>
      <x v="52"/>
      <x v="52"/>
      <x v="3"/>
      <x v="1"/>
      <x v="144"/>
      <x v="144"/>
      <x v="9"/>
      <x v="9"/>
    </i>
    <i r="1">
      <x v="74"/>
      <x v="205"/>
      <x v="55"/>
      <x v="16"/>
      <x v="25"/>
      <x v="24"/>
      <x v="38"/>
      <x v="52"/>
      <x v="52"/>
      <x v="53"/>
      <x v="53"/>
      <x v="144"/>
      <x v="144"/>
      <x v="9"/>
      <x v="9"/>
    </i>
    <i r="1">
      <x v="87"/>
      <x v="59"/>
      <x v="180"/>
      <x v="16"/>
      <x v="25"/>
      <x v="24"/>
      <x v="38"/>
      <x v="52"/>
      <x v="52"/>
      <x v="17"/>
      <x/>
      <x v="144"/>
      <x v="144"/>
      <x v="9"/>
      <x v="9"/>
    </i>
    <i r="1">
      <x v="92"/>
      <x v="62"/>
      <x v="1"/>
      <x v="14"/>
      <x v="17"/>
      <x v="30"/>
      <x v="37"/>
      <x v="52"/>
      <x v="52"/>
      <x v="53"/>
      <x v="53"/>
      <x v="144"/>
      <x v="144"/>
      <x v="9"/>
      <x v="9"/>
    </i>
    <i r="1">
      <x v="93"/>
      <x v="62"/>
      <x v="1"/>
      <x v="7"/>
      <x v="27"/>
      <x v="32"/>
      <x v="29"/>
      <x v="52"/>
      <x v="52"/>
      <x v="53"/>
      <x v="53"/>
      <x v="144"/>
      <x v="144"/>
      <x v="9"/>
      <x v="9"/>
    </i>
    <i r="1">
      <x v="94"/>
      <x v="62"/>
      <x v="1"/>
      <x v="7"/>
      <x v="27"/>
      <x v="32"/>
      <x v="29"/>
      <x v="52"/>
      <x v="52"/>
      <x v="53"/>
      <x v="53"/>
      <x v="144"/>
      <x v="144"/>
      <x v="9"/>
      <x v="9"/>
    </i>
    <i r="1">
      <x v="118"/>
      <x v="7"/>
      <x v="43"/>
      <x v="25"/>
      <x v="2"/>
      <x v="35"/>
      <x v="16"/>
      <x v="52"/>
      <x v="52"/>
      <x v="47"/>
      <x v="2"/>
      <x v="144"/>
      <x v="144"/>
      <x v="9"/>
      <x v="9"/>
    </i>
    <i r="1">
      <x v="122"/>
      <x v="27"/>
      <x v="9"/>
      <x v="29"/>
      <x/>
      <x v="9"/>
      <x v="56"/>
      <x v="52"/>
      <x v="52"/>
      <x v="53"/>
      <x v="53"/>
      <x v="144"/>
      <x v="144"/>
      <x v="9"/>
      <x v="9"/>
    </i>
    <i r="1">
      <x v="129"/>
      <x v="59"/>
      <x v="180"/>
      <x v="4"/>
      <x v="16"/>
      <x v="30"/>
      <x v="37"/>
      <x v="52"/>
      <x v="52"/>
      <x v="13"/>
      <x v="8"/>
      <x v="144"/>
      <x v="144"/>
      <x v="9"/>
      <x v="9"/>
    </i>
    <i r="1">
      <x v="131"/>
      <x v="59"/>
      <x v="180"/>
      <x v="4"/>
      <x v="16"/>
      <x v="30"/>
      <x v="37"/>
      <x v="52"/>
      <x v="52"/>
      <x v="14"/>
      <x v="9"/>
      <x v="144"/>
      <x v="144"/>
      <x v="9"/>
      <x v="9"/>
    </i>
    <i r="1">
      <x v="132"/>
      <x v="59"/>
      <x v="180"/>
      <x v="4"/>
      <x v="16"/>
      <x v="30"/>
      <x v="37"/>
      <x v="52"/>
      <x v="52"/>
      <x v="29"/>
      <x v="10"/>
      <x v="144"/>
      <x v="144"/>
      <x v="9"/>
      <x v="9"/>
    </i>
    <i r="1">
      <x v="133"/>
      <x v="59"/>
      <x v="180"/>
      <x v="4"/>
      <x v="16"/>
      <x v="30"/>
      <x v="37"/>
      <x v="52"/>
      <x v="52"/>
      <x v="13"/>
      <x v="8"/>
      <x v="144"/>
      <x v="144"/>
      <x v="9"/>
      <x v="9"/>
    </i>
    <i r="1">
      <x v="134"/>
      <x v="59"/>
      <x v="180"/>
      <x v="4"/>
      <x v="16"/>
      <x v="30"/>
      <x v="37"/>
      <x v="52"/>
      <x v="52"/>
      <x v="14"/>
      <x v="9"/>
      <x v="144"/>
      <x v="144"/>
      <x v="9"/>
      <x v="9"/>
    </i>
    <i r="1">
      <x v="135"/>
      <x v="56"/>
      <x v="40"/>
      <x v="11"/>
      <x v="20"/>
      <x v="34"/>
      <x v="26"/>
      <x v="52"/>
      <x v="52"/>
      <x v="15"/>
      <x v="14"/>
      <x v="144"/>
      <x v="144"/>
      <x v="9"/>
      <x v="9"/>
    </i>
    <i r="1">
      <x v="137"/>
      <x v="59"/>
      <x v="180"/>
      <x v="13"/>
      <x v="15"/>
      <x v="30"/>
      <x v="37"/>
      <x v="52"/>
      <x v="52"/>
      <x v="27"/>
      <x v="3"/>
      <x v="144"/>
      <x v="144"/>
      <x v="9"/>
      <x v="9"/>
    </i>
    <i r="1">
      <x v="147"/>
      <x v="38"/>
      <x v="15"/>
      <x v="9"/>
      <x v="11"/>
      <x v="27"/>
      <x v="42"/>
      <x v="52"/>
      <x v="52"/>
      <x v="53"/>
      <x v="53"/>
      <x v="144"/>
      <x v="144"/>
      <x v="9"/>
      <x v="9"/>
    </i>
    <i r="1">
      <x v="160"/>
      <x v="30"/>
      <x v="160"/>
      <x v="25"/>
      <x v="2"/>
      <x v="30"/>
      <x v="37"/>
      <x v="52"/>
      <x v="52"/>
      <x v="53"/>
      <x v="53"/>
      <x v="140"/>
      <x v="19"/>
      <x v="9"/>
      <x v="9"/>
    </i>
    <i r="1">
      <x v="162"/>
      <x v="56"/>
      <x v="40"/>
      <x v="28"/>
      <x v="1"/>
      <x v="14"/>
      <x v="4"/>
      <x v="52"/>
      <x v="52"/>
      <x v="6"/>
      <x v="12"/>
      <x v="144"/>
      <x v="144"/>
      <x v="9"/>
      <x v="9"/>
    </i>
    <i r="1">
      <x v="165"/>
      <x v="66"/>
      <x v="97"/>
      <x v="26"/>
      <x v="3"/>
      <x v="1"/>
      <x v="50"/>
      <x v="52"/>
      <x v="52"/>
      <x v="53"/>
      <x v="53"/>
      <x v="144"/>
      <x v="144"/>
      <x v="4"/>
      <x v="7"/>
    </i>
    <i r="1">
      <x v="166"/>
      <x v="54"/>
      <x v="19"/>
      <x v="28"/>
      <x v="1"/>
      <x v="18"/>
      <x v="25"/>
      <x v="52"/>
      <x v="52"/>
      <x v="53"/>
      <x v="53"/>
      <x v="144"/>
      <x v="144"/>
      <x v="9"/>
      <x v="9"/>
    </i>
    <i r="1">
      <x v="167"/>
      <x v="54"/>
      <x v="19"/>
      <x v="28"/>
      <x v="1"/>
      <x v="18"/>
      <x v="25"/>
      <x v="52"/>
      <x v="52"/>
      <x v="53"/>
      <x v="53"/>
      <x v="144"/>
      <x v="144"/>
      <x v="9"/>
      <x v="9"/>
    </i>
    <i r="1">
      <x v="169"/>
      <x v="34"/>
      <x v="98"/>
      <x v="25"/>
      <x v="2"/>
      <x v="32"/>
      <x v="29"/>
      <x v="52"/>
      <x v="52"/>
      <x v="53"/>
      <x v="53"/>
      <x v="143"/>
      <x v="25"/>
      <x v="9"/>
      <x v="9"/>
    </i>
    <i r="1">
      <x v="181"/>
      <x v="56"/>
      <x v="40"/>
      <x v="11"/>
      <x v="20"/>
      <x v="48"/>
      <x v="19"/>
      <x v="52"/>
      <x v="52"/>
      <x v="53"/>
      <x v="53"/>
      <x v="144"/>
      <x v="144"/>
      <x v="9"/>
      <x v="9"/>
    </i>
    <i r="1">
      <x v="182"/>
      <x v="56"/>
      <x v="40"/>
      <x v="11"/>
      <x v="20"/>
      <x v="48"/>
      <x v="19"/>
      <x v="52"/>
      <x v="52"/>
      <x v="53"/>
      <x v="53"/>
      <x v="144"/>
      <x v="144"/>
      <x v="9"/>
      <x v="9"/>
    </i>
    <i r="1">
      <x v="204"/>
      <x v="207"/>
      <x v="136"/>
      <x v="31"/>
      <x v="12"/>
      <x v="37"/>
      <x v="31"/>
      <x v="52"/>
      <x v="52"/>
      <x v="2"/>
      <x v="6"/>
      <x v="134"/>
      <x v="31"/>
      <x v="9"/>
      <x v="9"/>
    </i>
    <i r="1">
      <x v="231"/>
      <x v="64"/>
      <x v="105"/>
      <x v="18"/>
      <x v="6"/>
      <x v="26"/>
      <x v="27"/>
      <x v="52"/>
      <x v="52"/>
      <x v="53"/>
      <x v="53"/>
      <x v="144"/>
      <x v="144"/>
      <x v="9"/>
      <x v="9"/>
    </i>
    <i r="1">
      <x v="232"/>
      <x v="28"/>
      <x v="35"/>
      <x v="29"/>
      <x/>
      <x v="9"/>
      <x v="56"/>
      <x v="52"/>
      <x v="52"/>
      <x v="53"/>
      <x v="53"/>
      <x v="144"/>
      <x v="144"/>
      <x v="9"/>
      <x v="9"/>
    </i>
    <i r="1">
      <x v="235"/>
      <x v="56"/>
      <x v="40"/>
      <x v="15"/>
      <x v="28"/>
      <x v="30"/>
      <x v="37"/>
      <x v="52"/>
      <x v="52"/>
      <x v="10"/>
      <x v="25"/>
      <x v="144"/>
      <x v="144"/>
      <x v="9"/>
      <x v="9"/>
    </i>
    <i r="1">
      <x v="236"/>
      <x v="56"/>
      <x v="40"/>
      <x v="13"/>
      <x v="15"/>
      <x v="30"/>
      <x v="37"/>
      <x v="52"/>
      <x v="52"/>
      <x v="10"/>
      <x v="25"/>
      <x v="144"/>
      <x v="144"/>
      <x v="9"/>
      <x v="9"/>
    </i>
    <i r="1">
      <x v="237"/>
      <x v="56"/>
      <x v="40"/>
      <x v="14"/>
      <x v="17"/>
      <x v="30"/>
      <x v="37"/>
      <x v="52"/>
      <x v="52"/>
      <x v="10"/>
      <x v="25"/>
      <x v="144"/>
      <x v="144"/>
      <x v="9"/>
      <x v="9"/>
    </i>
    <i r="1">
      <x v="241"/>
      <x v="56"/>
      <x v="40"/>
      <x v="28"/>
      <x v="1"/>
      <x v="15"/>
      <x v="17"/>
      <x v="52"/>
      <x v="52"/>
      <x v="28"/>
      <x v="42"/>
      <x v="144"/>
      <x v="144"/>
      <x v="9"/>
      <x v="9"/>
    </i>
    <i r="1">
      <x v="250"/>
      <x v="49"/>
      <x v="99"/>
      <x v="12"/>
      <x v="13"/>
      <x v="46"/>
      <x v="5"/>
      <x v="52"/>
      <x v="52"/>
      <x v="53"/>
      <x v="53"/>
      <x v="144"/>
      <x v="144"/>
      <x v="9"/>
      <x v="9"/>
    </i>
    <i r="1">
      <x v="253"/>
      <x v="56"/>
      <x v="40"/>
      <x v="11"/>
      <x v="20"/>
      <x v="48"/>
      <x v="19"/>
      <x v="52"/>
      <x v="52"/>
      <x v="53"/>
      <x v="53"/>
      <x v="144"/>
      <x v="144"/>
      <x v="9"/>
      <x v="9"/>
    </i>
    <i r="1">
      <x v="257"/>
      <x v="7"/>
      <x v="43"/>
      <x v="28"/>
      <x v="1"/>
      <x v="6"/>
      <x v="14"/>
      <x v="52"/>
      <x v="52"/>
      <x v="40"/>
      <x v="15"/>
      <x v="144"/>
      <x v="144"/>
      <x v="9"/>
      <x v="9"/>
    </i>
    <i r="1">
      <x v="258"/>
      <x v="6"/>
      <x v="42"/>
      <x v="24"/>
      <x v="4"/>
      <x v="4"/>
      <x v="55"/>
      <x v="52"/>
      <x v="52"/>
      <x v="53"/>
      <x v="53"/>
      <x v="144"/>
      <x v="144"/>
      <x v="9"/>
      <x v="9"/>
    </i>
    <i r="1">
      <x v="259"/>
      <x v="7"/>
      <x v="43"/>
      <x v="25"/>
      <x v="2"/>
      <x v="32"/>
      <x v="29"/>
      <x v="52"/>
      <x v="52"/>
      <x v="42"/>
      <x v="5"/>
      <x v="144"/>
      <x v="144"/>
      <x v="9"/>
      <x v="9"/>
    </i>
    <i r="4">
      <x v="26"/>
      <x v="3"/>
      <x v="4"/>
      <x v="55"/>
      <x v="52"/>
      <x v="52"/>
      <x v="39"/>
      <x v="30"/>
      <x v="144"/>
      <x v="144"/>
      <x v="9"/>
      <x v="9"/>
    </i>
    <i r="1">
      <x v="260"/>
      <x v="7"/>
      <x v="43"/>
      <x v="31"/>
      <x v="12"/>
      <x v="42"/>
      <x v="35"/>
      <x v="52"/>
      <x v="52"/>
      <x v="43"/>
      <x v="32"/>
      <x v="123"/>
      <x v="51"/>
      <x v="9"/>
      <x v="9"/>
    </i>
    <i r="1">
      <x v="266"/>
      <x v="39"/>
      <x v="86"/>
      <x v="18"/>
      <x v="6"/>
      <x v="26"/>
      <x v="27"/>
      <x v="52"/>
      <x v="52"/>
      <x v="53"/>
      <x v="53"/>
      <x v="144"/>
      <x v="144"/>
      <x v="9"/>
      <x v="9"/>
    </i>
    <i r="1">
      <x v="280"/>
      <x v="31"/>
      <x v="47"/>
      <x/>
      <x v="22"/>
      <x v="29"/>
      <x/>
      <x v="52"/>
      <x v="52"/>
      <x v="53"/>
      <x v="53"/>
      <x v="144"/>
      <x v="144"/>
      <x v="9"/>
      <x v="9"/>
    </i>
    <i r="4">
      <x v="1"/>
      <x v="21"/>
      <x v="29"/>
      <x/>
      <x v="52"/>
      <x v="52"/>
      <x v="53"/>
      <x v="53"/>
      <x v="144"/>
      <x v="144"/>
      <x v="9"/>
      <x v="9"/>
    </i>
    <i r="4">
      <x v="2"/>
      <x v="23"/>
      <x v="29"/>
      <x/>
      <x v="52"/>
      <x v="52"/>
      <x v="53"/>
      <x v="53"/>
      <x v="144"/>
      <x v="144"/>
      <x v="9"/>
      <x v="9"/>
    </i>
    <i r="4">
      <x v="3"/>
      <x v="18"/>
      <x v="29"/>
      <x/>
      <x v="52"/>
      <x v="52"/>
      <x v="53"/>
      <x v="53"/>
      <x v="144"/>
      <x v="144"/>
      <x v="9"/>
      <x v="9"/>
    </i>
    <i r="1">
      <x v="283"/>
      <x v="7"/>
      <x v="43"/>
      <x v="25"/>
      <x v="2"/>
      <x v="35"/>
      <x v="16"/>
      <x v="52"/>
      <x v="52"/>
      <x v="50"/>
      <x v="18"/>
      <x v="144"/>
      <x v="144"/>
      <x v="9"/>
      <x v="9"/>
    </i>
    <i r="1">
      <x v="320"/>
      <x v="206"/>
      <x v="132"/>
      <x v="25"/>
      <x v="2"/>
      <x v="35"/>
      <x v="16"/>
      <x v="52"/>
      <x v="52"/>
      <x v="35"/>
      <x v="16"/>
      <x v="144"/>
      <x v="144"/>
      <x v="9"/>
      <x v="9"/>
    </i>
    <i r="1">
      <x v="326"/>
      <x v="57"/>
      <x v="152"/>
      <x v="16"/>
      <x v="25"/>
      <x v="24"/>
      <x v="38"/>
      <x v="52"/>
      <x v="52"/>
      <x v="53"/>
      <x v="53"/>
      <x v="144"/>
      <x v="144"/>
      <x v="9"/>
      <x v="9"/>
    </i>
    <i r="1">
      <x v="327"/>
      <x v="57"/>
      <x v="152"/>
      <x v="8"/>
      <x v="14"/>
      <x v="32"/>
      <x v="29"/>
      <x v="52"/>
      <x v="52"/>
      <x v="53"/>
      <x v="53"/>
      <x v="144"/>
      <x v="144"/>
      <x v="9"/>
      <x v="9"/>
    </i>
    <i r="1">
      <x v="328"/>
      <x v="57"/>
      <x v="152"/>
      <x v="7"/>
      <x v="27"/>
      <x v="32"/>
      <x v="29"/>
      <x v="52"/>
      <x v="52"/>
      <x v="53"/>
      <x v="53"/>
      <x v="144"/>
      <x v="144"/>
      <x v="9"/>
      <x v="9"/>
    </i>
    <i r="1">
      <x v="329"/>
      <x v="57"/>
      <x v="152"/>
      <x v="18"/>
      <x v="6"/>
      <x v="26"/>
      <x v="27"/>
      <x v="52"/>
      <x v="52"/>
      <x v="53"/>
      <x v="53"/>
      <x v="144"/>
      <x v="144"/>
      <x v="9"/>
      <x v="9"/>
    </i>
    <i r="1">
      <x v="332"/>
      <x v="205"/>
      <x v="55"/>
      <x v="15"/>
      <x v="28"/>
      <x v="30"/>
      <x v="37"/>
      <x v="52"/>
      <x v="52"/>
      <x v="53"/>
      <x v="53"/>
      <x v="144"/>
      <x v="144"/>
      <x v="9"/>
      <x v="9"/>
    </i>
    <i r="1">
      <x v="333"/>
      <x v="205"/>
      <x v="55"/>
      <x v="29"/>
      <x/>
      <x v="9"/>
      <x v="56"/>
      <x v="52"/>
      <x v="52"/>
      <x v="53"/>
      <x v="53"/>
      <x v="29"/>
      <x v="74"/>
      <x v="9"/>
      <x v="9"/>
    </i>
    <i r="1">
      <x v="334"/>
      <x v="205"/>
      <x v="55"/>
      <x v="29"/>
      <x/>
      <x v="9"/>
      <x v="56"/>
      <x v="52"/>
      <x v="52"/>
      <x v="53"/>
      <x v="53"/>
      <x v="29"/>
      <x v="74"/>
      <x v="9"/>
      <x v="9"/>
    </i>
    <i r="1">
      <x v="335"/>
      <x v="56"/>
      <x v="40"/>
      <x v="16"/>
      <x v="25"/>
      <x v="24"/>
      <x v="38"/>
      <x v="52"/>
      <x v="52"/>
      <x v="53"/>
      <x v="53"/>
      <x v="144"/>
      <x v="144"/>
      <x v="9"/>
      <x v="9"/>
    </i>
    <i r="1">
      <x v="336"/>
      <x v="56"/>
      <x v="40"/>
      <x v="7"/>
      <x v="27"/>
      <x v="32"/>
      <x v="29"/>
      <x v="52"/>
      <x v="52"/>
      <x v="53"/>
      <x v="53"/>
      <x v="144"/>
      <x v="144"/>
      <x v="9"/>
      <x v="9"/>
    </i>
    <i r="1">
      <x v="337"/>
      <x v="7"/>
      <x v="43"/>
      <x v="25"/>
      <x v="2"/>
      <x v="35"/>
      <x v="16"/>
      <x v="52"/>
      <x v="52"/>
      <x v="52"/>
      <x v="20"/>
      <x v="144"/>
      <x v="144"/>
      <x v="9"/>
      <x v="9"/>
    </i>
    <i r="1">
      <x v="348"/>
      <x v="42"/>
      <x v="60"/>
      <x v="25"/>
      <x v="2"/>
      <x v="32"/>
      <x v="29"/>
      <x v="52"/>
      <x v="52"/>
      <x v="53"/>
      <x v="53"/>
      <x v="141"/>
      <x v="47"/>
      <x v="9"/>
      <x v="9"/>
    </i>
    <i r="1">
      <x v="359"/>
      <x v="34"/>
      <x v="98"/>
      <x v="4"/>
      <x v="16"/>
      <x v="30"/>
      <x v="37"/>
      <x v="52"/>
      <x v="52"/>
      <x v="53"/>
      <x v="53"/>
      <x v="144"/>
      <x v="144"/>
      <x v="9"/>
      <x v="9"/>
    </i>
    <i r="1">
      <x v="364"/>
      <x v="31"/>
      <x v="47"/>
      <x v="25"/>
      <x v="2"/>
      <x v="29"/>
      <x/>
      <x v="52"/>
      <x v="52"/>
      <x v="53"/>
      <x v="53"/>
      <x v="140"/>
      <x v="19"/>
      <x v="9"/>
      <x v="9"/>
    </i>
    <i r="1">
      <x v="365"/>
      <x v="7"/>
      <x v="43"/>
      <x v="25"/>
      <x v="2"/>
      <x v="29"/>
      <x/>
      <x v="52"/>
      <x v="52"/>
      <x v="41"/>
      <x v="17"/>
      <x v="144"/>
      <x v="144"/>
      <x v="9"/>
      <x v="9"/>
    </i>
    <i r="1">
      <x v="369"/>
      <x v="56"/>
      <x v="40"/>
      <x v="13"/>
      <x v="15"/>
      <x v="30"/>
      <x v="37"/>
      <x v="52"/>
      <x v="52"/>
      <x v="26"/>
      <x v="22"/>
      <x v="144"/>
      <x v="144"/>
      <x v="9"/>
      <x v="9"/>
    </i>
    <i r="1">
      <x v="399"/>
      <x v="56"/>
      <x v="40"/>
      <x v="28"/>
      <x v="1"/>
      <x v="14"/>
      <x v="4"/>
      <x v="52"/>
      <x v="52"/>
      <x v="5"/>
      <x v="46"/>
      <x v="144"/>
      <x v="144"/>
      <x v="9"/>
      <x v="9"/>
    </i>
    <i r="1">
      <x v="402"/>
      <x v="34"/>
      <x v="98"/>
      <x v="14"/>
      <x v="17"/>
      <x v="30"/>
      <x v="37"/>
      <x v="52"/>
      <x v="52"/>
      <x v="53"/>
      <x v="53"/>
      <x v="144"/>
      <x v="144"/>
      <x v="9"/>
      <x v="9"/>
    </i>
    <i r="1">
      <x v="406"/>
      <x v="55"/>
      <x v="34"/>
      <x v="28"/>
      <x v="1"/>
      <x v="18"/>
      <x v="25"/>
      <x v="52"/>
      <x v="52"/>
      <x v="53"/>
      <x v="53"/>
      <x v="144"/>
      <x v="144"/>
      <x v="9"/>
      <x v="9"/>
    </i>
    <i r="1">
      <x v="410"/>
      <x v="205"/>
      <x v="55"/>
      <x v="16"/>
      <x v="25"/>
      <x v="24"/>
      <x v="38"/>
      <x v="52"/>
      <x v="52"/>
      <x v="53"/>
      <x v="53"/>
      <x v="144"/>
      <x v="144"/>
      <x v="9"/>
      <x v="9"/>
    </i>
    <i r="1">
      <x v="411"/>
      <x v="23"/>
      <x v="66"/>
      <x v="24"/>
      <x v="4"/>
      <x v="1"/>
      <x v="50"/>
      <x v="52"/>
      <x v="52"/>
      <x v="53"/>
      <x v="53"/>
      <x v="144"/>
      <x v="144"/>
      <x v="9"/>
      <x v="9"/>
    </i>
    <i r="1">
      <x v="412"/>
      <x v="23"/>
      <x v="66"/>
      <x v="24"/>
      <x v="4"/>
      <x v="1"/>
      <x v="50"/>
      <x v="52"/>
      <x v="52"/>
      <x v="53"/>
      <x v="53"/>
      <x v="144"/>
      <x v="144"/>
      <x v="9"/>
      <x v="9"/>
    </i>
    <i r="1">
      <x v="436"/>
      <x v="52"/>
      <x v="71"/>
      <x v="14"/>
      <x v="17"/>
      <x v="30"/>
      <x v="37"/>
      <x v="52"/>
      <x v="52"/>
      <x v="53"/>
      <x v="53"/>
      <x v="144"/>
      <x v="144"/>
      <x v="9"/>
      <x v="9"/>
    </i>
    <i r="1">
      <x v="437"/>
      <x v="56"/>
      <x v="40"/>
      <x v="11"/>
      <x v="20"/>
      <x v="48"/>
      <x v="19"/>
      <x v="52"/>
      <x v="52"/>
      <x v="32"/>
      <x v="24"/>
      <x v="144"/>
      <x v="144"/>
      <x v="9"/>
      <x v="9"/>
    </i>
    <i r="1">
      <x v="444"/>
      <x v="50"/>
      <x v="73"/>
      <x v="28"/>
      <x v="1"/>
      <x v="18"/>
      <x v="25"/>
      <x v="52"/>
      <x v="52"/>
      <x v="53"/>
      <x v="53"/>
      <x v="144"/>
      <x v="144"/>
      <x v="9"/>
      <x v="9"/>
    </i>
    <i r="1">
      <x v="458"/>
      <x v="39"/>
      <x v="86"/>
      <x v="19"/>
      <x v="9"/>
      <x v="22"/>
      <x v="28"/>
      <x v="52"/>
      <x v="52"/>
      <x v="53"/>
      <x v="53"/>
      <x v="144"/>
      <x v="144"/>
      <x v="9"/>
      <x v="9"/>
    </i>
    <i r="4">
      <x v="21"/>
      <x v="8"/>
      <x v="25"/>
      <x v="39"/>
      <x v="52"/>
      <x v="52"/>
      <x v="53"/>
      <x v="53"/>
      <x v="144"/>
      <x v="144"/>
      <x v="9"/>
      <x v="9"/>
    </i>
    <i r="1">
      <x v="464"/>
      <x v="29"/>
      <x v="94"/>
      <x v="29"/>
      <x/>
      <x v="9"/>
      <x v="56"/>
      <x v="52"/>
      <x v="52"/>
      <x v="53"/>
      <x v="53"/>
      <x v="144"/>
      <x v="144"/>
      <x v="9"/>
      <x v="9"/>
    </i>
    <i r="1">
      <x v="466"/>
      <x v="34"/>
      <x v="98"/>
      <x v="1"/>
      <x v="21"/>
      <x v="29"/>
      <x/>
      <x v="52"/>
      <x v="52"/>
      <x v="53"/>
      <x v="53"/>
      <x v="144"/>
      <x v="144"/>
      <x v="9"/>
      <x v="9"/>
    </i>
    <i r="4">
      <x v="7"/>
      <x v="27"/>
      <x v="32"/>
      <x v="29"/>
      <x v="52"/>
      <x v="52"/>
      <x v="53"/>
      <x v="53"/>
      <x v="144"/>
      <x v="144"/>
      <x v="9"/>
      <x v="9"/>
    </i>
    <i r="1">
      <x v="467"/>
      <x v="34"/>
      <x v="98"/>
      <x v="8"/>
      <x v="14"/>
      <x v="32"/>
      <x v="29"/>
      <x v="52"/>
      <x v="52"/>
      <x v="53"/>
      <x v="53"/>
      <x v="144"/>
      <x v="144"/>
      <x v="9"/>
      <x v="9"/>
    </i>
    <i r="2">
      <x v="43"/>
      <x v="100"/>
      <x v="5"/>
      <x v="31"/>
      <x v="20"/>
      <x v="41"/>
      <x v="52"/>
      <x v="52"/>
      <x v="53"/>
      <x v="53"/>
      <x v="144"/>
      <x v="144"/>
      <x v="9"/>
      <x v="9"/>
    </i>
    <i r="4">
      <x v="20"/>
      <x v="30"/>
      <x v="20"/>
      <x v="41"/>
      <x v="52"/>
      <x v="52"/>
      <x v="53"/>
      <x v="53"/>
      <x v="144"/>
      <x v="144"/>
      <x v="9"/>
      <x v="9"/>
    </i>
    <i r="1">
      <x v="472"/>
      <x v="37"/>
      <x v="102"/>
      <x v="23"/>
      <x v="10"/>
      <x v="26"/>
      <x v="27"/>
      <x v="52"/>
      <x v="52"/>
      <x v="53"/>
      <x v="53"/>
      <x v="144"/>
      <x v="144"/>
      <x v="9"/>
      <x v="9"/>
    </i>
    <i r="1">
      <x v="474"/>
      <x v="34"/>
      <x v="98"/>
      <x v="7"/>
      <x v="27"/>
      <x v="32"/>
      <x v="29"/>
      <x v="52"/>
      <x v="52"/>
      <x v="53"/>
      <x v="53"/>
      <x v="144"/>
      <x v="144"/>
      <x v="9"/>
      <x v="9"/>
    </i>
    <i r="1">
      <x v="475"/>
      <x v="34"/>
      <x v="98"/>
      <x v="7"/>
      <x v="27"/>
      <x v="32"/>
      <x v="29"/>
      <x v="52"/>
      <x v="52"/>
      <x v="53"/>
      <x v="53"/>
      <x v="144"/>
      <x v="144"/>
      <x v="9"/>
      <x v="9"/>
    </i>
    <i r="1">
      <x v="476"/>
      <x v="52"/>
      <x v="71"/>
      <x v="7"/>
      <x v="27"/>
      <x v="32"/>
      <x v="29"/>
      <x v="52"/>
      <x v="52"/>
      <x v="53"/>
      <x v="53"/>
      <x v="144"/>
      <x v="144"/>
      <x v="9"/>
      <x v="9"/>
    </i>
    <i r="1">
      <x v="477"/>
      <x v="34"/>
      <x v="98"/>
      <x v="25"/>
      <x v="2"/>
      <x v="32"/>
      <x v="29"/>
      <x v="52"/>
      <x v="52"/>
      <x v="53"/>
      <x v="53"/>
      <x v="142"/>
      <x v="78"/>
      <x v="9"/>
      <x v="9"/>
    </i>
    <i r="1">
      <x v="478"/>
      <x v="45"/>
      <x v="103"/>
      <x v="12"/>
      <x v="13"/>
      <x v="44"/>
      <x v="53"/>
      <x v="52"/>
      <x v="52"/>
      <x v="53"/>
      <x v="53"/>
      <x v="144"/>
      <x v="144"/>
      <x v="9"/>
      <x v="9"/>
    </i>
    <i r="1">
      <x v="497"/>
      <x v="59"/>
      <x v="180"/>
      <x v="11"/>
      <x v="20"/>
      <x v="34"/>
      <x v="26"/>
      <x v="52"/>
      <x v="52"/>
      <x v="15"/>
      <x v="14"/>
      <x v="144"/>
      <x v="144"/>
      <x v="9"/>
      <x v="9"/>
    </i>
    <i r="1">
      <x v="508"/>
      <x v="26"/>
      <x v="109"/>
      <x v="26"/>
      <x v="3"/>
      <x v="6"/>
      <x v="14"/>
      <x v="52"/>
      <x v="52"/>
      <x v="53"/>
      <x v="53"/>
      <x v="144"/>
      <x v="144"/>
      <x v="4"/>
      <x v="7"/>
    </i>
    <i r="1">
      <x v="517"/>
      <x v="36"/>
      <x v="118"/>
      <x v="17"/>
      <x v="7"/>
      <x v="25"/>
      <x v="39"/>
      <x v="52"/>
      <x v="52"/>
      <x v="53"/>
      <x v="53"/>
      <x v="144"/>
      <x v="144"/>
      <x v="9"/>
      <x v="9"/>
    </i>
    <i r="1">
      <x v="518"/>
      <x v="37"/>
      <x v="102"/>
      <x v="18"/>
      <x v="6"/>
      <x v="26"/>
      <x v="27"/>
      <x v="52"/>
      <x v="52"/>
      <x v="53"/>
      <x v="53"/>
      <x v="144"/>
      <x v="144"/>
      <x v="9"/>
      <x v="9"/>
    </i>
    <i r="1">
      <x v="523"/>
      <x v="34"/>
      <x v="98"/>
      <x v="14"/>
      <x v="17"/>
      <x v="30"/>
      <x v="37"/>
      <x v="52"/>
      <x v="52"/>
      <x v="53"/>
      <x v="53"/>
      <x v="144"/>
      <x v="144"/>
      <x v="9"/>
      <x v="9"/>
    </i>
    <i r="1">
      <x v="524"/>
      <x v="34"/>
      <x v="98"/>
      <x v="3"/>
      <x v="18"/>
      <x v="29"/>
      <x/>
      <x v="52"/>
      <x v="52"/>
      <x v="53"/>
      <x v="53"/>
      <x v="144"/>
      <x v="144"/>
      <x v="9"/>
      <x v="9"/>
    </i>
    <i r="1">
      <x v="528"/>
      <x v="59"/>
      <x v="180"/>
      <x v="10"/>
      <x v="29"/>
      <x v="46"/>
      <x v="5"/>
      <x v="52"/>
      <x v="52"/>
      <x v="11"/>
      <x v="31"/>
      <x v="144"/>
      <x v="144"/>
      <x v="9"/>
      <x v="9"/>
    </i>
    <i r="1">
      <x v="529"/>
      <x v="56"/>
      <x v="40"/>
      <x v="12"/>
      <x v="13"/>
      <x v="44"/>
      <x v="53"/>
      <x v="52"/>
      <x v="52"/>
      <x v="11"/>
      <x v="31"/>
      <x v="144"/>
      <x v="144"/>
      <x v="9"/>
      <x v="9"/>
    </i>
    <i r="1">
      <x v="531"/>
      <x v="56"/>
      <x v="40"/>
      <x v="31"/>
      <x v="12"/>
      <x v="56"/>
      <x v="22"/>
      <x v="52"/>
      <x v="52"/>
      <x v="11"/>
      <x v="31"/>
      <x v="130"/>
      <x v="100"/>
      <x v="9"/>
      <x v="9"/>
    </i>
    <i r="1">
      <x v="534"/>
      <x v="56"/>
      <x v="40"/>
      <x v="11"/>
      <x v="20"/>
      <x v="48"/>
      <x v="19"/>
      <x v="52"/>
      <x v="52"/>
      <x v="31"/>
      <x v="39"/>
      <x v="144"/>
      <x v="144"/>
      <x v="9"/>
      <x v="9"/>
    </i>
    <i r="10">
      <x v="53"/>
      <x v="53"/>
      <x v="144"/>
      <x v="144"/>
      <x v="9"/>
      <x v="9"/>
    </i>
    <i r="1">
      <x v="538"/>
      <x v="204"/>
      <x v="16"/>
      <x v="5"/>
      <x v="31"/>
      <x v="20"/>
      <x v="41"/>
      <x v="52"/>
      <x v="52"/>
      <x v="53"/>
      <x v="53"/>
      <x v="144"/>
      <x v="144"/>
      <x v="9"/>
      <x v="9"/>
    </i>
    <i r="1">
      <x v="542"/>
      <x v="7"/>
      <x v="43"/>
      <x v="25"/>
      <x v="2"/>
      <x v="35"/>
      <x v="16"/>
      <x v="52"/>
      <x v="52"/>
      <x v="46"/>
      <x v="28"/>
      <x v="144"/>
      <x v="144"/>
      <x v="9"/>
      <x v="9"/>
    </i>
    <i r="1">
      <x v="549"/>
      <x v="47"/>
      <x v="115"/>
      <x v="10"/>
      <x v="29"/>
      <x v="45"/>
      <x v="15"/>
      <x v="52"/>
      <x v="52"/>
      <x v="53"/>
      <x v="53"/>
      <x v="144"/>
      <x v="144"/>
      <x v="9"/>
      <x v="9"/>
    </i>
    <i r="6">
      <x v="46"/>
      <x v="5"/>
      <x v="52"/>
      <x v="52"/>
      <x v="53"/>
      <x v="53"/>
      <x v="144"/>
      <x v="144"/>
      <x v="9"/>
      <x v="9"/>
    </i>
    <i r="1">
      <x v="560"/>
      <x v="56"/>
      <x v="40"/>
      <x v="14"/>
      <x v="17"/>
      <x v="30"/>
      <x v="37"/>
      <x v="52"/>
      <x v="52"/>
      <x v="53"/>
      <x v="53"/>
      <x v="144"/>
      <x v="144"/>
      <x v="9"/>
      <x v="9"/>
    </i>
    <i r="1">
      <x v="562"/>
      <x v="46"/>
      <x v="120"/>
      <x v="12"/>
      <x v="13"/>
      <x v="44"/>
      <x v="53"/>
      <x v="52"/>
      <x v="52"/>
      <x v="53"/>
      <x v="53"/>
      <x v="144"/>
      <x v="144"/>
      <x v="9"/>
      <x v="9"/>
    </i>
    <i r="1">
      <x v="568"/>
      <x v="24"/>
      <x v="124"/>
      <x v="24"/>
      <x v="4"/>
      <x v="1"/>
      <x v="50"/>
      <x v="52"/>
      <x v="52"/>
      <x v="53"/>
      <x v="53"/>
      <x v="144"/>
      <x v="144"/>
      <x v="9"/>
      <x v="9"/>
    </i>
    <i r="1">
      <x v="574"/>
      <x v="39"/>
      <x v="86"/>
      <x v="17"/>
      <x v="7"/>
      <x v="25"/>
      <x v="39"/>
      <x v="52"/>
      <x v="52"/>
      <x v="53"/>
      <x v="53"/>
      <x v="144"/>
      <x v="144"/>
      <x v="9"/>
      <x v="9"/>
    </i>
    <i r="1">
      <x v="580"/>
      <x v="205"/>
      <x v="55"/>
      <x v="16"/>
      <x v="25"/>
      <x v="24"/>
      <x v="38"/>
      <x v="52"/>
      <x v="52"/>
      <x v="53"/>
      <x v="53"/>
      <x v="144"/>
      <x v="144"/>
      <x v="9"/>
      <x v="9"/>
    </i>
    <i r="1">
      <x v="581"/>
      <x v="205"/>
      <x v="55"/>
      <x v="16"/>
      <x v="25"/>
      <x v="24"/>
      <x v="38"/>
      <x v="52"/>
      <x v="52"/>
      <x v="53"/>
      <x v="53"/>
      <x v="144"/>
      <x v="144"/>
      <x v="9"/>
      <x v="9"/>
    </i>
    <i r="1">
      <x v="583"/>
      <x v="56"/>
      <x v="40"/>
      <x v="14"/>
      <x v="17"/>
      <x v="30"/>
      <x v="37"/>
      <x v="52"/>
      <x v="52"/>
      <x v="53"/>
      <x v="53"/>
      <x v="144"/>
      <x v="144"/>
      <x v="9"/>
      <x v="9"/>
    </i>
    <i r="1">
      <x v="584"/>
      <x v="56"/>
      <x v="40"/>
      <x v="4"/>
      <x v="16"/>
      <x v="30"/>
      <x v="37"/>
      <x v="52"/>
      <x v="52"/>
      <x v="30"/>
      <x v="11"/>
      <x v="144"/>
      <x v="144"/>
      <x v="9"/>
      <x v="9"/>
    </i>
    <i r="1">
      <x v="586"/>
      <x v="30"/>
      <x v="160"/>
      <x v="6"/>
      <x v="19"/>
      <x v="32"/>
      <x v="29"/>
      <x v="52"/>
      <x v="52"/>
      <x v="53"/>
      <x v="53"/>
      <x v="144"/>
      <x v="144"/>
      <x v="9"/>
      <x v="9"/>
    </i>
    <i r="1">
      <x v="624"/>
      <x v="40"/>
      <x v="137"/>
      <x v="20"/>
      <x v="30"/>
      <x v="20"/>
      <x v="41"/>
      <x v="52"/>
      <x v="52"/>
      <x v="53"/>
      <x v="53"/>
      <x v="144"/>
      <x v="144"/>
      <x v="9"/>
      <x v="9"/>
    </i>
    <i r="1">
      <x v="627"/>
      <x v="41"/>
      <x v="185"/>
      <x v="25"/>
      <x v="2"/>
      <x v="20"/>
      <x v="41"/>
      <x v="52"/>
      <x v="52"/>
      <x v="53"/>
      <x v="53"/>
      <x v="140"/>
      <x v="19"/>
      <x v="9"/>
      <x v="9"/>
    </i>
    <i r="1">
      <x v="628"/>
      <x v="41"/>
      <x v="185"/>
      <x v="5"/>
      <x v="31"/>
      <x v="20"/>
      <x v="41"/>
      <x v="52"/>
      <x v="52"/>
      <x v="53"/>
      <x v="53"/>
      <x v="144"/>
      <x v="144"/>
      <x v="9"/>
      <x v="9"/>
    </i>
    <i r="1">
      <x v="634"/>
      <x v="67"/>
      <x v="139"/>
      <x v="26"/>
      <x v="3"/>
      <x v="1"/>
      <x v="50"/>
      <x v="52"/>
      <x v="52"/>
      <x v="53"/>
      <x v="53"/>
      <x v="144"/>
      <x v="144"/>
      <x v="4"/>
      <x v="7"/>
    </i>
    <i r="1">
      <x v="647"/>
      <x v="29"/>
      <x v="94"/>
      <x v="26"/>
      <x v="3"/>
      <x v="1"/>
      <x v="50"/>
      <x v="52"/>
      <x v="52"/>
      <x v="53"/>
      <x v="53"/>
      <x v="144"/>
      <x v="144"/>
      <x v="4"/>
      <x v="7"/>
    </i>
    <i r="1">
      <x v="648"/>
      <x v="6"/>
      <x v="42"/>
      <x v="24"/>
      <x v="4"/>
      <x v="4"/>
      <x v="55"/>
      <x v="52"/>
      <x v="52"/>
      <x v="53"/>
      <x v="53"/>
      <x v="144"/>
      <x v="144"/>
      <x v="9"/>
      <x v="9"/>
    </i>
    <i r="1">
      <x v="649"/>
      <x v="32"/>
      <x v="143"/>
      <x/>
      <x v="22"/>
      <x v="29"/>
      <x/>
      <x v="52"/>
      <x v="52"/>
      <x v="53"/>
      <x v="53"/>
      <x v="144"/>
      <x v="144"/>
      <x v="9"/>
      <x v="9"/>
    </i>
    <i r="4">
      <x v="1"/>
      <x v="21"/>
      <x v="29"/>
      <x/>
      <x v="52"/>
      <x v="52"/>
      <x v="53"/>
      <x v="53"/>
      <x v="144"/>
      <x v="144"/>
      <x v="9"/>
      <x v="9"/>
    </i>
    <i r="4">
      <x v="2"/>
      <x v="23"/>
      <x v="29"/>
      <x/>
      <x v="52"/>
      <x v="52"/>
      <x v="53"/>
      <x v="53"/>
      <x v="144"/>
      <x v="144"/>
      <x v="9"/>
      <x v="9"/>
    </i>
    <i r="4">
      <x v="3"/>
      <x v="18"/>
      <x v="29"/>
      <x/>
      <x v="52"/>
      <x v="52"/>
      <x v="53"/>
      <x v="53"/>
      <x v="144"/>
      <x v="144"/>
      <x v="9"/>
      <x v="9"/>
    </i>
    <i r="1">
      <x v="650"/>
      <x v="65"/>
      <x v="144"/>
      <x v="28"/>
      <x v="1"/>
      <x v="1"/>
      <x v="50"/>
      <x v="52"/>
      <x v="52"/>
      <x v="53"/>
      <x v="53"/>
      <x v="144"/>
      <x v="144"/>
      <x v="9"/>
      <x v="9"/>
    </i>
    <i r="1">
      <x v="651"/>
      <x v="51"/>
      <x v="162"/>
      <x v="28"/>
      <x v="1"/>
      <x v="11"/>
      <x v="9"/>
      <x v="52"/>
      <x v="52"/>
      <x v="53"/>
      <x v="53"/>
      <x v="144"/>
      <x v="144"/>
      <x v="9"/>
      <x v="9"/>
    </i>
    <i r="1">
      <x v="652"/>
      <x v="56"/>
      <x v="40"/>
      <x v="14"/>
      <x v="17"/>
      <x v="30"/>
      <x v="37"/>
      <x v="52"/>
      <x v="52"/>
      <x v="53"/>
      <x v="53"/>
      <x v="144"/>
      <x v="144"/>
      <x v="9"/>
      <x v="9"/>
    </i>
    <i r="1">
      <x v="654"/>
      <x v="25"/>
      <x v="147"/>
      <x v="28"/>
      <x v="1"/>
      <x v="6"/>
      <x v="14"/>
      <x v="52"/>
      <x v="52"/>
      <x v="53"/>
      <x v="53"/>
      <x v="144"/>
      <x v="144"/>
      <x v="9"/>
      <x v="9"/>
    </i>
    <i r="1">
      <x v="657"/>
      <x v="61"/>
      <x v="130"/>
      <x v="16"/>
      <x v="25"/>
      <x v="24"/>
      <x v="38"/>
      <x v="52"/>
      <x v="52"/>
      <x v="53"/>
      <x v="53"/>
      <x v="144"/>
      <x v="144"/>
      <x v="9"/>
      <x v="9"/>
    </i>
    <i r="2">
      <x v="205"/>
      <x v="55"/>
      <x v="16"/>
      <x v="25"/>
      <x v="24"/>
      <x v="38"/>
      <x v="52"/>
      <x v="52"/>
      <x v="53"/>
      <x v="53"/>
      <x v="144"/>
      <x v="144"/>
      <x v="9"/>
      <x v="9"/>
    </i>
    <i r="1">
      <x v="660"/>
      <x v="53"/>
      <x v="74"/>
      <x v="16"/>
      <x v="25"/>
      <x v="24"/>
      <x v="38"/>
      <x v="32"/>
      <x v="32"/>
      <x v="53"/>
      <x v="53"/>
      <x v="144"/>
      <x v="144"/>
      <x v="9"/>
      <x v="9"/>
    </i>
    <i r="1">
      <x v="661"/>
      <x v="68"/>
      <x v="75"/>
      <x v="28"/>
      <x v="1"/>
      <x v="18"/>
      <x v="25"/>
      <x v="52"/>
      <x v="52"/>
      <x v="53"/>
      <x v="53"/>
      <x v="144"/>
      <x v="144"/>
      <x v="9"/>
      <x v="9"/>
    </i>
    <i r="1">
      <x v="669"/>
      <x v="57"/>
      <x v="152"/>
      <x v="7"/>
      <x v="27"/>
      <x v="32"/>
      <x v="29"/>
      <x v="52"/>
      <x v="52"/>
      <x v="53"/>
      <x v="53"/>
      <x v="144"/>
      <x v="144"/>
      <x v="9"/>
      <x v="9"/>
    </i>
    <i r="4">
      <x v="20"/>
      <x v="30"/>
      <x v="20"/>
      <x v="41"/>
      <x v="52"/>
      <x v="52"/>
      <x v="53"/>
      <x v="53"/>
      <x v="144"/>
      <x v="144"/>
      <x v="9"/>
      <x v="9"/>
    </i>
    <i r="1">
      <x v="670"/>
      <x v="58"/>
      <x v="153"/>
      <x v="31"/>
      <x v="12"/>
      <x v="48"/>
      <x v="19"/>
      <x v="52"/>
      <x v="52"/>
      <x v="33"/>
      <x v="26"/>
      <x v="122"/>
      <x v="81"/>
      <x v="9"/>
      <x v="9"/>
    </i>
    <i r="1">
      <x v="671"/>
      <x v="7"/>
      <x v="43"/>
      <x v="25"/>
      <x v="2"/>
      <x v="29"/>
      <x/>
      <x v="52"/>
      <x v="52"/>
      <x v="41"/>
      <x v="17"/>
      <x v="144"/>
      <x v="144"/>
      <x v="9"/>
      <x v="9"/>
    </i>
    <i r="1">
      <x v="672"/>
      <x v="7"/>
      <x v="43"/>
      <x v="11"/>
      <x v="20"/>
      <x v="19"/>
      <x v="3"/>
      <x v="52"/>
      <x v="52"/>
      <x v="45"/>
      <x v="37"/>
      <x v="144"/>
      <x v="144"/>
      <x v="9"/>
      <x v="9"/>
    </i>
    <i r="4">
      <x v="25"/>
      <x v="2"/>
      <x v="32"/>
      <x v="29"/>
      <x v="52"/>
      <x v="52"/>
      <x v="42"/>
      <x v="5"/>
      <x v="144"/>
      <x v="144"/>
      <x v="9"/>
      <x v="9"/>
    </i>
    <i r="4">
      <x v="28"/>
      <x v="1"/>
      <x v="6"/>
      <x v="14"/>
      <x v="52"/>
      <x v="52"/>
      <x v="40"/>
      <x v="15"/>
      <x v="144"/>
      <x v="144"/>
      <x v="9"/>
      <x v="9"/>
    </i>
    <i r="4">
      <x v="31"/>
      <x v="12"/>
      <x v="42"/>
      <x v="35"/>
      <x v="52"/>
      <x v="52"/>
      <x v="43"/>
      <x v="32"/>
      <x v="123"/>
      <x v="51"/>
      <x v="9"/>
      <x v="9"/>
    </i>
    <i r="6">
      <x v="53"/>
      <x v="40"/>
      <x v="52"/>
      <x v="52"/>
      <x v="44"/>
      <x v="33"/>
      <x v="124"/>
      <x v="112"/>
      <x v="9"/>
      <x v="9"/>
    </i>
    <i r="1">
      <x v="674"/>
      <x v="7"/>
      <x v="43"/>
      <x v="26"/>
      <x v="3"/>
      <x v="4"/>
      <x v="55"/>
      <x v="52"/>
      <x v="52"/>
      <x v="39"/>
      <x v="30"/>
      <x v="144"/>
      <x v="144"/>
      <x v="9"/>
      <x v="9"/>
    </i>
    <i r="1">
      <x v="675"/>
      <x v="7"/>
      <x v="43"/>
      <x v="25"/>
      <x v="2"/>
      <x v="35"/>
      <x v="16"/>
      <x v="52"/>
      <x v="52"/>
      <x v="46"/>
      <x v="28"/>
      <x v="144"/>
      <x v="144"/>
      <x v="9"/>
      <x v="9"/>
    </i>
    <i r="10">
      <x v="47"/>
      <x v="2"/>
      <x v="144"/>
      <x v="144"/>
      <x v="9"/>
      <x v="9"/>
    </i>
    <i r="10">
      <x v="48"/>
      <x v="50"/>
      <x v="144"/>
      <x v="144"/>
      <x v="9"/>
      <x v="9"/>
    </i>
    <i r="10">
      <x v="49"/>
      <x v="51"/>
      <x v="144"/>
      <x v="144"/>
      <x v="9"/>
      <x v="9"/>
    </i>
    <i r="10">
      <x v="50"/>
      <x v="18"/>
      <x v="144"/>
      <x v="144"/>
      <x v="9"/>
      <x v="9"/>
    </i>
    <i r="10">
      <x v="51"/>
      <x v="34"/>
      <x v="144"/>
      <x v="144"/>
      <x v="9"/>
      <x v="9"/>
    </i>
    <i r="10">
      <x v="52"/>
      <x v="20"/>
      <x v="144"/>
      <x v="144"/>
      <x v="9"/>
      <x v="9"/>
    </i>
    <i r="1">
      <x v="678"/>
      <x v="7"/>
      <x v="43"/>
      <x v="31"/>
      <x v="12"/>
      <x v="53"/>
      <x v="40"/>
      <x v="52"/>
      <x v="52"/>
      <x v="44"/>
      <x v="33"/>
      <x v="124"/>
      <x v="112"/>
      <x v="9"/>
      <x v="9"/>
    </i>
    <i r="1">
      <x v="687"/>
      <x v="58"/>
      <x v="153"/>
      <x v="5"/>
      <x v="31"/>
      <x v="20"/>
      <x v="41"/>
      <x v="52"/>
      <x v="52"/>
      <x v="53"/>
      <x v="53"/>
      <x v="144"/>
      <x v="144"/>
      <x v="9"/>
      <x v="9"/>
    </i>
    <i r="1">
      <x v="689"/>
      <x v="206"/>
      <x v="132"/>
      <x v="26"/>
      <x v="3"/>
      <x v="5"/>
      <x v="21"/>
      <x v="52"/>
      <x v="52"/>
      <x v="7"/>
      <x v="43"/>
      <x v="144"/>
      <x v="144"/>
      <x/>
      <x v="3"/>
    </i>
    <i r="1">
      <x v="701"/>
      <x v="30"/>
      <x v="160"/>
      <x v="7"/>
      <x v="27"/>
      <x v="32"/>
      <x v="29"/>
      <x v="52"/>
      <x v="52"/>
      <x v="53"/>
      <x v="53"/>
      <x v="144"/>
      <x v="144"/>
      <x v="9"/>
      <x v="9"/>
    </i>
    <i r="4">
      <x v="8"/>
      <x v="14"/>
      <x v="32"/>
      <x v="29"/>
      <x v="52"/>
      <x v="52"/>
      <x v="53"/>
      <x v="53"/>
      <x v="144"/>
      <x v="144"/>
      <x v="9"/>
      <x v="9"/>
    </i>
    <i r="1">
      <x v="702"/>
      <x v="51"/>
      <x v="162"/>
      <x v="29"/>
      <x/>
      <x v="9"/>
      <x v="56"/>
      <x v="52"/>
      <x v="52"/>
      <x v="53"/>
      <x v="53"/>
      <x v="144"/>
      <x v="144"/>
      <x v="9"/>
      <x v="9"/>
    </i>
    <i r="1">
      <x v="703"/>
      <x v="31"/>
      <x v="47"/>
      <x v="2"/>
      <x v="23"/>
      <x v="29"/>
      <x/>
      <x v="52"/>
      <x v="52"/>
      <x v="53"/>
      <x v="53"/>
      <x v="144"/>
      <x v="144"/>
      <x v="9"/>
      <x v="9"/>
    </i>
    <i r="4">
      <x v="3"/>
      <x v="18"/>
      <x v="29"/>
      <x/>
      <x v="52"/>
      <x v="52"/>
      <x v="53"/>
      <x v="53"/>
      <x v="144"/>
      <x v="144"/>
      <x v="9"/>
      <x v="9"/>
    </i>
    <i r="1">
      <x v="705"/>
      <x v="56"/>
      <x v="40"/>
      <x v="11"/>
      <x v="20"/>
      <x v="34"/>
      <x v="26"/>
      <x v="52"/>
      <x v="52"/>
      <x v="15"/>
      <x v="14"/>
      <x v="144"/>
      <x v="144"/>
      <x v="9"/>
      <x v="9"/>
    </i>
    <i r="2">
      <x v="59"/>
      <x v="180"/>
      <x v="11"/>
      <x v="20"/>
      <x v="34"/>
      <x v="26"/>
      <x v="52"/>
      <x v="52"/>
      <x v="15"/>
      <x v="14"/>
      <x v="144"/>
      <x v="144"/>
      <x v="9"/>
      <x v="9"/>
    </i>
    <i r="1">
      <x v="707"/>
      <x v="22"/>
      <x v="164"/>
      <x v="24"/>
      <x v="4"/>
      <x v="1"/>
      <x v="50"/>
      <x v="52"/>
      <x v="52"/>
      <x v="53"/>
      <x v="53"/>
      <x v="144"/>
      <x v="144"/>
      <x v="9"/>
      <x v="9"/>
    </i>
    <i r="1">
      <x v="709"/>
      <x v="7"/>
      <x v="43"/>
      <x v="25"/>
      <x v="2"/>
      <x v="35"/>
      <x v="16"/>
      <x v="52"/>
      <x v="52"/>
      <x v="51"/>
      <x v="34"/>
      <x v="144"/>
      <x v="144"/>
      <x v="9"/>
      <x v="9"/>
    </i>
    <i r="1">
      <x v="720"/>
      <x v="56"/>
      <x v="40"/>
      <x v="11"/>
      <x v="20"/>
      <x v="48"/>
      <x v="19"/>
      <x v="52"/>
      <x v="52"/>
      <x v="31"/>
      <x v="39"/>
      <x v="144"/>
      <x v="144"/>
      <x v="9"/>
      <x v="9"/>
    </i>
    <i r="1">
      <x v="753"/>
      <x v="34"/>
      <x v="98"/>
      <x v="6"/>
      <x v="19"/>
      <x v="32"/>
      <x v="29"/>
      <x v="52"/>
      <x v="52"/>
      <x v="53"/>
      <x v="53"/>
      <x v="144"/>
      <x v="144"/>
      <x v="9"/>
      <x v="9"/>
    </i>
    <i r="1">
      <x v="771"/>
      <x v="34"/>
      <x v="98"/>
      <x v="13"/>
      <x v="15"/>
      <x v="30"/>
      <x v="37"/>
      <x v="52"/>
      <x v="52"/>
      <x/>
      <x v="35"/>
      <x v="144"/>
      <x v="144"/>
      <x v="9"/>
      <x v="9"/>
    </i>
    <i r="1">
      <x v="776"/>
      <x v="56"/>
      <x v="40"/>
      <x v="16"/>
      <x v="25"/>
      <x v="24"/>
      <x v="38"/>
      <x v="52"/>
      <x v="52"/>
      <x v="20"/>
      <x v="27"/>
      <x v="144"/>
      <x v="144"/>
      <x v="9"/>
      <x v="9"/>
    </i>
    <i r="1">
      <x v="778"/>
      <x v="56"/>
      <x v="40"/>
      <x v="16"/>
      <x v="25"/>
      <x v="24"/>
      <x v="38"/>
      <x v="52"/>
      <x v="52"/>
      <x v="20"/>
      <x v="27"/>
      <x v="144"/>
      <x v="144"/>
      <x v="9"/>
      <x v="9"/>
    </i>
    <i r="1">
      <x v="782"/>
      <x v="7"/>
      <x v="43"/>
      <x v="11"/>
      <x v="20"/>
      <x v="19"/>
      <x v="3"/>
      <x v="52"/>
      <x v="52"/>
      <x v="45"/>
      <x v="37"/>
      <x v="144"/>
      <x v="144"/>
      <x v="9"/>
      <x v="9"/>
    </i>
    <i r="1">
      <x v="784"/>
      <x v="39"/>
      <x v="86"/>
      <x v="19"/>
      <x v="9"/>
      <x v="22"/>
      <x v="28"/>
      <x v="52"/>
      <x v="52"/>
      <x v="24"/>
      <x v="40"/>
      <x v="144"/>
      <x v="144"/>
      <x v="9"/>
      <x v="9"/>
    </i>
    <i r="1">
      <x v="786"/>
      <x v="48"/>
      <x v="175"/>
      <x v="10"/>
      <x v="29"/>
      <x v="52"/>
      <x v="48"/>
      <x v="52"/>
      <x v="52"/>
      <x v="53"/>
      <x v="53"/>
      <x v="144"/>
      <x v="144"/>
      <x v="9"/>
      <x v="9"/>
    </i>
    <i r="1">
      <x v="792"/>
      <x v="35"/>
      <x v="117"/>
      <x v="16"/>
      <x v="25"/>
      <x v="24"/>
      <x v="38"/>
      <x v="52"/>
      <x v="52"/>
      <x v="53"/>
      <x v="53"/>
      <x v="144"/>
      <x v="144"/>
      <x v="9"/>
      <x v="9"/>
    </i>
    <i r="1">
      <x v="807"/>
      <x v="57"/>
      <x v="152"/>
      <x v="5"/>
      <x v="31"/>
      <x v="20"/>
      <x v="41"/>
      <x v="52"/>
      <x v="52"/>
      <x v="53"/>
      <x v="53"/>
      <x v="144"/>
      <x v="144"/>
      <x v="9"/>
      <x v="9"/>
    </i>
    <i r="1">
      <x v="814"/>
      <x v="56"/>
      <x v="40"/>
      <x v="12"/>
      <x v="13"/>
      <x v="44"/>
      <x v="53"/>
      <x v="52"/>
      <x v="52"/>
      <x v="16"/>
      <x v="49"/>
      <x v="144"/>
      <x v="144"/>
      <x v="9"/>
      <x v="9"/>
    </i>
    <i r="1">
      <x v="829"/>
      <x v="7"/>
      <x v="43"/>
      <x v="25"/>
      <x v="2"/>
      <x v="35"/>
      <x v="16"/>
      <x v="52"/>
      <x v="52"/>
      <x v="48"/>
      <x v="50"/>
      <x v="144"/>
      <x v="144"/>
      <x v="9"/>
      <x v="9"/>
    </i>
    <i r="1">
      <x v="833"/>
      <x v="34"/>
      <x v="98"/>
      <x v="14"/>
      <x v="17"/>
      <x v="30"/>
      <x v="37"/>
      <x v="52"/>
      <x v="52"/>
      <x v="53"/>
      <x v="53"/>
      <x v="144"/>
      <x v="144"/>
      <x v="9"/>
      <x v="9"/>
    </i>
    <i r="1">
      <x v="835"/>
      <x v="33"/>
      <x v="184"/>
      <x v="8"/>
      <x v="14"/>
      <x v="32"/>
      <x v="29"/>
      <x v="52"/>
      <x v="52"/>
      <x v="53"/>
      <x v="53"/>
      <x v="144"/>
      <x v="144"/>
      <x v="9"/>
      <x v="9"/>
    </i>
    <i r="1">
      <x v="836"/>
      <x v="7"/>
      <x v="43"/>
      <x v="25"/>
      <x v="2"/>
      <x v="35"/>
      <x v="16"/>
      <x v="52"/>
      <x v="52"/>
      <x v="49"/>
      <x v="51"/>
      <x v="144"/>
      <x v="144"/>
      <x v="9"/>
      <x v="9"/>
    </i>
    <i r="1">
      <x v="838"/>
      <x v="34"/>
      <x v="98"/>
      <x v="14"/>
      <x v="17"/>
      <x v="30"/>
      <x v="37"/>
      <x v="52"/>
      <x v="52"/>
      <x v="53"/>
      <x v="53"/>
      <x v="144"/>
      <x v="144"/>
      <x v="9"/>
      <x v="9"/>
    </i>
    <i r="1">
      <x v="841"/>
      <x v="59"/>
      <x v="180"/>
      <x v="28"/>
      <x v="1"/>
      <x v="15"/>
      <x v="17"/>
      <x v="52"/>
      <x v="52"/>
      <x v="12"/>
      <x v="41"/>
      <x v="144"/>
      <x v="144"/>
      <x v="9"/>
      <x v="9"/>
    </i>
    <i r="1">
      <x v="843"/>
      <x v="44"/>
      <x v="186"/>
      <x v="12"/>
      <x v="13"/>
      <x v="44"/>
      <x v="53"/>
      <x v="52"/>
      <x v="52"/>
      <x v="53"/>
      <x v="53"/>
      <x v="144"/>
      <x v="144"/>
      <x v="9"/>
      <x v="9"/>
    </i>
    <i r="1">
      <x v="856"/>
      <x v="52"/>
      <x v="71"/>
      <x v="14"/>
      <x v="17"/>
      <x v="30"/>
      <x v="37"/>
      <x v="52"/>
      <x v="52"/>
      <x v="53"/>
      <x v="53"/>
      <x v="144"/>
      <x v="144"/>
      <x v="9"/>
      <x v="9"/>
    </i>
    <i r="1">
      <x v="857"/>
      <x v="34"/>
      <x v="98"/>
      <x v="14"/>
      <x v="17"/>
      <x v="30"/>
      <x v="37"/>
      <x v="52"/>
      <x v="52"/>
      <x v="53"/>
      <x v="53"/>
      <x v="144"/>
      <x v="144"/>
      <x v="9"/>
      <x v="9"/>
    </i>
    <i r="1">
      <x v="858"/>
      <x v="34"/>
      <x v="98"/>
      <x v="7"/>
      <x v="27"/>
      <x v="32"/>
      <x v="29"/>
      <x v="52"/>
      <x v="52"/>
      <x v="53"/>
      <x v="53"/>
      <x v="144"/>
      <x v="144"/>
      <x v="9"/>
      <x v="9"/>
    </i>
    <i r="1">
      <x v="859"/>
      <x v="52"/>
      <x v="71"/>
      <x v="7"/>
      <x v="27"/>
      <x v="32"/>
      <x v="29"/>
      <x v="52"/>
      <x v="52"/>
      <x v="53"/>
      <x v="53"/>
      <x v="144"/>
      <x v="144"/>
      <x v="9"/>
      <x v="9"/>
    </i>
    <i t="grand">
      <x/>
    </i>
  </rowItems>
  <colItems count="1">
    <i/>
  </colItems>
  <dataFields count="1">
    <dataField name="Summa kogusummast Summa" fld="2"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Osakonnad_nimetus" sourceName="Osakonnad nimetus">
  <pivotTables>
    <pivotTable tabId="9" name="PivotTable-liigendtabel1"/>
  </pivotTables>
  <data>
    <tabular pivotCacheId="1">
      <items count="32">
        <i x="19" s="1"/>
        <i x="2" s="1"/>
        <i x="4" s="1"/>
        <i x="12" s="1"/>
        <i x="13" s="1"/>
        <i x="0" s="1"/>
        <i x="29" s="1"/>
        <i x="27" s="1"/>
        <i x="20" s="1"/>
        <i x="30" s="1"/>
        <i x="28" s="1"/>
        <i x="26" s="1"/>
        <i x="15" s="1"/>
        <i x="10" s="1"/>
        <i x="16" s="1"/>
        <i x="24" s="1"/>
        <i x="8" s="1"/>
        <i x="1" s="1"/>
        <i x="6" s="1"/>
        <i x="5" s="1"/>
        <i x="18" s="1"/>
        <i x="11" s="1"/>
        <i x="23" s="1"/>
        <i x="3" s="1"/>
        <i x="14" s="1"/>
        <i x="7" s="1"/>
        <i x="31" s="1"/>
        <i x="25" s="1"/>
        <i x="21" s="1"/>
        <i x="9" s="1"/>
        <i x="22" s="1"/>
        <i x="17"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Osakonnad nimetus" cache="Slicer_Osakonnad_nimetus" caption="Osakonnad nimetus" rowHeight="241300"/>
</slicer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G45"/>
  <sheetViews>
    <sheetView tabSelected="1" workbookViewId="0">
      <selection activeCell="S18" sqref="S18"/>
    </sheetView>
  </sheetViews>
  <sheetFormatPr defaultRowHeight="14.5" x14ac:dyDescent="0.35"/>
  <cols>
    <col min="1" max="1" width="27.54296875" customWidth="1"/>
    <col min="2" max="2" width="36.7265625" customWidth="1"/>
    <col min="3" max="3" width="14.81640625" customWidth="1"/>
    <col min="5" max="5" width="15.453125" customWidth="1"/>
    <col min="7" max="7" width="9.36328125" bestFit="1" customWidth="1"/>
  </cols>
  <sheetData>
    <row r="1" spans="1:5" x14ac:dyDescent="0.35">
      <c r="A1" s="3" t="s">
        <v>2221</v>
      </c>
      <c r="B1" s="4"/>
      <c r="C1" s="4"/>
      <c r="D1" s="4"/>
      <c r="E1" s="4"/>
    </row>
    <row r="2" spans="1:5" ht="23" x14ac:dyDescent="0.35">
      <c r="A2" s="5"/>
      <c r="B2" s="6"/>
      <c r="C2" s="7" t="s">
        <v>2222</v>
      </c>
      <c r="D2" s="7" t="s">
        <v>2223</v>
      </c>
      <c r="E2" s="8" t="s">
        <v>2224</v>
      </c>
    </row>
    <row r="3" spans="1:5" ht="23" x14ac:dyDescent="0.35">
      <c r="A3" s="9" t="s">
        <v>2225</v>
      </c>
      <c r="B3" s="10" t="s">
        <v>2226</v>
      </c>
      <c r="C3" s="7" t="s">
        <v>2227</v>
      </c>
      <c r="D3" s="7" t="s">
        <v>2227</v>
      </c>
      <c r="E3" s="11"/>
    </row>
    <row r="4" spans="1:5" x14ac:dyDescent="0.35">
      <c r="A4" s="12" t="s">
        <v>2228</v>
      </c>
      <c r="B4" s="12"/>
      <c r="C4" s="13">
        <f>SUM(C5:C8)</f>
        <v>39558634</v>
      </c>
      <c r="D4" s="13">
        <f>SUM(D5:D8)</f>
        <v>39970452</v>
      </c>
      <c r="E4" s="13">
        <f>SUM(E5:E8)</f>
        <v>411818</v>
      </c>
    </row>
    <row r="5" spans="1:5" x14ac:dyDescent="0.35">
      <c r="A5" s="14">
        <v>30</v>
      </c>
      <c r="B5" s="15" t="s">
        <v>2229</v>
      </c>
      <c r="C5" s="16">
        <v>22950282</v>
      </c>
      <c r="D5" s="16">
        <v>22950282</v>
      </c>
      <c r="E5" s="17">
        <f>D5-C5</f>
        <v>0</v>
      </c>
    </row>
    <row r="6" spans="1:5" x14ac:dyDescent="0.35">
      <c r="A6" s="14">
        <v>32</v>
      </c>
      <c r="B6" s="15" t="s">
        <v>2230</v>
      </c>
      <c r="C6" s="16">
        <v>4997940</v>
      </c>
      <c r="D6" s="17">
        <v>5232297</v>
      </c>
      <c r="E6" s="17">
        <f>D6-C6</f>
        <v>234357</v>
      </c>
    </row>
    <row r="7" spans="1:5" x14ac:dyDescent="0.35">
      <c r="A7" s="14" t="s">
        <v>2231</v>
      </c>
      <c r="B7" s="15" t="s">
        <v>2232</v>
      </c>
      <c r="C7" s="16">
        <v>11546912</v>
      </c>
      <c r="D7" s="17">
        <v>11719265</v>
      </c>
      <c r="E7" s="17">
        <f>D7-C7</f>
        <v>172353</v>
      </c>
    </row>
    <row r="8" spans="1:5" x14ac:dyDescent="0.35">
      <c r="A8" s="14" t="s">
        <v>2233</v>
      </c>
      <c r="B8" s="15" t="s">
        <v>2234</v>
      </c>
      <c r="C8" s="16">
        <v>63500</v>
      </c>
      <c r="D8" s="17">
        <v>68608</v>
      </c>
      <c r="E8" s="17">
        <f>D8-C8</f>
        <v>5108</v>
      </c>
    </row>
    <row r="9" spans="1:5" x14ac:dyDescent="0.35">
      <c r="A9" s="15"/>
      <c r="B9" s="15"/>
      <c r="C9" s="18"/>
      <c r="D9" s="18"/>
      <c r="E9" s="18"/>
    </row>
    <row r="10" spans="1:5" x14ac:dyDescent="0.35">
      <c r="A10" s="12" t="s">
        <v>2235</v>
      </c>
      <c r="B10" s="12"/>
      <c r="C10" s="13">
        <f>C11+C12</f>
        <v>37306557</v>
      </c>
      <c r="D10" s="13">
        <f>D11+D12</f>
        <v>37718388</v>
      </c>
      <c r="E10" s="13">
        <f>D10-C10</f>
        <v>411831</v>
      </c>
    </row>
    <row r="11" spans="1:5" x14ac:dyDescent="0.35">
      <c r="A11" s="15"/>
      <c r="B11" s="19" t="s">
        <v>2236</v>
      </c>
      <c r="C11" s="20">
        <f>C14+C17+C20</f>
        <v>3886531</v>
      </c>
      <c r="D11" s="20">
        <f>D14+D17+D20</f>
        <v>4147716</v>
      </c>
      <c r="E11" s="20">
        <f>E14+E17+E20</f>
        <v>261185</v>
      </c>
    </row>
    <row r="12" spans="1:5" x14ac:dyDescent="0.35">
      <c r="A12" s="15"/>
      <c r="B12" s="19" t="s">
        <v>2237</v>
      </c>
      <c r="C12" s="20">
        <f>C21+C18+C15</f>
        <v>33420026</v>
      </c>
      <c r="D12" s="20">
        <f>D21+D18+D15</f>
        <v>33570672</v>
      </c>
      <c r="E12" s="20">
        <f>E21+E18+E15</f>
        <v>150646</v>
      </c>
    </row>
    <row r="13" spans="1:5" x14ac:dyDescent="0.35">
      <c r="A13" s="21" t="s">
        <v>2238</v>
      </c>
      <c r="B13" s="22" t="s">
        <v>2239</v>
      </c>
      <c r="C13" s="13">
        <f>C14+C15</f>
        <v>2335139</v>
      </c>
      <c r="D13" s="13">
        <f>D14+D15</f>
        <v>2374470</v>
      </c>
      <c r="E13" s="13">
        <f>E14+E15</f>
        <v>39331</v>
      </c>
    </row>
    <row r="14" spans="1:5" x14ac:dyDescent="0.35">
      <c r="A14" s="14" t="s">
        <v>2240</v>
      </c>
      <c r="B14" s="15" t="s">
        <v>2241</v>
      </c>
      <c r="C14" s="16">
        <v>88274</v>
      </c>
      <c r="D14" s="17">
        <v>88274</v>
      </c>
      <c r="E14" s="17">
        <f>D14-C14</f>
        <v>0</v>
      </c>
    </row>
    <row r="15" spans="1:5" x14ac:dyDescent="0.35">
      <c r="A15" s="14" t="s">
        <v>2242</v>
      </c>
      <c r="B15" s="15" t="s">
        <v>1653</v>
      </c>
      <c r="C15" s="16">
        <v>2246865</v>
      </c>
      <c r="D15" s="17">
        <v>2286196</v>
      </c>
      <c r="E15" s="17">
        <f>D15-C15</f>
        <v>39331</v>
      </c>
    </row>
    <row r="16" spans="1:5" x14ac:dyDescent="0.35">
      <c r="A16" s="21" t="s">
        <v>2243</v>
      </c>
      <c r="B16" s="22" t="s">
        <v>2244</v>
      </c>
      <c r="C16" s="13">
        <f>C17+C18</f>
        <v>3598414</v>
      </c>
      <c r="D16" s="13">
        <f>D17+D18</f>
        <v>3709205</v>
      </c>
      <c r="E16" s="13">
        <f>E17+E18</f>
        <v>110791</v>
      </c>
    </row>
    <row r="17" spans="1:7" x14ac:dyDescent="0.35">
      <c r="A17" s="14" t="s">
        <v>2240</v>
      </c>
      <c r="B17" s="15" t="s">
        <v>2241</v>
      </c>
      <c r="C17" s="16">
        <v>63900</v>
      </c>
      <c r="D17" s="17">
        <v>63900</v>
      </c>
      <c r="E17" s="17">
        <f>D17-C17</f>
        <v>0</v>
      </c>
    </row>
    <row r="18" spans="1:7" x14ac:dyDescent="0.35">
      <c r="A18" s="14" t="s">
        <v>2242</v>
      </c>
      <c r="B18" s="15" t="s">
        <v>1653</v>
      </c>
      <c r="C18" s="16">
        <v>3534514</v>
      </c>
      <c r="D18" s="17">
        <v>3645305</v>
      </c>
      <c r="E18" s="17">
        <f>D18-C18</f>
        <v>110791</v>
      </c>
    </row>
    <row r="19" spans="1:7" x14ac:dyDescent="0.35">
      <c r="A19" s="21" t="s">
        <v>2245</v>
      </c>
      <c r="B19" s="22" t="s">
        <v>2246</v>
      </c>
      <c r="C19" s="13">
        <f>SUM(C20:C21)</f>
        <v>31373004</v>
      </c>
      <c r="D19" s="13">
        <f>SUM(D20:D21)</f>
        <v>31634713</v>
      </c>
      <c r="E19" s="13">
        <f>SUM(E20:E21)</f>
        <v>261709</v>
      </c>
    </row>
    <row r="20" spans="1:7" x14ac:dyDescent="0.35">
      <c r="A20" s="14" t="s">
        <v>2240</v>
      </c>
      <c r="B20" s="15" t="s">
        <v>2241</v>
      </c>
      <c r="C20" s="16">
        <v>3734357</v>
      </c>
      <c r="D20" s="17">
        <v>3995542</v>
      </c>
      <c r="E20" s="17">
        <f>D20-C20</f>
        <v>261185</v>
      </c>
    </row>
    <row r="21" spans="1:7" x14ac:dyDescent="0.35">
      <c r="A21" s="14" t="s">
        <v>2242</v>
      </c>
      <c r="B21" s="15" t="s">
        <v>1653</v>
      </c>
      <c r="C21" s="16">
        <v>27638647</v>
      </c>
      <c r="D21" s="17">
        <v>27639171</v>
      </c>
      <c r="E21" s="17">
        <f>D21-C21</f>
        <v>524</v>
      </c>
    </row>
    <row r="22" spans="1:7" x14ac:dyDescent="0.35">
      <c r="A22" s="22"/>
      <c r="B22" s="22" t="s">
        <v>2247</v>
      </c>
      <c r="C22" s="13">
        <f>C4-C10</f>
        <v>2252077</v>
      </c>
      <c r="D22" s="13">
        <f>D4-D10</f>
        <v>2252064</v>
      </c>
      <c r="E22" s="13">
        <f t="shared" ref="E22:E40" si="0">D22-C22</f>
        <v>-13</v>
      </c>
    </row>
    <row r="23" spans="1:7" x14ac:dyDescent="0.35">
      <c r="A23" s="15"/>
      <c r="B23" s="15"/>
      <c r="C23" s="18"/>
      <c r="D23" s="18"/>
      <c r="E23" s="18"/>
    </row>
    <row r="24" spans="1:7" x14ac:dyDescent="0.35">
      <c r="A24" s="22" t="s">
        <v>2248</v>
      </c>
      <c r="B24" s="22"/>
      <c r="C24" s="13">
        <f>SUM(C25:C32)</f>
        <v>-2805516</v>
      </c>
      <c r="D24" s="13">
        <f>SUM(D25:D32)</f>
        <v>-2855743</v>
      </c>
      <c r="E24" s="13">
        <f>D24-C24</f>
        <v>-50227</v>
      </c>
    </row>
    <row r="25" spans="1:7" x14ac:dyDescent="0.35">
      <c r="A25" s="14">
        <v>381</v>
      </c>
      <c r="B25" s="15" t="s">
        <v>1639</v>
      </c>
      <c r="C25" s="16">
        <v>30000</v>
      </c>
      <c r="D25" s="17">
        <v>30000</v>
      </c>
      <c r="E25" s="17">
        <f t="shared" si="0"/>
        <v>0</v>
      </c>
    </row>
    <row r="26" spans="1:7" x14ac:dyDescent="0.35">
      <c r="A26" s="14">
        <v>15</v>
      </c>
      <c r="B26" s="15" t="s">
        <v>2249</v>
      </c>
      <c r="C26" s="16">
        <v>-3931164</v>
      </c>
      <c r="D26" s="17">
        <v>-3315369</v>
      </c>
      <c r="E26" s="17">
        <f t="shared" si="0"/>
        <v>615795</v>
      </c>
      <c r="G26" s="28"/>
    </row>
    <row r="27" spans="1:7" x14ac:dyDescent="0.35">
      <c r="A27" s="14">
        <v>3502</v>
      </c>
      <c r="B27" s="15" t="s">
        <v>2250</v>
      </c>
      <c r="C27" s="16">
        <v>1865421</v>
      </c>
      <c r="D27" s="17">
        <v>1404626</v>
      </c>
      <c r="E27" s="17">
        <f t="shared" si="0"/>
        <v>-460795</v>
      </c>
    </row>
    <row r="28" spans="1:7" x14ac:dyDescent="0.35">
      <c r="A28" s="14">
        <v>4502</v>
      </c>
      <c r="B28" s="15" t="s">
        <v>2251</v>
      </c>
      <c r="C28" s="16">
        <v>-290000</v>
      </c>
      <c r="D28" s="17">
        <v>-290000</v>
      </c>
      <c r="E28" s="17">
        <f t="shared" si="0"/>
        <v>0</v>
      </c>
    </row>
    <row r="29" spans="1:7" x14ac:dyDescent="0.35">
      <c r="A29" s="14">
        <v>1501</v>
      </c>
      <c r="B29" s="15" t="s">
        <v>2252</v>
      </c>
      <c r="C29" s="16">
        <v>0</v>
      </c>
      <c r="D29" s="17">
        <v>-150000</v>
      </c>
      <c r="E29" s="17">
        <f t="shared" si="0"/>
        <v>-150000</v>
      </c>
    </row>
    <row r="30" spans="1:7" x14ac:dyDescent="0.35">
      <c r="A30" s="14">
        <v>1502</v>
      </c>
      <c r="B30" s="15" t="s">
        <v>2253</v>
      </c>
      <c r="C30" s="16">
        <v>0</v>
      </c>
      <c r="D30" s="17">
        <v>0</v>
      </c>
      <c r="E30" s="17">
        <f t="shared" si="0"/>
        <v>0</v>
      </c>
    </row>
    <row r="31" spans="1:7" x14ac:dyDescent="0.35">
      <c r="A31" s="14">
        <v>655</v>
      </c>
      <c r="B31" s="15" t="s">
        <v>2254</v>
      </c>
      <c r="C31" s="16">
        <v>5000</v>
      </c>
      <c r="D31" s="17">
        <v>5000</v>
      </c>
      <c r="E31" s="17">
        <f t="shared" si="0"/>
        <v>0</v>
      </c>
    </row>
    <row r="32" spans="1:7" x14ac:dyDescent="0.35">
      <c r="A32" s="14">
        <v>650</v>
      </c>
      <c r="B32" s="15" t="s">
        <v>2255</v>
      </c>
      <c r="C32" s="23">
        <v>-484773</v>
      </c>
      <c r="D32" s="17">
        <v>-540000</v>
      </c>
      <c r="E32" s="17">
        <f t="shared" si="0"/>
        <v>-55227</v>
      </c>
    </row>
    <row r="33" spans="1:5" x14ac:dyDescent="0.35">
      <c r="A33" s="12"/>
      <c r="B33" s="22" t="s">
        <v>2256</v>
      </c>
      <c r="C33" s="13">
        <f>+C22+C24</f>
        <v>-553439</v>
      </c>
      <c r="D33" s="13">
        <f>+D22+D24</f>
        <v>-603679</v>
      </c>
      <c r="E33" s="13">
        <f>+E22+E24</f>
        <v>-50240</v>
      </c>
    </row>
    <row r="34" spans="1:5" x14ac:dyDescent="0.35">
      <c r="A34" s="15"/>
      <c r="B34" s="15"/>
      <c r="C34" s="17"/>
      <c r="D34" s="17"/>
      <c r="E34" s="17"/>
    </row>
    <row r="35" spans="1:5" x14ac:dyDescent="0.35">
      <c r="A35" s="12"/>
      <c r="B35" s="22" t="s">
        <v>2257</v>
      </c>
      <c r="C35" s="13">
        <f>SUM(C36:C37)</f>
        <v>131583</v>
      </c>
      <c r="D35" s="13">
        <f>SUM(D36:D37)</f>
        <v>126583</v>
      </c>
      <c r="E35" s="13">
        <f>D35-C35</f>
        <v>-5000</v>
      </c>
    </row>
    <row r="36" spans="1:5" x14ac:dyDescent="0.35">
      <c r="A36" s="14">
        <v>2585</v>
      </c>
      <c r="B36" s="15" t="s">
        <v>2258</v>
      </c>
      <c r="C36" s="16">
        <f>(C26+C27+C28+C29)*-1</f>
        <v>2355743</v>
      </c>
      <c r="D36" s="16">
        <f>(D26+D27+D28+D29)*-1</f>
        <v>2350743</v>
      </c>
      <c r="E36" s="17">
        <f t="shared" si="0"/>
        <v>-5000</v>
      </c>
    </row>
    <row r="37" spans="1:5" x14ac:dyDescent="0.35">
      <c r="A37" s="14">
        <v>2586</v>
      </c>
      <c r="B37" s="15" t="s">
        <v>2259</v>
      </c>
      <c r="C37" s="23">
        <v>-2224160</v>
      </c>
      <c r="D37" s="23">
        <v>-2224160</v>
      </c>
      <c r="E37" s="17">
        <f t="shared" si="0"/>
        <v>0</v>
      </c>
    </row>
    <row r="38" spans="1:5" x14ac:dyDescent="0.35">
      <c r="A38" s="15"/>
      <c r="B38" s="15"/>
      <c r="C38" s="18"/>
      <c r="D38" s="18"/>
      <c r="E38" s="18"/>
    </row>
    <row r="39" spans="1:5" x14ac:dyDescent="0.35">
      <c r="A39" s="24">
        <v>1001</v>
      </c>
      <c r="B39" s="25" t="s">
        <v>2260</v>
      </c>
      <c r="C39" s="13">
        <f>C33+C35</f>
        <v>-421856</v>
      </c>
      <c r="D39" s="13">
        <f>D33+D35</f>
        <v>-477096</v>
      </c>
      <c r="E39" s="13">
        <f>E33+E35</f>
        <v>-55240</v>
      </c>
    </row>
    <row r="40" spans="1:5" x14ac:dyDescent="0.35">
      <c r="A40" s="26"/>
      <c r="B40" s="25" t="s">
        <v>2261</v>
      </c>
      <c r="C40" s="13">
        <v>0</v>
      </c>
      <c r="D40" s="13">
        <v>0</v>
      </c>
      <c r="E40" s="13">
        <f t="shared" si="0"/>
        <v>0</v>
      </c>
    </row>
    <row r="41" spans="1:5" x14ac:dyDescent="0.35">
      <c r="A41" s="15"/>
      <c r="B41" s="15"/>
      <c r="C41" s="27"/>
      <c r="D41" s="27"/>
      <c r="E41" s="27"/>
    </row>
    <row r="42" spans="1:5" x14ac:dyDescent="0.35">
      <c r="A42" s="12"/>
      <c r="B42" s="22" t="s">
        <v>2262</v>
      </c>
      <c r="C42" s="13">
        <f>+C4+C27+C31+C25+C36</f>
        <v>43814798</v>
      </c>
      <c r="D42" s="13">
        <f>+D4+D27+D31+D25+D36</f>
        <v>43760821</v>
      </c>
      <c r="E42" s="13">
        <f>+E4+E27+E31+E25+E36</f>
        <v>-53977</v>
      </c>
    </row>
    <row r="43" spans="1:5" x14ac:dyDescent="0.35">
      <c r="A43" s="12"/>
      <c r="B43" s="22" t="s">
        <v>2263</v>
      </c>
      <c r="C43" s="13">
        <f>+C10-C26-C28-C32-C37+C39</f>
        <v>43814798</v>
      </c>
      <c r="D43" s="13">
        <f>+D10-D26-D28-D32-D37+D39-D29</f>
        <v>43760821</v>
      </c>
      <c r="E43" s="13">
        <f>+E10-E26-E28-E32-E37+E39-E29</f>
        <v>-53977</v>
      </c>
    </row>
    <row r="44" spans="1:5" x14ac:dyDescent="0.35">
      <c r="A44" s="63" t="s">
        <v>2264</v>
      </c>
      <c r="B44" s="64">
        <v>46022</v>
      </c>
      <c r="C44" s="44">
        <v>604888</v>
      </c>
      <c r="D44" s="44">
        <v>604888</v>
      </c>
      <c r="E44" s="4"/>
    </row>
    <row r="45" spans="1:5" x14ac:dyDescent="0.35">
      <c r="A45" s="63" t="s">
        <v>2264</v>
      </c>
      <c r="B45" s="64">
        <v>46387</v>
      </c>
      <c r="C45" s="65">
        <f>C44+C39</f>
        <v>183032</v>
      </c>
      <c r="D45" s="65">
        <f>D44+D39</f>
        <v>127792</v>
      </c>
      <c r="E45" s="70"/>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G38"/>
  <sheetViews>
    <sheetView workbookViewId="0">
      <selection activeCell="M17" sqref="M17"/>
    </sheetView>
  </sheetViews>
  <sheetFormatPr defaultRowHeight="14.5" x14ac:dyDescent="0.35"/>
  <sheetData>
    <row r="1" spans="1:7" x14ac:dyDescent="0.35">
      <c r="A1" s="28"/>
      <c r="B1" s="28"/>
      <c r="C1" s="28"/>
      <c r="E1" s="29"/>
      <c r="F1" s="29"/>
      <c r="G1" s="29"/>
    </row>
    <row r="2" spans="1:7" x14ac:dyDescent="0.35">
      <c r="A2" s="30" t="s">
        <v>2265</v>
      </c>
      <c r="B2" s="31" t="s">
        <v>2266</v>
      </c>
      <c r="C2" s="31" t="s">
        <v>2223</v>
      </c>
      <c r="D2" s="31" t="s">
        <v>2267</v>
      </c>
      <c r="E2" s="43" t="s">
        <v>2268</v>
      </c>
      <c r="F2" s="43" t="s">
        <v>2269</v>
      </c>
      <c r="G2" s="43" t="s">
        <v>2270</v>
      </c>
    </row>
    <row r="3" spans="1:7" x14ac:dyDescent="0.35">
      <c r="A3" s="32" t="s">
        <v>2271</v>
      </c>
      <c r="B3" s="33">
        <v>150</v>
      </c>
      <c r="C3" s="34">
        <v>150</v>
      </c>
      <c r="D3" s="34">
        <f>C3-B3</f>
        <v>0</v>
      </c>
      <c r="E3" s="43">
        <v>0</v>
      </c>
      <c r="F3" s="43">
        <v>0</v>
      </c>
      <c r="G3" s="46">
        <f>D3-E3-F3</f>
        <v>0</v>
      </c>
    </row>
    <row r="4" spans="1:7" x14ac:dyDescent="0.35">
      <c r="A4" s="32" t="s">
        <v>2272</v>
      </c>
      <c r="B4" s="33">
        <v>100</v>
      </c>
      <c r="C4" s="34">
        <v>100</v>
      </c>
      <c r="D4" s="34">
        <f t="shared" ref="D4:D34" si="0">C4-B4</f>
        <v>0</v>
      </c>
      <c r="E4" s="43">
        <v>0</v>
      </c>
      <c r="F4" s="43">
        <v>0</v>
      </c>
      <c r="G4" s="46">
        <f t="shared" ref="G4:G34" si="1">D4-E4-F4</f>
        <v>0</v>
      </c>
    </row>
    <row r="5" spans="1:7" x14ac:dyDescent="0.35">
      <c r="A5" s="32" t="s">
        <v>2273</v>
      </c>
      <c r="B5" s="33">
        <v>50</v>
      </c>
      <c r="C5" s="34">
        <v>50</v>
      </c>
      <c r="D5" s="34">
        <f t="shared" si="0"/>
        <v>0</v>
      </c>
      <c r="E5" s="43">
        <v>0</v>
      </c>
      <c r="F5" s="43">
        <v>0</v>
      </c>
      <c r="G5" s="46">
        <f t="shared" si="1"/>
        <v>0</v>
      </c>
    </row>
    <row r="6" spans="1:7" x14ac:dyDescent="0.35">
      <c r="A6" s="32" t="s">
        <v>2274</v>
      </c>
      <c r="B6" s="33">
        <v>150</v>
      </c>
      <c r="C6" s="34">
        <v>150</v>
      </c>
      <c r="D6" s="34">
        <f t="shared" si="0"/>
        <v>0</v>
      </c>
      <c r="E6" s="43">
        <v>0</v>
      </c>
      <c r="F6" s="43">
        <v>0</v>
      </c>
      <c r="G6" s="46">
        <f t="shared" si="1"/>
        <v>0</v>
      </c>
    </row>
    <row r="7" spans="1:7" x14ac:dyDescent="0.35">
      <c r="A7" s="32" t="s">
        <v>2275</v>
      </c>
      <c r="B7" s="33">
        <v>200</v>
      </c>
      <c r="C7" s="34">
        <v>8922</v>
      </c>
      <c r="D7" s="34">
        <f>C7-B7</f>
        <v>8722</v>
      </c>
      <c r="E7" s="43">
        <v>0</v>
      </c>
      <c r="F7" s="43">
        <v>8722</v>
      </c>
      <c r="G7" s="46">
        <f t="shared" si="1"/>
        <v>0</v>
      </c>
    </row>
    <row r="8" spans="1:7" x14ac:dyDescent="0.35">
      <c r="A8" s="32" t="s">
        <v>2276</v>
      </c>
      <c r="B8" s="33">
        <v>96</v>
      </c>
      <c r="C8" s="34">
        <v>96</v>
      </c>
      <c r="D8" s="34">
        <f t="shared" si="0"/>
        <v>0</v>
      </c>
      <c r="E8" s="43">
        <v>0</v>
      </c>
      <c r="F8" s="43">
        <v>0</v>
      </c>
      <c r="G8" s="46">
        <f t="shared" si="1"/>
        <v>0</v>
      </c>
    </row>
    <row r="9" spans="1:7" x14ac:dyDescent="0.35">
      <c r="A9" s="32" t="s">
        <v>2277</v>
      </c>
      <c r="B9" s="33">
        <v>50</v>
      </c>
      <c r="C9" s="34">
        <v>50</v>
      </c>
      <c r="D9" s="34">
        <f t="shared" si="0"/>
        <v>0</v>
      </c>
      <c r="E9" s="43">
        <v>0</v>
      </c>
      <c r="F9" s="43">
        <v>0</v>
      </c>
      <c r="G9" s="46">
        <f t="shared" si="1"/>
        <v>0</v>
      </c>
    </row>
    <row r="10" spans="1:7" x14ac:dyDescent="0.35">
      <c r="A10" s="32" t="s">
        <v>2278</v>
      </c>
      <c r="B10" s="33">
        <v>980</v>
      </c>
      <c r="C10" s="34">
        <v>980</v>
      </c>
      <c r="D10" s="34">
        <f t="shared" si="0"/>
        <v>0</v>
      </c>
      <c r="E10" s="43">
        <v>0</v>
      </c>
      <c r="F10" s="43">
        <v>0</v>
      </c>
      <c r="G10" s="46">
        <f t="shared" si="1"/>
        <v>0</v>
      </c>
    </row>
    <row r="11" spans="1:7" x14ac:dyDescent="0.35">
      <c r="A11" s="32" t="s">
        <v>2279</v>
      </c>
      <c r="B11" s="33">
        <v>300</v>
      </c>
      <c r="C11" s="34">
        <v>300</v>
      </c>
      <c r="D11" s="34">
        <f t="shared" si="0"/>
        <v>0</v>
      </c>
      <c r="E11" s="43">
        <v>0</v>
      </c>
      <c r="F11" s="43">
        <v>0</v>
      </c>
      <c r="G11" s="46">
        <f t="shared" si="1"/>
        <v>0</v>
      </c>
    </row>
    <row r="12" spans="1:7" x14ac:dyDescent="0.35">
      <c r="A12" s="32" t="s">
        <v>2280</v>
      </c>
      <c r="B12" s="33">
        <v>0</v>
      </c>
      <c r="C12" s="34">
        <v>0</v>
      </c>
      <c r="D12" s="34">
        <f t="shared" si="0"/>
        <v>0</v>
      </c>
      <c r="E12" s="43">
        <v>0</v>
      </c>
      <c r="F12" s="43">
        <v>0</v>
      </c>
      <c r="G12" s="46">
        <f t="shared" si="1"/>
        <v>0</v>
      </c>
    </row>
    <row r="13" spans="1:7" x14ac:dyDescent="0.35">
      <c r="A13" s="32" t="s">
        <v>2281</v>
      </c>
      <c r="B13" s="33">
        <v>0</v>
      </c>
      <c r="C13" s="34">
        <v>0</v>
      </c>
      <c r="D13" s="34">
        <f t="shared" si="0"/>
        <v>0</v>
      </c>
      <c r="E13" s="43">
        <v>0</v>
      </c>
      <c r="F13" s="43">
        <v>0</v>
      </c>
      <c r="G13" s="46">
        <f t="shared" si="1"/>
        <v>0</v>
      </c>
    </row>
    <row r="14" spans="1:7" x14ac:dyDescent="0.35">
      <c r="A14" s="32" t="s">
        <v>2282</v>
      </c>
      <c r="B14" s="33">
        <v>0</v>
      </c>
      <c r="C14" s="34">
        <v>0</v>
      </c>
      <c r="D14" s="34">
        <f t="shared" si="0"/>
        <v>0</v>
      </c>
      <c r="E14" s="43">
        <v>0</v>
      </c>
      <c r="F14" s="43">
        <v>0</v>
      </c>
      <c r="G14" s="46">
        <f t="shared" si="1"/>
        <v>0</v>
      </c>
    </row>
    <row r="15" spans="1:7" x14ac:dyDescent="0.35">
      <c r="A15" s="32" t="s">
        <v>2283</v>
      </c>
      <c r="B15" s="33">
        <v>0</v>
      </c>
      <c r="C15" s="34">
        <v>0</v>
      </c>
      <c r="D15" s="34">
        <f t="shared" si="0"/>
        <v>0</v>
      </c>
      <c r="E15" s="43">
        <v>0</v>
      </c>
      <c r="F15" s="43">
        <v>0</v>
      </c>
      <c r="G15" s="46">
        <f t="shared" si="1"/>
        <v>0</v>
      </c>
    </row>
    <row r="16" spans="1:7" x14ac:dyDescent="0.35">
      <c r="A16" s="32" t="s">
        <v>2284</v>
      </c>
      <c r="B16" s="33">
        <v>0</v>
      </c>
      <c r="C16" s="34">
        <v>0</v>
      </c>
      <c r="D16" s="34">
        <f t="shared" si="0"/>
        <v>0</v>
      </c>
      <c r="E16" s="43">
        <v>0</v>
      </c>
      <c r="F16" s="43">
        <v>0</v>
      </c>
      <c r="G16" s="46">
        <f t="shared" si="1"/>
        <v>0</v>
      </c>
    </row>
    <row r="17" spans="1:7" x14ac:dyDescent="0.35">
      <c r="A17" s="32" t="s">
        <v>2285</v>
      </c>
      <c r="B17" s="33">
        <v>100</v>
      </c>
      <c r="C17" s="34">
        <v>200</v>
      </c>
      <c r="D17" s="34">
        <f t="shared" si="0"/>
        <v>100</v>
      </c>
      <c r="E17" s="43">
        <v>100</v>
      </c>
      <c r="F17" s="43">
        <v>0</v>
      </c>
      <c r="G17" s="46">
        <f t="shared" si="1"/>
        <v>0</v>
      </c>
    </row>
    <row r="18" spans="1:7" x14ac:dyDescent="0.35">
      <c r="A18" s="32" t="s">
        <v>2286</v>
      </c>
      <c r="B18" s="33">
        <v>60</v>
      </c>
      <c r="C18" s="34">
        <v>60</v>
      </c>
      <c r="D18" s="34">
        <f t="shared" si="0"/>
        <v>0</v>
      </c>
      <c r="E18" s="43">
        <v>0</v>
      </c>
      <c r="F18" s="43">
        <v>0</v>
      </c>
      <c r="G18" s="46">
        <f t="shared" si="1"/>
        <v>0</v>
      </c>
    </row>
    <row r="19" spans="1:7" x14ac:dyDescent="0.35">
      <c r="A19" s="32" t="s">
        <v>2287</v>
      </c>
      <c r="B19" s="33">
        <v>52494</v>
      </c>
      <c r="C19" s="34">
        <v>52494</v>
      </c>
      <c r="D19" s="34">
        <f t="shared" si="0"/>
        <v>0</v>
      </c>
      <c r="E19" s="43">
        <v>0</v>
      </c>
      <c r="F19" s="43">
        <v>0</v>
      </c>
      <c r="G19" s="46">
        <f t="shared" si="1"/>
        <v>0</v>
      </c>
    </row>
    <row r="20" spans="1:7" x14ac:dyDescent="0.35">
      <c r="A20" s="32" t="s">
        <v>2288</v>
      </c>
      <c r="B20" s="33">
        <v>0</v>
      </c>
      <c r="C20" s="34">
        <v>0</v>
      </c>
      <c r="D20" s="34">
        <f t="shared" si="0"/>
        <v>0</v>
      </c>
      <c r="E20" s="43">
        <v>0</v>
      </c>
      <c r="F20" s="43">
        <v>0</v>
      </c>
      <c r="G20" s="46">
        <f t="shared" si="1"/>
        <v>0</v>
      </c>
    </row>
    <row r="21" spans="1:7" x14ac:dyDescent="0.35">
      <c r="A21" s="32" t="s">
        <v>2289</v>
      </c>
      <c r="B21" s="33">
        <v>0</v>
      </c>
      <c r="C21" s="34">
        <v>0</v>
      </c>
      <c r="D21" s="34">
        <f t="shared" si="0"/>
        <v>0</v>
      </c>
      <c r="E21" s="43">
        <v>0</v>
      </c>
      <c r="F21" s="43">
        <v>0</v>
      </c>
      <c r="G21" s="46">
        <f t="shared" si="1"/>
        <v>0</v>
      </c>
    </row>
    <row r="22" spans="1:7" x14ac:dyDescent="0.35">
      <c r="A22" s="32" t="s">
        <v>2290</v>
      </c>
      <c r="B22" s="33">
        <v>0</v>
      </c>
      <c r="C22" s="34">
        <v>0</v>
      </c>
      <c r="D22" s="34">
        <f t="shared" si="0"/>
        <v>0</v>
      </c>
      <c r="E22" s="43">
        <v>0</v>
      </c>
      <c r="F22" s="43">
        <v>0</v>
      </c>
      <c r="G22" s="46">
        <f t="shared" si="1"/>
        <v>0</v>
      </c>
    </row>
    <row r="23" spans="1:7" x14ac:dyDescent="0.35">
      <c r="A23" s="32" t="s">
        <v>2291</v>
      </c>
      <c r="B23" s="33">
        <v>6200</v>
      </c>
      <c r="C23" s="34">
        <v>6200</v>
      </c>
      <c r="D23" s="34">
        <f t="shared" si="0"/>
        <v>0</v>
      </c>
      <c r="E23" s="43">
        <v>0</v>
      </c>
      <c r="F23" s="43">
        <v>0</v>
      </c>
      <c r="G23" s="46">
        <f t="shared" si="1"/>
        <v>0</v>
      </c>
    </row>
    <row r="24" spans="1:7" x14ac:dyDescent="0.35">
      <c r="A24" s="32" t="s">
        <v>2292</v>
      </c>
      <c r="B24" s="33">
        <v>0</v>
      </c>
      <c r="C24" s="34">
        <v>0</v>
      </c>
      <c r="D24" s="34">
        <f t="shared" si="0"/>
        <v>0</v>
      </c>
      <c r="E24" s="43">
        <v>0</v>
      </c>
      <c r="F24" s="43">
        <v>0</v>
      </c>
      <c r="G24" s="46">
        <f t="shared" si="1"/>
        <v>0</v>
      </c>
    </row>
    <row r="25" spans="1:7" x14ac:dyDescent="0.35">
      <c r="A25" s="32" t="s">
        <v>2293</v>
      </c>
      <c r="B25" s="33">
        <v>0</v>
      </c>
      <c r="C25" s="34">
        <v>0</v>
      </c>
      <c r="D25" s="34">
        <f t="shared" si="0"/>
        <v>0</v>
      </c>
      <c r="E25" s="43">
        <v>0</v>
      </c>
      <c r="F25" s="43">
        <v>0</v>
      </c>
      <c r="G25" s="46">
        <f t="shared" si="1"/>
        <v>0</v>
      </c>
    </row>
    <row r="26" spans="1:7" x14ac:dyDescent="0.35">
      <c r="A26" s="32" t="s">
        <v>2294</v>
      </c>
      <c r="B26" s="33">
        <v>0</v>
      </c>
      <c r="C26" s="34">
        <v>0</v>
      </c>
      <c r="D26" s="34">
        <f t="shared" si="0"/>
        <v>0</v>
      </c>
      <c r="E26" s="43">
        <v>0</v>
      </c>
      <c r="F26" s="43">
        <v>0</v>
      </c>
      <c r="G26" s="46">
        <f t="shared" si="1"/>
        <v>0</v>
      </c>
    </row>
    <row r="27" spans="1:7" x14ac:dyDescent="0.35">
      <c r="A27" s="32" t="s">
        <v>2295</v>
      </c>
      <c r="B27" s="33">
        <v>78885</v>
      </c>
      <c r="C27" s="34">
        <v>78885</v>
      </c>
      <c r="D27" s="34">
        <f t="shared" si="0"/>
        <v>0</v>
      </c>
      <c r="E27" s="43">
        <v>0</v>
      </c>
      <c r="F27" s="43">
        <v>0</v>
      </c>
      <c r="G27" s="46">
        <f t="shared" si="1"/>
        <v>0</v>
      </c>
    </row>
    <row r="28" spans="1:7" x14ac:dyDescent="0.35">
      <c r="A28" s="32" t="s">
        <v>2296</v>
      </c>
      <c r="B28" s="33">
        <v>493730</v>
      </c>
      <c r="C28" s="34">
        <v>503230</v>
      </c>
      <c r="D28" s="34">
        <f t="shared" si="0"/>
        <v>9500</v>
      </c>
      <c r="E28" s="43">
        <v>9500</v>
      </c>
      <c r="F28" s="43">
        <v>0</v>
      </c>
      <c r="G28" s="46">
        <f t="shared" si="1"/>
        <v>0</v>
      </c>
    </row>
    <row r="29" spans="1:7" x14ac:dyDescent="0.35">
      <c r="A29" s="32" t="s">
        <v>2297</v>
      </c>
      <c r="B29" s="33">
        <v>4213</v>
      </c>
      <c r="C29" s="34">
        <v>4213</v>
      </c>
      <c r="D29" s="34">
        <f t="shared" si="0"/>
        <v>0</v>
      </c>
      <c r="E29" s="43">
        <v>0</v>
      </c>
      <c r="F29" s="43">
        <v>0</v>
      </c>
      <c r="G29" s="46">
        <f t="shared" si="1"/>
        <v>0</v>
      </c>
    </row>
    <row r="30" spans="1:7" x14ac:dyDescent="0.35">
      <c r="A30" s="32" t="s">
        <v>2298</v>
      </c>
      <c r="B30" s="33">
        <v>9000</v>
      </c>
      <c r="C30" s="34">
        <v>9000</v>
      </c>
      <c r="D30" s="34">
        <f t="shared" si="0"/>
        <v>0</v>
      </c>
      <c r="E30" s="43">
        <v>0</v>
      </c>
      <c r="F30" s="43">
        <v>0</v>
      </c>
      <c r="G30" s="46">
        <f t="shared" si="1"/>
        <v>0</v>
      </c>
    </row>
    <row r="31" spans="1:7" x14ac:dyDescent="0.35">
      <c r="A31" s="32" t="s">
        <v>2299</v>
      </c>
      <c r="B31" s="33">
        <v>51300</v>
      </c>
      <c r="C31" s="34">
        <v>51300</v>
      </c>
      <c r="D31" s="34">
        <f t="shared" si="0"/>
        <v>0</v>
      </c>
      <c r="E31" s="43">
        <v>0</v>
      </c>
      <c r="F31" s="43">
        <v>0</v>
      </c>
      <c r="G31" s="46">
        <f t="shared" si="1"/>
        <v>0</v>
      </c>
    </row>
    <row r="32" spans="1:7" x14ac:dyDescent="0.35">
      <c r="A32" s="32" t="s">
        <v>2300</v>
      </c>
      <c r="B32" s="33">
        <v>12600</v>
      </c>
      <c r="C32" s="34">
        <v>12600</v>
      </c>
      <c r="D32" s="34">
        <f t="shared" si="0"/>
        <v>0</v>
      </c>
      <c r="E32" s="43">
        <v>0</v>
      </c>
      <c r="F32" s="43">
        <v>0</v>
      </c>
      <c r="G32" s="46">
        <f t="shared" si="1"/>
        <v>0</v>
      </c>
    </row>
    <row r="33" spans="1:7" x14ac:dyDescent="0.35">
      <c r="A33" s="32" t="s">
        <v>2301</v>
      </c>
      <c r="B33" s="33">
        <v>0</v>
      </c>
      <c r="C33" s="34">
        <v>0</v>
      </c>
      <c r="D33" s="34">
        <f t="shared" si="0"/>
        <v>0</v>
      </c>
      <c r="E33" s="43">
        <v>0</v>
      </c>
      <c r="F33" s="43">
        <v>0</v>
      </c>
      <c r="G33" s="46">
        <f t="shared" si="1"/>
        <v>0</v>
      </c>
    </row>
    <row r="34" spans="1:7" x14ac:dyDescent="0.35">
      <c r="A34" s="32" t="s">
        <v>2302</v>
      </c>
      <c r="B34" s="33">
        <v>3175873</v>
      </c>
      <c r="C34" s="34">
        <v>3418736</v>
      </c>
      <c r="D34" s="34">
        <f t="shared" si="0"/>
        <v>242863</v>
      </c>
      <c r="E34" s="43">
        <v>242863</v>
      </c>
      <c r="F34" s="43">
        <v>0</v>
      </c>
      <c r="G34" s="46">
        <f t="shared" si="1"/>
        <v>0</v>
      </c>
    </row>
    <row r="35" spans="1:7" x14ac:dyDescent="0.35">
      <c r="A35" s="35" t="s">
        <v>2220</v>
      </c>
      <c r="B35" s="36">
        <f t="shared" ref="B35:G35" si="2">SUM(B3:B34)</f>
        <v>3886531</v>
      </c>
      <c r="C35" s="36">
        <f t="shared" si="2"/>
        <v>4147716</v>
      </c>
      <c r="D35" s="36">
        <f t="shared" si="2"/>
        <v>261185</v>
      </c>
      <c r="E35" s="43">
        <f t="shared" si="2"/>
        <v>252463</v>
      </c>
      <c r="F35" s="43">
        <f t="shared" si="2"/>
        <v>8722</v>
      </c>
      <c r="G35" s="43">
        <f t="shared" si="2"/>
        <v>0</v>
      </c>
    </row>
    <row r="37" spans="1:7" x14ac:dyDescent="0.35">
      <c r="A37" s="37" t="s">
        <v>2270</v>
      </c>
      <c r="B37" s="28">
        <f>'Eelarve volikogu määruses'!C11</f>
        <v>3886531</v>
      </c>
      <c r="C37" s="28">
        <f>'Eelarve volikogu määruses'!D11</f>
        <v>4147716</v>
      </c>
    </row>
    <row r="38" spans="1:7" x14ac:dyDescent="0.35">
      <c r="B38" s="28">
        <f>B35-B37</f>
        <v>0</v>
      </c>
      <c r="C38" s="28">
        <f>C35-C37</f>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G34"/>
  <sheetViews>
    <sheetView workbookViewId="0">
      <selection activeCell="K21" sqref="K21"/>
    </sheetView>
  </sheetViews>
  <sheetFormatPr defaultRowHeight="14.5" x14ac:dyDescent="0.35"/>
  <cols>
    <col min="1" max="1" width="24.08984375" customWidth="1"/>
    <col min="2" max="2" width="15.36328125" customWidth="1"/>
    <col min="3" max="3" width="11.36328125" customWidth="1"/>
    <col min="4" max="4" width="13.6328125" customWidth="1"/>
  </cols>
  <sheetData>
    <row r="1" spans="1:7" x14ac:dyDescent="0.35">
      <c r="A1" s="28"/>
      <c r="B1" s="28"/>
      <c r="C1" s="28"/>
      <c r="E1" s="29"/>
      <c r="F1" s="29"/>
      <c r="G1" s="29"/>
    </row>
    <row r="2" spans="1:7" x14ac:dyDescent="0.35">
      <c r="A2" s="30" t="s">
        <v>2265</v>
      </c>
      <c r="B2" s="31" t="s">
        <v>2266</v>
      </c>
      <c r="C2" s="31" t="s">
        <v>2223</v>
      </c>
      <c r="D2" s="31" t="s">
        <v>2267</v>
      </c>
      <c r="E2" s="66" t="s">
        <v>2268</v>
      </c>
      <c r="F2" s="66" t="s">
        <v>2269</v>
      </c>
      <c r="G2" s="66" t="s">
        <v>2270</v>
      </c>
    </row>
    <row r="3" spans="1:7" x14ac:dyDescent="0.35">
      <c r="A3" s="38" t="s">
        <v>2271</v>
      </c>
      <c r="B3" s="39">
        <v>1663850</v>
      </c>
      <c r="C3" s="29">
        <v>1664572</v>
      </c>
      <c r="D3" s="39">
        <f>C3-B3</f>
        <v>722</v>
      </c>
      <c r="E3" s="66">
        <v>722</v>
      </c>
      <c r="F3" s="66">
        <v>0</v>
      </c>
      <c r="G3" s="67">
        <f>D3-E3-F3</f>
        <v>0</v>
      </c>
    </row>
    <row r="4" spans="1:7" x14ac:dyDescent="0.35">
      <c r="A4" s="38" t="s">
        <v>2272</v>
      </c>
      <c r="B4" s="39">
        <v>926670</v>
      </c>
      <c r="C4" s="29">
        <v>926670</v>
      </c>
      <c r="D4" s="39">
        <f t="shared" ref="D4:D33" si="0">C4-B4</f>
        <v>0</v>
      </c>
      <c r="E4" s="66">
        <v>0</v>
      </c>
      <c r="F4" s="66">
        <v>0</v>
      </c>
      <c r="G4" s="67">
        <f t="shared" ref="G4:G34" si="1">D4-E4-F4</f>
        <v>0</v>
      </c>
    </row>
    <row r="5" spans="1:7" x14ac:dyDescent="0.35">
      <c r="A5" s="38" t="s">
        <v>2273</v>
      </c>
      <c r="B5" s="39">
        <v>1156391</v>
      </c>
      <c r="C5" s="29">
        <v>1156488</v>
      </c>
      <c r="D5" s="39">
        <f t="shared" si="0"/>
        <v>97</v>
      </c>
      <c r="E5" s="66">
        <v>97</v>
      </c>
      <c r="F5" s="66">
        <v>0</v>
      </c>
      <c r="G5" s="67">
        <f t="shared" si="1"/>
        <v>0</v>
      </c>
    </row>
    <row r="6" spans="1:7" x14ac:dyDescent="0.35">
      <c r="A6" s="38" t="s">
        <v>2274</v>
      </c>
      <c r="B6" s="39">
        <v>1433982</v>
      </c>
      <c r="C6" s="29">
        <v>1435004</v>
      </c>
      <c r="D6" s="39">
        <f t="shared" si="0"/>
        <v>1022</v>
      </c>
      <c r="E6" s="66">
        <v>1022</v>
      </c>
      <c r="F6" s="66">
        <v>0</v>
      </c>
      <c r="G6" s="67">
        <f t="shared" si="1"/>
        <v>0</v>
      </c>
    </row>
    <row r="7" spans="1:7" x14ac:dyDescent="0.35">
      <c r="A7" s="38" t="s">
        <v>2275</v>
      </c>
      <c r="B7" s="39">
        <v>1271815</v>
      </c>
      <c r="C7" s="29">
        <v>1273182</v>
      </c>
      <c r="D7" s="39">
        <f t="shared" si="0"/>
        <v>1367</v>
      </c>
      <c r="E7" s="66">
        <v>193</v>
      </c>
      <c r="F7" s="66">
        <v>1174</v>
      </c>
      <c r="G7" s="67">
        <f t="shared" si="1"/>
        <v>0</v>
      </c>
    </row>
    <row r="8" spans="1:7" x14ac:dyDescent="0.35">
      <c r="A8" s="38" t="s">
        <v>2276</v>
      </c>
      <c r="B8" s="39">
        <v>801867</v>
      </c>
      <c r="C8" s="29">
        <v>801867</v>
      </c>
      <c r="D8" s="39">
        <f t="shared" si="0"/>
        <v>0</v>
      </c>
      <c r="E8" s="66">
        <v>0</v>
      </c>
      <c r="F8" s="66">
        <v>0</v>
      </c>
      <c r="G8" s="67">
        <f t="shared" si="1"/>
        <v>0</v>
      </c>
    </row>
    <row r="9" spans="1:7" x14ac:dyDescent="0.35">
      <c r="A9" s="38" t="s">
        <v>2277</v>
      </c>
      <c r="B9" s="39">
        <v>188054</v>
      </c>
      <c r="C9" s="29">
        <v>188054</v>
      </c>
      <c r="D9" s="39">
        <f t="shared" si="0"/>
        <v>0</v>
      </c>
      <c r="E9" s="66">
        <v>0</v>
      </c>
      <c r="F9" s="66">
        <v>0</v>
      </c>
      <c r="G9" s="67">
        <f t="shared" si="1"/>
        <v>0</v>
      </c>
    </row>
    <row r="10" spans="1:7" x14ac:dyDescent="0.35">
      <c r="A10" s="38" t="s">
        <v>2278</v>
      </c>
      <c r="B10" s="39">
        <v>654462</v>
      </c>
      <c r="C10" s="29">
        <v>654994</v>
      </c>
      <c r="D10" s="39">
        <f t="shared" si="0"/>
        <v>532</v>
      </c>
      <c r="E10" s="66">
        <v>0</v>
      </c>
      <c r="F10" s="66">
        <v>532</v>
      </c>
      <c r="G10" s="67">
        <f t="shared" si="1"/>
        <v>0</v>
      </c>
    </row>
    <row r="11" spans="1:7" x14ac:dyDescent="0.35">
      <c r="A11" s="38" t="s">
        <v>2279</v>
      </c>
      <c r="B11" s="39">
        <v>283329</v>
      </c>
      <c r="C11" s="29">
        <v>283329</v>
      </c>
      <c r="D11" s="39">
        <f t="shared" si="0"/>
        <v>0</v>
      </c>
      <c r="E11" s="66">
        <v>0</v>
      </c>
      <c r="F11" s="66">
        <v>0</v>
      </c>
      <c r="G11" s="67">
        <f t="shared" si="1"/>
        <v>0</v>
      </c>
    </row>
    <row r="12" spans="1:7" x14ac:dyDescent="0.35">
      <c r="A12" s="38" t="s">
        <v>2280</v>
      </c>
      <c r="B12" s="39">
        <v>59443</v>
      </c>
      <c r="C12" s="29">
        <v>59443</v>
      </c>
      <c r="D12" s="39">
        <f t="shared" si="0"/>
        <v>0</v>
      </c>
      <c r="E12" s="66">
        <v>0</v>
      </c>
      <c r="F12" s="66">
        <v>0</v>
      </c>
      <c r="G12" s="67">
        <f t="shared" si="1"/>
        <v>0</v>
      </c>
    </row>
    <row r="13" spans="1:7" s="42" customFormat="1" x14ac:dyDescent="0.35">
      <c r="A13" s="40" t="s">
        <v>2281</v>
      </c>
      <c r="B13" s="39">
        <v>495525</v>
      </c>
      <c r="C13" s="41">
        <v>495623</v>
      </c>
      <c r="D13" s="39">
        <f t="shared" si="0"/>
        <v>98</v>
      </c>
      <c r="E13" s="68">
        <v>98</v>
      </c>
      <c r="F13" s="68">
        <v>0</v>
      </c>
      <c r="G13" s="69">
        <f t="shared" si="1"/>
        <v>0</v>
      </c>
    </row>
    <row r="14" spans="1:7" x14ac:dyDescent="0.35">
      <c r="A14" s="38" t="s">
        <v>2282</v>
      </c>
      <c r="B14" s="39">
        <v>1200440</v>
      </c>
      <c r="C14" s="29">
        <v>1219159</v>
      </c>
      <c r="D14" s="39">
        <f t="shared" si="0"/>
        <v>18719</v>
      </c>
      <c r="E14" s="66">
        <v>1325</v>
      </c>
      <c r="F14" s="66">
        <v>17394</v>
      </c>
      <c r="G14" s="67">
        <f t="shared" si="1"/>
        <v>0</v>
      </c>
    </row>
    <row r="15" spans="1:7" s="42" customFormat="1" x14ac:dyDescent="0.35">
      <c r="A15" s="40" t="s">
        <v>2283</v>
      </c>
      <c r="B15" s="39">
        <v>875457</v>
      </c>
      <c r="C15" s="41">
        <v>875457</v>
      </c>
      <c r="D15" s="39">
        <f t="shared" si="0"/>
        <v>0</v>
      </c>
      <c r="E15" s="68">
        <v>0</v>
      </c>
      <c r="F15" s="68">
        <v>0</v>
      </c>
      <c r="G15" s="69">
        <f t="shared" si="1"/>
        <v>0</v>
      </c>
    </row>
    <row r="16" spans="1:7" x14ac:dyDescent="0.35">
      <c r="A16" s="38" t="s">
        <v>2284</v>
      </c>
      <c r="B16" s="39">
        <v>2281480</v>
      </c>
      <c r="C16" s="29">
        <v>2315781</v>
      </c>
      <c r="D16" s="39">
        <f t="shared" si="0"/>
        <v>34301</v>
      </c>
      <c r="E16" s="66">
        <v>150</v>
      </c>
      <c r="F16" s="66">
        <v>34151</v>
      </c>
      <c r="G16" s="67">
        <f>D16-E16-F16</f>
        <v>0</v>
      </c>
    </row>
    <row r="17" spans="1:7" x14ac:dyDescent="0.35">
      <c r="A17" s="38" t="s">
        <v>2285</v>
      </c>
      <c r="B17" s="39">
        <v>2508334</v>
      </c>
      <c r="C17" s="29">
        <v>2516731</v>
      </c>
      <c r="D17" s="39">
        <f t="shared" si="0"/>
        <v>8397</v>
      </c>
      <c r="E17" s="66">
        <v>471</v>
      </c>
      <c r="F17" s="66">
        <v>7926</v>
      </c>
      <c r="G17" s="67">
        <f t="shared" si="1"/>
        <v>0</v>
      </c>
    </row>
    <row r="18" spans="1:7" x14ac:dyDescent="0.35">
      <c r="A18" s="38" t="s">
        <v>2286</v>
      </c>
      <c r="B18" s="39">
        <v>1481759</v>
      </c>
      <c r="C18" s="29">
        <v>1487759</v>
      </c>
      <c r="D18" s="39">
        <f t="shared" si="0"/>
        <v>6000</v>
      </c>
      <c r="E18" s="66">
        <v>0</v>
      </c>
      <c r="F18" s="66">
        <v>6000</v>
      </c>
      <c r="G18" s="67">
        <f t="shared" si="1"/>
        <v>0</v>
      </c>
    </row>
    <row r="19" spans="1:7" x14ac:dyDescent="0.35">
      <c r="A19" s="38" t="s">
        <v>2287</v>
      </c>
      <c r="B19" s="39">
        <v>557448</v>
      </c>
      <c r="C19" s="29">
        <v>557448</v>
      </c>
      <c r="D19" s="39">
        <f t="shared" si="0"/>
        <v>0</v>
      </c>
      <c r="E19" s="66">
        <v>0</v>
      </c>
      <c r="F19" s="66">
        <v>0</v>
      </c>
      <c r="G19" s="67">
        <f t="shared" si="1"/>
        <v>0</v>
      </c>
    </row>
    <row r="20" spans="1:7" x14ac:dyDescent="0.35">
      <c r="A20" s="38" t="s">
        <v>2288</v>
      </c>
      <c r="B20" s="39">
        <v>207813</v>
      </c>
      <c r="C20" s="29">
        <v>207813</v>
      </c>
      <c r="D20" s="39">
        <f t="shared" si="0"/>
        <v>0</v>
      </c>
      <c r="E20" s="66">
        <v>0</v>
      </c>
      <c r="F20" s="66">
        <v>0</v>
      </c>
      <c r="G20" s="67">
        <f t="shared" si="1"/>
        <v>0</v>
      </c>
    </row>
    <row r="21" spans="1:7" x14ac:dyDescent="0.35">
      <c r="A21" s="38" t="s">
        <v>2289</v>
      </c>
      <c r="B21" s="39">
        <v>88944</v>
      </c>
      <c r="C21" s="29">
        <v>88944</v>
      </c>
      <c r="D21" s="39">
        <f t="shared" si="0"/>
        <v>0</v>
      </c>
      <c r="E21" s="66">
        <v>0</v>
      </c>
      <c r="F21" s="66">
        <v>0</v>
      </c>
      <c r="G21" s="67">
        <f t="shared" si="1"/>
        <v>0</v>
      </c>
    </row>
    <row r="22" spans="1:7" x14ac:dyDescent="0.35">
      <c r="A22" s="38" t="s">
        <v>2290</v>
      </c>
      <c r="B22" s="39">
        <v>136371</v>
      </c>
      <c r="C22" s="29">
        <v>136371</v>
      </c>
      <c r="D22" s="39">
        <f t="shared" si="0"/>
        <v>0</v>
      </c>
      <c r="E22" s="66">
        <v>0</v>
      </c>
      <c r="F22" s="66">
        <v>0</v>
      </c>
      <c r="G22" s="67">
        <f t="shared" si="1"/>
        <v>0</v>
      </c>
    </row>
    <row r="23" spans="1:7" x14ac:dyDescent="0.35">
      <c r="A23" s="38" t="s">
        <v>2291</v>
      </c>
      <c r="B23" s="39">
        <v>257650</v>
      </c>
      <c r="C23" s="29">
        <v>257650</v>
      </c>
      <c r="D23" s="39">
        <f t="shared" si="0"/>
        <v>0</v>
      </c>
      <c r="E23" s="66">
        <v>0</v>
      </c>
      <c r="F23" s="66">
        <v>0</v>
      </c>
      <c r="G23" s="67">
        <f t="shared" si="1"/>
        <v>0</v>
      </c>
    </row>
    <row r="24" spans="1:7" x14ac:dyDescent="0.35">
      <c r="A24" s="38" t="s">
        <v>2293</v>
      </c>
      <c r="B24" s="39">
        <v>474626</v>
      </c>
      <c r="C24" s="29">
        <v>464190</v>
      </c>
      <c r="D24" s="39">
        <f t="shared" si="0"/>
        <v>-10436</v>
      </c>
      <c r="E24" s="66">
        <v>-10436</v>
      </c>
      <c r="F24" s="66">
        <v>0</v>
      </c>
      <c r="G24" s="67">
        <f t="shared" si="1"/>
        <v>0</v>
      </c>
    </row>
    <row r="25" spans="1:7" x14ac:dyDescent="0.35">
      <c r="A25" s="38" t="s">
        <v>2294</v>
      </c>
      <c r="B25" s="39">
        <v>18097</v>
      </c>
      <c r="C25" s="29">
        <v>18097</v>
      </c>
      <c r="D25" s="39">
        <f t="shared" si="0"/>
        <v>0</v>
      </c>
      <c r="E25" s="66">
        <v>0</v>
      </c>
      <c r="F25" s="66">
        <v>0</v>
      </c>
      <c r="G25" s="67">
        <f t="shared" si="1"/>
        <v>0</v>
      </c>
    </row>
    <row r="26" spans="1:7" x14ac:dyDescent="0.35">
      <c r="A26" s="38" t="s">
        <v>2295</v>
      </c>
      <c r="B26" s="39">
        <v>301827</v>
      </c>
      <c r="C26" s="29">
        <v>301158</v>
      </c>
      <c r="D26" s="39">
        <f t="shared" si="0"/>
        <v>-669</v>
      </c>
      <c r="E26" s="66">
        <v>-669</v>
      </c>
      <c r="F26" s="66">
        <v>0</v>
      </c>
      <c r="G26" s="67">
        <f t="shared" si="1"/>
        <v>0</v>
      </c>
    </row>
    <row r="27" spans="1:7" x14ac:dyDescent="0.35">
      <c r="A27" s="38" t="s">
        <v>2296</v>
      </c>
      <c r="B27" s="39">
        <v>331477</v>
      </c>
      <c r="C27" s="29">
        <v>329376</v>
      </c>
      <c r="D27" s="39">
        <f t="shared" si="0"/>
        <v>-2101</v>
      </c>
      <c r="E27" s="66">
        <v>850</v>
      </c>
      <c r="F27" s="66">
        <v>-2951</v>
      </c>
      <c r="G27" s="67">
        <f t="shared" si="1"/>
        <v>0</v>
      </c>
    </row>
    <row r="28" spans="1:7" x14ac:dyDescent="0.35">
      <c r="A28" s="38" t="s">
        <v>2297</v>
      </c>
      <c r="B28" s="39">
        <v>717730</v>
      </c>
      <c r="C28" s="29">
        <v>717730</v>
      </c>
      <c r="D28" s="39">
        <f t="shared" si="0"/>
        <v>0</v>
      </c>
      <c r="E28" s="66">
        <v>0</v>
      </c>
      <c r="F28" s="66">
        <v>0</v>
      </c>
      <c r="G28" s="67">
        <f t="shared" si="1"/>
        <v>0</v>
      </c>
    </row>
    <row r="29" spans="1:7" x14ac:dyDescent="0.35">
      <c r="A29" s="38" t="s">
        <v>2298</v>
      </c>
      <c r="B29" s="39">
        <v>101617</v>
      </c>
      <c r="C29" s="29">
        <v>101617</v>
      </c>
      <c r="D29" s="39">
        <f t="shared" si="0"/>
        <v>0</v>
      </c>
      <c r="E29" s="66">
        <v>0</v>
      </c>
      <c r="F29" s="66">
        <v>0</v>
      </c>
      <c r="G29" s="67">
        <f t="shared" si="1"/>
        <v>0</v>
      </c>
    </row>
    <row r="30" spans="1:7" x14ac:dyDescent="0.35">
      <c r="A30" s="38" t="s">
        <v>2299</v>
      </c>
      <c r="B30" s="39">
        <v>333483</v>
      </c>
      <c r="C30" s="29">
        <v>343919</v>
      </c>
      <c r="D30" s="39">
        <f t="shared" si="0"/>
        <v>10436</v>
      </c>
      <c r="E30" s="66">
        <v>10436</v>
      </c>
      <c r="F30" s="66">
        <v>0</v>
      </c>
      <c r="G30" s="67">
        <f t="shared" si="1"/>
        <v>0</v>
      </c>
    </row>
    <row r="31" spans="1:7" x14ac:dyDescent="0.35">
      <c r="A31" s="38" t="s">
        <v>2300</v>
      </c>
      <c r="B31" s="39">
        <v>290562</v>
      </c>
      <c r="C31" s="29">
        <v>290562</v>
      </c>
      <c r="D31" s="39">
        <f t="shared" si="0"/>
        <v>0</v>
      </c>
      <c r="E31" s="66">
        <v>0</v>
      </c>
      <c r="F31" s="66">
        <v>0</v>
      </c>
      <c r="G31" s="67">
        <f t="shared" si="1"/>
        <v>0</v>
      </c>
    </row>
    <row r="32" spans="1:7" x14ac:dyDescent="0.35">
      <c r="A32" s="38" t="s">
        <v>2301</v>
      </c>
      <c r="B32" s="39">
        <v>289971</v>
      </c>
      <c r="C32" s="29">
        <v>289971</v>
      </c>
      <c r="D32" s="39">
        <f t="shared" si="0"/>
        <v>0</v>
      </c>
      <c r="E32" s="66">
        <v>0</v>
      </c>
      <c r="F32" s="66">
        <v>0</v>
      </c>
      <c r="G32" s="67">
        <f t="shared" si="1"/>
        <v>0</v>
      </c>
    </row>
    <row r="33" spans="1:7" x14ac:dyDescent="0.35">
      <c r="A33" s="38" t="s">
        <v>2302</v>
      </c>
      <c r="B33" s="39">
        <v>567828</v>
      </c>
      <c r="C33" s="29">
        <v>569281</v>
      </c>
      <c r="D33" s="39">
        <f t="shared" si="0"/>
        <v>1453</v>
      </c>
      <c r="E33" s="66">
        <v>1453</v>
      </c>
      <c r="F33" s="66">
        <v>0</v>
      </c>
      <c r="G33" s="67">
        <f t="shared" si="1"/>
        <v>0</v>
      </c>
    </row>
    <row r="34" spans="1:7" x14ac:dyDescent="0.35">
      <c r="A34" s="30" t="s">
        <v>2220</v>
      </c>
      <c r="B34" s="31">
        <f>SUM(B3:B33)</f>
        <v>21958302</v>
      </c>
      <c r="C34" s="31">
        <f>SUM(C3:C33)</f>
        <v>22028240</v>
      </c>
      <c r="D34" s="31">
        <f>SUM(D3:D33)</f>
        <v>69938</v>
      </c>
      <c r="E34" s="66">
        <f>SUM(E2:E33)</f>
        <v>5712</v>
      </c>
      <c r="F34" s="66">
        <f>SUM(F2:F33)</f>
        <v>64226</v>
      </c>
      <c r="G34" s="67">
        <f t="shared" si="1"/>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A1:G37"/>
  <sheetViews>
    <sheetView workbookViewId="0">
      <selection activeCell="O40" sqref="O40"/>
    </sheetView>
  </sheetViews>
  <sheetFormatPr defaultRowHeight="14.5" x14ac:dyDescent="0.35"/>
  <cols>
    <col min="1" max="1" width="30.6328125" customWidth="1"/>
  </cols>
  <sheetData>
    <row r="1" spans="1:7" x14ac:dyDescent="0.35">
      <c r="A1" s="28"/>
      <c r="B1" s="28"/>
      <c r="C1" s="28"/>
    </row>
    <row r="2" spans="1:7" x14ac:dyDescent="0.35">
      <c r="A2" s="35" t="s">
        <v>2265</v>
      </c>
      <c r="B2" s="31" t="s">
        <v>2266</v>
      </c>
      <c r="C2" s="31" t="s">
        <v>2223</v>
      </c>
      <c r="D2" s="31" t="s">
        <v>2267</v>
      </c>
      <c r="E2" s="43" t="s">
        <v>2268</v>
      </c>
      <c r="F2" s="43" t="s">
        <v>2269</v>
      </c>
      <c r="G2" s="43" t="s">
        <v>2270</v>
      </c>
    </row>
    <row r="3" spans="1:7" x14ac:dyDescent="0.35">
      <c r="A3" s="32" t="s">
        <v>2271</v>
      </c>
      <c r="B3" s="34">
        <v>554011</v>
      </c>
      <c r="C3" s="34">
        <v>538011</v>
      </c>
      <c r="D3" s="34">
        <f>C3-B3</f>
        <v>-16000</v>
      </c>
      <c r="E3" s="44">
        <v>-16000</v>
      </c>
      <c r="F3" s="45">
        <v>0</v>
      </c>
      <c r="G3" s="46">
        <f>D3-E3-F3</f>
        <v>0</v>
      </c>
    </row>
    <row r="4" spans="1:7" x14ac:dyDescent="0.35">
      <c r="A4" s="32" t="s">
        <v>2272</v>
      </c>
      <c r="B4" s="34">
        <v>316684</v>
      </c>
      <c r="C4" s="34">
        <v>310684</v>
      </c>
      <c r="D4" s="34">
        <f t="shared" ref="D4:D34" si="0">C4-B4</f>
        <v>-6000</v>
      </c>
      <c r="E4" s="44">
        <v>-6000</v>
      </c>
      <c r="F4" s="45">
        <v>0</v>
      </c>
      <c r="G4" s="46">
        <f t="shared" ref="G4:G34" si="1">D4-E4-F4</f>
        <v>0</v>
      </c>
    </row>
    <row r="5" spans="1:7" x14ac:dyDescent="0.35">
      <c r="A5" s="32" t="s">
        <v>2273</v>
      </c>
      <c r="B5" s="34">
        <v>345294</v>
      </c>
      <c r="C5" s="34">
        <v>319294</v>
      </c>
      <c r="D5" s="34">
        <f t="shared" si="0"/>
        <v>-26000</v>
      </c>
      <c r="E5" s="44">
        <v>-26000</v>
      </c>
      <c r="F5" s="45">
        <v>0</v>
      </c>
      <c r="G5" s="46">
        <f t="shared" si="1"/>
        <v>0</v>
      </c>
    </row>
    <row r="6" spans="1:7" x14ac:dyDescent="0.35">
      <c r="A6" s="32" t="s">
        <v>2274</v>
      </c>
      <c r="B6" s="34">
        <v>452099</v>
      </c>
      <c r="C6" s="34">
        <v>420099</v>
      </c>
      <c r="D6" s="34">
        <f t="shared" si="0"/>
        <v>-32000</v>
      </c>
      <c r="E6" s="44">
        <v>-32000</v>
      </c>
      <c r="F6" s="47">
        <v>0</v>
      </c>
      <c r="G6" s="46">
        <f t="shared" si="1"/>
        <v>0</v>
      </c>
    </row>
    <row r="7" spans="1:7" x14ac:dyDescent="0.35">
      <c r="A7" s="32" t="s">
        <v>2275</v>
      </c>
      <c r="B7" s="34">
        <v>279794</v>
      </c>
      <c r="C7" s="34">
        <v>282268</v>
      </c>
      <c r="D7" s="34">
        <f t="shared" si="0"/>
        <v>2474</v>
      </c>
      <c r="E7" s="44">
        <v>86</v>
      </c>
      <c r="F7" s="45">
        <v>2388</v>
      </c>
      <c r="G7" s="46">
        <f t="shared" si="1"/>
        <v>0</v>
      </c>
    </row>
    <row r="8" spans="1:7" x14ac:dyDescent="0.35">
      <c r="A8" s="32" t="s">
        <v>2276</v>
      </c>
      <c r="B8" s="34">
        <v>166770</v>
      </c>
      <c r="C8" s="34">
        <v>167720</v>
      </c>
      <c r="D8" s="34">
        <f t="shared" si="0"/>
        <v>950</v>
      </c>
      <c r="E8" s="44">
        <v>950</v>
      </c>
      <c r="F8" s="47">
        <v>0</v>
      </c>
      <c r="G8" s="46">
        <f t="shared" si="1"/>
        <v>0</v>
      </c>
    </row>
    <row r="9" spans="1:7" x14ac:dyDescent="0.35">
      <c r="A9" s="32" t="s">
        <v>2277</v>
      </c>
      <c r="B9" s="34">
        <v>88603</v>
      </c>
      <c r="C9" s="34">
        <v>91603</v>
      </c>
      <c r="D9" s="34">
        <f t="shared" si="0"/>
        <v>3000</v>
      </c>
      <c r="E9" s="44">
        <v>3000</v>
      </c>
      <c r="F9" s="45">
        <v>0</v>
      </c>
      <c r="G9" s="46">
        <f t="shared" si="1"/>
        <v>0</v>
      </c>
    </row>
    <row r="10" spans="1:7" x14ac:dyDescent="0.35">
      <c r="A10" s="32" t="s">
        <v>2278</v>
      </c>
      <c r="B10" s="34">
        <v>112269</v>
      </c>
      <c r="C10" s="34">
        <v>132527</v>
      </c>
      <c r="D10" s="34">
        <f t="shared" si="0"/>
        <v>20258</v>
      </c>
      <c r="E10" s="44">
        <v>15518</v>
      </c>
      <c r="F10" s="45">
        <v>4740</v>
      </c>
      <c r="G10" s="46">
        <f t="shared" si="1"/>
        <v>0</v>
      </c>
    </row>
    <row r="11" spans="1:7" x14ac:dyDescent="0.35">
      <c r="A11" s="32" t="s">
        <v>2279</v>
      </c>
      <c r="B11" s="34">
        <v>101622</v>
      </c>
      <c r="C11" s="34">
        <v>99722</v>
      </c>
      <c r="D11" s="34">
        <f t="shared" si="0"/>
        <v>-1900</v>
      </c>
      <c r="E11" s="44">
        <v>-3000</v>
      </c>
      <c r="F11" s="47">
        <v>1100</v>
      </c>
      <c r="G11" s="46">
        <f t="shared" si="1"/>
        <v>0</v>
      </c>
    </row>
    <row r="12" spans="1:7" x14ac:dyDescent="0.35">
      <c r="A12" s="32" t="s">
        <v>2280</v>
      </c>
      <c r="B12" s="34">
        <v>32551</v>
      </c>
      <c r="C12" s="34">
        <v>32551</v>
      </c>
      <c r="D12" s="34">
        <f t="shared" si="0"/>
        <v>0</v>
      </c>
      <c r="E12" s="44">
        <v>0</v>
      </c>
      <c r="F12" s="44">
        <v>0</v>
      </c>
      <c r="G12" s="46">
        <f t="shared" si="1"/>
        <v>0</v>
      </c>
    </row>
    <row r="13" spans="1:7" x14ac:dyDescent="0.35">
      <c r="A13" s="32" t="s">
        <v>2281</v>
      </c>
      <c r="B13" s="34">
        <v>162993</v>
      </c>
      <c r="C13" s="34">
        <v>162993</v>
      </c>
      <c r="D13" s="34">
        <f t="shared" si="0"/>
        <v>0</v>
      </c>
      <c r="E13" s="44">
        <v>0</v>
      </c>
      <c r="F13" s="47">
        <v>0</v>
      </c>
      <c r="G13" s="46">
        <f t="shared" si="1"/>
        <v>0</v>
      </c>
    </row>
    <row r="14" spans="1:7" x14ac:dyDescent="0.35">
      <c r="A14" s="32" t="s">
        <v>2282</v>
      </c>
      <c r="B14" s="34">
        <v>138457</v>
      </c>
      <c r="C14" s="34">
        <v>156003</v>
      </c>
      <c r="D14" s="34">
        <f t="shared" si="0"/>
        <v>17546</v>
      </c>
      <c r="E14" s="44">
        <v>0</v>
      </c>
      <c r="F14" s="47">
        <v>17546</v>
      </c>
      <c r="G14" s="46">
        <f t="shared" si="1"/>
        <v>0</v>
      </c>
    </row>
    <row r="15" spans="1:7" x14ac:dyDescent="0.35">
      <c r="A15" s="32" t="s">
        <v>2283</v>
      </c>
      <c r="B15" s="34">
        <v>552527</v>
      </c>
      <c r="C15" s="34">
        <v>552527</v>
      </c>
      <c r="D15" s="34">
        <f t="shared" si="0"/>
        <v>0</v>
      </c>
      <c r="E15" s="44">
        <v>0</v>
      </c>
      <c r="F15" s="47">
        <v>0</v>
      </c>
      <c r="G15" s="46">
        <f t="shared" si="1"/>
        <v>0</v>
      </c>
    </row>
    <row r="16" spans="1:7" x14ac:dyDescent="0.35">
      <c r="A16" s="32" t="s">
        <v>2284</v>
      </c>
      <c r="B16" s="34">
        <v>814973</v>
      </c>
      <c r="C16" s="34">
        <v>818173</v>
      </c>
      <c r="D16" s="34">
        <f t="shared" si="0"/>
        <v>3200</v>
      </c>
      <c r="E16" s="44">
        <v>3200</v>
      </c>
      <c r="F16" s="47">
        <v>0</v>
      </c>
      <c r="G16" s="46">
        <f t="shared" si="1"/>
        <v>0</v>
      </c>
    </row>
    <row r="17" spans="1:7" x14ac:dyDescent="0.35">
      <c r="A17" s="32" t="s">
        <v>2285</v>
      </c>
      <c r="B17" s="34">
        <v>754737</v>
      </c>
      <c r="C17" s="34">
        <v>751757</v>
      </c>
      <c r="D17" s="34">
        <f t="shared" si="0"/>
        <v>-2980</v>
      </c>
      <c r="E17" s="48">
        <v>-5618</v>
      </c>
      <c r="F17" s="47">
        <v>2638</v>
      </c>
      <c r="G17" s="46">
        <f t="shared" si="1"/>
        <v>0</v>
      </c>
    </row>
    <row r="18" spans="1:7" x14ac:dyDescent="0.35">
      <c r="A18" s="32" t="s">
        <v>2286</v>
      </c>
      <c r="B18" s="34">
        <v>441486</v>
      </c>
      <c r="C18" s="34">
        <v>428886</v>
      </c>
      <c r="D18" s="34">
        <f t="shared" si="0"/>
        <v>-12600</v>
      </c>
      <c r="E18" s="44">
        <v>-12600</v>
      </c>
      <c r="F18" s="47">
        <v>0</v>
      </c>
      <c r="G18" s="46">
        <f t="shared" si="1"/>
        <v>0</v>
      </c>
    </row>
    <row r="19" spans="1:7" x14ac:dyDescent="0.35">
      <c r="A19" s="32" t="s">
        <v>2287</v>
      </c>
      <c r="B19" s="34">
        <v>346316</v>
      </c>
      <c r="C19" s="34">
        <v>349566</v>
      </c>
      <c r="D19" s="34">
        <f t="shared" si="0"/>
        <v>3250</v>
      </c>
      <c r="E19" s="44">
        <v>0</v>
      </c>
      <c r="F19" s="47">
        <v>3250</v>
      </c>
      <c r="G19" s="46">
        <f t="shared" si="1"/>
        <v>0</v>
      </c>
    </row>
    <row r="20" spans="1:7" x14ac:dyDescent="0.35">
      <c r="A20" s="32" t="s">
        <v>2288</v>
      </c>
      <c r="B20" s="34">
        <v>295002</v>
      </c>
      <c r="C20" s="34">
        <v>295002</v>
      </c>
      <c r="D20" s="34">
        <f t="shared" si="0"/>
        <v>0</v>
      </c>
      <c r="E20" s="44">
        <v>0</v>
      </c>
      <c r="F20" s="44">
        <v>0</v>
      </c>
      <c r="G20" s="46">
        <f t="shared" si="1"/>
        <v>0</v>
      </c>
    </row>
    <row r="21" spans="1:7" x14ac:dyDescent="0.35">
      <c r="A21" s="32" t="s">
        <v>2289</v>
      </c>
      <c r="B21" s="34">
        <v>65299</v>
      </c>
      <c r="C21" s="34">
        <v>65299</v>
      </c>
      <c r="D21" s="34">
        <f t="shared" si="0"/>
        <v>0</v>
      </c>
      <c r="E21" s="44">
        <v>0</v>
      </c>
      <c r="F21" s="47">
        <v>0</v>
      </c>
      <c r="G21" s="46">
        <f t="shared" si="1"/>
        <v>0</v>
      </c>
    </row>
    <row r="22" spans="1:7" x14ac:dyDescent="0.35">
      <c r="A22" s="32" t="s">
        <v>2290</v>
      </c>
      <c r="B22" s="34">
        <v>79963</v>
      </c>
      <c r="C22" s="34">
        <v>79963</v>
      </c>
      <c r="D22" s="34">
        <f t="shared" si="0"/>
        <v>0</v>
      </c>
      <c r="E22" s="44">
        <v>0</v>
      </c>
      <c r="F22" s="47">
        <v>0</v>
      </c>
      <c r="G22" s="46">
        <f t="shared" si="1"/>
        <v>0</v>
      </c>
    </row>
    <row r="23" spans="1:7" x14ac:dyDescent="0.35">
      <c r="A23" s="32" t="s">
        <v>2291</v>
      </c>
      <c r="B23" s="34">
        <v>761305</v>
      </c>
      <c r="C23" s="34">
        <v>751305</v>
      </c>
      <c r="D23" s="34">
        <f t="shared" si="0"/>
        <v>-10000</v>
      </c>
      <c r="E23" s="44">
        <v>-10000</v>
      </c>
      <c r="F23" s="47">
        <v>0</v>
      </c>
      <c r="G23" s="46">
        <f t="shared" si="1"/>
        <v>0</v>
      </c>
    </row>
    <row r="24" spans="1:7" x14ac:dyDescent="0.35">
      <c r="A24" s="32" t="s">
        <v>2292</v>
      </c>
      <c r="B24" s="34">
        <v>26905</v>
      </c>
      <c r="C24" s="34">
        <v>26905</v>
      </c>
      <c r="D24" s="34">
        <f t="shared" si="0"/>
        <v>0</v>
      </c>
      <c r="E24" s="44">
        <v>0</v>
      </c>
      <c r="F24" s="47">
        <v>0</v>
      </c>
      <c r="G24" s="46">
        <f t="shared" si="1"/>
        <v>0</v>
      </c>
    </row>
    <row r="25" spans="1:7" x14ac:dyDescent="0.35">
      <c r="A25" s="32" t="s">
        <v>2293</v>
      </c>
      <c r="B25" s="34">
        <v>792275</v>
      </c>
      <c r="C25" s="34">
        <v>792275</v>
      </c>
      <c r="D25" s="34">
        <f t="shared" si="0"/>
        <v>0</v>
      </c>
      <c r="E25" s="44">
        <v>0</v>
      </c>
      <c r="F25" s="47">
        <v>0</v>
      </c>
      <c r="G25" s="46">
        <f t="shared" si="1"/>
        <v>0</v>
      </c>
    </row>
    <row r="26" spans="1:7" x14ac:dyDescent="0.35">
      <c r="A26" s="32" t="s">
        <v>2294</v>
      </c>
      <c r="B26" s="34">
        <v>6815</v>
      </c>
      <c r="C26" s="34">
        <v>6815</v>
      </c>
      <c r="D26" s="34">
        <f t="shared" si="0"/>
        <v>0</v>
      </c>
      <c r="E26" s="44">
        <v>0</v>
      </c>
      <c r="F26" s="47">
        <v>0</v>
      </c>
      <c r="G26" s="46">
        <f t="shared" si="1"/>
        <v>0</v>
      </c>
    </row>
    <row r="27" spans="1:7" x14ac:dyDescent="0.35">
      <c r="A27" s="32" t="s">
        <v>2295</v>
      </c>
      <c r="B27" s="34">
        <v>17283</v>
      </c>
      <c r="C27" s="34">
        <v>17283</v>
      </c>
      <c r="D27" s="34">
        <f t="shared" si="0"/>
        <v>0</v>
      </c>
      <c r="E27" s="44">
        <v>0</v>
      </c>
      <c r="F27" s="47">
        <v>0</v>
      </c>
      <c r="G27" s="46">
        <f t="shared" si="1"/>
        <v>0</v>
      </c>
    </row>
    <row r="28" spans="1:7" x14ac:dyDescent="0.35">
      <c r="A28" s="32" t="s">
        <v>2296</v>
      </c>
      <c r="B28" s="34">
        <v>924369</v>
      </c>
      <c r="C28" s="34">
        <v>911088</v>
      </c>
      <c r="D28" s="34">
        <f t="shared" si="0"/>
        <v>-13281</v>
      </c>
      <c r="E28" s="44">
        <v>-13281</v>
      </c>
      <c r="F28" s="47">
        <v>0</v>
      </c>
      <c r="G28" s="46">
        <f t="shared" si="1"/>
        <v>0</v>
      </c>
    </row>
    <row r="29" spans="1:7" x14ac:dyDescent="0.35">
      <c r="A29" s="32" t="s">
        <v>2297</v>
      </c>
      <c r="B29" s="34">
        <v>625785</v>
      </c>
      <c r="C29" s="34">
        <v>625785</v>
      </c>
      <c r="D29" s="34">
        <f t="shared" si="0"/>
        <v>0</v>
      </c>
      <c r="E29" s="44">
        <v>0</v>
      </c>
      <c r="F29" s="47">
        <v>0</v>
      </c>
      <c r="G29" s="46">
        <f t="shared" si="1"/>
        <v>0</v>
      </c>
    </row>
    <row r="30" spans="1:7" x14ac:dyDescent="0.35">
      <c r="A30" s="32" t="s">
        <v>2298</v>
      </c>
      <c r="B30" s="34">
        <v>20388</v>
      </c>
      <c r="C30" s="34">
        <v>20388</v>
      </c>
      <c r="D30" s="34">
        <f t="shared" si="0"/>
        <v>0</v>
      </c>
      <c r="E30" s="44">
        <v>0</v>
      </c>
      <c r="F30" s="47">
        <v>0</v>
      </c>
      <c r="G30" s="46">
        <f t="shared" si="1"/>
        <v>0</v>
      </c>
    </row>
    <row r="31" spans="1:7" x14ac:dyDescent="0.35">
      <c r="A31" s="32" t="s">
        <v>2299</v>
      </c>
      <c r="B31" s="34">
        <v>1528379</v>
      </c>
      <c r="C31" s="34">
        <v>1700445</v>
      </c>
      <c r="D31" s="34">
        <f t="shared" si="0"/>
        <v>172066</v>
      </c>
      <c r="E31" s="44">
        <v>127000</v>
      </c>
      <c r="F31" s="47">
        <v>45066</v>
      </c>
      <c r="G31" s="46">
        <f t="shared" si="1"/>
        <v>0</v>
      </c>
    </row>
    <row r="32" spans="1:7" x14ac:dyDescent="0.35">
      <c r="A32" s="32" t="s">
        <v>2300</v>
      </c>
      <c r="B32" s="34">
        <v>298651</v>
      </c>
      <c r="C32" s="34">
        <v>272268</v>
      </c>
      <c r="D32" s="34">
        <f t="shared" si="0"/>
        <v>-26383</v>
      </c>
      <c r="E32" s="44">
        <v>0</v>
      </c>
      <c r="F32" s="44">
        <v>-26383</v>
      </c>
      <c r="G32" s="46">
        <f t="shared" si="1"/>
        <v>0</v>
      </c>
    </row>
    <row r="33" spans="1:7" x14ac:dyDescent="0.35">
      <c r="A33" s="32" t="s">
        <v>2301</v>
      </c>
      <c r="B33" s="34">
        <v>37384</v>
      </c>
      <c r="C33" s="34">
        <v>37384</v>
      </c>
      <c r="D33" s="34">
        <f t="shared" si="0"/>
        <v>0</v>
      </c>
      <c r="E33" s="44">
        <v>0</v>
      </c>
      <c r="F33" s="44">
        <v>0</v>
      </c>
      <c r="G33" s="46">
        <f t="shared" si="1"/>
        <v>0</v>
      </c>
    </row>
    <row r="34" spans="1:7" x14ac:dyDescent="0.35">
      <c r="A34" s="32" t="s">
        <v>2302</v>
      </c>
      <c r="B34" s="34">
        <v>22100</v>
      </c>
      <c r="C34" s="34">
        <v>22100</v>
      </c>
      <c r="D34" s="34">
        <f t="shared" si="0"/>
        <v>0</v>
      </c>
      <c r="E34" s="49">
        <v>0</v>
      </c>
      <c r="F34" s="49">
        <v>0</v>
      </c>
      <c r="G34" s="46">
        <f t="shared" si="1"/>
        <v>0</v>
      </c>
    </row>
    <row r="35" spans="1:7" x14ac:dyDescent="0.35">
      <c r="A35" s="35" t="s">
        <v>2220</v>
      </c>
      <c r="B35" s="36">
        <f t="shared" ref="B35:G35" si="2">SUM(B3:B34)</f>
        <v>11163089</v>
      </c>
      <c r="C35" s="36">
        <f t="shared" si="2"/>
        <v>11238689</v>
      </c>
      <c r="D35" s="36">
        <f t="shared" si="2"/>
        <v>75600</v>
      </c>
      <c r="E35" s="44">
        <f t="shared" si="2"/>
        <v>25255</v>
      </c>
      <c r="F35" s="44">
        <f t="shared" si="2"/>
        <v>50345</v>
      </c>
      <c r="G35" s="44">
        <f t="shared" si="2"/>
        <v>0</v>
      </c>
    </row>
    <row r="37" spans="1:7" x14ac:dyDescent="0.35">
      <c r="F37" s="44"/>
    </row>
  </sheetData>
  <pageMargins left="0.7" right="0.7" top="0.75" bottom="0.75" header="0.3" footer="0.3"/>
  <pageSetup paperSize="9" orientation="portrait" verticalDpi="0"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38"/>
  <sheetViews>
    <sheetView workbookViewId="0">
      <selection activeCell="E34" sqref="E34"/>
    </sheetView>
  </sheetViews>
  <sheetFormatPr defaultRowHeight="14.5" x14ac:dyDescent="0.35"/>
  <cols>
    <col min="1" max="1" width="67.90625" customWidth="1"/>
    <col min="2" max="2" width="18" customWidth="1"/>
    <col min="3" max="3" width="17.36328125" customWidth="1"/>
    <col min="4" max="4" width="16.453125" customWidth="1"/>
    <col min="5" max="5" width="9.08984375" bestFit="1" customWidth="1"/>
    <col min="7" max="7" width="17.453125" customWidth="1"/>
  </cols>
  <sheetData>
    <row r="1" spans="1:7" x14ac:dyDescent="0.35">
      <c r="A1" s="50" t="s">
        <v>2305</v>
      </c>
      <c r="B1" s="31" t="s">
        <v>2266</v>
      </c>
      <c r="C1" s="31" t="s">
        <v>2223</v>
      </c>
      <c r="D1" s="31" t="s">
        <v>2267</v>
      </c>
      <c r="E1" s="43" t="s">
        <v>2268</v>
      </c>
      <c r="F1" s="43" t="s">
        <v>2269</v>
      </c>
      <c r="G1" s="29"/>
    </row>
    <row r="2" spans="1:7" ht="15.5" x14ac:dyDescent="0.35">
      <c r="A2" s="51" t="s">
        <v>2306</v>
      </c>
      <c r="B2" s="52">
        <f>B3+B6+B22+B26+B29+B35</f>
        <v>4705937</v>
      </c>
      <c r="C2" s="52">
        <f>C3+C6+C22+C26+C29+C35</f>
        <v>4295369</v>
      </c>
      <c r="D2" s="52">
        <f t="shared" ref="D2:D34" si="0">C2-B2</f>
        <v>-410568</v>
      </c>
      <c r="E2" s="43"/>
      <c r="F2" s="43"/>
      <c r="G2" s="53"/>
    </row>
    <row r="3" spans="1:7" ht="15.5" x14ac:dyDescent="0.35">
      <c r="A3" s="51" t="s">
        <v>2307</v>
      </c>
      <c r="B3" s="52">
        <f>SUM(B4:B5)</f>
        <v>484773</v>
      </c>
      <c r="C3" s="52">
        <f>SUM(C4:C5)</f>
        <v>540000</v>
      </c>
      <c r="D3" s="52">
        <f>SUM(D4:D5)</f>
        <v>55227</v>
      </c>
      <c r="E3" s="44"/>
      <c r="F3" s="44"/>
      <c r="G3" s="53"/>
    </row>
    <row r="4" spans="1:7" ht="15.5" x14ac:dyDescent="0.35">
      <c r="A4" s="54" t="s">
        <v>2308</v>
      </c>
      <c r="B4" s="55">
        <v>480000</v>
      </c>
      <c r="C4" s="55">
        <v>535227</v>
      </c>
      <c r="D4" s="56">
        <f t="shared" si="0"/>
        <v>55227</v>
      </c>
      <c r="E4" s="44">
        <v>535227</v>
      </c>
      <c r="F4" s="44"/>
      <c r="G4" s="53"/>
    </row>
    <row r="5" spans="1:7" ht="15.5" x14ac:dyDescent="0.35">
      <c r="A5" s="54" t="s">
        <v>2309</v>
      </c>
      <c r="B5" s="55">
        <v>4773</v>
      </c>
      <c r="C5" s="55">
        <v>4773</v>
      </c>
      <c r="D5" s="56">
        <f t="shared" si="0"/>
        <v>0</v>
      </c>
      <c r="E5" s="43">
        <v>4773</v>
      </c>
      <c r="F5" s="43"/>
      <c r="G5" s="53"/>
    </row>
    <row r="6" spans="1:7" ht="15.5" x14ac:dyDescent="0.35">
      <c r="A6" s="51" t="s">
        <v>2310</v>
      </c>
      <c r="B6" s="52">
        <f>SUM(B7:B21)</f>
        <v>2746081</v>
      </c>
      <c r="C6" s="52">
        <f>SUM(C7:C21)</f>
        <v>2280286</v>
      </c>
      <c r="D6" s="52">
        <f t="shared" si="0"/>
        <v>-465795</v>
      </c>
      <c r="E6" s="44"/>
      <c r="F6" s="44"/>
      <c r="G6" s="53"/>
    </row>
    <row r="7" spans="1:7" ht="15.5" x14ac:dyDescent="0.35">
      <c r="A7" s="54" t="s">
        <v>2311</v>
      </c>
      <c r="B7" s="56">
        <v>150000</v>
      </c>
      <c r="C7" s="61">
        <v>150000</v>
      </c>
      <c r="D7" s="56">
        <f t="shared" si="0"/>
        <v>0</v>
      </c>
      <c r="E7" s="44">
        <v>150000</v>
      </c>
      <c r="F7" s="44"/>
      <c r="G7" s="53"/>
    </row>
    <row r="8" spans="1:7" ht="15.5" x14ac:dyDescent="0.35">
      <c r="A8" s="54" t="s">
        <v>2312</v>
      </c>
      <c r="B8" s="56">
        <v>65000</v>
      </c>
      <c r="C8" s="61">
        <v>15000</v>
      </c>
      <c r="D8" s="56">
        <f t="shared" si="0"/>
        <v>-50000</v>
      </c>
      <c r="E8" s="44">
        <v>15000</v>
      </c>
      <c r="F8" s="44"/>
      <c r="G8" s="53"/>
    </row>
    <row r="9" spans="1:7" ht="15.5" x14ac:dyDescent="0.35">
      <c r="A9" s="57" t="s">
        <v>2313</v>
      </c>
      <c r="B9" s="58">
        <v>0</v>
      </c>
      <c r="C9" s="62">
        <v>15000</v>
      </c>
      <c r="D9" s="56">
        <f t="shared" si="0"/>
        <v>15000</v>
      </c>
      <c r="E9" s="44">
        <v>15000</v>
      </c>
      <c r="F9" s="44"/>
      <c r="G9" s="53"/>
    </row>
    <row r="10" spans="1:7" ht="15.5" x14ac:dyDescent="0.35">
      <c r="A10" s="57" t="s">
        <v>2337</v>
      </c>
      <c r="B10" s="56">
        <v>10000</v>
      </c>
      <c r="C10" s="61">
        <v>30000</v>
      </c>
      <c r="D10" s="56">
        <f t="shared" si="0"/>
        <v>20000</v>
      </c>
      <c r="E10" s="44">
        <v>30000</v>
      </c>
      <c r="F10" s="44"/>
      <c r="G10" s="53"/>
    </row>
    <row r="11" spans="1:7" ht="15.5" x14ac:dyDescent="0.35">
      <c r="A11" s="57" t="s">
        <v>2314</v>
      </c>
      <c r="B11" s="56">
        <v>214286</v>
      </c>
      <c r="C11" s="61">
        <v>0</v>
      </c>
      <c r="D11" s="56">
        <f t="shared" si="0"/>
        <v>-214286</v>
      </c>
      <c r="E11" s="44">
        <v>0</v>
      </c>
      <c r="F11" s="44"/>
      <c r="G11" s="53"/>
    </row>
    <row r="12" spans="1:7" ht="15.5" x14ac:dyDescent="0.35">
      <c r="A12" s="57" t="s">
        <v>2315</v>
      </c>
      <c r="B12" s="56">
        <v>20795</v>
      </c>
      <c r="C12" s="61">
        <v>0</v>
      </c>
      <c r="D12" s="56">
        <f t="shared" si="0"/>
        <v>-20795</v>
      </c>
      <c r="E12" s="44">
        <v>0</v>
      </c>
      <c r="F12" s="44"/>
      <c r="G12" s="53"/>
    </row>
    <row r="13" spans="1:7" ht="15.5" x14ac:dyDescent="0.35">
      <c r="A13" s="57" t="s">
        <v>2316</v>
      </c>
      <c r="B13" s="58">
        <v>0</v>
      </c>
      <c r="C13" s="61">
        <v>1000000</v>
      </c>
      <c r="D13" s="56">
        <f t="shared" si="0"/>
        <v>1000000</v>
      </c>
      <c r="E13" s="44">
        <v>1000000</v>
      </c>
      <c r="F13" s="44"/>
      <c r="G13" s="53"/>
    </row>
    <row r="14" spans="1:7" ht="15.5" x14ac:dyDescent="0.35">
      <c r="A14" s="57" t="s">
        <v>2317</v>
      </c>
      <c r="B14" s="58"/>
      <c r="C14" s="61">
        <v>10000</v>
      </c>
      <c r="D14" s="56">
        <f t="shared" si="0"/>
        <v>10000</v>
      </c>
      <c r="E14" s="44">
        <v>10000</v>
      </c>
      <c r="F14" s="44"/>
      <c r="G14" s="53"/>
    </row>
    <row r="15" spans="1:7" ht="15.5" x14ac:dyDescent="0.35">
      <c r="A15" s="57" t="s">
        <v>2318</v>
      </c>
      <c r="B15" s="56">
        <v>1000000</v>
      </c>
      <c r="C15" s="61">
        <v>0</v>
      </c>
      <c r="D15" s="56">
        <f t="shared" si="0"/>
        <v>-1000000</v>
      </c>
      <c r="E15" s="44"/>
      <c r="F15" s="44"/>
      <c r="G15" s="53"/>
    </row>
    <row r="16" spans="1:7" ht="15.5" x14ac:dyDescent="0.35">
      <c r="A16" s="57" t="s">
        <v>2319</v>
      </c>
      <c r="B16" s="56">
        <v>586000</v>
      </c>
      <c r="C16" s="61">
        <v>146000</v>
      </c>
      <c r="D16" s="56">
        <f t="shared" si="0"/>
        <v>-440000</v>
      </c>
      <c r="E16" s="44">
        <v>146000</v>
      </c>
      <c r="F16" s="44"/>
      <c r="G16" s="53"/>
    </row>
    <row r="17" spans="1:7" ht="15.5" x14ac:dyDescent="0.35">
      <c r="A17" s="59" t="s">
        <v>2320</v>
      </c>
      <c r="B17" s="58">
        <v>0</v>
      </c>
      <c r="C17" s="62">
        <v>0</v>
      </c>
      <c r="D17" s="56">
        <f t="shared" si="0"/>
        <v>0</v>
      </c>
      <c r="E17" s="43">
        <v>0</v>
      </c>
      <c r="F17" s="43"/>
      <c r="G17" s="53"/>
    </row>
    <row r="18" spans="1:7" ht="15.5" x14ac:dyDescent="0.35">
      <c r="A18" s="59" t="s">
        <v>2339</v>
      </c>
      <c r="B18" s="56">
        <v>150000</v>
      </c>
      <c r="C18" s="61">
        <v>150000</v>
      </c>
      <c r="D18" s="56">
        <f t="shared" si="0"/>
        <v>0</v>
      </c>
      <c r="E18" s="44">
        <v>150000</v>
      </c>
      <c r="F18" s="44"/>
      <c r="G18" s="53"/>
    </row>
    <row r="19" spans="1:7" ht="15.5" x14ac:dyDescent="0.35">
      <c r="A19" s="59" t="s">
        <v>101</v>
      </c>
      <c r="B19" s="56">
        <v>0</v>
      </c>
      <c r="C19" s="61">
        <v>214286</v>
      </c>
      <c r="D19" s="56">
        <f t="shared" si="0"/>
        <v>214286</v>
      </c>
      <c r="E19" s="44">
        <v>214286</v>
      </c>
      <c r="F19" s="44"/>
      <c r="G19" s="53"/>
    </row>
    <row r="20" spans="1:7" ht="15.5" x14ac:dyDescent="0.35">
      <c r="A20" s="57" t="s">
        <v>2321</v>
      </c>
      <c r="B20" s="56">
        <v>50000</v>
      </c>
      <c r="C20" s="61">
        <v>50000</v>
      </c>
      <c r="D20" s="56">
        <f t="shared" si="0"/>
        <v>0</v>
      </c>
      <c r="E20" s="44">
        <v>50000</v>
      </c>
      <c r="F20" s="44"/>
      <c r="G20" s="53"/>
    </row>
    <row r="21" spans="1:7" ht="15.5" customHeight="1" x14ac:dyDescent="0.35">
      <c r="A21" s="60" t="s">
        <v>2338</v>
      </c>
      <c r="B21" s="56">
        <v>500000</v>
      </c>
      <c r="C21" s="61">
        <v>500000</v>
      </c>
      <c r="D21" s="56">
        <f t="shared" si="0"/>
        <v>0</v>
      </c>
      <c r="E21" s="44"/>
      <c r="F21" s="44">
        <v>500000</v>
      </c>
      <c r="G21" s="53"/>
    </row>
    <row r="22" spans="1:7" ht="15.5" x14ac:dyDescent="0.35">
      <c r="A22" s="51" t="s">
        <v>2322</v>
      </c>
      <c r="B22" s="52">
        <f>SUM(B23:B25)</f>
        <v>864626</v>
      </c>
      <c r="C22" s="52">
        <f>SUM(C23:C25)</f>
        <v>864626</v>
      </c>
      <c r="D22" s="52">
        <f t="shared" si="0"/>
        <v>0</v>
      </c>
      <c r="E22" s="43"/>
      <c r="F22" s="43"/>
      <c r="G22" s="53"/>
    </row>
    <row r="23" spans="1:7" ht="15.5" x14ac:dyDescent="0.35">
      <c r="A23" s="54" t="s">
        <v>2323</v>
      </c>
      <c r="B23" s="56">
        <v>750000</v>
      </c>
      <c r="C23" s="56">
        <v>750000</v>
      </c>
      <c r="D23" s="56">
        <f t="shared" si="0"/>
        <v>0</v>
      </c>
      <c r="E23" s="44">
        <v>150000</v>
      </c>
      <c r="F23" s="44">
        <v>600000</v>
      </c>
      <c r="G23" s="53"/>
    </row>
    <row r="24" spans="1:7" ht="13.5" customHeight="1" x14ac:dyDescent="0.35">
      <c r="A24" s="60" t="s">
        <v>2324</v>
      </c>
      <c r="B24" s="56">
        <v>80000</v>
      </c>
      <c r="C24" s="56">
        <v>80000</v>
      </c>
      <c r="D24" s="56">
        <f t="shared" si="0"/>
        <v>0</v>
      </c>
      <c r="E24" s="44">
        <v>80000</v>
      </c>
      <c r="F24" s="44"/>
      <c r="G24" s="53"/>
    </row>
    <row r="25" spans="1:7" ht="15.5" customHeight="1" x14ac:dyDescent="0.35">
      <c r="A25" s="60" t="s">
        <v>2325</v>
      </c>
      <c r="B25" s="56">
        <v>34626</v>
      </c>
      <c r="C25" s="56">
        <v>34626</v>
      </c>
      <c r="D25" s="56">
        <f t="shared" si="0"/>
        <v>0</v>
      </c>
      <c r="E25" s="44"/>
      <c r="F25" s="44">
        <v>34626</v>
      </c>
      <c r="G25" s="53"/>
    </row>
    <row r="26" spans="1:7" ht="15.5" x14ac:dyDescent="0.35">
      <c r="A26" s="51" t="s">
        <v>2326</v>
      </c>
      <c r="B26" s="52">
        <f>SUM(B27:B28)</f>
        <v>150000</v>
      </c>
      <c r="C26" s="52">
        <f>SUM(C27:C28)</f>
        <v>150000</v>
      </c>
      <c r="D26" s="52">
        <f t="shared" si="0"/>
        <v>0</v>
      </c>
      <c r="E26" s="44"/>
      <c r="F26" s="44"/>
      <c r="G26" s="53"/>
    </row>
    <row r="27" spans="1:7" ht="15.5" x14ac:dyDescent="0.35">
      <c r="A27" s="54" t="s">
        <v>2327</v>
      </c>
      <c r="B27" s="56">
        <v>120000</v>
      </c>
      <c r="C27" s="56">
        <v>120000</v>
      </c>
      <c r="D27" s="56">
        <f t="shared" si="0"/>
        <v>0</v>
      </c>
      <c r="E27" s="43">
        <v>120000</v>
      </c>
      <c r="F27" s="43"/>
      <c r="G27" s="53"/>
    </row>
    <row r="28" spans="1:7" ht="14" customHeight="1" x14ac:dyDescent="0.35">
      <c r="A28" s="60" t="s">
        <v>2328</v>
      </c>
      <c r="B28" s="56">
        <v>30000</v>
      </c>
      <c r="C28" s="56">
        <v>30000</v>
      </c>
      <c r="D28" s="56">
        <f t="shared" si="0"/>
        <v>0</v>
      </c>
      <c r="E28" s="44">
        <v>30000</v>
      </c>
      <c r="F28" s="44"/>
      <c r="G28" s="53"/>
    </row>
    <row r="29" spans="1:7" ht="15.5" x14ac:dyDescent="0.35">
      <c r="A29" s="51" t="s">
        <v>2329</v>
      </c>
      <c r="B29" s="52">
        <f>SUM(B30:B34)</f>
        <v>420457</v>
      </c>
      <c r="C29" s="52">
        <f>SUM(C30:C34)</f>
        <v>420457</v>
      </c>
      <c r="D29" s="52">
        <f t="shared" si="0"/>
        <v>0</v>
      </c>
      <c r="E29" s="44"/>
      <c r="F29" s="44"/>
      <c r="G29" s="53"/>
    </row>
    <row r="30" spans="1:7" ht="15.5" x14ac:dyDescent="0.35">
      <c r="A30" s="57" t="s">
        <v>2330</v>
      </c>
      <c r="B30" s="56">
        <v>60000</v>
      </c>
      <c r="C30" s="56">
        <v>60000</v>
      </c>
      <c r="D30" s="56">
        <f t="shared" si="0"/>
        <v>0</v>
      </c>
      <c r="E30" s="44">
        <v>60000</v>
      </c>
      <c r="F30" s="44"/>
      <c r="G30" s="53"/>
    </row>
    <row r="31" spans="1:7" ht="15.5" x14ac:dyDescent="0.35">
      <c r="A31" s="57" t="s">
        <v>2331</v>
      </c>
      <c r="B31" s="56">
        <v>11929</v>
      </c>
      <c r="C31" s="56">
        <v>11929</v>
      </c>
      <c r="D31" s="56">
        <f t="shared" si="0"/>
        <v>0</v>
      </c>
      <c r="E31" s="49">
        <v>11929</v>
      </c>
      <c r="F31" s="49"/>
      <c r="G31" s="53"/>
    </row>
    <row r="32" spans="1:7" ht="15.5" x14ac:dyDescent="0.35">
      <c r="A32" s="57" t="s">
        <v>2332</v>
      </c>
      <c r="B32" s="56">
        <v>22940</v>
      </c>
      <c r="C32" s="56">
        <v>22940</v>
      </c>
      <c r="D32" s="56">
        <f t="shared" si="0"/>
        <v>0</v>
      </c>
      <c r="E32" s="43">
        <v>22940</v>
      </c>
      <c r="F32" s="43"/>
      <c r="G32" s="53"/>
    </row>
    <row r="33" spans="1:7" ht="15.5" x14ac:dyDescent="0.35">
      <c r="A33" s="57" t="s">
        <v>2333</v>
      </c>
      <c r="B33" s="56">
        <v>285588</v>
      </c>
      <c r="C33" s="56">
        <v>285588</v>
      </c>
      <c r="D33" s="56">
        <f t="shared" si="0"/>
        <v>0</v>
      </c>
      <c r="E33" s="43">
        <v>35588</v>
      </c>
      <c r="F33" s="43">
        <v>250000</v>
      </c>
      <c r="G33" s="53"/>
    </row>
    <row r="34" spans="1:7" ht="14" customHeight="1" x14ac:dyDescent="0.35">
      <c r="A34" s="60" t="s">
        <v>2334</v>
      </c>
      <c r="B34" s="56">
        <v>40000</v>
      </c>
      <c r="C34" s="56">
        <v>40000</v>
      </c>
      <c r="D34" s="56">
        <f t="shared" si="0"/>
        <v>0</v>
      </c>
      <c r="E34" s="43">
        <v>20000</v>
      </c>
      <c r="F34" s="43">
        <v>20000</v>
      </c>
      <c r="G34" s="53"/>
    </row>
    <row r="35" spans="1:7" ht="15.5" x14ac:dyDescent="0.35">
      <c r="A35" s="51" t="s">
        <v>2335</v>
      </c>
      <c r="B35" s="52">
        <f>B36</f>
        <v>40000</v>
      </c>
      <c r="C35" s="52">
        <f>C36</f>
        <v>40000</v>
      </c>
      <c r="D35" s="52">
        <f>D36</f>
        <v>0</v>
      </c>
      <c r="E35" s="43"/>
      <c r="F35" s="43"/>
      <c r="G35" s="53"/>
    </row>
    <row r="36" spans="1:7" ht="15.5" x14ac:dyDescent="0.35">
      <c r="A36" s="58" t="s">
        <v>2336</v>
      </c>
      <c r="B36" s="58">
        <v>40000</v>
      </c>
      <c r="C36" s="58">
        <v>40000</v>
      </c>
      <c r="D36" s="58">
        <f>C36-B36</f>
        <v>0</v>
      </c>
      <c r="E36" s="43">
        <v>40000</v>
      </c>
      <c r="F36" s="43"/>
      <c r="G36" s="53"/>
    </row>
    <row r="38" spans="1:7" x14ac:dyDescent="0.35">
      <c r="E38" s="44">
        <f>SUM(E7:E36)</f>
        <v>2350743</v>
      </c>
    </row>
  </sheetData>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0"/>
  <sheetViews>
    <sheetView workbookViewId="0">
      <selection activeCell="P60" sqref="P60"/>
    </sheetView>
  </sheetViews>
  <sheetFormatPr defaultRowHeight="14.5" x14ac:dyDescent="0.35"/>
  <sheetData>
    <row r="1" spans="1:16" x14ac:dyDescent="0.35">
      <c r="A1" t="s">
        <v>0</v>
      </c>
    </row>
    <row r="2" spans="1:16" x14ac:dyDescent="0.35">
      <c r="A2" t="s">
        <v>1</v>
      </c>
      <c r="B2" t="s">
        <v>2</v>
      </c>
      <c r="C2" t="s">
        <v>3</v>
      </c>
      <c r="D2" t="s">
        <v>4</v>
      </c>
      <c r="E2" t="s">
        <v>5</v>
      </c>
      <c r="F2" t="s">
        <v>6</v>
      </c>
      <c r="G2" t="s">
        <v>7</v>
      </c>
      <c r="H2" t="s">
        <v>8</v>
      </c>
      <c r="I2" t="s">
        <v>9</v>
      </c>
      <c r="J2" t="s">
        <v>10</v>
      </c>
      <c r="K2" t="s">
        <v>11</v>
      </c>
      <c r="L2" t="s">
        <v>12</v>
      </c>
      <c r="M2" t="s">
        <v>13</v>
      </c>
      <c r="N2" t="s">
        <v>14</v>
      </c>
      <c r="O2" t="s">
        <v>15</v>
      </c>
      <c r="P2" t="s">
        <v>16</v>
      </c>
    </row>
    <row r="3" spans="1:16" x14ac:dyDescent="0.35">
      <c r="A3" t="s">
        <v>22</v>
      </c>
      <c r="B3">
        <v>55227</v>
      </c>
      <c r="C3" t="s">
        <v>2340</v>
      </c>
      <c r="D3" t="s">
        <v>23</v>
      </c>
      <c r="E3" t="s">
        <v>18</v>
      </c>
      <c r="F3" t="s">
        <v>19</v>
      </c>
      <c r="G3" t="s">
        <v>24</v>
      </c>
      <c r="H3" t="s">
        <v>25</v>
      </c>
    </row>
    <row r="4" spans="1:16" x14ac:dyDescent="0.35">
      <c r="A4" t="s">
        <v>54</v>
      </c>
      <c r="B4">
        <v>150000</v>
      </c>
      <c r="C4" t="s">
        <v>2341</v>
      </c>
      <c r="D4" t="s">
        <v>55</v>
      </c>
      <c r="E4" t="s">
        <v>44</v>
      </c>
      <c r="F4" t="s">
        <v>45</v>
      </c>
      <c r="G4" t="s">
        <v>56</v>
      </c>
      <c r="H4" t="s">
        <v>57</v>
      </c>
      <c r="M4" t="s">
        <v>58</v>
      </c>
      <c r="N4" t="s">
        <v>59</v>
      </c>
    </row>
    <row r="5" spans="1:16" x14ac:dyDescent="0.35">
      <c r="A5" t="s">
        <v>60</v>
      </c>
      <c r="B5">
        <v>-150000</v>
      </c>
      <c r="C5" t="s">
        <v>2342</v>
      </c>
      <c r="D5" t="s">
        <v>61</v>
      </c>
      <c r="E5" t="s">
        <v>44</v>
      </c>
      <c r="F5" t="s">
        <v>45</v>
      </c>
      <c r="G5" t="s">
        <v>56</v>
      </c>
      <c r="H5" t="s">
        <v>57</v>
      </c>
      <c r="M5" t="s">
        <v>58</v>
      </c>
      <c r="N5" t="s">
        <v>59</v>
      </c>
    </row>
    <row r="6" spans="1:16" x14ac:dyDescent="0.35">
      <c r="A6" t="s">
        <v>83</v>
      </c>
      <c r="B6">
        <v>10000</v>
      </c>
      <c r="C6" t="s">
        <v>2341</v>
      </c>
      <c r="D6" t="s">
        <v>55</v>
      </c>
      <c r="E6" t="s">
        <v>44</v>
      </c>
      <c r="F6" t="s">
        <v>45</v>
      </c>
      <c r="G6" t="s">
        <v>84</v>
      </c>
      <c r="H6" t="s">
        <v>85</v>
      </c>
      <c r="M6" t="s">
        <v>86</v>
      </c>
      <c r="N6" t="s">
        <v>87</v>
      </c>
    </row>
    <row r="7" spans="1:16" x14ac:dyDescent="0.35">
      <c r="A7" t="s">
        <v>89</v>
      </c>
      <c r="B7">
        <v>20000</v>
      </c>
      <c r="C7" t="s">
        <v>2343</v>
      </c>
      <c r="D7" t="s">
        <v>90</v>
      </c>
      <c r="E7" t="s">
        <v>44</v>
      </c>
      <c r="F7" t="s">
        <v>45</v>
      </c>
      <c r="G7" t="s">
        <v>84</v>
      </c>
      <c r="H7" t="s">
        <v>85</v>
      </c>
      <c r="M7" t="s">
        <v>91</v>
      </c>
      <c r="N7" t="s">
        <v>92</v>
      </c>
    </row>
    <row r="8" spans="1:16" x14ac:dyDescent="0.35">
      <c r="A8" t="s">
        <v>93</v>
      </c>
      <c r="B8">
        <v>15000</v>
      </c>
      <c r="C8" t="s">
        <v>2341</v>
      </c>
      <c r="D8" t="s">
        <v>55</v>
      </c>
      <c r="E8" t="s">
        <v>44</v>
      </c>
      <c r="F8" t="s">
        <v>45</v>
      </c>
      <c r="G8" t="s">
        <v>84</v>
      </c>
      <c r="H8" t="s">
        <v>85</v>
      </c>
      <c r="M8" t="s">
        <v>94</v>
      </c>
      <c r="N8" t="s">
        <v>95</v>
      </c>
    </row>
    <row r="9" spans="1:16" x14ac:dyDescent="0.35">
      <c r="A9" t="s">
        <v>96</v>
      </c>
      <c r="B9">
        <v>15000</v>
      </c>
      <c r="C9" t="s">
        <v>2344</v>
      </c>
      <c r="D9" t="s">
        <v>97</v>
      </c>
      <c r="E9" t="s">
        <v>44</v>
      </c>
      <c r="F9" t="s">
        <v>45</v>
      </c>
      <c r="G9" t="s">
        <v>84</v>
      </c>
      <c r="H9" t="s">
        <v>85</v>
      </c>
      <c r="M9" t="s">
        <v>98</v>
      </c>
      <c r="N9" t="s">
        <v>99</v>
      </c>
    </row>
    <row r="10" spans="1:16" x14ac:dyDescent="0.35">
      <c r="A10" t="s">
        <v>100</v>
      </c>
      <c r="B10">
        <v>-50000</v>
      </c>
      <c r="C10" t="s">
        <v>2343</v>
      </c>
      <c r="D10" t="s">
        <v>90</v>
      </c>
      <c r="E10" t="s">
        <v>44</v>
      </c>
      <c r="F10" t="s">
        <v>45</v>
      </c>
      <c r="G10" t="s">
        <v>84</v>
      </c>
      <c r="H10" t="s">
        <v>85</v>
      </c>
      <c r="M10" t="s">
        <v>98</v>
      </c>
      <c r="N10" t="s">
        <v>99</v>
      </c>
    </row>
    <row r="11" spans="1:16" x14ac:dyDescent="0.35">
      <c r="A11" t="s">
        <v>101</v>
      </c>
      <c r="B11">
        <v>214286</v>
      </c>
      <c r="C11" t="s">
        <v>2341</v>
      </c>
      <c r="D11" t="s">
        <v>55</v>
      </c>
      <c r="E11" t="s">
        <v>44</v>
      </c>
      <c r="F11" t="s">
        <v>45</v>
      </c>
      <c r="G11" t="s">
        <v>84</v>
      </c>
      <c r="H11" t="s">
        <v>85</v>
      </c>
      <c r="K11" t="s">
        <v>102</v>
      </c>
      <c r="L11" t="s">
        <v>103</v>
      </c>
    </row>
    <row r="12" spans="1:16" x14ac:dyDescent="0.35">
      <c r="A12" t="s">
        <v>104</v>
      </c>
      <c r="B12">
        <v>-214286</v>
      </c>
      <c r="C12" t="s">
        <v>2344</v>
      </c>
      <c r="D12" t="s">
        <v>97</v>
      </c>
      <c r="E12" t="s">
        <v>44</v>
      </c>
      <c r="F12" t="s">
        <v>45</v>
      </c>
      <c r="G12" t="s">
        <v>84</v>
      </c>
      <c r="H12" t="s">
        <v>85</v>
      </c>
      <c r="M12" t="s">
        <v>91</v>
      </c>
      <c r="N12" t="s">
        <v>92</v>
      </c>
    </row>
    <row r="13" spans="1:16" x14ac:dyDescent="0.35">
      <c r="A13" t="s">
        <v>119</v>
      </c>
      <c r="B13">
        <v>1000000</v>
      </c>
      <c r="C13" t="s">
        <v>2341</v>
      </c>
      <c r="D13" t="s">
        <v>55</v>
      </c>
      <c r="E13" t="s">
        <v>44</v>
      </c>
      <c r="F13" t="s">
        <v>45</v>
      </c>
      <c r="G13" t="s">
        <v>84</v>
      </c>
      <c r="H13" t="s">
        <v>85</v>
      </c>
      <c r="M13" t="s">
        <v>120</v>
      </c>
      <c r="N13" t="s">
        <v>121</v>
      </c>
    </row>
    <row r="14" spans="1:16" x14ac:dyDescent="0.35">
      <c r="A14" t="s">
        <v>122</v>
      </c>
      <c r="B14">
        <v>-1000000</v>
      </c>
      <c r="C14" t="s">
        <v>2344</v>
      </c>
      <c r="D14" t="s">
        <v>97</v>
      </c>
      <c r="E14" t="s">
        <v>44</v>
      </c>
      <c r="F14" t="s">
        <v>45</v>
      </c>
      <c r="G14" t="s">
        <v>84</v>
      </c>
      <c r="H14" t="s">
        <v>85</v>
      </c>
      <c r="M14" t="s">
        <v>123</v>
      </c>
      <c r="N14" t="s">
        <v>124</v>
      </c>
    </row>
    <row r="15" spans="1:16" x14ac:dyDescent="0.35">
      <c r="A15" t="s">
        <v>137</v>
      </c>
      <c r="B15">
        <v>-20795</v>
      </c>
      <c r="C15" t="s">
        <v>2341</v>
      </c>
      <c r="D15" t="s">
        <v>55</v>
      </c>
      <c r="E15" t="s">
        <v>44</v>
      </c>
      <c r="F15" t="s">
        <v>45</v>
      </c>
      <c r="G15" t="s">
        <v>84</v>
      </c>
      <c r="H15" t="s">
        <v>85</v>
      </c>
      <c r="K15" t="s">
        <v>133</v>
      </c>
      <c r="L15" t="s">
        <v>134</v>
      </c>
      <c r="M15" t="s">
        <v>91</v>
      </c>
      <c r="N15" t="s">
        <v>92</v>
      </c>
    </row>
    <row r="16" spans="1:16" x14ac:dyDescent="0.35">
      <c r="A16" t="s">
        <v>242</v>
      </c>
      <c r="B16">
        <v>-15000</v>
      </c>
      <c r="C16" t="s">
        <v>2343</v>
      </c>
      <c r="D16" t="s">
        <v>90</v>
      </c>
      <c r="E16" t="s">
        <v>44</v>
      </c>
      <c r="F16" t="s">
        <v>45</v>
      </c>
      <c r="G16" t="s">
        <v>84</v>
      </c>
      <c r="H16" t="s">
        <v>85</v>
      </c>
      <c r="M16" t="s">
        <v>98</v>
      </c>
      <c r="N16" t="s">
        <v>99</v>
      </c>
    </row>
    <row r="17" spans="1:16" x14ac:dyDescent="0.35">
      <c r="A17" t="s">
        <v>438</v>
      </c>
      <c r="B17">
        <v>150000</v>
      </c>
      <c r="C17" t="s">
        <v>2345</v>
      </c>
      <c r="D17" t="s">
        <v>439</v>
      </c>
      <c r="E17" t="s">
        <v>44</v>
      </c>
      <c r="F17" t="s">
        <v>45</v>
      </c>
      <c r="G17" t="s">
        <v>84</v>
      </c>
      <c r="H17" t="s">
        <v>85</v>
      </c>
      <c r="M17" t="s">
        <v>440</v>
      </c>
      <c r="N17" t="s">
        <v>441</v>
      </c>
    </row>
    <row r="18" spans="1:16" x14ac:dyDescent="0.35">
      <c r="A18" t="s">
        <v>442</v>
      </c>
      <c r="B18">
        <v>-150000</v>
      </c>
      <c r="C18" t="s">
        <v>2344</v>
      </c>
      <c r="D18" t="s">
        <v>97</v>
      </c>
      <c r="E18" t="s">
        <v>44</v>
      </c>
      <c r="F18" t="s">
        <v>45</v>
      </c>
      <c r="G18" t="s">
        <v>84</v>
      </c>
      <c r="H18" t="s">
        <v>85</v>
      </c>
      <c r="M18" t="s">
        <v>440</v>
      </c>
      <c r="N18" t="s">
        <v>441</v>
      </c>
    </row>
    <row r="19" spans="1:16" x14ac:dyDescent="0.35">
      <c r="A19" t="s">
        <v>450</v>
      </c>
      <c r="B19">
        <v>-440000</v>
      </c>
      <c r="C19" t="s">
        <v>2341</v>
      </c>
      <c r="D19" t="s">
        <v>55</v>
      </c>
      <c r="E19" t="s">
        <v>258</v>
      </c>
      <c r="F19" t="s">
        <v>259</v>
      </c>
      <c r="G19" t="s">
        <v>183</v>
      </c>
      <c r="H19" t="s">
        <v>184</v>
      </c>
      <c r="K19" t="s">
        <v>451</v>
      </c>
      <c r="L19" t="s">
        <v>452</v>
      </c>
      <c r="M19" t="s">
        <v>123</v>
      </c>
      <c r="N19" t="s">
        <v>124</v>
      </c>
    </row>
    <row r="20" spans="1:16" x14ac:dyDescent="0.35">
      <c r="A20" t="s">
        <v>519</v>
      </c>
      <c r="B20">
        <v>440000</v>
      </c>
      <c r="C20" t="s">
        <v>2341</v>
      </c>
      <c r="D20" t="s">
        <v>55</v>
      </c>
      <c r="E20" t="s">
        <v>258</v>
      </c>
      <c r="F20" t="s">
        <v>259</v>
      </c>
      <c r="G20" t="s">
        <v>183</v>
      </c>
      <c r="H20" t="s">
        <v>184</v>
      </c>
      <c r="K20" t="s">
        <v>451</v>
      </c>
      <c r="L20" t="s">
        <v>452</v>
      </c>
      <c r="M20" t="s">
        <v>123</v>
      </c>
      <c r="N20" t="s">
        <v>124</v>
      </c>
    </row>
    <row r="21" spans="1:16" x14ac:dyDescent="0.35">
      <c r="A21" t="s">
        <v>548</v>
      </c>
      <c r="B21">
        <v>-440000</v>
      </c>
      <c r="C21" t="s">
        <v>2341</v>
      </c>
      <c r="D21" t="s">
        <v>55</v>
      </c>
      <c r="E21" t="s">
        <v>258</v>
      </c>
      <c r="F21" t="s">
        <v>259</v>
      </c>
      <c r="G21" t="s">
        <v>183</v>
      </c>
      <c r="H21" t="s">
        <v>184</v>
      </c>
      <c r="K21" t="s">
        <v>451</v>
      </c>
      <c r="L21" t="s">
        <v>452</v>
      </c>
    </row>
    <row r="22" spans="1:16" x14ac:dyDescent="0.35">
      <c r="A22" t="s">
        <v>549</v>
      </c>
      <c r="B22">
        <v>1000000</v>
      </c>
      <c r="C22" t="s">
        <v>2344</v>
      </c>
      <c r="D22" t="s">
        <v>97</v>
      </c>
      <c r="E22" t="s">
        <v>44</v>
      </c>
      <c r="F22" t="s">
        <v>45</v>
      </c>
      <c r="G22" t="s">
        <v>84</v>
      </c>
      <c r="H22" t="s">
        <v>85</v>
      </c>
      <c r="M22" t="s">
        <v>123</v>
      </c>
      <c r="N22" t="s">
        <v>124</v>
      </c>
    </row>
    <row r="23" spans="1:16" x14ac:dyDescent="0.35">
      <c r="A23" t="s">
        <v>549</v>
      </c>
      <c r="B23">
        <v>-1000000</v>
      </c>
      <c r="C23" t="s">
        <v>2344</v>
      </c>
      <c r="D23" t="s">
        <v>97</v>
      </c>
      <c r="E23" t="s">
        <v>44</v>
      </c>
      <c r="F23" t="s">
        <v>45</v>
      </c>
      <c r="G23" t="s">
        <v>84</v>
      </c>
      <c r="H23" t="s">
        <v>85</v>
      </c>
      <c r="M23" t="s">
        <v>120</v>
      </c>
      <c r="N23" t="s">
        <v>121</v>
      </c>
    </row>
    <row r="24" spans="1:16" x14ac:dyDescent="0.35">
      <c r="A24" t="s">
        <v>550</v>
      </c>
      <c r="B24">
        <v>146000</v>
      </c>
      <c r="C24" t="s">
        <v>2341</v>
      </c>
      <c r="D24" t="s">
        <v>55</v>
      </c>
      <c r="E24" t="s">
        <v>258</v>
      </c>
      <c r="F24" t="s">
        <v>259</v>
      </c>
      <c r="G24" t="s">
        <v>183</v>
      </c>
      <c r="H24" t="s">
        <v>184</v>
      </c>
      <c r="K24" t="s">
        <v>451</v>
      </c>
      <c r="L24" t="s">
        <v>452</v>
      </c>
      <c r="M24" t="s">
        <v>123</v>
      </c>
      <c r="N24" t="s">
        <v>124</v>
      </c>
    </row>
    <row r="25" spans="1:16" x14ac:dyDescent="0.35">
      <c r="A25" t="s">
        <v>550</v>
      </c>
      <c r="B25">
        <v>-146000</v>
      </c>
      <c r="C25" t="s">
        <v>2341</v>
      </c>
      <c r="D25" t="s">
        <v>55</v>
      </c>
      <c r="E25" t="s">
        <v>258</v>
      </c>
      <c r="F25" t="s">
        <v>259</v>
      </c>
      <c r="G25" t="s">
        <v>183</v>
      </c>
      <c r="H25" t="s">
        <v>184</v>
      </c>
      <c r="K25" t="s">
        <v>451</v>
      </c>
      <c r="L25" t="s">
        <v>452</v>
      </c>
    </row>
    <row r="26" spans="1:16" x14ac:dyDescent="0.35">
      <c r="A26" t="s">
        <v>551</v>
      </c>
      <c r="B26">
        <v>150000</v>
      </c>
      <c r="C26" t="s">
        <v>2344</v>
      </c>
      <c r="D26" t="s">
        <v>97</v>
      </c>
      <c r="E26" t="s">
        <v>44</v>
      </c>
      <c r="F26" t="s">
        <v>45</v>
      </c>
      <c r="G26" t="s">
        <v>84</v>
      </c>
      <c r="H26" t="s">
        <v>85</v>
      </c>
      <c r="M26" t="s">
        <v>440</v>
      </c>
      <c r="N26" t="s">
        <v>441</v>
      </c>
    </row>
    <row r="27" spans="1:16" x14ac:dyDescent="0.35">
      <c r="A27" t="s">
        <v>551</v>
      </c>
      <c r="B27">
        <v>-100000</v>
      </c>
      <c r="C27" t="s">
        <v>2344</v>
      </c>
      <c r="D27" t="s">
        <v>97</v>
      </c>
      <c r="E27" t="s">
        <v>44</v>
      </c>
      <c r="F27" t="s">
        <v>45</v>
      </c>
      <c r="G27" t="s">
        <v>84</v>
      </c>
      <c r="H27" t="s">
        <v>85</v>
      </c>
      <c r="M27" t="s">
        <v>91</v>
      </c>
      <c r="N27" t="s">
        <v>92</v>
      </c>
    </row>
    <row r="28" spans="1:16" x14ac:dyDescent="0.35">
      <c r="A28" t="s">
        <v>551</v>
      </c>
      <c r="B28">
        <v>-50000</v>
      </c>
      <c r="C28" t="s">
        <v>2344</v>
      </c>
      <c r="D28" t="s">
        <v>97</v>
      </c>
      <c r="E28" t="s">
        <v>44</v>
      </c>
      <c r="F28" t="s">
        <v>45</v>
      </c>
      <c r="G28" t="s">
        <v>84</v>
      </c>
      <c r="H28" t="s">
        <v>85</v>
      </c>
      <c r="M28" t="s">
        <v>552</v>
      </c>
      <c r="N28" t="s">
        <v>553</v>
      </c>
    </row>
    <row r="29" spans="1:16" x14ac:dyDescent="0.35">
      <c r="A29" t="s">
        <v>557</v>
      </c>
      <c r="B29">
        <v>20795</v>
      </c>
      <c r="C29" t="s">
        <v>2341</v>
      </c>
      <c r="D29" t="s">
        <v>55</v>
      </c>
      <c r="E29" t="s">
        <v>44</v>
      </c>
      <c r="F29" t="s">
        <v>45</v>
      </c>
      <c r="G29" t="s">
        <v>84</v>
      </c>
      <c r="H29" t="s">
        <v>85</v>
      </c>
      <c r="K29" t="s">
        <v>133</v>
      </c>
      <c r="L29" t="s">
        <v>134</v>
      </c>
      <c r="M29" t="s">
        <v>91</v>
      </c>
      <c r="N29" t="s">
        <v>92</v>
      </c>
    </row>
    <row r="30" spans="1:16" x14ac:dyDescent="0.35">
      <c r="A30" t="s">
        <v>557</v>
      </c>
      <c r="B30">
        <v>-20793</v>
      </c>
      <c r="C30" t="s">
        <v>2341</v>
      </c>
      <c r="D30" t="s">
        <v>55</v>
      </c>
      <c r="E30" t="s">
        <v>44</v>
      </c>
      <c r="F30" t="s">
        <v>45</v>
      </c>
      <c r="G30" t="s">
        <v>84</v>
      </c>
      <c r="H30" t="s">
        <v>85</v>
      </c>
      <c r="M30" t="s">
        <v>91</v>
      </c>
      <c r="N30" t="s">
        <v>92</v>
      </c>
    </row>
    <row r="31" spans="1:16" x14ac:dyDescent="0.35">
      <c r="A31" t="s">
        <v>572</v>
      </c>
      <c r="B31">
        <v>11929</v>
      </c>
      <c r="C31" t="s">
        <v>2346</v>
      </c>
      <c r="D31" t="s">
        <v>573</v>
      </c>
      <c r="E31" t="s">
        <v>127</v>
      </c>
      <c r="F31" t="s">
        <v>128</v>
      </c>
      <c r="G31" t="s">
        <v>129</v>
      </c>
      <c r="H31" t="s">
        <v>130</v>
      </c>
      <c r="O31" t="s">
        <v>555</v>
      </c>
      <c r="P31" t="s">
        <v>556</v>
      </c>
    </row>
    <row r="32" spans="1:16" x14ac:dyDescent="0.35">
      <c r="A32" t="s">
        <v>574</v>
      </c>
      <c r="B32">
        <v>22940</v>
      </c>
      <c r="C32" t="s">
        <v>2341</v>
      </c>
      <c r="D32" t="s">
        <v>55</v>
      </c>
      <c r="E32" t="s">
        <v>127</v>
      </c>
      <c r="F32" t="s">
        <v>128</v>
      </c>
      <c r="G32" t="s">
        <v>129</v>
      </c>
      <c r="H32" t="s">
        <v>130</v>
      </c>
      <c r="I32" t="s">
        <v>575</v>
      </c>
      <c r="J32" t="s">
        <v>576</v>
      </c>
    </row>
    <row r="33" spans="1:14" x14ac:dyDescent="0.35">
      <c r="A33" t="s">
        <v>577</v>
      </c>
      <c r="B33">
        <v>35588</v>
      </c>
      <c r="C33" t="s">
        <v>2341</v>
      </c>
      <c r="D33" t="s">
        <v>55</v>
      </c>
      <c r="E33" t="s">
        <v>306</v>
      </c>
      <c r="F33" t="s">
        <v>307</v>
      </c>
      <c r="G33" t="s">
        <v>158</v>
      </c>
      <c r="H33" t="s">
        <v>159</v>
      </c>
      <c r="I33" t="s">
        <v>578</v>
      </c>
      <c r="J33" t="s">
        <v>579</v>
      </c>
      <c r="K33" t="s">
        <v>580</v>
      </c>
      <c r="L33" t="s">
        <v>581</v>
      </c>
    </row>
    <row r="34" spans="1:14" x14ac:dyDescent="0.35">
      <c r="A34" t="s">
        <v>603</v>
      </c>
      <c r="B34">
        <v>15000</v>
      </c>
      <c r="C34" t="s">
        <v>2343</v>
      </c>
      <c r="D34" t="s">
        <v>90</v>
      </c>
      <c r="E34" t="s">
        <v>44</v>
      </c>
      <c r="F34" t="s">
        <v>45</v>
      </c>
      <c r="G34" t="s">
        <v>84</v>
      </c>
      <c r="H34" t="s">
        <v>85</v>
      </c>
      <c r="M34" t="s">
        <v>98</v>
      </c>
      <c r="N34" t="s">
        <v>99</v>
      </c>
    </row>
    <row r="35" spans="1:14" x14ac:dyDescent="0.35">
      <c r="A35" t="s">
        <v>614</v>
      </c>
      <c r="B35">
        <v>40000</v>
      </c>
      <c r="C35" t="s">
        <v>2341</v>
      </c>
      <c r="D35" t="s">
        <v>55</v>
      </c>
      <c r="E35" t="s">
        <v>146</v>
      </c>
      <c r="F35" t="s">
        <v>147</v>
      </c>
      <c r="G35" t="s">
        <v>148</v>
      </c>
      <c r="H35" t="s">
        <v>149</v>
      </c>
      <c r="I35" t="s">
        <v>606</v>
      </c>
      <c r="J35" t="s">
        <v>607</v>
      </c>
    </row>
    <row r="36" spans="1:14" x14ac:dyDescent="0.35">
      <c r="A36" t="s">
        <v>616</v>
      </c>
      <c r="B36">
        <v>50000</v>
      </c>
      <c r="C36" t="s">
        <v>2343</v>
      </c>
      <c r="D36" t="s">
        <v>90</v>
      </c>
      <c r="E36" t="s">
        <v>44</v>
      </c>
      <c r="F36" t="s">
        <v>45</v>
      </c>
      <c r="G36" t="s">
        <v>84</v>
      </c>
      <c r="H36" t="s">
        <v>85</v>
      </c>
      <c r="M36" t="s">
        <v>98</v>
      </c>
      <c r="N36" t="s">
        <v>99</v>
      </c>
    </row>
    <row r="37" spans="1:14" x14ac:dyDescent="0.35">
      <c r="A37" t="s">
        <v>617</v>
      </c>
      <c r="B37">
        <v>10000</v>
      </c>
      <c r="C37" t="s">
        <v>2343</v>
      </c>
      <c r="D37" t="s">
        <v>90</v>
      </c>
      <c r="E37" t="s">
        <v>44</v>
      </c>
      <c r="F37" t="s">
        <v>45</v>
      </c>
      <c r="G37" t="s">
        <v>84</v>
      </c>
      <c r="H37" t="s">
        <v>85</v>
      </c>
      <c r="M37" t="s">
        <v>91</v>
      </c>
      <c r="N37" t="s">
        <v>92</v>
      </c>
    </row>
    <row r="38" spans="1:14" x14ac:dyDescent="0.35">
      <c r="A38" t="s">
        <v>672</v>
      </c>
      <c r="B38">
        <v>34626</v>
      </c>
      <c r="C38" t="s">
        <v>2344</v>
      </c>
      <c r="D38" t="s">
        <v>97</v>
      </c>
      <c r="E38" t="s">
        <v>44</v>
      </c>
      <c r="F38" t="s">
        <v>45</v>
      </c>
      <c r="G38" t="s">
        <v>667</v>
      </c>
      <c r="H38" t="s">
        <v>668</v>
      </c>
      <c r="K38" t="s">
        <v>669</v>
      </c>
      <c r="L38" t="s">
        <v>670</v>
      </c>
    </row>
    <row r="39" spans="1:14" x14ac:dyDescent="0.35">
      <c r="A39" t="s">
        <v>787</v>
      </c>
      <c r="B39">
        <v>2216</v>
      </c>
      <c r="C39" t="s">
        <v>2347</v>
      </c>
      <c r="D39" t="s">
        <v>788</v>
      </c>
      <c r="E39" t="s">
        <v>200</v>
      </c>
      <c r="F39" t="s">
        <v>201</v>
      </c>
      <c r="G39" t="s">
        <v>24</v>
      </c>
      <c r="H39" t="s">
        <v>25</v>
      </c>
    </row>
    <row r="40" spans="1:14" x14ac:dyDescent="0.35">
      <c r="A40" t="s">
        <v>818</v>
      </c>
      <c r="B40">
        <v>1622</v>
      </c>
      <c r="C40" t="s">
        <v>2347</v>
      </c>
      <c r="D40" t="s">
        <v>788</v>
      </c>
      <c r="E40" t="s">
        <v>219</v>
      </c>
      <c r="F40" t="s">
        <v>220</v>
      </c>
      <c r="G40" t="s">
        <v>24</v>
      </c>
      <c r="H40" t="s">
        <v>25</v>
      </c>
    </row>
    <row r="41" spans="1:14" x14ac:dyDescent="0.35">
      <c r="A41" t="s">
        <v>820</v>
      </c>
      <c r="B41">
        <v>480000</v>
      </c>
      <c r="C41" t="s">
        <v>2340</v>
      </c>
      <c r="D41" t="s">
        <v>23</v>
      </c>
      <c r="E41" t="s">
        <v>18</v>
      </c>
      <c r="F41" t="s">
        <v>19</v>
      </c>
      <c r="G41" t="s">
        <v>24</v>
      </c>
      <c r="H41" t="s">
        <v>25</v>
      </c>
    </row>
    <row r="42" spans="1:14" x14ac:dyDescent="0.35">
      <c r="A42" t="s">
        <v>846</v>
      </c>
      <c r="B42">
        <v>250000</v>
      </c>
      <c r="C42" t="s">
        <v>2341</v>
      </c>
      <c r="D42" t="s">
        <v>55</v>
      </c>
      <c r="E42" t="s">
        <v>306</v>
      </c>
      <c r="F42" t="s">
        <v>307</v>
      </c>
      <c r="G42" t="s">
        <v>158</v>
      </c>
      <c r="H42" t="s">
        <v>159</v>
      </c>
      <c r="I42" t="s">
        <v>578</v>
      </c>
      <c r="J42" t="s">
        <v>579</v>
      </c>
      <c r="K42" t="s">
        <v>580</v>
      </c>
      <c r="L42" t="s">
        <v>581</v>
      </c>
    </row>
    <row r="43" spans="1:14" x14ac:dyDescent="0.35">
      <c r="A43" t="s">
        <v>847</v>
      </c>
      <c r="B43">
        <v>600000</v>
      </c>
      <c r="C43" t="s">
        <v>2341</v>
      </c>
      <c r="D43" t="s">
        <v>55</v>
      </c>
      <c r="E43" t="s">
        <v>44</v>
      </c>
      <c r="F43" t="s">
        <v>45</v>
      </c>
      <c r="G43" t="s">
        <v>56</v>
      </c>
      <c r="H43" t="s">
        <v>57</v>
      </c>
      <c r="M43" t="s">
        <v>58</v>
      </c>
      <c r="N43" t="s">
        <v>59</v>
      </c>
    </row>
    <row r="44" spans="1:14" x14ac:dyDescent="0.35">
      <c r="A44" t="s">
        <v>848</v>
      </c>
      <c r="B44">
        <v>20793</v>
      </c>
      <c r="C44" t="s">
        <v>2341</v>
      </c>
      <c r="D44" t="s">
        <v>55</v>
      </c>
      <c r="E44" t="s">
        <v>44</v>
      </c>
      <c r="F44" t="s">
        <v>45</v>
      </c>
      <c r="G44" t="s">
        <v>84</v>
      </c>
      <c r="H44" t="s">
        <v>85</v>
      </c>
      <c r="M44" t="s">
        <v>91</v>
      </c>
      <c r="N44" t="s">
        <v>92</v>
      </c>
    </row>
    <row r="45" spans="1:14" x14ac:dyDescent="0.35">
      <c r="A45" t="s">
        <v>849</v>
      </c>
      <c r="B45">
        <v>500000</v>
      </c>
      <c r="C45" t="s">
        <v>2341</v>
      </c>
      <c r="D45" t="s">
        <v>55</v>
      </c>
      <c r="E45" t="s">
        <v>44</v>
      </c>
      <c r="F45" t="s">
        <v>45</v>
      </c>
      <c r="G45" t="s">
        <v>84</v>
      </c>
      <c r="H45" t="s">
        <v>85</v>
      </c>
      <c r="K45" t="s">
        <v>102</v>
      </c>
      <c r="L45" t="s">
        <v>103</v>
      </c>
    </row>
    <row r="46" spans="1:14" x14ac:dyDescent="0.35">
      <c r="A46" t="s">
        <v>898</v>
      </c>
      <c r="B46">
        <v>50000</v>
      </c>
      <c r="C46" t="s">
        <v>2341</v>
      </c>
      <c r="D46" t="s">
        <v>55</v>
      </c>
      <c r="E46" t="s">
        <v>258</v>
      </c>
      <c r="F46" t="s">
        <v>259</v>
      </c>
      <c r="G46" t="s">
        <v>260</v>
      </c>
      <c r="H46" t="s">
        <v>261</v>
      </c>
    </row>
    <row r="47" spans="1:14" x14ac:dyDescent="0.35">
      <c r="A47" t="s">
        <v>899</v>
      </c>
      <c r="B47">
        <v>146000</v>
      </c>
      <c r="C47" t="s">
        <v>2341</v>
      </c>
      <c r="D47" t="s">
        <v>55</v>
      </c>
      <c r="E47" t="s">
        <v>258</v>
      </c>
      <c r="F47" t="s">
        <v>259</v>
      </c>
      <c r="G47" t="s">
        <v>183</v>
      </c>
      <c r="H47" t="s">
        <v>184</v>
      </c>
      <c r="K47" t="s">
        <v>451</v>
      </c>
      <c r="L47" t="s">
        <v>452</v>
      </c>
    </row>
    <row r="48" spans="1:14" x14ac:dyDescent="0.35">
      <c r="A48" t="s">
        <v>1356</v>
      </c>
      <c r="B48">
        <v>935</v>
      </c>
      <c r="C48" t="s">
        <v>2347</v>
      </c>
      <c r="D48" t="s">
        <v>788</v>
      </c>
      <c r="E48" t="s">
        <v>167</v>
      </c>
      <c r="F48" t="s">
        <v>168</v>
      </c>
      <c r="G48" t="s">
        <v>24</v>
      </c>
      <c r="H48" t="s">
        <v>25</v>
      </c>
    </row>
    <row r="49" spans="1:14" x14ac:dyDescent="0.35">
      <c r="A49" t="s">
        <v>1400</v>
      </c>
      <c r="B49">
        <v>440000</v>
      </c>
      <c r="C49" t="s">
        <v>2341</v>
      </c>
      <c r="D49" t="s">
        <v>55</v>
      </c>
      <c r="E49" t="s">
        <v>258</v>
      </c>
      <c r="F49" t="s">
        <v>259</v>
      </c>
      <c r="G49" t="s">
        <v>183</v>
      </c>
      <c r="H49" t="s">
        <v>184</v>
      </c>
      <c r="K49" t="s">
        <v>451</v>
      </c>
      <c r="L49" t="s">
        <v>452</v>
      </c>
    </row>
    <row r="50" spans="1:14" x14ac:dyDescent="0.35">
      <c r="A50" t="s">
        <v>1401</v>
      </c>
      <c r="B50">
        <v>1000000</v>
      </c>
      <c r="C50" t="s">
        <v>2344</v>
      </c>
      <c r="D50" t="s">
        <v>97</v>
      </c>
      <c r="E50" t="s">
        <v>44</v>
      </c>
      <c r="F50" t="s">
        <v>45</v>
      </c>
      <c r="G50" t="s">
        <v>84</v>
      </c>
      <c r="H50" t="s">
        <v>85</v>
      </c>
      <c r="M50" t="s">
        <v>120</v>
      </c>
      <c r="N50" t="s">
        <v>121</v>
      </c>
    </row>
    <row r="51" spans="1:14" x14ac:dyDescent="0.35">
      <c r="A51" t="s">
        <v>1402</v>
      </c>
      <c r="B51">
        <v>214286</v>
      </c>
      <c r="C51" t="s">
        <v>2344</v>
      </c>
      <c r="D51" t="s">
        <v>97</v>
      </c>
      <c r="E51" t="s">
        <v>44</v>
      </c>
      <c r="F51" t="s">
        <v>45</v>
      </c>
      <c r="G51" t="s">
        <v>84</v>
      </c>
      <c r="H51" t="s">
        <v>85</v>
      </c>
      <c r="M51" t="s">
        <v>91</v>
      </c>
      <c r="N51" t="s">
        <v>92</v>
      </c>
    </row>
    <row r="52" spans="1:14" x14ac:dyDescent="0.35">
      <c r="A52" t="s">
        <v>55</v>
      </c>
      <c r="B52">
        <v>20000</v>
      </c>
      <c r="C52" t="s">
        <v>2341</v>
      </c>
      <c r="D52" t="s">
        <v>55</v>
      </c>
      <c r="E52" t="s">
        <v>306</v>
      </c>
      <c r="F52" t="s">
        <v>307</v>
      </c>
      <c r="G52" t="s">
        <v>158</v>
      </c>
      <c r="H52" t="s">
        <v>159</v>
      </c>
    </row>
    <row r="53" spans="1:14" x14ac:dyDescent="0.35">
      <c r="A53" t="s">
        <v>55</v>
      </c>
      <c r="B53">
        <v>20000</v>
      </c>
      <c r="C53" t="s">
        <v>2341</v>
      </c>
      <c r="D53" t="s">
        <v>55</v>
      </c>
      <c r="E53" t="s">
        <v>306</v>
      </c>
      <c r="F53" t="s">
        <v>307</v>
      </c>
      <c r="G53" t="s">
        <v>158</v>
      </c>
      <c r="H53" t="s">
        <v>159</v>
      </c>
    </row>
    <row r="54" spans="1:14" x14ac:dyDescent="0.35">
      <c r="A54" t="s">
        <v>847</v>
      </c>
      <c r="B54">
        <v>150000</v>
      </c>
      <c r="C54" t="s">
        <v>2342</v>
      </c>
      <c r="D54" t="s">
        <v>61</v>
      </c>
      <c r="E54" t="s">
        <v>44</v>
      </c>
      <c r="F54" t="s">
        <v>45</v>
      </c>
      <c r="G54" t="s">
        <v>56</v>
      </c>
      <c r="H54" t="s">
        <v>57</v>
      </c>
      <c r="M54" t="s">
        <v>58</v>
      </c>
      <c r="N54" t="s">
        <v>59</v>
      </c>
    </row>
    <row r="55" spans="1:14" x14ac:dyDescent="0.35">
      <c r="A55" t="s">
        <v>1487</v>
      </c>
      <c r="B55">
        <v>60000</v>
      </c>
      <c r="C55" t="s">
        <v>2348</v>
      </c>
      <c r="D55" t="s">
        <v>139</v>
      </c>
      <c r="E55" t="s">
        <v>44</v>
      </c>
      <c r="F55" t="s">
        <v>45</v>
      </c>
      <c r="G55" t="s">
        <v>158</v>
      </c>
      <c r="H55" t="s">
        <v>159</v>
      </c>
      <c r="I55" t="s">
        <v>970</v>
      </c>
      <c r="J55" t="s">
        <v>971</v>
      </c>
      <c r="M55" t="s">
        <v>1488</v>
      </c>
      <c r="N55" t="s">
        <v>1489</v>
      </c>
    </row>
    <row r="56" spans="1:14" x14ac:dyDescent="0.35">
      <c r="A56" t="s">
        <v>1506</v>
      </c>
      <c r="B56">
        <v>30000</v>
      </c>
      <c r="C56" t="s">
        <v>2348</v>
      </c>
      <c r="D56" t="s">
        <v>139</v>
      </c>
      <c r="E56" t="s">
        <v>44</v>
      </c>
      <c r="F56" t="s">
        <v>45</v>
      </c>
      <c r="G56" t="s">
        <v>64</v>
      </c>
      <c r="H56" t="s">
        <v>65</v>
      </c>
      <c r="M56" t="s">
        <v>1507</v>
      </c>
      <c r="N56" t="s">
        <v>1508</v>
      </c>
    </row>
    <row r="57" spans="1:14" x14ac:dyDescent="0.35">
      <c r="A57" t="s">
        <v>1510</v>
      </c>
      <c r="B57">
        <v>200000</v>
      </c>
      <c r="C57" t="s">
        <v>2344</v>
      </c>
      <c r="D57" t="s">
        <v>97</v>
      </c>
      <c r="E57" t="s">
        <v>44</v>
      </c>
      <c r="F57" t="s">
        <v>45</v>
      </c>
      <c r="G57" t="s">
        <v>84</v>
      </c>
      <c r="H57" t="s">
        <v>85</v>
      </c>
      <c r="M57" t="s">
        <v>552</v>
      </c>
      <c r="N57" t="s">
        <v>553</v>
      </c>
    </row>
    <row r="58" spans="1:14" x14ac:dyDescent="0.35">
      <c r="A58" t="s">
        <v>1511</v>
      </c>
      <c r="B58">
        <v>100000</v>
      </c>
      <c r="C58" t="s">
        <v>2344</v>
      </c>
      <c r="D58" t="s">
        <v>97</v>
      </c>
      <c r="E58" t="s">
        <v>44</v>
      </c>
      <c r="F58" t="s">
        <v>45</v>
      </c>
      <c r="G58" t="s">
        <v>84</v>
      </c>
      <c r="H58" t="s">
        <v>85</v>
      </c>
      <c r="M58" t="s">
        <v>91</v>
      </c>
      <c r="N58" t="s">
        <v>92</v>
      </c>
    </row>
    <row r="59" spans="1:14" x14ac:dyDescent="0.35">
      <c r="A59" t="s">
        <v>1517</v>
      </c>
      <c r="B59">
        <v>80000</v>
      </c>
      <c r="C59" t="s">
        <v>2348</v>
      </c>
      <c r="D59" t="s">
        <v>139</v>
      </c>
      <c r="E59" t="s">
        <v>44</v>
      </c>
      <c r="F59" t="s">
        <v>45</v>
      </c>
      <c r="G59" t="s">
        <v>1518</v>
      </c>
      <c r="H59" t="s">
        <v>1519</v>
      </c>
      <c r="M59" t="s">
        <v>1520</v>
      </c>
      <c r="N59" t="s">
        <v>1521</v>
      </c>
    </row>
    <row r="60" spans="1:14" x14ac:dyDescent="0.35">
      <c r="A60" t="s">
        <v>1532</v>
      </c>
      <c r="B60">
        <v>120000</v>
      </c>
      <c r="C60" t="s">
        <v>2348</v>
      </c>
      <c r="D60" t="s">
        <v>139</v>
      </c>
      <c r="E60" t="s">
        <v>44</v>
      </c>
      <c r="F60" t="s">
        <v>45</v>
      </c>
      <c r="G60" t="s">
        <v>1527</v>
      </c>
      <c r="H60" t="s">
        <v>1528</v>
      </c>
      <c r="M60" t="s">
        <v>1533</v>
      </c>
      <c r="N60" t="s">
        <v>1534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Q2340"/>
  <sheetViews>
    <sheetView topLeftCell="A2" zoomScaleNormal="100" workbookViewId="0">
      <selection activeCell="AB41" sqref="AB41"/>
    </sheetView>
  </sheetViews>
  <sheetFormatPr defaultRowHeight="14.5" x14ac:dyDescent="0.35"/>
  <cols>
    <col min="1" max="1" width="26.453125" customWidth="1"/>
    <col min="2" max="2" width="76" customWidth="1"/>
    <col min="3" max="3" width="12.81640625" bestFit="1" customWidth="1"/>
    <col min="4" max="4" width="60.1796875" bestFit="1" customWidth="1"/>
    <col min="5" max="5" width="12.6328125" bestFit="1" customWidth="1"/>
    <col min="6" max="6" width="30.08984375" bestFit="1" customWidth="1"/>
    <col min="7" max="7" width="13.36328125" bestFit="1" customWidth="1"/>
    <col min="8" max="8" width="42.1796875" bestFit="1" customWidth="1"/>
    <col min="9" max="9" width="13.81640625" bestFit="1" customWidth="1"/>
    <col min="10" max="10" width="35.26953125" bestFit="1" customWidth="1"/>
    <col min="11" max="11" width="9.26953125" bestFit="1" customWidth="1"/>
    <col min="12" max="12" width="110.26953125" bestFit="1" customWidth="1"/>
    <col min="13" max="13" width="16.08984375" bestFit="1" customWidth="1"/>
    <col min="14" max="14" width="46.6328125" bestFit="1" customWidth="1"/>
    <col min="15" max="15" width="11" bestFit="1" customWidth="1"/>
    <col min="16" max="16" width="48.453125" bestFit="1" customWidth="1"/>
    <col min="17" max="17" width="8.81640625" bestFit="1" customWidth="1"/>
  </cols>
  <sheetData>
    <row r="3" spans="1:17" x14ac:dyDescent="0.35">
      <c r="A3" s="2" t="s">
        <v>2219</v>
      </c>
    </row>
    <row r="4" spans="1:17" x14ac:dyDescent="0.35">
      <c r="A4" s="2" t="s">
        <v>2217</v>
      </c>
      <c r="B4" s="2" t="s">
        <v>1</v>
      </c>
      <c r="C4" s="2" t="s">
        <v>3</v>
      </c>
      <c r="D4" s="2" t="s">
        <v>4</v>
      </c>
      <c r="E4" s="2" t="s">
        <v>5</v>
      </c>
      <c r="F4" s="2" t="s">
        <v>6</v>
      </c>
      <c r="G4" s="2" t="s">
        <v>7</v>
      </c>
      <c r="H4" s="2" t="s">
        <v>8</v>
      </c>
      <c r="I4" s="2" t="s">
        <v>9</v>
      </c>
      <c r="J4" s="2" t="s">
        <v>10</v>
      </c>
      <c r="K4" s="2" t="s">
        <v>11</v>
      </c>
      <c r="L4" s="2" t="s">
        <v>12</v>
      </c>
      <c r="M4" s="2" t="s">
        <v>13</v>
      </c>
      <c r="N4" s="2" t="s">
        <v>14</v>
      </c>
      <c r="O4" s="2" t="s">
        <v>15</v>
      </c>
      <c r="P4" s="2" t="s">
        <v>16</v>
      </c>
      <c r="Q4" t="s">
        <v>2220</v>
      </c>
    </row>
    <row r="5" spans="1:17" x14ac:dyDescent="0.35">
      <c r="A5" t="s">
        <v>1659</v>
      </c>
      <c r="B5" t="s">
        <v>789</v>
      </c>
      <c r="C5">
        <v>2586</v>
      </c>
      <c r="D5" t="s">
        <v>790</v>
      </c>
      <c r="E5" t="s">
        <v>200</v>
      </c>
      <c r="F5" t="s">
        <v>201</v>
      </c>
      <c r="G5" t="s">
        <v>24</v>
      </c>
      <c r="H5" t="s">
        <v>25</v>
      </c>
      <c r="I5" t="s">
        <v>2349</v>
      </c>
      <c r="J5" t="s">
        <v>2349</v>
      </c>
      <c r="K5" t="s">
        <v>2349</v>
      </c>
      <c r="L5" t="s">
        <v>2349</v>
      </c>
      <c r="M5" t="s">
        <v>2349</v>
      </c>
      <c r="N5" t="s">
        <v>2349</v>
      </c>
      <c r="O5" t="s">
        <v>2349</v>
      </c>
      <c r="P5" t="s">
        <v>2349</v>
      </c>
      <c r="Q5" s="1">
        <v>-7170</v>
      </c>
    </row>
    <row r="6" spans="1:17" x14ac:dyDescent="0.35">
      <c r="A6" t="s">
        <v>1659</v>
      </c>
      <c r="B6" t="s">
        <v>819</v>
      </c>
      <c r="C6">
        <v>2586</v>
      </c>
      <c r="D6" t="s">
        <v>790</v>
      </c>
      <c r="E6" t="s">
        <v>219</v>
      </c>
      <c r="F6" t="s">
        <v>220</v>
      </c>
      <c r="G6" t="s">
        <v>24</v>
      </c>
      <c r="H6" t="s">
        <v>25</v>
      </c>
      <c r="I6" t="s">
        <v>2349</v>
      </c>
      <c r="J6" t="s">
        <v>2349</v>
      </c>
      <c r="K6" t="s">
        <v>2349</v>
      </c>
      <c r="L6" t="s">
        <v>2349</v>
      </c>
      <c r="M6" t="s">
        <v>2349</v>
      </c>
      <c r="N6" t="s">
        <v>2349</v>
      </c>
      <c r="O6" t="s">
        <v>2349</v>
      </c>
      <c r="P6" t="s">
        <v>2349</v>
      </c>
      <c r="Q6" s="1">
        <v>-4364</v>
      </c>
    </row>
    <row r="7" spans="1:17" x14ac:dyDescent="0.35">
      <c r="A7" t="s">
        <v>1659</v>
      </c>
      <c r="B7" t="s">
        <v>790</v>
      </c>
      <c r="C7">
        <v>2586</v>
      </c>
      <c r="D7" t="s">
        <v>790</v>
      </c>
      <c r="E7" t="s">
        <v>18</v>
      </c>
      <c r="F7" t="s">
        <v>19</v>
      </c>
      <c r="G7" t="s">
        <v>24</v>
      </c>
      <c r="H7" t="s">
        <v>25</v>
      </c>
      <c r="I7" t="s">
        <v>2349</v>
      </c>
      <c r="J7" t="s">
        <v>2349</v>
      </c>
      <c r="K7" t="s">
        <v>2349</v>
      </c>
      <c r="L7" t="s">
        <v>2349</v>
      </c>
      <c r="M7" t="s">
        <v>2349</v>
      </c>
      <c r="N7" t="s">
        <v>2349</v>
      </c>
      <c r="O7" t="s">
        <v>2349</v>
      </c>
      <c r="P7" t="s">
        <v>2349</v>
      </c>
      <c r="Q7" s="1">
        <v>-2210000</v>
      </c>
    </row>
    <row r="8" spans="1:17" x14ac:dyDescent="0.35">
      <c r="A8" t="s">
        <v>1659</v>
      </c>
      <c r="B8" t="s">
        <v>27</v>
      </c>
      <c r="C8">
        <v>2585</v>
      </c>
      <c r="D8" t="s">
        <v>27</v>
      </c>
      <c r="E8" t="s">
        <v>18</v>
      </c>
      <c r="F8" t="s">
        <v>19</v>
      </c>
      <c r="G8" t="s">
        <v>24</v>
      </c>
      <c r="H8" t="s">
        <v>25</v>
      </c>
      <c r="I8" t="s">
        <v>2349</v>
      </c>
      <c r="J8" t="s">
        <v>2349</v>
      </c>
      <c r="K8" t="s">
        <v>2349</v>
      </c>
      <c r="L8" t="s">
        <v>2349</v>
      </c>
      <c r="M8" t="s">
        <v>2349</v>
      </c>
      <c r="N8" t="s">
        <v>2349</v>
      </c>
      <c r="O8" t="s">
        <v>2349</v>
      </c>
      <c r="P8" t="s">
        <v>2349</v>
      </c>
      <c r="Q8" s="1">
        <v>2355743</v>
      </c>
    </row>
    <row r="9" spans="1:17" x14ac:dyDescent="0.35">
      <c r="A9" t="s">
        <v>1659</v>
      </c>
      <c r="B9" t="s">
        <v>26</v>
      </c>
      <c r="C9">
        <v>2585</v>
      </c>
      <c r="D9" t="s">
        <v>27</v>
      </c>
      <c r="E9" t="s">
        <v>18</v>
      </c>
      <c r="F9" t="s">
        <v>19</v>
      </c>
      <c r="G9" t="s">
        <v>24</v>
      </c>
      <c r="H9" t="s">
        <v>25</v>
      </c>
      <c r="I9" t="s">
        <v>2349</v>
      </c>
      <c r="J9" t="s">
        <v>2349</v>
      </c>
      <c r="K9" t="s">
        <v>2349</v>
      </c>
      <c r="L9" t="s">
        <v>2349</v>
      </c>
      <c r="M9" t="s">
        <v>2349</v>
      </c>
      <c r="N9" t="s">
        <v>2349</v>
      </c>
      <c r="O9" t="s">
        <v>2349</v>
      </c>
      <c r="P9" t="s">
        <v>2349</v>
      </c>
      <c r="Q9" s="1">
        <v>-5000</v>
      </c>
    </row>
    <row r="10" spans="1:17" x14ac:dyDescent="0.35">
      <c r="A10" t="s">
        <v>1659</v>
      </c>
      <c r="B10" t="s">
        <v>1355</v>
      </c>
      <c r="C10">
        <v>2586</v>
      </c>
      <c r="D10" t="s">
        <v>790</v>
      </c>
      <c r="E10" t="s">
        <v>167</v>
      </c>
      <c r="F10" t="s">
        <v>168</v>
      </c>
      <c r="G10" t="s">
        <v>24</v>
      </c>
      <c r="H10" t="s">
        <v>25</v>
      </c>
      <c r="I10" t="s">
        <v>2349</v>
      </c>
      <c r="J10" t="s">
        <v>2349</v>
      </c>
      <c r="K10" t="s">
        <v>2349</v>
      </c>
      <c r="L10" t="s">
        <v>2349</v>
      </c>
      <c r="M10" t="s">
        <v>2349</v>
      </c>
      <c r="N10" t="s">
        <v>2349</v>
      </c>
      <c r="O10" t="s">
        <v>2349</v>
      </c>
      <c r="P10" t="s">
        <v>2349</v>
      </c>
      <c r="Q10" s="1">
        <v>-2626</v>
      </c>
    </row>
    <row r="11" spans="1:17" x14ac:dyDescent="0.35">
      <c r="A11" t="s">
        <v>1607</v>
      </c>
      <c r="B11" t="s">
        <v>438</v>
      </c>
      <c r="C11">
        <v>150200</v>
      </c>
      <c r="D11" t="s">
        <v>439</v>
      </c>
      <c r="E11" t="s">
        <v>44</v>
      </c>
      <c r="F11" t="s">
        <v>45</v>
      </c>
      <c r="G11" t="s">
        <v>84</v>
      </c>
      <c r="H11" t="s">
        <v>85</v>
      </c>
      <c r="I11" t="s">
        <v>2349</v>
      </c>
      <c r="J11" t="s">
        <v>2349</v>
      </c>
      <c r="K11" t="s">
        <v>2349</v>
      </c>
      <c r="L11" t="s">
        <v>2349</v>
      </c>
      <c r="M11" t="s">
        <v>440</v>
      </c>
      <c r="N11" t="s">
        <v>441</v>
      </c>
      <c r="O11" t="s">
        <v>2349</v>
      </c>
      <c r="P11" t="s">
        <v>2349</v>
      </c>
      <c r="Q11" s="1">
        <v>150000</v>
      </c>
    </row>
    <row r="12" spans="1:17" x14ac:dyDescent="0.35">
      <c r="A12" t="s">
        <v>1607</v>
      </c>
      <c r="B12" t="s">
        <v>450</v>
      </c>
      <c r="C12">
        <v>155910</v>
      </c>
      <c r="D12" t="s">
        <v>55</v>
      </c>
      <c r="E12" t="s">
        <v>258</v>
      </c>
      <c r="F12" t="s">
        <v>259</v>
      </c>
      <c r="G12" t="s">
        <v>183</v>
      </c>
      <c r="H12" t="s">
        <v>184</v>
      </c>
      <c r="I12" t="s">
        <v>2349</v>
      </c>
      <c r="J12" t="s">
        <v>2349</v>
      </c>
      <c r="K12" t="s">
        <v>451</v>
      </c>
      <c r="L12" t="s">
        <v>452</v>
      </c>
      <c r="M12" t="s">
        <v>123</v>
      </c>
      <c r="N12" t="s">
        <v>124</v>
      </c>
      <c r="O12" t="s">
        <v>2349</v>
      </c>
      <c r="P12" t="s">
        <v>2349</v>
      </c>
      <c r="Q12" s="1">
        <v>-440000</v>
      </c>
    </row>
    <row r="13" spans="1:17" x14ac:dyDescent="0.35">
      <c r="A13" t="s">
        <v>1607</v>
      </c>
      <c r="B13" t="s">
        <v>548</v>
      </c>
      <c r="C13">
        <v>155910</v>
      </c>
      <c r="D13" t="s">
        <v>55</v>
      </c>
      <c r="E13" t="s">
        <v>258</v>
      </c>
      <c r="F13" t="s">
        <v>259</v>
      </c>
      <c r="G13" t="s">
        <v>183</v>
      </c>
      <c r="H13" t="s">
        <v>184</v>
      </c>
      <c r="I13" t="s">
        <v>2349</v>
      </c>
      <c r="J13" t="s">
        <v>2349</v>
      </c>
      <c r="K13" t="s">
        <v>451</v>
      </c>
      <c r="L13" t="s">
        <v>452</v>
      </c>
      <c r="M13" t="s">
        <v>2349</v>
      </c>
      <c r="N13" t="s">
        <v>2349</v>
      </c>
      <c r="O13" t="s">
        <v>2349</v>
      </c>
      <c r="P13" t="s">
        <v>2349</v>
      </c>
      <c r="Q13" s="1">
        <v>-440000</v>
      </c>
    </row>
    <row r="14" spans="1:17" x14ac:dyDescent="0.35">
      <c r="A14" t="s">
        <v>1607</v>
      </c>
      <c r="B14" t="s">
        <v>122</v>
      </c>
      <c r="C14">
        <v>155109</v>
      </c>
      <c r="D14" t="s">
        <v>97</v>
      </c>
      <c r="E14" t="s">
        <v>44</v>
      </c>
      <c r="F14" t="s">
        <v>45</v>
      </c>
      <c r="G14" t="s">
        <v>84</v>
      </c>
      <c r="H14" t="s">
        <v>85</v>
      </c>
      <c r="I14" t="s">
        <v>2349</v>
      </c>
      <c r="J14" t="s">
        <v>2349</v>
      </c>
      <c r="K14" t="s">
        <v>2349</v>
      </c>
      <c r="L14" t="s">
        <v>2349</v>
      </c>
      <c r="M14" t="s">
        <v>123</v>
      </c>
      <c r="N14" t="s">
        <v>124</v>
      </c>
      <c r="O14" t="s">
        <v>2349</v>
      </c>
      <c r="P14" t="s">
        <v>2349</v>
      </c>
      <c r="Q14" s="1">
        <v>-1000000</v>
      </c>
    </row>
    <row r="15" spans="1:17" x14ac:dyDescent="0.35">
      <c r="A15" t="s">
        <v>1607</v>
      </c>
      <c r="B15" t="s">
        <v>846</v>
      </c>
      <c r="C15">
        <v>155910</v>
      </c>
      <c r="D15" t="s">
        <v>55</v>
      </c>
      <c r="E15" t="s">
        <v>306</v>
      </c>
      <c r="F15" t="s">
        <v>307</v>
      </c>
      <c r="G15" t="s">
        <v>158</v>
      </c>
      <c r="H15" t="s">
        <v>159</v>
      </c>
      <c r="I15" t="s">
        <v>578</v>
      </c>
      <c r="J15" t="s">
        <v>579</v>
      </c>
      <c r="K15" t="s">
        <v>580</v>
      </c>
      <c r="L15" t="s">
        <v>581</v>
      </c>
      <c r="M15" t="s">
        <v>2349</v>
      </c>
      <c r="N15" t="s">
        <v>2349</v>
      </c>
      <c r="O15" t="s">
        <v>2349</v>
      </c>
      <c r="P15" t="s">
        <v>2349</v>
      </c>
      <c r="Q15" s="1">
        <v>250000</v>
      </c>
    </row>
    <row r="16" spans="1:17" x14ac:dyDescent="0.35">
      <c r="A16" t="s">
        <v>1607</v>
      </c>
      <c r="B16" t="s">
        <v>614</v>
      </c>
      <c r="C16">
        <v>155910</v>
      </c>
      <c r="D16" t="s">
        <v>55</v>
      </c>
      <c r="E16" t="s">
        <v>146</v>
      </c>
      <c r="F16" t="s">
        <v>147</v>
      </c>
      <c r="G16" t="s">
        <v>148</v>
      </c>
      <c r="H16" t="s">
        <v>149</v>
      </c>
      <c r="I16" t="s">
        <v>606</v>
      </c>
      <c r="J16" t="s">
        <v>607</v>
      </c>
      <c r="K16" t="s">
        <v>2349</v>
      </c>
      <c r="L16" t="s">
        <v>2349</v>
      </c>
      <c r="M16" t="s">
        <v>2349</v>
      </c>
      <c r="N16" t="s">
        <v>2349</v>
      </c>
      <c r="O16" t="s">
        <v>2349</v>
      </c>
      <c r="P16" t="s">
        <v>2349</v>
      </c>
      <c r="Q16" s="1">
        <v>40000</v>
      </c>
    </row>
    <row r="17" spans="1:17" x14ac:dyDescent="0.35">
      <c r="A17" t="s">
        <v>1607</v>
      </c>
      <c r="B17" t="s">
        <v>617</v>
      </c>
      <c r="C17">
        <v>155106</v>
      </c>
      <c r="D17" t="s">
        <v>90</v>
      </c>
      <c r="E17" t="s">
        <v>44</v>
      </c>
      <c r="F17" t="s">
        <v>45</v>
      </c>
      <c r="G17" t="s">
        <v>84</v>
      </c>
      <c r="H17" t="s">
        <v>85</v>
      </c>
      <c r="I17" t="s">
        <v>2349</v>
      </c>
      <c r="J17" t="s">
        <v>2349</v>
      </c>
      <c r="K17" t="s">
        <v>2349</v>
      </c>
      <c r="L17" t="s">
        <v>2349</v>
      </c>
      <c r="M17" t="s">
        <v>91</v>
      </c>
      <c r="N17" t="s">
        <v>92</v>
      </c>
      <c r="O17" t="s">
        <v>2349</v>
      </c>
      <c r="P17" t="s">
        <v>2349</v>
      </c>
      <c r="Q17" s="1">
        <v>10000</v>
      </c>
    </row>
    <row r="18" spans="1:17" x14ac:dyDescent="0.35">
      <c r="A18" t="s">
        <v>1607</v>
      </c>
      <c r="B18" t="s">
        <v>616</v>
      </c>
      <c r="C18">
        <v>155106</v>
      </c>
      <c r="D18" t="s">
        <v>90</v>
      </c>
      <c r="E18" t="s">
        <v>44</v>
      </c>
      <c r="F18" t="s">
        <v>45</v>
      </c>
      <c r="G18" t="s">
        <v>84</v>
      </c>
      <c r="H18" t="s">
        <v>85</v>
      </c>
      <c r="I18" t="s">
        <v>2349</v>
      </c>
      <c r="J18" t="s">
        <v>2349</v>
      </c>
      <c r="K18" t="s">
        <v>2349</v>
      </c>
      <c r="L18" t="s">
        <v>2349</v>
      </c>
      <c r="M18" t="s">
        <v>98</v>
      </c>
      <c r="N18" t="s">
        <v>99</v>
      </c>
      <c r="O18" t="s">
        <v>2349</v>
      </c>
      <c r="P18" t="s">
        <v>2349</v>
      </c>
      <c r="Q18" s="1">
        <v>50000</v>
      </c>
    </row>
    <row r="19" spans="1:17" x14ac:dyDescent="0.35">
      <c r="A19" t="s">
        <v>1607</v>
      </c>
      <c r="B19" t="s">
        <v>603</v>
      </c>
      <c r="C19">
        <v>155106</v>
      </c>
      <c r="D19" t="s">
        <v>90</v>
      </c>
      <c r="E19" t="s">
        <v>44</v>
      </c>
      <c r="F19" t="s">
        <v>45</v>
      </c>
      <c r="G19" t="s">
        <v>84</v>
      </c>
      <c r="H19" t="s">
        <v>85</v>
      </c>
      <c r="I19" t="s">
        <v>2349</v>
      </c>
      <c r="J19" t="s">
        <v>2349</v>
      </c>
      <c r="K19" t="s">
        <v>2349</v>
      </c>
      <c r="L19" t="s">
        <v>2349</v>
      </c>
      <c r="M19" t="s">
        <v>98</v>
      </c>
      <c r="N19" t="s">
        <v>99</v>
      </c>
      <c r="O19" t="s">
        <v>2349</v>
      </c>
      <c r="P19" t="s">
        <v>2349</v>
      </c>
      <c r="Q19" s="1">
        <v>15000</v>
      </c>
    </row>
    <row r="20" spans="1:17" x14ac:dyDescent="0.35">
      <c r="A20" t="s">
        <v>1607</v>
      </c>
      <c r="B20" t="s">
        <v>1517</v>
      </c>
      <c r="C20">
        <v>450200</v>
      </c>
      <c r="D20" t="s">
        <v>139</v>
      </c>
      <c r="E20" t="s">
        <v>44</v>
      </c>
      <c r="F20" t="s">
        <v>45</v>
      </c>
      <c r="G20" t="s">
        <v>1518</v>
      </c>
      <c r="H20" t="s">
        <v>1519</v>
      </c>
      <c r="I20" t="s">
        <v>2349</v>
      </c>
      <c r="J20" t="s">
        <v>2349</v>
      </c>
      <c r="K20" t="s">
        <v>2349</v>
      </c>
      <c r="L20" t="s">
        <v>2349</v>
      </c>
      <c r="M20" t="s">
        <v>1520</v>
      </c>
      <c r="N20" t="s">
        <v>1521</v>
      </c>
      <c r="O20" t="s">
        <v>2349</v>
      </c>
      <c r="P20" t="s">
        <v>2349</v>
      </c>
      <c r="Q20" s="1">
        <v>80000</v>
      </c>
    </row>
    <row r="21" spans="1:17" x14ac:dyDescent="0.35">
      <c r="A21" t="s">
        <v>1607</v>
      </c>
      <c r="B21" t="s">
        <v>22</v>
      </c>
      <c r="C21">
        <v>650100</v>
      </c>
      <c r="D21" t="s">
        <v>23</v>
      </c>
      <c r="E21" t="s">
        <v>18</v>
      </c>
      <c r="F21" t="s">
        <v>19</v>
      </c>
      <c r="G21" t="s">
        <v>24</v>
      </c>
      <c r="H21" t="s">
        <v>25</v>
      </c>
      <c r="I21" t="s">
        <v>2349</v>
      </c>
      <c r="J21" t="s">
        <v>2349</v>
      </c>
      <c r="K21" t="s">
        <v>2349</v>
      </c>
      <c r="L21" t="s">
        <v>2349</v>
      </c>
      <c r="M21" t="s">
        <v>2349</v>
      </c>
      <c r="N21" t="s">
        <v>2349</v>
      </c>
      <c r="O21" t="s">
        <v>2349</v>
      </c>
      <c r="P21" t="s">
        <v>2349</v>
      </c>
      <c r="Q21" s="1">
        <v>55227</v>
      </c>
    </row>
    <row r="22" spans="1:17" x14ac:dyDescent="0.35">
      <c r="A22" t="s">
        <v>1607</v>
      </c>
      <c r="B22" t="s">
        <v>572</v>
      </c>
      <c r="C22">
        <v>155600</v>
      </c>
      <c r="D22" t="s">
        <v>573</v>
      </c>
      <c r="E22" t="s">
        <v>127</v>
      </c>
      <c r="F22" t="s">
        <v>128</v>
      </c>
      <c r="G22" t="s">
        <v>129</v>
      </c>
      <c r="H22" t="s">
        <v>130</v>
      </c>
      <c r="I22" t="s">
        <v>2349</v>
      </c>
      <c r="J22" t="s">
        <v>2349</v>
      </c>
      <c r="K22" t="s">
        <v>2349</v>
      </c>
      <c r="L22" t="s">
        <v>2349</v>
      </c>
      <c r="M22" t="s">
        <v>2349</v>
      </c>
      <c r="N22" t="s">
        <v>2349</v>
      </c>
      <c r="O22" t="s">
        <v>555</v>
      </c>
      <c r="P22" t="s">
        <v>556</v>
      </c>
      <c r="Q22" s="1">
        <v>11929</v>
      </c>
    </row>
    <row r="23" spans="1:17" x14ac:dyDescent="0.35">
      <c r="A23" t="s">
        <v>1607</v>
      </c>
      <c r="B23" t="s">
        <v>787</v>
      </c>
      <c r="C23">
        <v>650200</v>
      </c>
      <c r="D23" t="s">
        <v>788</v>
      </c>
      <c r="E23" t="s">
        <v>200</v>
      </c>
      <c r="F23" t="s">
        <v>201</v>
      </c>
      <c r="G23" t="s">
        <v>24</v>
      </c>
      <c r="H23" t="s">
        <v>25</v>
      </c>
      <c r="I23" t="s">
        <v>2349</v>
      </c>
      <c r="J23" t="s">
        <v>2349</v>
      </c>
      <c r="K23" t="s">
        <v>2349</v>
      </c>
      <c r="L23" t="s">
        <v>2349</v>
      </c>
      <c r="M23" t="s">
        <v>2349</v>
      </c>
      <c r="N23" t="s">
        <v>2349</v>
      </c>
      <c r="O23" t="s">
        <v>2349</v>
      </c>
      <c r="P23" t="s">
        <v>2349</v>
      </c>
      <c r="Q23" s="1">
        <v>2216</v>
      </c>
    </row>
    <row r="24" spans="1:17" x14ac:dyDescent="0.35">
      <c r="A24" t="s">
        <v>1607</v>
      </c>
      <c r="B24" t="s">
        <v>672</v>
      </c>
      <c r="C24">
        <v>155109</v>
      </c>
      <c r="D24" t="s">
        <v>97</v>
      </c>
      <c r="E24" t="s">
        <v>44</v>
      </c>
      <c r="F24" t="s">
        <v>45</v>
      </c>
      <c r="G24" t="s">
        <v>667</v>
      </c>
      <c r="H24" t="s">
        <v>668</v>
      </c>
      <c r="I24" t="s">
        <v>2349</v>
      </c>
      <c r="J24" t="s">
        <v>2349</v>
      </c>
      <c r="K24" t="s">
        <v>669</v>
      </c>
      <c r="L24" t="s">
        <v>670</v>
      </c>
      <c r="M24" t="s">
        <v>2349</v>
      </c>
      <c r="N24" t="s">
        <v>2349</v>
      </c>
      <c r="O24" t="s">
        <v>2349</v>
      </c>
      <c r="P24" t="s">
        <v>2349</v>
      </c>
      <c r="Q24" s="1">
        <v>34626</v>
      </c>
    </row>
    <row r="25" spans="1:17" x14ac:dyDescent="0.35">
      <c r="A25" t="s">
        <v>1607</v>
      </c>
      <c r="B25" t="s">
        <v>818</v>
      </c>
      <c r="C25">
        <v>650200</v>
      </c>
      <c r="D25" t="s">
        <v>788</v>
      </c>
      <c r="E25" t="s">
        <v>219</v>
      </c>
      <c r="F25" t="s">
        <v>220</v>
      </c>
      <c r="G25" t="s">
        <v>24</v>
      </c>
      <c r="H25" t="s">
        <v>25</v>
      </c>
      <c r="I25" t="s">
        <v>2349</v>
      </c>
      <c r="J25" t="s">
        <v>2349</v>
      </c>
      <c r="K25" t="s">
        <v>2349</v>
      </c>
      <c r="L25" t="s">
        <v>2349</v>
      </c>
      <c r="M25" t="s">
        <v>2349</v>
      </c>
      <c r="N25" t="s">
        <v>2349</v>
      </c>
      <c r="O25" t="s">
        <v>2349</v>
      </c>
      <c r="P25" t="s">
        <v>2349</v>
      </c>
      <c r="Q25" s="1">
        <v>1622</v>
      </c>
    </row>
    <row r="26" spans="1:17" x14ac:dyDescent="0.35">
      <c r="A26" t="s">
        <v>1607</v>
      </c>
      <c r="B26" t="s">
        <v>93</v>
      </c>
      <c r="C26">
        <v>155910</v>
      </c>
      <c r="D26" t="s">
        <v>55</v>
      </c>
      <c r="E26" t="s">
        <v>44</v>
      </c>
      <c r="F26" t="s">
        <v>45</v>
      </c>
      <c r="G26" t="s">
        <v>84</v>
      </c>
      <c r="H26" t="s">
        <v>85</v>
      </c>
      <c r="I26" t="s">
        <v>2349</v>
      </c>
      <c r="J26" t="s">
        <v>2349</v>
      </c>
      <c r="K26" t="s">
        <v>2349</v>
      </c>
      <c r="L26" t="s">
        <v>2349</v>
      </c>
      <c r="M26" t="s">
        <v>94</v>
      </c>
      <c r="N26" t="s">
        <v>95</v>
      </c>
      <c r="O26" t="s">
        <v>2349</v>
      </c>
      <c r="P26" t="s">
        <v>2349</v>
      </c>
      <c r="Q26" s="1">
        <v>15000</v>
      </c>
    </row>
    <row r="27" spans="1:17" x14ac:dyDescent="0.35">
      <c r="A27" t="s">
        <v>1607</v>
      </c>
      <c r="B27" t="s">
        <v>442</v>
      </c>
      <c r="C27">
        <v>155109</v>
      </c>
      <c r="D27" t="s">
        <v>97</v>
      </c>
      <c r="E27" t="s">
        <v>44</v>
      </c>
      <c r="F27" t="s">
        <v>45</v>
      </c>
      <c r="G27" t="s">
        <v>84</v>
      </c>
      <c r="H27" t="s">
        <v>85</v>
      </c>
      <c r="I27" t="s">
        <v>2349</v>
      </c>
      <c r="J27" t="s">
        <v>2349</v>
      </c>
      <c r="K27" t="s">
        <v>2349</v>
      </c>
      <c r="L27" t="s">
        <v>2349</v>
      </c>
      <c r="M27" t="s">
        <v>440</v>
      </c>
      <c r="N27" t="s">
        <v>441</v>
      </c>
      <c r="O27" t="s">
        <v>2349</v>
      </c>
      <c r="P27" t="s">
        <v>2349</v>
      </c>
      <c r="Q27" s="1">
        <v>-150000</v>
      </c>
    </row>
    <row r="28" spans="1:17" x14ac:dyDescent="0.35">
      <c r="A28" t="s">
        <v>1607</v>
      </c>
      <c r="B28" t="s">
        <v>104</v>
      </c>
      <c r="C28">
        <v>155109</v>
      </c>
      <c r="D28" t="s">
        <v>97</v>
      </c>
      <c r="E28" t="s">
        <v>44</v>
      </c>
      <c r="F28" t="s">
        <v>45</v>
      </c>
      <c r="G28" t="s">
        <v>84</v>
      </c>
      <c r="H28" t="s">
        <v>85</v>
      </c>
      <c r="I28" t="s">
        <v>2349</v>
      </c>
      <c r="J28" t="s">
        <v>2349</v>
      </c>
      <c r="K28" t="s">
        <v>2349</v>
      </c>
      <c r="L28" t="s">
        <v>2349</v>
      </c>
      <c r="M28" t="s">
        <v>91</v>
      </c>
      <c r="N28" t="s">
        <v>92</v>
      </c>
      <c r="O28" t="s">
        <v>2349</v>
      </c>
      <c r="P28" t="s">
        <v>2349</v>
      </c>
      <c r="Q28" s="1">
        <v>-214286</v>
      </c>
    </row>
    <row r="29" spans="1:17" x14ac:dyDescent="0.35">
      <c r="A29" t="s">
        <v>1607</v>
      </c>
      <c r="B29" t="s">
        <v>101</v>
      </c>
      <c r="C29">
        <v>155910</v>
      </c>
      <c r="D29" t="s">
        <v>55</v>
      </c>
      <c r="E29" t="s">
        <v>44</v>
      </c>
      <c r="F29" t="s">
        <v>45</v>
      </c>
      <c r="G29" t="s">
        <v>84</v>
      </c>
      <c r="H29" t="s">
        <v>85</v>
      </c>
      <c r="I29" t="s">
        <v>2349</v>
      </c>
      <c r="J29" t="s">
        <v>2349</v>
      </c>
      <c r="K29" t="s">
        <v>102</v>
      </c>
      <c r="L29" t="s">
        <v>103</v>
      </c>
      <c r="M29" t="s">
        <v>2349</v>
      </c>
      <c r="N29" t="s">
        <v>2349</v>
      </c>
      <c r="O29" t="s">
        <v>2349</v>
      </c>
      <c r="P29" t="s">
        <v>2349</v>
      </c>
      <c r="Q29" s="1">
        <v>214286</v>
      </c>
    </row>
    <row r="30" spans="1:17" x14ac:dyDescent="0.35">
      <c r="A30" t="s">
        <v>1607</v>
      </c>
      <c r="B30" t="s">
        <v>1402</v>
      </c>
      <c r="C30">
        <v>155109</v>
      </c>
      <c r="D30" t="s">
        <v>97</v>
      </c>
      <c r="E30" t="s">
        <v>44</v>
      </c>
      <c r="F30" t="s">
        <v>45</v>
      </c>
      <c r="G30" t="s">
        <v>84</v>
      </c>
      <c r="H30" t="s">
        <v>85</v>
      </c>
      <c r="I30" t="s">
        <v>2349</v>
      </c>
      <c r="J30" t="s">
        <v>2349</v>
      </c>
      <c r="K30" t="s">
        <v>2349</v>
      </c>
      <c r="L30" t="s">
        <v>2349</v>
      </c>
      <c r="M30" t="s">
        <v>91</v>
      </c>
      <c r="N30" t="s">
        <v>92</v>
      </c>
      <c r="O30" t="s">
        <v>2349</v>
      </c>
      <c r="P30" t="s">
        <v>2349</v>
      </c>
      <c r="Q30" s="1">
        <v>214286</v>
      </c>
    </row>
    <row r="31" spans="1:17" x14ac:dyDescent="0.35">
      <c r="A31" t="s">
        <v>1607</v>
      </c>
      <c r="B31" t="s">
        <v>849</v>
      </c>
      <c r="C31">
        <v>155910</v>
      </c>
      <c r="D31" t="s">
        <v>55</v>
      </c>
      <c r="E31" t="s">
        <v>44</v>
      </c>
      <c r="F31" t="s">
        <v>45</v>
      </c>
      <c r="G31" t="s">
        <v>84</v>
      </c>
      <c r="H31" t="s">
        <v>85</v>
      </c>
      <c r="I31" t="s">
        <v>2349</v>
      </c>
      <c r="J31" t="s">
        <v>2349</v>
      </c>
      <c r="K31" t="s">
        <v>102</v>
      </c>
      <c r="L31" t="s">
        <v>103</v>
      </c>
      <c r="M31" t="s">
        <v>2349</v>
      </c>
      <c r="N31" t="s">
        <v>2349</v>
      </c>
      <c r="O31" t="s">
        <v>2349</v>
      </c>
      <c r="P31" t="s">
        <v>2349</v>
      </c>
      <c r="Q31" s="1">
        <v>500000</v>
      </c>
    </row>
    <row r="32" spans="1:17" x14ac:dyDescent="0.35">
      <c r="A32" t="s">
        <v>1607</v>
      </c>
      <c r="B32" t="s">
        <v>1487</v>
      </c>
      <c r="C32">
        <v>450200</v>
      </c>
      <c r="D32" t="s">
        <v>139</v>
      </c>
      <c r="E32" t="s">
        <v>44</v>
      </c>
      <c r="F32" t="s">
        <v>45</v>
      </c>
      <c r="G32" t="s">
        <v>158</v>
      </c>
      <c r="H32" t="s">
        <v>159</v>
      </c>
      <c r="I32" t="s">
        <v>970</v>
      </c>
      <c r="J32" t="s">
        <v>971</v>
      </c>
      <c r="K32" t="s">
        <v>2349</v>
      </c>
      <c r="L32" t="s">
        <v>2349</v>
      </c>
      <c r="M32" t="s">
        <v>1488</v>
      </c>
      <c r="N32" t="s">
        <v>1489</v>
      </c>
      <c r="O32" t="s">
        <v>2349</v>
      </c>
      <c r="P32" t="s">
        <v>2349</v>
      </c>
      <c r="Q32" s="1">
        <v>60000</v>
      </c>
    </row>
    <row r="33" spans="1:17" x14ac:dyDescent="0.35">
      <c r="A33" t="s">
        <v>1607</v>
      </c>
      <c r="B33" t="s">
        <v>1506</v>
      </c>
      <c r="C33">
        <v>450200</v>
      </c>
      <c r="D33" t="s">
        <v>139</v>
      </c>
      <c r="E33" t="s">
        <v>44</v>
      </c>
      <c r="F33" t="s">
        <v>45</v>
      </c>
      <c r="G33" t="s">
        <v>64</v>
      </c>
      <c r="H33" t="s">
        <v>65</v>
      </c>
      <c r="I33" t="s">
        <v>2349</v>
      </c>
      <c r="J33" t="s">
        <v>2349</v>
      </c>
      <c r="K33" t="s">
        <v>2349</v>
      </c>
      <c r="L33" t="s">
        <v>2349</v>
      </c>
      <c r="M33" t="s">
        <v>1507</v>
      </c>
      <c r="N33" t="s">
        <v>1508</v>
      </c>
      <c r="O33" t="s">
        <v>2349</v>
      </c>
      <c r="P33" t="s">
        <v>2349</v>
      </c>
      <c r="Q33" s="1">
        <v>30000</v>
      </c>
    </row>
    <row r="34" spans="1:17" x14ac:dyDescent="0.35">
      <c r="A34" t="s">
        <v>1607</v>
      </c>
      <c r="B34" t="s">
        <v>60</v>
      </c>
      <c r="C34">
        <v>155100</v>
      </c>
      <c r="D34" t="s">
        <v>61</v>
      </c>
      <c r="E34" t="s">
        <v>44</v>
      </c>
      <c r="F34" t="s">
        <v>45</v>
      </c>
      <c r="G34" t="s">
        <v>56</v>
      </c>
      <c r="H34" t="s">
        <v>57</v>
      </c>
      <c r="I34" t="s">
        <v>2349</v>
      </c>
      <c r="J34" t="s">
        <v>2349</v>
      </c>
      <c r="K34" t="s">
        <v>2349</v>
      </c>
      <c r="L34" t="s">
        <v>2349</v>
      </c>
      <c r="M34" t="s">
        <v>58</v>
      </c>
      <c r="N34" t="s">
        <v>59</v>
      </c>
      <c r="O34" t="s">
        <v>2349</v>
      </c>
      <c r="P34" t="s">
        <v>2349</v>
      </c>
      <c r="Q34" s="1">
        <v>-150000</v>
      </c>
    </row>
    <row r="35" spans="1:17" x14ac:dyDescent="0.35">
      <c r="A35" t="s">
        <v>1607</v>
      </c>
      <c r="B35" t="s">
        <v>54</v>
      </c>
      <c r="C35">
        <v>155910</v>
      </c>
      <c r="D35" t="s">
        <v>55</v>
      </c>
      <c r="E35" t="s">
        <v>44</v>
      </c>
      <c r="F35" t="s">
        <v>45</v>
      </c>
      <c r="G35" t="s">
        <v>56</v>
      </c>
      <c r="H35" t="s">
        <v>57</v>
      </c>
      <c r="I35" t="s">
        <v>2349</v>
      </c>
      <c r="J35" t="s">
        <v>2349</v>
      </c>
      <c r="K35" t="s">
        <v>2349</v>
      </c>
      <c r="L35" t="s">
        <v>2349</v>
      </c>
      <c r="M35" t="s">
        <v>58</v>
      </c>
      <c r="N35" t="s">
        <v>59</v>
      </c>
      <c r="O35" t="s">
        <v>2349</v>
      </c>
      <c r="P35" t="s">
        <v>2349</v>
      </c>
      <c r="Q35" s="1">
        <v>150000</v>
      </c>
    </row>
    <row r="36" spans="1:17" x14ac:dyDescent="0.35">
      <c r="A36" t="s">
        <v>1607</v>
      </c>
      <c r="B36" t="s">
        <v>1511</v>
      </c>
      <c r="C36">
        <v>155109</v>
      </c>
      <c r="D36" t="s">
        <v>97</v>
      </c>
      <c r="E36" t="s">
        <v>44</v>
      </c>
      <c r="F36" t="s">
        <v>45</v>
      </c>
      <c r="G36" t="s">
        <v>84</v>
      </c>
      <c r="H36" t="s">
        <v>85</v>
      </c>
      <c r="I36" t="s">
        <v>2349</v>
      </c>
      <c r="J36" t="s">
        <v>2349</v>
      </c>
      <c r="K36" t="s">
        <v>2349</v>
      </c>
      <c r="L36" t="s">
        <v>2349</v>
      </c>
      <c r="M36" t="s">
        <v>91</v>
      </c>
      <c r="N36" t="s">
        <v>92</v>
      </c>
      <c r="O36" t="s">
        <v>2349</v>
      </c>
      <c r="P36" t="s">
        <v>2349</v>
      </c>
      <c r="Q36" s="1">
        <v>100000</v>
      </c>
    </row>
    <row r="37" spans="1:17" x14ac:dyDescent="0.35">
      <c r="A37" t="s">
        <v>1607</v>
      </c>
      <c r="B37" t="s">
        <v>820</v>
      </c>
      <c r="C37">
        <v>650100</v>
      </c>
      <c r="D37" t="s">
        <v>23</v>
      </c>
      <c r="E37" t="s">
        <v>18</v>
      </c>
      <c r="F37" t="s">
        <v>19</v>
      </c>
      <c r="G37" t="s">
        <v>24</v>
      </c>
      <c r="H37" t="s">
        <v>25</v>
      </c>
      <c r="I37" t="s">
        <v>2349</v>
      </c>
      <c r="J37" t="s">
        <v>2349</v>
      </c>
      <c r="K37" t="s">
        <v>2349</v>
      </c>
      <c r="L37" t="s">
        <v>2349</v>
      </c>
      <c r="M37" t="s">
        <v>2349</v>
      </c>
      <c r="N37" t="s">
        <v>2349</v>
      </c>
      <c r="O37" t="s">
        <v>2349</v>
      </c>
      <c r="P37" t="s">
        <v>2349</v>
      </c>
      <c r="Q37" s="1">
        <v>480000</v>
      </c>
    </row>
    <row r="38" spans="1:17" x14ac:dyDescent="0.35">
      <c r="A38" t="s">
        <v>1607</v>
      </c>
      <c r="B38" t="s">
        <v>1356</v>
      </c>
      <c r="C38">
        <v>650200</v>
      </c>
      <c r="D38" t="s">
        <v>788</v>
      </c>
      <c r="E38" t="s">
        <v>167</v>
      </c>
      <c r="F38" t="s">
        <v>168</v>
      </c>
      <c r="G38" t="s">
        <v>24</v>
      </c>
      <c r="H38" t="s">
        <v>25</v>
      </c>
      <c r="I38" t="s">
        <v>2349</v>
      </c>
      <c r="J38" t="s">
        <v>2349</v>
      </c>
      <c r="K38" t="s">
        <v>2349</v>
      </c>
      <c r="L38" t="s">
        <v>2349</v>
      </c>
      <c r="M38" t="s">
        <v>2349</v>
      </c>
      <c r="N38" t="s">
        <v>2349</v>
      </c>
      <c r="O38" t="s">
        <v>2349</v>
      </c>
      <c r="P38" t="s">
        <v>2349</v>
      </c>
      <c r="Q38" s="1">
        <v>935</v>
      </c>
    </row>
    <row r="39" spans="1:17" x14ac:dyDescent="0.35">
      <c r="A39" t="s">
        <v>1607</v>
      </c>
      <c r="B39" t="s">
        <v>55</v>
      </c>
      <c r="C39">
        <v>155910</v>
      </c>
      <c r="D39" t="s">
        <v>55</v>
      </c>
      <c r="E39" t="s">
        <v>306</v>
      </c>
      <c r="F39" t="s">
        <v>307</v>
      </c>
      <c r="G39" t="s">
        <v>158</v>
      </c>
      <c r="H39" t="s">
        <v>159</v>
      </c>
      <c r="I39" t="s">
        <v>2349</v>
      </c>
      <c r="J39" t="s">
        <v>2349</v>
      </c>
      <c r="K39" t="s">
        <v>2349</v>
      </c>
      <c r="L39" t="s">
        <v>2349</v>
      </c>
      <c r="M39" t="s">
        <v>2349</v>
      </c>
      <c r="N39" t="s">
        <v>2349</v>
      </c>
      <c r="O39" t="s">
        <v>2349</v>
      </c>
      <c r="P39" t="s">
        <v>2349</v>
      </c>
      <c r="Q39" s="1">
        <v>40000</v>
      </c>
    </row>
    <row r="40" spans="1:17" x14ac:dyDescent="0.35">
      <c r="A40" t="s">
        <v>1607</v>
      </c>
      <c r="B40" t="s">
        <v>96</v>
      </c>
      <c r="C40">
        <v>155109</v>
      </c>
      <c r="D40" t="s">
        <v>97</v>
      </c>
      <c r="E40" t="s">
        <v>44</v>
      </c>
      <c r="F40" t="s">
        <v>45</v>
      </c>
      <c r="G40" t="s">
        <v>84</v>
      </c>
      <c r="H40" t="s">
        <v>85</v>
      </c>
      <c r="I40" t="s">
        <v>2349</v>
      </c>
      <c r="J40" t="s">
        <v>2349</v>
      </c>
      <c r="K40" t="s">
        <v>2349</v>
      </c>
      <c r="L40" t="s">
        <v>2349</v>
      </c>
      <c r="M40" t="s">
        <v>98</v>
      </c>
      <c r="N40" t="s">
        <v>99</v>
      </c>
      <c r="O40" t="s">
        <v>2349</v>
      </c>
      <c r="P40" t="s">
        <v>2349</v>
      </c>
      <c r="Q40" s="1">
        <v>15000</v>
      </c>
    </row>
    <row r="41" spans="1:17" x14ac:dyDescent="0.35">
      <c r="A41" t="s">
        <v>1607</v>
      </c>
      <c r="B41" t="s">
        <v>899</v>
      </c>
      <c r="C41">
        <v>155910</v>
      </c>
      <c r="D41" t="s">
        <v>55</v>
      </c>
      <c r="E41" t="s">
        <v>258</v>
      </c>
      <c r="F41" t="s">
        <v>259</v>
      </c>
      <c r="G41" t="s">
        <v>183</v>
      </c>
      <c r="H41" t="s">
        <v>184</v>
      </c>
      <c r="I41" t="s">
        <v>2349</v>
      </c>
      <c r="J41" t="s">
        <v>2349</v>
      </c>
      <c r="K41" t="s">
        <v>451</v>
      </c>
      <c r="L41" t="s">
        <v>452</v>
      </c>
      <c r="M41" t="s">
        <v>2349</v>
      </c>
      <c r="N41" t="s">
        <v>2349</v>
      </c>
      <c r="O41" t="s">
        <v>2349</v>
      </c>
      <c r="P41" t="s">
        <v>2349</v>
      </c>
      <c r="Q41" s="1">
        <v>146000</v>
      </c>
    </row>
    <row r="42" spans="1:17" x14ac:dyDescent="0.35">
      <c r="A42" t="s">
        <v>1607</v>
      </c>
      <c r="B42" t="s">
        <v>550</v>
      </c>
      <c r="C42">
        <v>155910</v>
      </c>
      <c r="D42" t="s">
        <v>55</v>
      </c>
      <c r="E42" t="s">
        <v>258</v>
      </c>
      <c r="F42" t="s">
        <v>259</v>
      </c>
      <c r="G42" t="s">
        <v>183</v>
      </c>
      <c r="H42" t="s">
        <v>184</v>
      </c>
      <c r="I42" t="s">
        <v>2349</v>
      </c>
      <c r="J42" t="s">
        <v>2349</v>
      </c>
      <c r="K42" t="s">
        <v>451</v>
      </c>
      <c r="L42" t="s">
        <v>452</v>
      </c>
      <c r="M42" t="s">
        <v>123</v>
      </c>
      <c r="N42" t="s">
        <v>124</v>
      </c>
      <c r="O42" t="s">
        <v>2349</v>
      </c>
      <c r="P42" t="s">
        <v>2349</v>
      </c>
      <c r="Q42" s="1">
        <v>146000</v>
      </c>
    </row>
    <row r="43" spans="1:17" x14ac:dyDescent="0.35">
      <c r="A43" t="s">
        <v>1607</v>
      </c>
      <c r="B43" t="s">
        <v>550</v>
      </c>
      <c r="C43">
        <v>155910</v>
      </c>
      <c r="D43" t="s">
        <v>55</v>
      </c>
      <c r="E43" t="s">
        <v>258</v>
      </c>
      <c r="F43" t="s">
        <v>259</v>
      </c>
      <c r="G43" t="s">
        <v>183</v>
      </c>
      <c r="H43" t="s">
        <v>184</v>
      </c>
      <c r="I43" t="s">
        <v>2349</v>
      </c>
      <c r="J43" t="s">
        <v>2349</v>
      </c>
      <c r="M43" t="s">
        <v>2349</v>
      </c>
      <c r="N43" t="s">
        <v>2349</v>
      </c>
      <c r="O43" t="s">
        <v>2349</v>
      </c>
      <c r="P43" t="s">
        <v>2349</v>
      </c>
      <c r="Q43" s="1">
        <v>-146000</v>
      </c>
    </row>
    <row r="44" spans="1:17" x14ac:dyDescent="0.35">
      <c r="A44" t="s">
        <v>1607</v>
      </c>
      <c r="B44" t="s">
        <v>1400</v>
      </c>
      <c r="C44">
        <v>155910</v>
      </c>
      <c r="D44" t="s">
        <v>55</v>
      </c>
      <c r="E44" t="s">
        <v>258</v>
      </c>
      <c r="F44" t="s">
        <v>259</v>
      </c>
      <c r="G44" t="s">
        <v>183</v>
      </c>
      <c r="H44" t="s">
        <v>184</v>
      </c>
      <c r="I44" t="s">
        <v>2349</v>
      </c>
      <c r="J44" t="s">
        <v>2349</v>
      </c>
      <c r="K44" t="s">
        <v>451</v>
      </c>
      <c r="L44" t="s">
        <v>452</v>
      </c>
      <c r="M44" t="s">
        <v>2349</v>
      </c>
      <c r="N44" t="s">
        <v>2349</v>
      </c>
      <c r="O44" t="s">
        <v>2349</v>
      </c>
      <c r="P44" t="s">
        <v>2349</v>
      </c>
      <c r="Q44" s="1">
        <v>440000</v>
      </c>
    </row>
    <row r="45" spans="1:17" x14ac:dyDescent="0.35">
      <c r="A45" t="s">
        <v>1607</v>
      </c>
      <c r="B45" t="s">
        <v>519</v>
      </c>
      <c r="C45">
        <v>155910</v>
      </c>
      <c r="D45" t="s">
        <v>55</v>
      </c>
      <c r="E45" t="s">
        <v>258</v>
      </c>
      <c r="F45" t="s">
        <v>259</v>
      </c>
      <c r="G45" t="s">
        <v>183</v>
      </c>
      <c r="H45" t="s">
        <v>184</v>
      </c>
      <c r="I45" t="s">
        <v>2349</v>
      </c>
      <c r="J45" t="s">
        <v>2349</v>
      </c>
      <c r="K45" t="s">
        <v>451</v>
      </c>
      <c r="L45" t="s">
        <v>452</v>
      </c>
      <c r="M45" t="s">
        <v>123</v>
      </c>
      <c r="N45" t="s">
        <v>124</v>
      </c>
      <c r="O45" t="s">
        <v>2349</v>
      </c>
      <c r="P45" t="s">
        <v>2349</v>
      </c>
      <c r="Q45" s="1">
        <v>440000</v>
      </c>
    </row>
    <row r="46" spans="1:17" x14ac:dyDescent="0.35">
      <c r="A46" t="s">
        <v>1607</v>
      </c>
      <c r="B46" t="s">
        <v>89</v>
      </c>
      <c r="C46">
        <v>155106</v>
      </c>
      <c r="D46" t="s">
        <v>90</v>
      </c>
      <c r="E46" t="s">
        <v>44</v>
      </c>
      <c r="F46" t="s">
        <v>45</v>
      </c>
      <c r="G46" t="s">
        <v>84</v>
      </c>
      <c r="H46" t="s">
        <v>85</v>
      </c>
      <c r="I46" t="s">
        <v>2349</v>
      </c>
      <c r="J46" t="s">
        <v>2349</v>
      </c>
      <c r="K46" t="s">
        <v>2349</v>
      </c>
      <c r="L46" t="s">
        <v>2349</v>
      </c>
      <c r="M46" t="s">
        <v>91</v>
      </c>
      <c r="N46" t="s">
        <v>92</v>
      </c>
      <c r="O46" t="s">
        <v>2349</v>
      </c>
      <c r="P46" t="s">
        <v>2349</v>
      </c>
      <c r="Q46" s="1">
        <v>20000</v>
      </c>
    </row>
    <row r="47" spans="1:17" x14ac:dyDescent="0.35">
      <c r="A47" t="s">
        <v>1607</v>
      </c>
      <c r="B47" t="s">
        <v>83</v>
      </c>
      <c r="C47">
        <v>155910</v>
      </c>
      <c r="D47" t="s">
        <v>55</v>
      </c>
      <c r="E47" t="s">
        <v>44</v>
      </c>
      <c r="F47" t="s">
        <v>45</v>
      </c>
      <c r="G47" t="s">
        <v>84</v>
      </c>
      <c r="H47" t="s">
        <v>85</v>
      </c>
      <c r="I47" t="s">
        <v>2349</v>
      </c>
      <c r="J47" t="s">
        <v>2349</v>
      </c>
      <c r="K47" t="s">
        <v>2349</v>
      </c>
      <c r="L47" t="s">
        <v>2349</v>
      </c>
      <c r="M47" t="s">
        <v>86</v>
      </c>
      <c r="N47" t="s">
        <v>87</v>
      </c>
      <c r="O47" t="s">
        <v>2349</v>
      </c>
      <c r="P47" t="s">
        <v>2349</v>
      </c>
      <c r="Q47" s="1">
        <v>10000</v>
      </c>
    </row>
    <row r="48" spans="1:17" x14ac:dyDescent="0.35">
      <c r="A48" t="s">
        <v>1607</v>
      </c>
      <c r="B48" t="s">
        <v>100</v>
      </c>
      <c r="C48">
        <v>155106</v>
      </c>
      <c r="D48" t="s">
        <v>90</v>
      </c>
      <c r="E48" t="s">
        <v>44</v>
      </c>
      <c r="F48" t="s">
        <v>45</v>
      </c>
      <c r="G48" t="s">
        <v>84</v>
      </c>
      <c r="H48" t="s">
        <v>85</v>
      </c>
      <c r="I48" t="s">
        <v>2349</v>
      </c>
      <c r="J48" t="s">
        <v>2349</v>
      </c>
      <c r="K48" t="s">
        <v>2349</v>
      </c>
      <c r="L48" t="s">
        <v>2349</v>
      </c>
      <c r="M48" t="s">
        <v>98</v>
      </c>
      <c r="N48" t="s">
        <v>99</v>
      </c>
      <c r="O48" t="s">
        <v>2349</v>
      </c>
      <c r="P48" t="s">
        <v>2349</v>
      </c>
      <c r="Q48" s="1">
        <v>-50000</v>
      </c>
    </row>
    <row r="49" spans="1:17" x14ac:dyDescent="0.35">
      <c r="A49" t="s">
        <v>1607</v>
      </c>
      <c r="B49" t="s">
        <v>557</v>
      </c>
      <c r="C49">
        <v>155910</v>
      </c>
      <c r="D49" t="s">
        <v>55</v>
      </c>
      <c r="E49" t="s">
        <v>44</v>
      </c>
      <c r="F49" t="s">
        <v>45</v>
      </c>
      <c r="G49" t="s">
        <v>84</v>
      </c>
      <c r="H49" t="s">
        <v>85</v>
      </c>
      <c r="I49" t="s">
        <v>2349</v>
      </c>
      <c r="J49" t="s">
        <v>2349</v>
      </c>
      <c r="K49" t="s">
        <v>133</v>
      </c>
      <c r="L49" t="s">
        <v>134</v>
      </c>
      <c r="M49" t="s">
        <v>91</v>
      </c>
      <c r="N49" t="s">
        <v>92</v>
      </c>
      <c r="O49" t="s">
        <v>2349</v>
      </c>
      <c r="P49" t="s">
        <v>2349</v>
      </c>
      <c r="Q49" s="1">
        <v>20795</v>
      </c>
    </row>
    <row r="50" spans="1:17" x14ac:dyDescent="0.35">
      <c r="A50" t="s">
        <v>1607</v>
      </c>
      <c r="B50" t="s">
        <v>557</v>
      </c>
      <c r="C50">
        <v>155910</v>
      </c>
      <c r="D50" t="s">
        <v>55</v>
      </c>
      <c r="E50" t="s">
        <v>44</v>
      </c>
      <c r="F50" t="s">
        <v>45</v>
      </c>
      <c r="G50" t="s">
        <v>84</v>
      </c>
      <c r="H50" t="s">
        <v>85</v>
      </c>
      <c r="I50" t="s">
        <v>2349</v>
      </c>
      <c r="J50" t="s">
        <v>2349</v>
      </c>
      <c r="K50" t="s">
        <v>2349</v>
      </c>
      <c r="L50" t="s">
        <v>2349</v>
      </c>
      <c r="M50" t="s">
        <v>91</v>
      </c>
      <c r="N50" t="s">
        <v>92</v>
      </c>
      <c r="O50" t="s">
        <v>2349</v>
      </c>
      <c r="P50" t="s">
        <v>2349</v>
      </c>
      <c r="Q50" s="1">
        <v>-20793</v>
      </c>
    </row>
    <row r="51" spans="1:17" x14ac:dyDescent="0.35">
      <c r="A51" t="s">
        <v>1607</v>
      </c>
      <c r="B51" t="s">
        <v>574</v>
      </c>
      <c r="C51">
        <v>155910</v>
      </c>
      <c r="D51" t="s">
        <v>55</v>
      </c>
      <c r="E51" t="s">
        <v>127</v>
      </c>
      <c r="F51" t="s">
        <v>128</v>
      </c>
      <c r="G51" t="s">
        <v>129</v>
      </c>
      <c r="H51" t="s">
        <v>130</v>
      </c>
      <c r="I51" t="s">
        <v>575</v>
      </c>
      <c r="J51" t="s">
        <v>576</v>
      </c>
      <c r="K51" t="s">
        <v>2349</v>
      </c>
      <c r="L51" t="s">
        <v>2349</v>
      </c>
      <c r="M51" t="s">
        <v>2349</v>
      </c>
      <c r="N51" t="s">
        <v>2349</v>
      </c>
      <c r="O51" t="s">
        <v>2349</v>
      </c>
      <c r="P51" t="s">
        <v>2349</v>
      </c>
      <c r="Q51" s="1">
        <v>22940</v>
      </c>
    </row>
    <row r="52" spans="1:17" x14ac:dyDescent="0.35">
      <c r="A52" t="s">
        <v>1607</v>
      </c>
      <c r="B52" t="s">
        <v>1401</v>
      </c>
      <c r="C52">
        <v>155109</v>
      </c>
      <c r="D52" t="s">
        <v>97</v>
      </c>
      <c r="E52" t="s">
        <v>44</v>
      </c>
      <c r="F52" t="s">
        <v>45</v>
      </c>
      <c r="G52" t="s">
        <v>84</v>
      </c>
      <c r="H52" t="s">
        <v>85</v>
      </c>
      <c r="I52" t="s">
        <v>2349</v>
      </c>
      <c r="J52" t="s">
        <v>2349</v>
      </c>
      <c r="K52" t="s">
        <v>2349</v>
      </c>
      <c r="L52" t="s">
        <v>2349</v>
      </c>
      <c r="M52" t="s">
        <v>120</v>
      </c>
      <c r="N52" t="s">
        <v>121</v>
      </c>
      <c r="O52" t="s">
        <v>2349</v>
      </c>
      <c r="P52" t="s">
        <v>2349</v>
      </c>
      <c r="Q52" s="1">
        <v>1000000</v>
      </c>
    </row>
    <row r="53" spans="1:17" x14ac:dyDescent="0.35">
      <c r="A53" t="s">
        <v>1607</v>
      </c>
      <c r="B53" t="s">
        <v>549</v>
      </c>
      <c r="C53">
        <v>155109</v>
      </c>
      <c r="D53" t="s">
        <v>97</v>
      </c>
      <c r="E53" t="s">
        <v>44</v>
      </c>
      <c r="F53" t="s">
        <v>45</v>
      </c>
      <c r="G53" t="s">
        <v>84</v>
      </c>
      <c r="H53" t="s">
        <v>85</v>
      </c>
      <c r="I53" t="s">
        <v>2349</v>
      </c>
      <c r="J53" t="s">
        <v>2349</v>
      </c>
      <c r="K53" t="s">
        <v>2349</v>
      </c>
      <c r="L53" t="s">
        <v>2349</v>
      </c>
      <c r="M53" t="s">
        <v>123</v>
      </c>
      <c r="N53" t="s">
        <v>124</v>
      </c>
      <c r="O53" t="s">
        <v>2349</v>
      </c>
      <c r="P53" t="s">
        <v>2349</v>
      </c>
      <c r="Q53" s="1">
        <v>1000000</v>
      </c>
    </row>
    <row r="54" spans="1:17" x14ac:dyDescent="0.35">
      <c r="A54" t="s">
        <v>1607</v>
      </c>
      <c r="B54" t="s">
        <v>549</v>
      </c>
      <c r="C54">
        <v>155109</v>
      </c>
      <c r="D54" t="s">
        <v>97</v>
      </c>
      <c r="E54" t="s">
        <v>44</v>
      </c>
      <c r="F54" t="s">
        <v>45</v>
      </c>
      <c r="G54" t="s">
        <v>84</v>
      </c>
      <c r="H54" t="s">
        <v>85</v>
      </c>
      <c r="I54" t="s">
        <v>2349</v>
      </c>
      <c r="J54" t="s">
        <v>2349</v>
      </c>
      <c r="M54" t="s">
        <v>120</v>
      </c>
      <c r="N54" t="s">
        <v>121</v>
      </c>
      <c r="O54" t="s">
        <v>2349</v>
      </c>
      <c r="P54" t="s">
        <v>2349</v>
      </c>
      <c r="Q54" s="1">
        <v>-1000000</v>
      </c>
    </row>
    <row r="55" spans="1:17" x14ac:dyDescent="0.35">
      <c r="A55" t="s">
        <v>1607</v>
      </c>
      <c r="B55" t="s">
        <v>119</v>
      </c>
      <c r="C55">
        <v>155910</v>
      </c>
      <c r="D55" t="s">
        <v>55</v>
      </c>
      <c r="E55" t="s">
        <v>44</v>
      </c>
      <c r="F55" t="s">
        <v>45</v>
      </c>
      <c r="G55" t="s">
        <v>84</v>
      </c>
      <c r="H55" t="s">
        <v>85</v>
      </c>
      <c r="I55" t="s">
        <v>2349</v>
      </c>
      <c r="J55" t="s">
        <v>2349</v>
      </c>
      <c r="K55" t="s">
        <v>2349</v>
      </c>
      <c r="L55" t="s">
        <v>2349</v>
      </c>
      <c r="M55" t="s">
        <v>120</v>
      </c>
      <c r="N55" t="s">
        <v>121</v>
      </c>
      <c r="O55" t="s">
        <v>2349</v>
      </c>
      <c r="P55" t="s">
        <v>2349</v>
      </c>
      <c r="Q55" s="1">
        <v>1000000</v>
      </c>
    </row>
    <row r="56" spans="1:17" x14ac:dyDescent="0.35">
      <c r="A56" t="s">
        <v>1607</v>
      </c>
      <c r="B56" t="s">
        <v>577</v>
      </c>
      <c r="C56">
        <v>155910</v>
      </c>
      <c r="D56" t="s">
        <v>55</v>
      </c>
      <c r="E56" t="s">
        <v>306</v>
      </c>
      <c r="F56" t="s">
        <v>307</v>
      </c>
      <c r="G56" t="s">
        <v>158</v>
      </c>
      <c r="H56" t="s">
        <v>159</v>
      </c>
      <c r="I56" t="s">
        <v>578</v>
      </c>
      <c r="J56" t="s">
        <v>579</v>
      </c>
      <c r="K56" t="s">
        <v>580</v>
      </c>
      <c r="L56" t="s">
        <v>581</v>
      </c>
      <c r="M56" t="s">
        <v>2349</v>
      </c>
      <c r="N56" t="s">
        <v>2349</v>
      </c>
      <c r="O56" t="s">
        <v>2349</v>
      </c>
      <c r="P56" t="s">
        <v>2349</v>
      </c>
      <c r="Q56" s="1">
        <v>35588</v>
      </c>
    </row>
    <row r="57" spans="1:17" x14ac:dyDescent="0.35">
      <c r="A57" t="s">
        <v>1607</v>
      </c>
      <c r="B57" t="s">
        <v>242</v>
      </c>
      <c r="C57">
        <v>155106</v>
      </c>
      <c r="D57" t="s">
        <v>90</v>
      </c>
      <c r="E57" t="s">
        <v>44</v>
      </c>
      <c r="F57" t="s">
        <v>45</v>
      </c>
      <c r="G57" t="s">
        <v>84</v>
      </c>
      <c r="H57" t="s">
        <v>85</v>
      </c>
      <c r="I57" t="s">
        <v>2349</v>
      </c>
      <c r="J57" t="s">
        <v>2349</v>
      </c>
      <c r="K57" t="s">
        <v>2349</v>
      </c>
      <c r="L57" t="s">
        <v>2349</v>
      </c>
      <c r="M57" t="s">
        <v>98</v>
      </c>
      <c r="N57" t="s">
        <v>99</v>
      </c>
      <c r="O57" t="s">
        <v>2349</v>
      </c>
      <c r="P57" t="s">
        <v>2349</v>
      </c>
      <c r="Q57" s="1">
        <v>-15000</v>
      </c>
    </row>
    <row r="58" spans="1:17" x14ac:dyDescent="0.35">
      <c r="A58" t="s">
        <v>1607</v>
      </c>
      <c r="B58" t="s">
        <v>848</v>
      </c>
      <c r="C58">
        <v>155910</v>
      </c>
      <c r="D58" t="s">
        <v>55</v>
      </c>
      <c r="E58" t="s">
        <v>44</v>
      </c>
      <c r="F58" t="s">
        <v>45</v>
      </c>
      <c r="G58" t="s">
        <v>84</v>
      </c>
      <c r="H58" t="s">
        <v>85</v>
      </c>
      <c r="I58" t="s">
        <v>2349</v>
      </c>
      <c r="J58" t="s">
        <v>2349</v>
      </c>
      <c r="K58" t="s">
        <v>2349</v>
      </c>
      <c r="L58" t="s">
        <v>2349</v>
      </c>
      <c r="M58" t="s">
        <v>91</v>
      </c>
      <c r="N58" t="s">
        <v>92</v>
      </c>
      <c r="O58" t="s">
        <v>2349</v>
      </c>
      <c r="P58" t="s">
        <v>2349</v>
      </c>
      <c r="Q58" s="1">
        <v>20793</v>
      </c>
    </row>
    <row r="59" spans="1:17" x14ac:dyDescent="0.35">
      <c r="A59" t="s">
        <v>1607</v>
      </c>
      <c r="B59" t="s">
        <v>1510</v>
      </c>
      <c r="C59">
        <v>155109</v>
      </c>
      <c r="D59" t="s">
        <v>97</v>
      </c>
      <c r="E59" t="s">
        <v>44</v>
      </c>
      <c r="F59" t="s">
        <v>45</v>
      </c>
      <c r="G59" t="s">
        <v>84</v>
      </c>
      <c r="H59" t="s">
        <v>85</v>
      </c>
      <c r="I59" t="s">
        <v>2349</v>
      </c>
      <c r="J59" t="s">
        <v>2349</v>
      </c>
      <c r="K59" t="s">
        <v>2349</v>
      </c>
      <c r="L59" t="s">
        <v>2349</v>
      </c>
      <c r="M59" t="s">
        <v>552</v>
      </c>
      <c r="N59" t="s">
        <v>553</v>
      </c>
      <c r="O59" t="s">
        <v>2349</v>
      </c>
      <c r="P59" t="s">
        <v>2349</v>
      </c>
      <c r="Q59" s="1">
        <v>200000</v>
      </c>
    </row>
    <row r="60" spans="1:17" x14ac:dyDescent="0.35">
      <c r="A60" t="s">
        <v>1607</v>
      </c>
      <c r="B60" t="s">
        <v>1532</v>
      </c>
      <c r="C60">
        <v>450200</v>
      </c>
      <c r="D60" t="s">
        <v>139</v>
      </c>
      <c r="E60" t="s">
        <v>44</v>
      </c>
      <c r="F60" t="s">
        <v>45</v>
      </c>
      <c r="G60" t="s">
        <v>1527</v>
      </c>
      <c r="H60" t="s">
        <v>1528</v>
      </c>
      <c r="I60" t="s">
        <v>2349</v>
      </c>
      <c r="J60" t="s">
        <v>2349</v>
      </c>
      <c r="K60" t="s">
        <v>2349</v>
      </c>
      <c r="L60" t="s">
        <v>2349</v>
      </c>
      <c r="M60" t="s">
        <v>1533</v>
      </c>
      <c r="N60" t="s">
        <v>1534</v>
      </c>
      <c r="O60" t="s">
        <v>2349</v>
      </c>
      <c r="P60" t="s">
        <v>2349</v>
      </c>
      <c r="Q60" s="1">
        <v>120000</v>
      </c>
    </row>
    <row r="61" spans="1:17" x14ac:dyDescent="0.35">
      <c r="A61" t="s">
        <v>1607</v>
      </c>
      <c r="B61" t="s">
        <v>898</v>
      </c>
      <c r="C61">
        <v>155910</v>
      </c>
      <c r="D61" t="s">
        <v>55</v>
      </c>
      <c r="E61" t="s">
        <v>258</v>
      </c>
      <c r="F61" t="s">
        <v>259</v>
      </c>
      <c r="G61" t="s">
        <v>260</v>
      </c>
      <c r="H61" t="s">
        <v>261</v>
      </c>
      <c r="I61" t="s">
        <v>2349</v>
      </c>
      <c r="J61" t="s">
        <v>2349</v>
      </c>
      <c r="K61" t="s">
        <v>2349</v>
      </c>
      <c r="L61" t="s">
        <v>2349</v>
      </c>
      <c r="M61" t="s">
        <v>2349</v>
      </c>
      <c r="N61" t="s">
        <v>2349</v>
      </c>
      <c r="O61" t="s">
        <v>2349</v>
      </c>
      <c r="P61" t="s">
        <v>2349</v>
      </c>
      <c r="Q61" s="1">
        <v>50000</v>
      </c>
    </row>
    <row r="62" spans="1:17" x14ac:dyDescent="0.35">
      <c r="A62" t="s">
        <v>1607</v>
      </c>
      <c r="B62" t="s">
        <v>847</v>
      </c>
      <c r="C62">
        <v>155100</v>
      </c>
      <c r="D62" t="s">
        <v>61</v>
      </c>
      <c r="E62" t="s">
        <v>44</v>
      </c>
      <c r="F62" t="s">
        <v>45</v>
      </c>
      <c r="G62" t="s">
        <v>56</v>
      </c>
      <c r="H62" t="s">
        <v>57</v>
      </c>
      <c r="I62" t="s">
        <v>2349</v>
      </c>
      <c r="J62" t="s">
        <v>2349</v>
      </c>
      <c r="K62" t="s">
        <v>2349</v>
      </c>
      <c r="L62" t="s">
        <v>2349</v>
      </c>
      <c r="M62" t="s">
        <v>58</v>
      </c>
      <c r="N62" t="s">
        <v>59</v>
      </c>
      <c r="O62" t="s">
        <v>2349</v>
      </c>
      <c r="P62" t="s">
        <v>2349</v>
      </c>
      <c r="Q62" s="1">
        <v>150000</v>
      </c>
    </row>
    <row r="63" spans="1:17" x14ac:dyDescent="0.35">
      <c r="A63" t="s">
        <v>1607</v>
      </c>
      <c r="B63" t="s">
        <v>847</v>
      </c>
      <c r="C63">
        <v>155910</v>
      </c>
      <c r="D63" t="s">
        <v>55</v>
      </c>
      <c r="E63" t="s">
        <v>44</v>
      </c>
      <c r="F63" t="s">
        <v>45</v>
      </c>
      <c r="G63" t="s">
        <v>56</v>
      </c>
      <c r="H63" t="s">
        <v>57</v>
      </c>
      <c r="I63" t="s">
        <v>2349</v>
      </c>
      <c r="J63" t="s">
        <v>2349</v>
      </c>
      <c r="K63" t="s">
        <v>2349</v>
      </c>
      <c r="L63" t="s">
        <v>2349</v>
      </c>
      <c r="M63" t="s">
        <v>58</v>
      </c>
      <c r="N63" t="s">
        <v>59</v>
      </c>
      <c r="O63" t="s">
        <v>2349</v>
      </c>
      <c r="P63" t="s">
        <v>2349</v>
      </c>
      <c r="Q63" s="1">
        <v>600000</v>
      </c>
    </row>
    <row r="64" spans="1:17" x14ac:dyDescent="0.35">
      <c r="A64" t="s">
        <v>1607</v>
      </c>
      <c r="B64" t="s">
        <v>137</v>
      </c>
      <c r="C64">
        <v>155910</v>
      </c>
      <c r="D64" t="s">
        <v>55</v>
      </c>
      <c r="E64" t="s">
        <v>44</v>
      </c>
      <c r="F64" t="s">
        <v>45</v>
      </c>
      <c r="G64" t="s">
        <v>84</v>
      </c>
      <c r="H64" t="s">
        <v>85</v>
      </c>
      <c r="I64" t="s">
        <v>2349</v>
      </c>
      <c r="J64" t="s">
        <v>2349</v>
      </c>
      <c r="K64" t="s">
        <v>133</v>
      </c>
      <c r="L64" t="s">
        <v>134</v>
      </c>
      <c r="M64" t="s">
        <v>91</v>
      </c>
      <c r="N64" t="s">
        <v>92</v>
      </c>
      <c r="O64" t="s">
        <v>2349</v>
      </c>
      <c r="P64" t="s">
        <v>2349</v>
      </c>
      <c r="Q64" s="1">
        <v>-20795</v>
      </c>
    </row>
    <row r="65" spans="1:17" x14ac:dyDescent="0.35">
      <c r="A65" t="s">
        <v>1607</v>
      </c>
      <c r="B65" t="s">
        <v>551</v>
      </c>
      <c r="C65">
        <v>155109</v>
      </c>
      <c r="D65" t="s">
        <v>97</v>
      </c>
      <c r="E65" t="s">
        <v>44</v>
      </c>
      <c r="F65" t="s">
        <v>45</v>
      </c>
      <c r="G65" t="s">
        <v>84</v>
      </c>
      <c r="H65" t="s">
        <v>85</v>
      </c>
      <c r="I65" t="s">
        <v>2349</v>
      </c>
      <c r="J65" t="s">
        <v>2349</v>
      </c>
      <c r="K65" t="s">
        <v>2349</v>
      </c>
      <c r="L65" t="s">
        <v>2349</v>
      </c>
      <c r="M65" t="s">
        <v>552</v>
      </c>
      <c r="N65" t="s">
        <v>553</v>
      </c>
      <c r="O65" t="s">
        <v>2349</v>
      </c>
      <c r="P65" t="s">
        <v>2349</v>
      </c>
      <c r="Q65" s="1">
        <v>-50000</v>
      </c>
    </row>
    <row r="66" spans="1:17" x14ac:dyDescent="0.35">
      <c r="A66" t="s">
        <v>1607</v>
      </c>
      <c r="B66" t="s">
        <v>551</v>
      </c>
      <c r="C66">
        <v>155109</v>
      </c>
      <c r="D66" t="s">
        <v>97</v>
      </c>
      <c r="E66" t="s">
        <v>44</v>
      </c>
      <c r="F66" t="s">
        <v>45</v>
      </c>
      <c r="G66" t="s">
        <v>84</v>
      </c>
      <c r="H66" t="s">
        <v>85</v>
      </c>
      <c r="I66" t="s">
        <v>2349</v>
      </c>
      <c r="J66" t="s">
        <v>2349</v>
      </c>
      <c r="M66" t="s">
        <v>91</v>
      </c>
      <c r="N66" t="s">
        <v>92</v>
      </c>
      <c r="O66" t="s">
        <v>2349</v>
      </c>
      <c r="P66" t="s">
        <v>2349</v>
      </c>
      <c r="Q66" s="1">
        <v>-100000</v>
      </c>
    </row>
    <row r="67" spans="1:17" x14ac:dyDescent="0.35">
      <c r="A67" t="s">
        <v>1607</v>
      </c>
      <c r="B67" t="s">
        <v>551</v>
      </c>
      <c r="C67">
        <v>155109</v>
      </c>
      <c r="D67" t="s">
        <v>97</v>
      </c>
      <c r="E67" t="s">
        <v>44</v>
      </c>
      <c r="F67" t="s">
        <v>45</v>
      </c>
      <c r="G67" t="s">
        <v>84</v>
      </c>
      <c r="H67" t="s">
        <v>85</v>
      </c>
      <c r="I67" t="s">
        <v>2349</v>
      </c>
      <c r="J67" t="s">
        <v>2349</v>
      </c>
      <c r="M67" t="s">
        <v>440</v>
      </c>
      <c r="N67" t="s">
        <v>441</v>
      </c>
      <c r="O67" t="s">
        <v>2349</v>
      </c>
      <c r="P67" t="s">
        <v>2349</v>
      </c>
      <c r="Q67" s="1">
        <v>150000</v>
      </c>
    </row>
    <row r="68" spans="1:17" x14ac:dyDescent="0.35">
      <c r="A68" t="s">
        <v>1613</v>
      </c>
      <c r="B68" t="s">
        <v>672</v>
      </c>
      <c r="C68">
        <v>350200</v>
      </c>
      <c r="D68" t="s">
        <v>139</v>
      </c>
      <c r="E68" t="s">
        <v>44</v>
      </c>
      <c r="F68" t="s">
        <v>45</v>
      </c>
      <c r="G68" t="s">
        <v>667</v>
      </c>
      <c r="H68" t="s">
        <v>668</v>
      </c>
      <c r="I68" t="s">
        <v>2349</v>
      </c>
      <c r="J68" t="s">
        <v>2349</v>
      </c>
      <c r="K68" t="s">
        <v>669</v>
      </c>
      <c r="L68" t="s">
        <v>670</v>
      </c>
      <c r="M68" t="s">
        <v>2349</v>
      </c>
      <c r="N68" t="s">
        <v>2349</v>
      </c>
      <c r="O68" t="s">
        <v>2349</v>
      </c>
      <c r="P68" t="s">
        <v>2349</v>
      </c>
      <c r="Q68" s="1">
        <v>34626</v>
      </c>
    </row>
    <row r="69" spans="1:17" x14ac:dyDescent="0.35">
      <c r="A69" t="s">
        <v>1613</v>
      </c>
      <c r="B69" t="s">
        <v>978</v>
      </c>
      <c r="C69">
        <v>655000</v>
      </c>
      <c r="D69" t="s">
        <v>978</v>
      </c>
      <c r="E69" t="s">
        <v>18</v>
      </c>
      <c r="F69" t="s">
        <v>19</v>
      </c>
      <c r="G69" t="s">
        <v>20</v>
      </c>
      <c r="H69" t="s">
        <v>21</v>
      </c>
      <c r="I69" t="s">
        <v>2349</v>
      </c>
      <c r="J69" t="s">
        <v>2349</v>
      </c>
      <c r="K69" t="s">
        <v>2349</v>
      </c>
      <c r="L69" t="s">
        <v>2349</v>
      </c>
      <c r="M69" t="s">
        <v>2349</v>
      </c>
      <c r="N69" t="s">
        <v>2349</v>
      </c>
      <c r="O69" t="s">
        <v>2349</v>
      </c>
      <c r="P69" t="s">
        <v>2349</v>
      </c>
      <c r="Q69" s="1">
        <v>5000</v>
      </c>
    </row>
    <row r="70" spans="1:17" x14ac:dyDescent="0.35">
      <c r="A70" t="s">
        <v>1613</v>
      </c>
      <c r="B70" t="s">
        <v>849</v>
      </c>
      <c r="C70">
        <v>350200</v>
      </c>
      <c r="D70" t="s">
        <v>139</v>
      </c>
      <c r="E70" t="s">
        <v>44</v>
      </c>
      <c r="F70" t="s">
        <v>45</v>
      </c>
      <c r="G70" t="s">
        <v>84</v>
      </c>
      <c r="H70" t="s">
        <v>85</v>
      </c>
      <c r="I70" t="s">
        <v>2349</v>
      </c>
      <c r="J70" t="s">
        <v>2349</v>
      </c>
      <c r="K70" t="s">
        <v>102</v>
      </c>
      <c r="L70" t="s">
        <v>103</v>
      </c>
      <c r="M70" t="s">
        <v>2349</v>
      </c>
      <c r="N70" t="s">
        <v>2349</v>
      </c>
      <c r="O70" t="s">
        <v>2349</v>
      </c>
      <c r="P70" t="s">
        <v>2349</v>
      </c>
      <c r="Q70" s="1">
        <v>500000</v>
      </c>
    </row>
    <row r="71" spans="1:17" x14ac:dyDescent="0.35">
      <c r="A71" t="s">
        <v>1613</v>
      </c>
      <c r="B71" t="s">
        <v>139</v>
      </c>
      <c r="C71">
        <v>350200</v>
      </c>
      <c r="D71" t="s">
        <v>139</v>
      </c>
      <c r="E71" t="s">
        <v>306</v>
      </c>
      <c r="F71" t="s">
        <v>307</v>
      </c>
      <c r="G71" t="s">
        <v>158</v>
      </c>
      <c r="H71" t="s">
        <v>159</v>
      </c>
      <c r="I71" t="s">
        <v>2349</v>
      </c>
      <c r="J71" t="s">
        <v>2349</v>
      </c>
      <c r="K71" t="s">
        <v>2349</v>
      </c>
      <c r="L71" t="s">
        <v>2349</v>
      </c>
      <c r="M71" t="s">
        <v>2349</v>
      </c>
      <c r="N71" t="s">
        <v>2349</v>
      </c>
      <c r="O71" t="s">
        <v>2349</v>
      </c>
      <c r="P71" t="s">
        <v>2349</v>
      </c>
      <c r="Q71" s="1">
        <v>20000</v>
      </c>
    </row>
    <row r="72" spans="1:17" x14ac:dyDescent="0.35">
      <c r="A72" t="s">
        <v>1613</v>
      </c>
      <c r="B72" t="s">
        <v>453</v>
      </c>
      <c r="C72">
        <v>35020008</v>
      </c>
      <c r="D72" t="s">
        <v>454</v>
      </c>
      <c r="E72" t="s">
        <v>258</v>
      </c>
      <c r="F72" t="s">
        <v>259</v>
      </c>
      <c r="G72" t="s">
        <v>183</v>
      </c>
      <c r="H72" t="s">
        <v>184</v>
      </c>
      <c r="I72" t="s">
        <v>2349</v>
      </c>
      <c r="J72" t="s">
        <v>2349</v>
      </c>
      <c r="K72" t="s">
        <v>451</v>
      </c>
      <c r="L72" t="s">
        <v>452</v>
      </c>
      <c r="M72" t="s">
        <v>2349</v>
      </c>
      <c r="N72" t="s">
        <v>2349</v>
      </c>
      <c r="O72" t="s">
        <v>2349</v>
      </c>
      <c r="P72" t="s">
        <v>2349</v>
      </c>
      <c r="Q72" s="1">
        <v>-440000</v>
      </c>
    </row>
    <row r="73" spans="1:17" x14ac:dyDescent="0.35">
      <c r="A73" t="s">
        <v>1613</v>
      </c>
      <c r="B73" t="s">
        <v>850</v>
      </c>
      <c r="C73">
        <v>35020008</v>
      </c>
      <c r="D73" t="s">
        <v>454</v>
      </c>
      <c r="E73" t="s">
        <v>258</v>
      </c>
      <c r="F73" t="s">
        <v>259</v>
      </c>
      <c r="G73" t="s">
        <v>183</v>
      </c>
      <c r="H73" t="s">
        <v>184</v>
      </c>
      <c r="I73" t="s">
        <v>2349</v>
      </c>
      <c r="J73" t="s">
        <v>2349</v>
      </c>
      <c r="K73" t="s">
        <v>451</v>
      </c>
      <c r="L73" t="s">
        <v>452</v>
      </c>
      <c r="M73" t="s">
        <v>2349</v>
      </c>
      <c r="N73" t="s">
        <v>2349</v>
      </c>
      <c r="O73" t="s">
        <v>2349</v>
      </c>
      <c r="P73" t="s">
        <v>2349</v>
      </c>
      <c r="Q73" s="1">
        <v>440000</v>
      </c>
    </row>
    <row r="74" spans="1:17" x14ac:dyDescent="0.35">
      <c r="A74" t="s">
        <v>1613</v>
      </c>
      <c r="B74" t="s">
        <v>557</v>
      </c>
      <c r="C74">
        <v>350200</v>
      </c>
      <c r="D74" t="s">
        <v>139</v>
      </c>
      <c r="E74" t="s">
        <v>44</v>
      </c>
      <c r="F74" t="s">
        <v>45</v>
      </c>
      <c r="G74" t="s">
        <v>84</v>
      </c>
      <c r="H74" t="s">
        <v>85</v>
      </c>
      <c r="I74" t="s">
        <v>2349</v>
      </c>
      <c r="J74" t="s">
        <v>2349</v>
      </c>
      <c r="K74" t="s">
        <v>133</v>
      </c>
      <c r="L74" t="s">
        <v>134</v>
      </c>
      <c r="M74" t="s">
        <v>91</v>
      </c>
      <c r="N74" t="s">
        <v>92</v>
      </c>
      <c r="O74" t="s">
        <v>2349</v>
      </c>
      <c r="P74" t="s">
        <v>2349</v>
      </c>
      <c r="Q74" s="1">
        <v>20795</v>
      </c>
    </row>
    <row r="75" spans="1:17" x14ac:dyDescent="0.35">
      <c r="A75" t="s">
        <v>1613</v>
      </c>
      <c r="B75" t="s">
        <v>557</v>
      </c>
      <c r="C75">
        <v>350200</v>
      </c>
      <c r="D75" t="s">
        <v>139</v>
      </c>
      <c r="E75" t="s">
        <v>44</v>
      </c>
      <c r="F75" t="s">
        <v>45</v>
      </c>
      <c r="G75" t="s">
        <v>84</v>
      </c>
      <c r="H75" t="s">
        <v>85</v>
      </c>
      <c r="I75" t="s">
        <v>2349</v>
      </c>
      <c r="J75" t="s">
        <v>2349</v>
      </c>
      <c r="K75" t="s">
        <v>2349</v>
      </c>
      <c r="L75" t="s">
        <v>2349</v>
      </c>
      <c r="M75" t="s">
        <v>91</v>
      </c>
      <c r="N75" t="s">
        <v>92</v>
      </c>
      <c r="O75" t="s">
        <v>2349</v>
      </c>
      <c r="P75" t="s">
        <v>2349</v>
      </c>
      <c r="Q75" s="1">
        <v>-20793</v>
      </c>
    </row>
    <row r="76" spans="1:17" x14ac:dyDescent="0.35">
      <c r="A76" t="s">
        <v>1613</v>
      </c>
      <c r="B76" t="s">
        <v>848</v>
      </c>
      <c r="C76">
        <v>350200</v>
      </c>
      <c r="D76" t="s">
        <v>139</v>
      </c>
      <c r="E76" t="s">
        <v>44</v>
      </c>
      <c r="F76" t="s">
        <v>45</v>
      </c>
      <c r="G76" t="s">
        <v>84</v>
      </c>
      <c r="H76" t="s">
        <v>85</v>
      </c>
      <c r="I76" t="s">
        <v>2349</v>
      </c>
      <c r="J76" t="s">
        <v>2349</v>
      </c>
      <c r="K76" t="s">
        <v>2349</v>
      </c>
      <c r="L76" t="s">
        <v>2349</v>
      </c>
      <c r="M76" t="s">
        <v>91</v>
      </c>
      <c r="N76" t="s">
        <v>92</v>
      </c>
      <c r="O76" t="s">
        <v>2349</v>
      </c>
      <c r="P76" t="s">
        <v>2349</v>
      </c>
      <c r="Q76" s="1">
        <v>20793</v>
      </c>
    </row>
    <row r="77" spans="1:17" x14ac:dyDescent="0.35">
      <c r="A77" t="s">
        <v>1613</v>
      </c>
      <c r="B77" t="s">
        <v>546</v>
      </c>
      <c r="C77">
        <v>381100</v>
      </c>
      <c r="D77" t="s">
        <v>547</v>
      </c>
      <c r="E77" t="s">
        <v>44</v>
      </c>
      <c r="F77" t="s">
        <v>45</v>
      </c>
      <c r="G77" t="s">
        <v>46</v>
      </c>
      <c r="H77" t="s">
        <v>47</v>
      </c>
      <c r="I77" t="s">
        <v>2349</v>
      </c>
      <c r="J77" t="s">
        <v>2349</v>
      </c>
      <c r="K77" t="s">
        <v>2349</v>
      </c>
      <c r="L77" t="s">
        <v>2349</v>
      </c>
      <c r="M77" t="s">
        <v>2349</v>
      </c>
      <c r="N77" t="s">
        <v>2349</v>
      </c>
      <c r="O77" t="s">
        <v>2349</v>
      </c>
      <c r="P77" t="s">
        <v>2349</v>
      </c>
      <c r="Q77" s="1">
        <v>30000</v>
      </c>
    </row>
    <row r="78" spans="1:17" x14ac:dyDescent="0.35">
      <c r="A78" t="s">
        <v>1613</v>
      </c>
      <c r="B78" t="s">
        <v>847</v>
      </c>
      <c r="C78">
        <v>350200</v>
      </c>
      <c r="D78" t="s">
        <v>139</v>
      </c>
      <c r="E78" t="s">
        <v>44</v>
      </c>
      <c r="F78" t="s">
        <v>45</v>
      </c>
      <c r="G78" t="s">
        <v>56</v>
      </c>
      <c r="H78" t="s">
        <v>57</v>
      </c>
      <c r="I78" t="s">
        <v>2349</v>
      </c>
      <c r="J78" t="s">
        <v>2349</v>
      </c>
      <c r="K78" t="s">
        <v>2349</v>
      </c>
      <c r="L78" t="s">
        <v>2349</v>
      </c>
      <c r="M78" t="s">
        <v>58</v>
      </c>
      <c r="N78" t="s">
        <v>59</v>
      </c>
      <c r="O78" t="s">
        <v>2349</v>
      </c>
      <c r="P78" t="s">
        <v>2349</v>
      </c>
      <c r="Q78" s="1">
        <v>600000</v>
      </c>
    </row>
    <row r="79" spans="1:17" x14ac:dyDescent="0.35">
      <c r="A79" t="s">
        <v>1613</v>
      </c>
      <c r="B79" t="s">
        <v>1483</v>
      </c>
      <c r="C79">
        <v>350200</v>
      </c>
      <c r="D79" t="s">
        <v>139</v>
      </c>
      <c r="E79" t="s">
        <v>306</v>
      </c>
      <c r="F79" t="s">
        <v>307</v>
      </c>
      <c r="G79" t="s">
        <v>158</v>
      </c>
      <c r="H79" t="s">
        <v>159</v>
      </c>
      <c r="I79" t="s">
        <v>578</v>
      </c>
      <c r="J79" t="s">
        <v>579</v>
      </c>
      <c r="K79" t="s">
        <v>580</v>
      </c>
      <c r="L79" t="s">
        <v>581</v>
      </c>
      <c r="M79" t="s">
        <v>2349</v>
      </c>
      <c r="N79" t="s">
        <v>2349</v>
      </c>
      <c r="O79" t="s">
        <v>2349</v>
      </c>
      <c r="P79" t="s">
        <v>2349</v>
      </c>
      <c r="Q79" s="1">
        <v>250000</v>
      </c>
    </row>
    <row r="80" spans="1:17" x14ac:dyDescent="0.35">
      <c r="A80" t="s">
        <v>1613</v>
      </c>
      <c r="B80" t="s">
        <v>138</v>
      </c>
      <c r="C80">
        <v>350200</v>
      </c>
      <c r="D80" t="s">
        <v>139</v>
      </c>
      <c r="E80" t="s">
        <v>44</v>
      </c>
      <c r="F80" t="s">
        <v>45</v>
      </c>
      <c r="G80" t="s">
        <v>84</v>
      </c>
      <c r="H80" t="s">
        <v>85</v>
      </c>
      <c r="I80" t="s">
        <v>2349</v>
      </c>
      <c r="J80" t="s">
        <v>2349</v>
      </c>
      <c r="K80" t="s">
        <v>133</v>
      </c>
      <c r="L80" t="s">
        <v>134</v>
      </c>
      <c r="M80" t="s">
        <v>91</v>
      </c>
      <c r="N80" t="s">
        <v>92</v>
      </c>
      <c r="O80" t="s">
        <v>2349</v>
      </c>
      <c r="P80" t="s">
        <v>2349</v>
      </c>
      <c r="Q80" s="1">
        <v>-20795</v>
      </c>
    </row>
    <row r="81" spans="1:17" x14ac:dyDescent="0.35">
      <c r="A81" t="s">
        <v>1622</v>
      </c>
      <c r="B81" t="s">
        <v>17</v>
      </c>
      <c r="C81">
        <v>100100</v>
      </c>
      <c r="D81" t="s">
        <v>17</v>
      </c>
      <c r="E81" t="s">
        <v>18</v>
      </c>
      <c r="F81" t="s">
        <v>19</v>
      </c>
      <c r="G81" t="s">
        <v>20</v>
      </c>
      <c r="H81" t="s">
        <v>21</v>
      </c>
      <c r="I81" t="s">
        <v>2349</v>
      </c>
      <c r="J81" t="s">
        <v>2349</v>
      </c>
      <c r="K81" t="s">
        <v>2349</v>
      </c>
      <c r="L81" t="s">
        <v>2349</v>
      </c>
      <c r="M81" t="s">
        <v>2349</v>
      </c>
      <c r="N81" t="s">
        <v>2349</v>
      </c>
      <c r="O81" t="s">
        <v>2349</v>
      </c>
      <c r="P81" t="s">
        <v>2349</v>
      </c>
      <c r="Q81" s="1">
        <v>-477096</v>
      </c>
    </row>
    <row r="82" spans="1:17" x14ac:dyDescent="0.35">
      <c r="A82" t="s">
        <v>1600</v>
      </c>
      <c r="B82" t="s">
        <v>1323</v>
      </c>
      <c r="C82">
        <v>550040</v>
      </c>
      <c r="D82" t="s">
        <v>375</v>
      </c>
      <c r="E82" t="s">
        <v>312</v>
      </c>
      <c r="F82" t="s">
        <v>313</v>
      </c>
      <c r="G82" t="s">
        <v>70</v>
      </c>
      <c r="H82" t="s">
        <v>71</v>
      </c>
      <c r="I82" t="s">
        <v>2349</v>
      </c>
      <c r="J82" t="s">
        <v>2349</v>
      </c>
      <c r="K82" t="s">
        <v>2349</v>
      </c>
      <c r="L82" t="s">
        <v>2349</v>
      </c>
      <c r="M82" t="s">
        <v>2349</v>
      </c>
      <c r="N82" t="s">
        <v>2349</v>
      </c>
      <c r="O82" t="s">
        <v>2349</v>
      </c>
      <c r="P82" t="s">
        <v>2349</v>
      </c>
      <c r="Q82" s="1">
        <v>80</v>
      </c>
    </row>
    <row r="83" spans="1:17" x14ac:dyDescent="0.35">
      <c r="A83" t="s">
        <v>1600</v>
      </c>
      <c r="B83" t="s">
        <v>502</v>
      </c>
      <c r="C83">
        <v>50021</v>
      </c>
      <c r="D83" t="s">
        <v>74</v>
      </c>
      <c r="E83" t="s">
        <v>232</v>
      </c>
      <c r="F83" t="s">
        <v>233</v>
      </c>
      <c r="G83" t="s">
        <v>499</v>
      </c>
      <c r="H83" t="s">
        <v>500</v>
      </c>
      <c r="I83" t="s">
        <v>2349</v>
      </c>
      <c r="J83" t="s">
        <v>2349</v>
      </c>
      <c r="K83" t="s">
        <v>2349</v>
      </c>
      <c r="L83" t="s">
        <v>2349</v>
      </c>
      <c r="M83" t="s">
        <v>2349</v>
      </c>
      <c r="N83" t="s">
        <v>2349</v>
      </c>
      <c r="O83" t="s">
        <v>2349</v>
      </c>
      <c r="P83" t="s">
        <v>2349</v>
      </c>
      <c r="Q83" s="1">
        <v>968</v>
      </c>
    </row>
    <row r="84" spans="1:17" x14ac:dyDescent="0.35">
      <c r="A84" t="s">
        <v>1600</v>
      </c>
      <c r="B84" t="s">
        <v>501</v>
      </c>
      <c r="C84">
        <v>5063</v>
      </c>
      <c r="D84" t="s">
        <v>72</v>
      </c>
      <c r="E84" t="s">
        <v>232</v>
      </c>
      <c r="F84" t="s">
        <v>233</v>
      </c>
      <c r="G84" t="s">
        <v>499</v>
      </c>
      <c r="H84" t="s">
        <v>500</v>
      </c>
      <c r="I84" t="s">
        <v>2349</v>
      </c>
      <c r="J84" t="s">
        <v>2349</v>
      </c>
      <c r="K84" t="s">
        <v>2349</v>
      </c>
      <c r="L84" t="s">
        <v>2349</v>
      </c>
      <c r="M84" t="s">
        <v>2349</v>
      </c>
      <c r="N84" t="s">
        <v>2349</v>
      </c>
      <c r="O84" t="s">
        <v>2349</v>
      </c>
      <c r="P84" t="s">
        <v>2349</v>
      </c>
      <c r="Q84" s="1">
        <v>319</v>
      </c>
    </row>
    <row r="85" spans="1:17" x14ac:dyDescent="0.35">
      <c r="A85" t="s">
        <v>1600</v>
      </c>
      <c r="B85" t="s">
        <v>501</v>
      </c>
      <c r="C85">
        <v>5063</v>
      </c>
      <c r="D85" t="s">
        <v>72</v>
      </c>
      <c r="E85" t="s">
        <v>232</v>
      </c>
      <c r="F85" t="s">
        <v>233</v>
      </c>
      <c r="G85" t="s">
        <v>234</v>
      </c>
      <c r="H85" t="s">
        <v>235</v>
      </c>
      <c r="I85" t="s">
        <v>2349</v>
      </c>
      <c r="J85" t="s">
        <v>2349</v>
      </c>
      <c r="K85" t="s">
        <v>2349</v>
      </c>
      <c r="L85" t="s">
        <v>2349</v>
      </c>
      <c r="M85" t="s">
        <v>2349</v>
      </c>
      <c r="N85" t="s">
        <v>2349</v>
      </c>
      <c r="O85" t="s">
        <v>2349</v>
      </c>
      <c r="P85" t="s">
        <v>2349</v>
      </c>
      <c r="Q85" s="1">
        <v>706</v>
      </c>
    </row>
    <row r="86" spans="1:17" x14ac:dyDescent="0.35">
      <c r="A86" t="s">
        <v>1600</v>
      </c>
      <c r="B86" t="s">
        <v>498</v>
      </c>
      <c r="C86">
        <v>5064</v>
      </c>
      <c r="D86" t="s">
        <v>67</v>
      </c>
      <c r="E86" t="s">
        <v>232</v>
      </c>
      <c r="F86" t="s">
        <v>233</v>
      </c>
      <c r="G86" t="s">
        <v>499</v>
      </c>
      <c r="H86" t="s">
        <v>500</v>
      </c>
      <c r="I86" t="s">
        <v>2349</v>
      </c>
      <c r="J86" t="s">
        <v>2349</v>
      </c>
      <c r="K86" t="s">
        <v>2349</v>
      </c>
      <c r="L86" t="s">
        <v>2349</v>
      </c>
      <c r="M86" t="s">
        <v>2349</v>
      </c>
      <c r="N86" t="s">
        <v>2349</v>
      </c>
      <c r="O86" t="s">
        <v>2349</v>
      </c>
      <c r="P86" t="s">
        <v>2349</v>
      </c>
      <c r="Q86" s="1">
        <v>8</v>
      </c>
    </row>
    <row r="87" spans="1:17" x14ac:dyDescent="0.35">
      <c r="A87" t="s">
        <v>1600</v>
      </c>
      <c r="B87" t="s">
        <v>498</v>
      </c>
      <c r="C87">
        <v>5064</v>
      </c>
      <c r="D87" t="s">
        <v>67</v>
      </c>
      <c r="E87" t="s">
        <v>232</v>
      </c>
      <c r="F87" t="s">
        <v>233</v>
      </c>
      <c r="G87" t="s">
        <v>234</v>
      </c>
      <c r="H87" t="s">
        <v>235</v>
      </c>
      <c r="I87" t="s">
        <v>2349</v>
      </c>
      <c r="J87" t="s">
        <v>2349</v>
      </c>
      <c r="K87" t="s">
        <v>2349</v>
      </c>
      <c r="L87" t="s">
        <v>2349</v>
      </c>
      <c r="M87" t="s">
        <v>2349</v>
      </c>
      <c r="N87" t="s">
        <v>2349</v>
      </c>
      <c r="O87" t="s">
        <v>2349</v>
      </c>
      <c r="P87" t="s">
        <v>2349</v>
      </c>
      <c r="Q87" s="1">
        <v>17</v>
      </c>
    </row>
    <row r="88" spans="1:17" x14ac:dyDescent="0.35">
      <c r="A88" t="s">
        <v>1600</v>
      </c>
      <c r="B88" t="s">
        <v>541</v>
      </c>
      <c r="C88">
        <v>5063</v>
      </c>
      <c r="D88" t="s">
        <v>72</v>
      </c>
      <c r="E88" t="s">
        <v>340</v>
      </c>
      <c r="F88" t="s">
        <v>341</v>
      </c>
      <c r="G88" t="s">
        <v>32</v>
      </c>
      <c r="H88" t="s">
        <v>33</v>
      </c>
      <c r="I88" t="s">
        <v>2349</v>
      </c>
      <c r="J88" t="s">
        <v>2349</v>
      </c>
      <c r="K88" t="s">
        <v>2349</v>
      </c>
      <c r="L88" t="s">
        <v>2349</v>
      </c>
      <c r="M88" t="s">
        <v>2349</v>
      </c>
      <c r="N88" t="s">
        <v>2349</v>
      </c>
      <c r="O88" t="s">
        <v>2349</v>
      </c>
      <c r="P88" t="s">
        <v>2349</v>
      </c>
      <c r="Q88" s="1">
        <v>4455</v>
      </c>
    </row>
    <row r="89" spans="1:17" x14ac:dyDescent="0.35">
      <c r="A89" t="s">
        <v>1600</v>
      </c>
      <c r="B89" t="s">
        <v>541</v>
      </c>
      <c r="C89">
        <v>5063</v>
      </c>
      <c r="D89" t="s">
        <v>72</v>
      </c>
      <c r="E89" t="s">
        <v>530</v>
      </c>
      <c r="F89" t="s">
        <v>531</v>
      </c>
      <c r="G89" t="s">
        <v>275</v>
      </c>
      <c r="H89" t="s">
        <v>276</v>
      </c>
      <c r="I89" t="s">
        <v>2349</v>
      </c>
      <c r="J89" t="s">
        <v>2349</v>
      </c>
      <c r="K89" t="s">
        <v>2349</v>
      </c>
      <c r="L89" t="s">
        <v>2349</v>
      </c>
      <c r="M89" t="s">
        <v>2349</v>
      </c>
      <c r="N89" t="s">
        <v>2349</v>
      </c>
      <c r="O89" t="s">
        <v>2349</v>
      </c>
      <c r="P89" t="s">
        <v>2349</v>
      </c>
      <c r="Q89" s="1">
        <v>1824</v>
      </c>
    </row>
    <row r="90" spans="1:17" x14ac:dyDescent="0.35">
      <c r="A90" t="s">
        <v>1600</v>
      </c>
      <c r="B90" t="s">
        <v>750</v>
      </c>
      <c r="C90">
        <v>5063</v>
      </c>
      <c r="D90" t="s">
        <v>72</v>
      </c>
      <c r="E90" t="s">
        <v>77</v>
      </c>
      <c r="F90" t="s">
        <v>78</v>
      </c>
      <c r="G90" t="s">
        <v>152</v>
      </c>
      <c r="H90" t="s">
        <v>153</v>
      </c>
      <c r="I90" t="s">
        <v>2349</v>
      </c>
      <c r="J90" t="s">
        <v>2349</v>
      </c>
      <c r="K90" t="s">
        <v>2349</v>
      </c>
      <c r="L90" t="s">
        <v>2349</v>
      </c>
      <c r="M90" t="s">
        <v>163</v>
      </c>
      <c r="N90" t="s">
        <v>164</v>
      </c>
      <c r="O90" t="s">
        <v>2349</v>
      </c>
      <c r="P90" t="s">
        <v>2349</v>
      </c>
      <c r="Q90" s="1">
        <v>990</v>
      </c>
    </row>
    <row r="91" spans="1:17" x14ac:dyDescent="0.35">
      <c r="A91" t="s">
        <v>1600</v>
      </c>
      <c r="B91" t="s">
        <v>750</v>
      </c>
      <c r="C91">
        <v>5064</v>
      </c>
      <c r="D91" t="s">
        <v>67</v>
      </c>
      <c r="E91" t="s">
        <v>77</v>
      </c>
      <c r="F91" t="s">
        <v>78</v>
      </c>
      <c r="G91" t="s">
        <v>152</v>
      </c>
      <c r="H91" t="s">
        <v>153</v>
      </c>
      <c r="I91" t="s">
        <v>2349</v>
      </c>
      <c r="J91" t="s">
        <v>2349</v>
      </c>
      <c r="K91" t="s">
        <v>2349</v>
      </c>
      <c r="L91" t="s">
        <v>2349</v>
      </c>
      <c r="M91" t="s">
        <v>163</v>
      </c>
      <c r="N91" t="s">
        <v>164</v>
      </c>
      <c r="O91" t="s">
        <v>2349</v>
      </c>
      <c r="P91" t="s">
        <v>2349</v>
      </c>
      <c r="Q91" s="1">
        <v>24</v>
      </c>
    </row>
    <row r="92" spans="1:17" x14ac:dyDescent="0.35">
      <c r="A92" t="s">
        <v>1600</v>
      </c>
      <c r="B92" t="s">
        <v>1106</v>
      </c>
      <c r="C92">
        <v>450000</v>
      </c>
      <c r="D92" t="s">
        <v>136</v>
      </c>
      <c r="E92" t="s">
        <v>77</v>
      </c>
      <c r="F92" t="s">
        <v>78</v>
      </c>
      <c r="G92" t="s">
        <v>152</v>
      </c>
      <c r="H92" t="s">
        <v>153</v>
      </c>
      <c r="I92" t="s">
        <v>2349</v>
      </c>
      <c r="J92" t="s">
        <v>2349</v>
      </c>
      <c r="K92" t="s">
        <v>2349</v>
      </c>
      <c r="L92" t="s">
        <v>2349</v>
      </c>
      <c r="M92" t="s">
        <v>346</v>
      </c>
      <c r="N92" t="s">
        <v>347</v>
      </c>
      <c r="O92" t="s">
        <v>2349</v>
      </c>
      <c r="P92" t="s">
        <v>2349</v>
      </c>
      <c r="Q92" s="1">
        <v>6000</v>
      </c>
    </row>
    <row r="93" spans="1:17" x14ac:dyDescent="0.35">
      <c r="A93" t="s">
        <v>1600</v>
      </c>
      <c r="B93" t="s">
        <v>162</v>
      </c>
      <c r="C93">
        <v>5063</v>
      </c>
      <c r="D93" t="s">
        <v>72</v>
      </c>
      <c r="E93" t="s">
        <v>44</v>
      </c>
      <c r="F93" t="s">
        <v>45</v>
      </c>
      <c r="G93" t="s">
        <v>46</v>
      </c>
      <c r="H93" t="s">
        <v>47</v>
      </c>
      <c r="I93" t="s">
        <v>2349</v>
      </c>
      <c r="J93" t="s">
        <v>2349</v>
      </c>
      <c r="K93" t="s">
        <v>2349</v>
      </c>
      <c r="L93" t="s">
        <v>2349</v>
      </c>
      <c r="M93" t="s">
        <v>163</v>
      </c>
      <c r="N93" t="s">
        <v>164</v>
      </c>
      <c r="O93" t="s">
        <v>2349</v>
      </c>
      <c r="P93" t="s">
        <v>2349</v>
      </c>
      <c r="Q93" s="1">
        <v>2574</v>
      </c>
    </row>
    <row r="94" spans="1:17" x14ac:dyDescent="0.35">
      <c r="A94" t="s">
        <v>1600</v>
      </c>
      <c r="B94" t="s">
        <v>162</v>
      </c>
      <c r="C94">
        <v>5064</v>
      </c>
      <c r="D94" t="s">
        <v>67</v>
      </c>
      <c r="E94" t="s">
        <v>44</v>
      </c>
      <c r="F94" t="s">
        <v>45</v>
      </c>
      <c r="G94" t="s">
        <v>46</v>
      </c>
      <c r="H94" t="s">
        <v>47</v>
      </c>
      <c r="I94" t="s">
        <v>2349</v>
      </c>
      <c r="J94" t="s">
        <v>2349</v>
      </c>
      <c r="K94" t="s">
        <v>2349</v>
      </c>
      <c r="L94" t="s">
        <v>2349</v>
      </c>
      <c r="M94" t="s">
        <v>163</v>
      </c>
      <c r="N94" t="s">
        <v>164</v>
      </c>
      <c r="O94" t="s">
        <v>2349</v>
      </c>
      <c r="P94" t="s">
        <v>2349</v>
      </c>
      <c r="Q94" s="1">
        <v>62</v>
      </c>
    </row>
    <row r="95" spans="1:17" x14ac:dyDescent="0.35">
      <c r="A95" t="s">
        <v>1600</v>
      </c>
      <c r="B95" t="s">
        <v>783</v>
      </c>
      <c r="C95">
        <v>550099</v>
      </c>
      <c r="D95" t="s">
        <v>409</v>
      </c>
      <c r="E95" t="s">
        <v>77</v>
      </c>
      <c r="F95" t="s">
        <v>78</v>
      </c>
      <c r="G95" t="s">
        <v>152</v>
      </c>
      <c r="H95" t="s">
        <v>153</v>
      </c>
      <c r="I95" t="s">
        <v>2349</v>
      </c>
      <c r="J95" t="s">
        <v>2349</v>
      </c>
      <c r="K95" t="s">
        <v>784</v>
      </c>
      <c r="L95" t="s">
        <v>785</v>
      </c>
      <c r="M95" t="s">
        <v>2349</v>
      </c>
      <c r="N95" t="s">
        <v>2349</v>
      </c>
      <c r="O95" t="s">
        <v>2349</v>
      </c>
      <c r="P95" t="s">
        <v>2349</v>
      </c>
      <c r="Q95" s="1">
        <v>140</v>
      </c>
    </row>
    <row r="96" spans="1:17" x14ac:dyDescent="0.35">
      <c r="A96" t="s">
        <v>1600</v>
      </c>
      <c r="B96" t="s">
        <v>783</v>
      </c>
      <c r="C96">
        <v>552400</v>
      </c>
      <c r="D96" t="s">
        <v>746</v>
      </c>
      <c r="E96" t="s">
        <v>77</v>
      </c>
      <c r="F96" t="s">
        <v>78</v>
      </c>
      <c r="G96" t="s">
        <v>152</v>
      </c>
      <c r="H96" t="s">
        <v>153</v>
      </c>
      <c r="I96" t="s">
        <v>2349</v>
      </c>
      <c r="J96" t="s">
        <v>2349</v>
      </c>
      <c r="K96" t="s">
        <v>784</v>
      </c>
      <c r="L96" t="s">
        <v>785</v>
      </c>
      <c r="M96" t="s">
        <v>2349</v>
      </c>
      <c r="N96" t="s">
        <v>2349</v>
      </c>
      <c r="O96" t="s">
        <v>2349</v>
      </c>
      <c r="P96" t="s">
        <v>2349</v>
      </c>
      <c r="Q96" s="1">
        <v>950</v>
      </c>
    </row>
    <row r="97" spans="1:17" x14ac:dyDescent="0.35">
      <c r="A97" t="s">
        <v>1600</v>
      </c>
      <c r="B97" t="s">
        <v>711</v>
      </c>
      <c r="C97">
        <v>552520</v>
      </c>
      <c r="D97" t="s">
        <v>76</v>
      </c>
      <c r="E97" t="s">
        <v>127</v>
      </c>
      <c r="F97" t="s">
        <v>128</v>
      </c>
      <c r="G97" t="s">
        <v>129</v>
      </c>
      <c r="H97" t="s">
        <v>130</v>
      </c>
      <c r="I97" t="s">
        <v>2349</v>
      </c>
      <c r="J97" t="s">
        <v>2349</v>
      </c>
      <c r="K97" t="s">
        <v>712</v>
      </c>
      <c r="L97" t="s">
        <v>713</v>
      </c>
      <c r="M97" t="s">
        <v>2349</v>
      </c>
      <c r="N97" t="s">
        <v>2349</v>
      </c>
      <c r="O97" t="s">
        <v>2349</v>
      </c>
      <c r="P97" t="s">
        <v>2349</v>
      </c>
      <c r="Q97" s="1">
        <v>396</v>
      </c>
    </row>
    <row r="98" spans="1:17" x14ac:dyDescent="0.35">
      <c r="A98" t="s">
        <v>1600</v>
      </c>
      <c r="B98" t="s">
        <v>708</v>
      </c>
      <c r="C98">
        <v>552520</v>
      </c>
      <c r="D98" t="s">
        <v>76</v>
      </c>
      <c r="E98" t="s">
        <v>127</v>
      </c>
      <c r="F98" t="s">
        <v>128</v>
      </c>
      <c r="G98" t="s">
        <v>129</v>
      </c>
      <c r="H98" t="s">
        <v>130</v>
      </c>
      <c r="I98" t="s">
        <v>2349</v>
      </c>
      <c r="J98" t="s">
        <v>2349</v>
      </c>
      <c r="K98" t="s">
        <v>709</v>
      </c>
      <c r="L98" t="s">
        <v>710</v>
      </c>
      <c r="M98" t="s">
        <v>2349</v>
      </c>
      <c r="N98" t="s">
        <v>2349</v>
      </c>
      <c r="O98" t="s">
        <v>2349</v>
      </c>
      <c r="P98" t="s">
        <v>2349</v>
      </c>
      <c r="Q98" s="1">
        <v>396</v>
      </c>
    </row>
    <row r="99" spans="1:17" x14ac:dyDescent="0.35">
      <c r="A99" t="s">
        <v>1600</v>
      </c>
      <c r="B99" t="s">
        <v>1314</v>
      </c>
      <c r="C99">
        <v>5063</v>
      </c>
      <c r="D99" t="s">
        <v>72</v>
      </c>
      <c r="E99" t="s">
        <v>127</v>
      </c>
      <c r="F99" t="s">
        <v>128</v>
      </c>
      <c r="G99" t="s">
        <v>129</v>
      </c>
      <c r="H99" t="s">
        <v>130</v>
      </c>
      <c r="I99" t="s">
        <v>2349</v>
      </c>
      <c r="J99" t="s">
        <v>2349</v>
      </c>
      <c r="K99" t="s">
        <v>2349</v>
      </c>
      <c r="L99" t="s">
        <v>2349</v>
      </c>
      <c r="M99" t="s">
        <v>2349</v>
      </c>
      <c r="N99" t="s">
        <v>2349</v>
      </c>
      <c r="O99" t="s">
        <v>2349</v>
      </c>
      <c r="P99" t="s">
        <v>2349</v>
      </c>
      <c r="Q99" s="1">
        <v>65617</v>
      </c>
    </row>
    <row r="100" spans="1:17" x14ac:dyDescent="0.35">
      <c r="A100" t="s">
        <v>1600</v>
      </c>
      <c r="B100" t="s">
        <v>1313</v>
      </c>
      <c r="C100">
        <v>5064</v>
      </c>
      <c r="D100" t="s">
        <v>67</v>
      </c>
      <c r="E100" t="s">
        <v>127</v>
      </c>
      <c r="F100" t="s">
        <v>128</v>
      </c>
      <c r="G100" t="s">
        <v>129</v>
      </c>
      <c r="H100" t="s">
        <v>130</v>
      </c>
      <c r="I100" t="s">
        <v>2349</v>
      </c>
      <c r="J100" t="s">
        <v>2349</v>
      </c>
      <c r="K100" t="s">
        <v>2349</v>
      </c>
      <c r="L100" t="s">
        <v>2349</v>
      </c>
      <c r="M100" t="s">
        <v>2349</v>
      </c>
      <c r="N100" t="s">
        <v>2349</v>
      </c>
      <c r="O100" t="s">
        <v>2349</v>
      </c>
      <c r="P100" t="s">
        <v>2349</v>
      </c>
      <c r="Q100" s="1">
        <v>1591</v>
      </c>
    </row>
    <row r="101" spans="1:17" x14ac:dyDescent="0.35">
      <c r="A101" t="s">
        <v>1600</v>
      </c>
      <c r="B101" t="s">
        <v>327</v>
      </c>
      <c r="C101">
        <v>552490</v>
      </c>
      <c r="D101" t="s">
        <v>151</v>
      </c>
      <c r="E101" t="s">
        <v>77</v>
      </c>
      <c r="F101" t="s">
        <v>78</v>
      </c>
      <c r="G101" t="s">
        <v>152</v>
      </c>
      <c r="H101" t="s">
        <v>153</v>
      </c>
      <c r="I101" t="s">
        <v>2349</v>
      </c>
      <c r="J101" t="s">
        <v>2349</v>
      </c>
      <c r="K101" t="s">
        <v>2349</v>
      </c>
      <c r="L101" t="s">
        <v>2349</v>
      </c>
      <c r="M101" t="s">
        <v>328</v>
      </c>
      <c r="N101" t="s">
        <v>329</v>
      </c>
      <c r="O101" t="s">
        <v>2349</v>
      </c>
      <c r="P101" t="s">
        <v>2349</v>
      </c>
      <c r="Q101" s="1">
        <v>-1</v>
      </c>
    </row>
    <row r="102" spans="1:17" x14ac:dyDescent="0.35">
      <c r="A102" t="s">
        <v>1600</v>
      </c>
      <c r="B102" t="s">
        <v>799</v>
      </c>
      <c r="C102">
        <v>5064</v>
      </c>
      <c r="D102" t="s">
        <v>67</v>
      </c>
      <c r="E102" t="s">
        <v>167</v>
      </c>
      <c r="F102" t="s">
        <v>168</v>
      </c>
      <c r="G102" t="s">
        <v>169</v>
      </c>
      <c r="H102" t="s">
        <v>170</v>
      </c>
      <c r="I102" t="s">
        <v>2349</v>
      </c>
      <c r="J102" t="s">
        <v>2349</v>
      </c>
      <c r="K102" t="s">
        <v>209</v>
      </c>
      <c r="L102" t="s">
        <v>210</v>
      </c>
      <c r="M102" t="s">
        <v>2349</v>
      </c>
      <c r="N102" t="s">
        <v>2349</v>
      </c>
      <c r="O102" t="s">
        <v>2349</v>
      </c>
      <c r="P102" t="s">
        <v>2349</v>
      </c>
      <c r="Q102" s="1">
        <v>52</v>
      </c>
    </row>
    <row r="103" spans="1:17" x14ac:dyDescent="0.35">
      <c r="A103" t="s">
        <v>1600</v>
      </c>
      <c r="B103" t="s">
        <v>543</v>
      </c>
      <c r="C103">
        <v>5063</v>
      </c>
      <c r="D103" t="s">
        <v>72</v>
      </c>
      <c r="E103" t="s">
        <v>312</v>
      </c>
      <c r="F103" t="s">
        <v>313</v>
      </c>
      <c r="G103" t="s">
        <v>70</v>
      </c>
      <c r="H103" t="s">
        <v>71</v>
      </c>
      <c r="I103" t="s">
        <v>2349</v>
      </c>
      <c r="J103" t="s">
        <v>2349</v>
      </c>
      <c r="K103" t="s">
        <v>2349</v>
      </c>
      <c r="L103" t="s">
        <v>2349</v>
      </c>
      <c r="M103" t="s">
        <v>2349</v>
      </c>
      <c r="N103" t="s">
        <v>2349</v>
      </c>
      <c r="O103" t="s">
        <v>2349</v>
      </c>
      <c r="P103" t="s">
        <v>2349</v>
      </c>
      <c r="Q103" s="1">
        <v>8209</v>
      </c>
    </row>
    <row r="104" spans="1:17" x14ac:dyDescent="0.35">
      <c r="A104" t="s">
        <v>1600</v>
      </c>
      <c r="B104" t="s">
        <v>543</v>
      </c>
      <c r="C104">
        <v>5063</v>
      </c>
      <c r="D104" t="s">
        <v>72</v>
      </c>
      <c r="E104" t="s">
        <v>174</v>
      </c>
      <c r="F104" t="s">
        <v>175</v>
      </c>
      <c r="G104" t="s">
        <v>70</v>
      </c>
      <c r="H104" t="s">
        <v>71</v>
      </c>
      <c r="I104" t="s">
        <v>2349</v>
      </c>
      <c r="J104" t="s">
        <v>2349</v>
      </c>
      <c r="K104" t="s">
        <v>2349</v>
      </c>
      <c r="L104" t="s">
        <v>2349</v>
      </c>
      <c r="M104" t="s">
        <v>2349</v>
      </c>
      <c r="N104" t="s">
        <v>2349</v>
      </c>
      <c r="O104" t="s">
        <v>2349</v>
      </c>
      <c r="P104" t="s">
        <v>2349</v>
      </c>
      <c r="Q104" s="1">
        <v>2588</v>
      </c>
    </row>
    <row r="105" spans="1:17" x14ac:dyDescent="0.35">
      <c r="A105" t="s">
        <v>1600</v>
      </c>
      <c r="B105" t="s">
        <v>543</v>
      </c>
      <c r="C105">
        <v>5063</v>
      </c>
      <c r="D105" t="s">
        <v>72</v>
      </c>
      <c r="E105" t="s">
        <v>68</v>
      </c>
      <c r="F105" t="s">
        <v>69</v>
      </c>
      <c r="G105" t="s">
        <v>70</v>
      </c>
      <c r="H105" t="s">
        <v>71</v>
      </c>
      <c r="I105" t="s">
        <v>2349</v>
      </c>
      <c r="J105" t="s">
        <v>2349</v>
      </c>
      <c r="K105" t="s">
        <v>2349</v>
      </c>
      <c r="L105" t="s">
        <v>2349</v>
      </c>
      <c r="M105" t="s">
        <v>2349</v>
      </c>
      <c r="N105" t="s">
        <v>2349</v>
      </c>
      <c r="O105" t="s">
        <v>2349</v>
      </c>
      <c r="P105" t="s">
        <v>2349</v>
      </c>
      <c r="Q105" s="1">
        <v>4883</v>
      </c>
    </row>
    <row r="106" spans="1:17" x14ac:dyDescent="0.35">
      <c r="A106" t="s">
        <v>1600</v>
      </c>
      <c r="B106" t="s">
        <v>543</v>
      </c>
      <c r="C106">
        <v>5063</v>
      </c>
      <c r="D106" t="s">
        <v>72</v>
      </c>
      <c r="E106" t="s">
        <v>115</v>
      </c>
      <c r="F106" t="s">
        <v>116</v>
      </c>
      <c r="G106" t="s">
        <v>70</v>
      </c>
      <c r="H106" t="s">
        <v>71</v>
      </c>
      <c r="I106" t="s">
        <v>2349</v>
      </c>
      <c r="J106" t="s">
        <v>2349</v>
      </c>
      <c r="K106" t="s">
        <v>2349</v>
      </c>
      <c r="L106" t="s">
        <v>2349</v>
      </c>
      <c r="M106" t="s">
        <v>2349</v>
      </c>
      <c r="N106" t="s">
        <v>2349</v>
      </c>
      <c r="O106" t="s">
        <v>2349</v>
      </c>
      <c r="P106" t="s">
        <v>2349</v>
      </c>
      <c r="Q106" s="1">
        <v>4980</v>
      </c>
    </row>
    <row r="107" spans="1:17" x14ac:dyDescent="0.35">
      <c r="A107" t="s">
        <v>1600</v>
      </c>
      <c r="B107" t="s">
        <v>543</v>
      </c>
      <c r="C107">
        <v>5064</v>
      </c>
      <c r="D107" t="s">
        <v>67</v>
      </c>
      <c r="E107" t="s">
        <v>312</v>
      </c>
      <c r="F107" t="s">
        <v>313</v>
      </c>
      <c r="G107" t="s">
        <v>70</v>
      </c>
      <c r="H107" t="s">
        <v>71</v>
      </c>
      <c r="I107" t="s">
        <v>2349</v>
      </c>
      <c r="J107" t="s">
        <v>2349</v>
      </c>
      <c r="K107" t="s">
        <v>2349</v>
      </c>
      <c r="L107" t="s">
        <v>2349</v>
      </c>
      <c r="M107" t="s">
        <v>2349</v>
      </c>
      <c r="N107" t="s">
        <v>2349</v>
      </c>
      <c r="O107" t="s">
        <v>2349</v>
      </c>
      <c r="P107" t="s">
        <v>2349</v>
      </c>
      <c r="Q107" s="1">
        <v>199</v>
      </c>
    </row>
    <row r="108" spans="1:17" x14ac:dyDescent="0.35">
      <c r="A108" t="s">
        <v>1600</v>
      </c>
      <c r="B108" t="s">
        <v>543</v>
      </c>
      <c r="C108">
        <v>5064</v>
      </c>
      <c r="D108" t="s">
        <v>67</v>
      </c>
      <c r="E108" t="s">
        <v>174</v>
      </c>
      <c r="F108" t="s">
        <v>175</v>
      </c>
      <c r="G108" t="s">
        <v>70</v>
      </c>
      <c r="H108" t="s">
        <v>71</v>
      </c>
      <c r="I108" t="s">
        <v>2349</v>
      </c>
      <c r="J108" t="s">
        <v>2349</v>
      </c>
      <c r="K108" t="s">
        <v>2349</v>
      </c>
      <c r="L108" t="s">
        <v>2349</v>
      </c>
      <c r="M108" t="s">
        <v>2349</v>
      </c>
      <c r="N108" t="s">
        <v>2349</v>
      </c>
      <c r="O108" t="s">
        <v>2349</v>
      </c>
      <c r="P108" t="s">
        <v>2349</v>
      </c>
      <c r="Q108" s="1">
        <v>63</v>
      </c>
    </row>
    <row r="109" spans="1:17" x14ac:dyDescent="0.35">
      <c r="A109" t="s">
        <v>1600</v>
      </c>
      <c r="B109" t="s">
        <v>543</v>
      </c>
      <c r="C109">
        <v>5064</v>
      </c>
      <c r="D109" t="s">
        <v>67</v>
      </c>
      <c r="E109" t="s">
        <v>68</v>
      </c>
      <c r="F109" t="s">
        <v>69</v>
      </c>
      <c r="G109" t="s">
        <v>70</v>
      </c>
      <c r="H109" t="s">
        <v>71</v>
      </c>
      <c r="I109" t="s">
        <v>2349</v>
      </c>
      <c r="J109" t="s">
        <v>2349</v>
      </c>
      <c r="K109" t="s">
        <v>2349</v>
      </c>
      <c r="L109" t="s">
        <v>2349</v>
      </c>
      <c r="M109" t="s">
        <v>2349</v>
      </c>
      <c r="N109" t="s">
        <v>2349</v>
      </c>
      <c r="O109" t="s">
        <v>2349</v>
      </c>
      <c r="P109" t="s">
        <v>2349</v>
      </c>
      <c r="Q109" s="1">
        <v>118</v>
      </c>
    </row>
    <row r="110" spans="1:17" x14ac:dyDescent="0.35">
      <c r="A110" t="s">
        <v>1600</v>
      </c>
      <c r="B110" t="s">
        <v>543</v>
      </c>
      <c r="C110">
        <v>5064</v>
      </c>
      <c r="D110" t="s">
        <v>67</v>
      </c>
      <c r="E110" t="s">
        <v>115</v>
      </c>
      <c r="F110" t="s">
        <v>116</v>
      </c>
      <c r="G110" t="s">
        <v>70</v>
      </c>
      <c r="H110" t="s">
        <v>71</v>
      </c>
      <c r="I110" t="s">
        <v>2349</v>
      </c>
      <c r="J110" t="s">
        <v>2349</v>
      </c>
      <c r="K110" t="s">
        <v>2349</v>
      </c>
      <c r="L110" t="s">
        <v>2349</v>
      </c>
      <c r="M110" t="s">
        <v>2349</v>
      </c>
      <c r="N110" t="s">
        <v>2349</v>
      </c>
      <c r="O110" t="s">
        <v>2349</v>
      </c>
      <c r="P110" t="s">
        <v>2349</v>
      </c>
      <c r="Q110" s="1">
        <v>121</v>
      </c>
    </row>
    <row r="111" spans="1:17" x14ac:dyDescent="0.35">
      <c r="A111" t="s">
        <v>1600</v>
      </c>
      <c r="B111" t="s">
        <v>543</v>
      </c>
      <c r="C111">
        <v>50021</v>
      </c>
      <c r="D111" t="s">
        <v>74</v>
      </c>
      <c r="E111" t="s">
        <v>312</v>
      </c>
      <c r="F111" t="s">
        <v>313</v>
      </c>
      <c r="G111" t="s">
        <v>70</v>
      </c>
      <c r="H111" t="s">
        <v>71</v>
      </c>
      <c r="I111" t="s">
        <v>2349</v>
      </c>
      <c r="J111" t="s">
        <v>2349</v>
      </c>
      <c r="K111" t="s">
        <v>2349</v>
      </c>
      <c r="L111" t="s">
        <v>2349</v>
      </c>
      <c r="M111" t="s">
        <v>2349</v>
      </c>
      <c r="N111" t="s">
        <v>2349</v>
      </c>
      <c r="O111" t="s">
        <v>2349</v>
      </c>
      <c r="P111" t="s">
        <v>2349</v>
      </c>
      <c r="Q111" s="1">
        <v>24876</v>
      </c>
    </row>
    <row r="112" spans="1:17" x14ac:dyDescent="0.35">
      <c r="A112" t="s">
        <v>1600</v>
      </c>
      <c r="B112" t="s">
        <v>543</v>
      </c>
      <c r="C112">
        <v>50021</v>
      </c>
      <c r="D112" t="s">
        <v>74</v>
      </c>
      <c r="E112" t="s">
        <v>174</v>
      </c>
      <c r="F112" t="s">
        <v>175</v>
      </c>
      <c r="G112" t="s">
        <v>70</v>
      </c>
      <c r="H112" t="s">
        <v>71</v>
      </c>
      <c r="I112" t="s">
        <v>2349</v>
      </c>
      <c r="J112" t="s">
        <v>2349</v>
      </c>
      <c r="K112" t="s">
        <v>2349</v>
      </c>
      <c r="L112" t="s">
        <v>2349</v>
      </c>
      <c r="M112" t="s">
        <v>2349</v>
      </c>
      <c r="N112" t="s">
        <v>2349</v>
      </c>
      <c r="O112" t="s">
        <v>2349</v>
      </c>
      <c r="P112" t="s">
        <v>2349</v>
      </c>
      <c r="Q112" s="1">
        <v>7841</v>
      </c>
    </row>
    <row r="113" spans="1:17" x14ac:dyDescent="0.35">
      <c r="A113" t="s">
        <v>1600</v>
      </c>
      <c r="B113" t="s">
        <v>543</v>
      </c>
      <c r="C113">
        <v>50021</v>
      </c>
      <c r="D113" t="s">
        <v>74</v>
      </c>
      <c r="E113" t="s">
        <v>68</v>
      </c>
      <c r="F113" t="s">
        <v>69</v>
      </c>
      <c r="G113" t="s">
        <v>70</v>
      </c>
      <c r="H113" t="s">
        <v>71</v>
      </c>
      <c r="I113" t="s">
        <v>2349</v>
      </c>
      <c r="J113" t="s">
        <v>2349</v>
      </c>
      <c r="K113" t="s">
        <v>2349</v>
      </c>
      <c r="L113" t="s">
        <v>2349</v>
      </c>
      <c r="M113" t="s">
        <v>2349</v>
      </c>
      <c r="N113" t="s">
        <v>2349</v>
      </c>
      <c r="O113" t="s">
        <v>2349</v>
      </c>
      <c r="P113" t="s">
        <v>2349</v>
      </c>
      <c r="Q113" s="1">
        <v>14798</v>
      </c>
    </row>
    <row r="114" spans="1:17" x14ac:dyDescent="0.35">
      <c r="A114" t="s">
        <v>1600</v>
      </c>
      <c r="B114" t="s">
        <v>508</v>
      </c>
      <c r="C114">
        <v>50021</v>
      </c>
      <c r="D114" t="s">
        <v>74</v>
      </c>
      <c r="E114" t="s">
        <v>232</v>
      </c>
      <c r="F114" t="s">
        <v>233</v>
      </c>
      <c r="G114" t="s">
        <v>234</v>
      </c>
      <c r="H114" t="s">
        <v>235</v>
      </c>
      <c r="I114" t="s">
        <v>2349</v>
      </c>
      <c r="J114" t="s">
        <v>2349</v>
      </c>
      <c r="K114" t="s">
        <v>505</v>
      </c>
      <c r="L114" t="s">
        <v>506</v>
      </c>
      <c r="M114" t="s">
        <v>2349</v>
      </c>
      <c r="N114" t="s">
        <v>2349</v>
      </c>
      <c r="O114" t="s">
        <v>2349</v>
      </c>
      <c r="P114" t="s">
        <v>2349</v>
      </c>
      <c r="Q114" s="1">
        <v>13000</v>
      </c>
    </row>
    <row r="115" spans="1:17" x14ac:dyDescent="0.35">
      <c r="A115" t="s">
        <v>1600</v>
      </c>
      <c r="B115" t="s">
        <v>684</v>
      </c>
      <c r="C115">
        <v>552300</v>
      </c>
      <c r="D115" t="s">
        <v>685</v>
      </c>
      <c r="E115" t="s">
        <v>127</v>
      </c>
      <c r="F115" t="s">
        <v>128</v>
      </c>
      <c r="G115" t="s">
        <v>129</v>
      </c>
      <c r="H115" t="s">
        <v>130</v>
      </c>
      <c r="I115" t="s">
        <v>2349</v>
      </c>
      <c r="J115" t="s">
        <v>2349</v>
      </c>
      <c r="K115" t="s">
        <v>2349</v>
      </c>
      <c r="L115" t="s">
        <v>2349</v>
      </c>
      <c r="M115" t="s">
        <v>2349</v>
      </c>
      <c r="N115" t="s">
        <v>2349</v>
      </c>
      <c r="O115" t="s">
        <v>2349</v>
      </c>
      <c r="P115" t="s">
        <v>2349</v>
      </c>
      <c r="Q115" s="1">
        <v>-52494</v>
      </c>
    </row>
    <row r="116" spans="1:17" x14ac:dyDescent="0.35">
      <c r="A116" t="s">
        <v>1600</v>
      </c>
      <c r="B116" t="s">
        <v>620</v>
      </c>
      <c r="C116">
        <v>5063</v>
      </c>
      <c r="D116" t="s">
        <v>72</v>
      </c>
      <c r="E116" t="s">
        <v>174</v>
      </c>
      <c r="F116" t="s">
        <v>175</v>
      </c>
      <c r="G116" t="s">
        <v>70</v>
      </c>
      <c r="H116" t="s">
        <v>71</v>
      </c>
      <c r="I116" t="s">
        <v>2349</v>
      </c>
      <c r="J116" t="s">
        <v>2349</v>
      </c>
      <c r="K116" t="s">
        <v>621</v>
      </c>
      <c r="L116" t="s">
        <v>622</v>
      </c>
      <c r="M116" t="s">
        <v>2349</v>
      </c>
      <c r="N116" t="s">
        <v>2349</v>
      </c>
      <c r="O116" t="s">
        <v>2349</v>
      </c>
      <c r="P116" t="s">
        <v>2349</v>
      </c>
      <c r="Q116" s="1">
        <v>463</v>
      </c>
    </row>
    <row r="117" spans="1:17" x14ac:dyDescent="0.35">
      <c r="A117" t="s">
        <v>1600</v>
      </c>
      <c r="B117" t="s">
        <v>620</v>
      </c>
      <c r="C117">
        <v>5064</v>
      </c>
      <c r="D117" t="s">
        <v>67</v>
      </c>
      <c r="E117" t="s">
        <v>174</v>
      </c>
      <c r="F117" t="s">
        <v>175</v>
      </c>
      <c r="G117" t="s">
        <v>70</v>
      </c>
      <c r="H117" t="s">
        <v>71</v>
      </c>
      <c r="I117" t="s">
        <v>2349</v>
      </c>
      <c r="J117" t="s">
        <v>2349</v>
      </c>
      <c r="K117" t="s">
        <v>621</v>
      </c>
      <c r="L117" t="s">
        <v>622</v>
      </c>
      <c r="M117" t="s">
        <v>2349</v>
      </c>
      <c r="N117" t="s">
        <v>2349</v>
      </c>
      <c r="O117" t="s">
        <v>2349</v>
      </c>
      <c r="P117" t="s">
        <v>2349</v>
      </c>
      <c r="Q117" s="1">
        <v>11</v>
      </c>
    </row>
    <row r="118" spans="1:17" x14ac:dyDescent="0.35">
      <c r="A118" t="s">
        <v>1600</v>
      </c>
      <c r="B118" t="s">
        <v>620</v>
      </c>
      <c r="C118">
        <v>450000</v>
      </c>
      <c r="D118" t="s">
        <v>136</v>
      </c>
      <c r="E118" t="s">
        <v>77</v>
      </c>
      <c r="F118" t="s">
        <v>78</v>
      </c>
      <c r="G118" t="s">
        <v>70</v>
      </c>
      <c r="H118" t="s">
        <v>71</v>
      </c>
      <c r="I118" t="s">
        <v>2349</v>
      </c>
      <c r="J118" t="s">
        <v>2349</v>
      </c>
      <c r="K118" t="s">
        <v>621</v>
      </c>
      <c r="L118" t="s">
        <v>622</v>
      </c>
      <c r="M118" t="s">
        <v>2349</v>
      </c>
      <c r="N118" t="s">
        <v>2349</v>
      </c>
      <c r="O118" t="s">
        <v>2349</v>
      </c>
      <c r="P118" t="s">
        <v>2349</v>
      </c>
      <c r="Q118" s="1">
        <v>1974</v>
      </c>
    </row>
    <row r="119" spans="1:17" x14ac:dyDescent="0.35">
      <c r="A119" t="s">
        <v>1600</v>
      </c>
      <c r="B119" t="s">
        <v>191</v>
      </c>
      <c r="C119">
        <v>552520</v>
      </c>
      <c r="D119" t="s">
        <v>76</v>
      </c>
      <c r="E119" t="s">
        <v>77</v>
      </c>
      <c r="F119" t="s">
        <v>78</v>
      </c>
      <c r="G119" t="s">
        <v>79</v>
      </c>
      <c r="H119" t="s">
        <v>80</v>
      </c>
      <c r="I119" t="s">
        <v>2349</v>
      </c>
      <c r="J119" t="s">
        <v>2349</v>
      </c>
      <c r="K119" t="s">
        <v>2349</v>
      </c>
      <c r="L119" t="s">
        <v>2349</v>
      </c>
      <c r="M119" t="s">
        <v>81</v>
      </c>
      <c r="N119" t="s">
        <v>82</v>
      </c>
      <c r="O119" t="s">
        <v>2349</v>
      </c>
      <c r="P119" t="s">
        <v>2349</v>
      </c>
      <c r="Q119" s="1">
        <v>-6500</v>
      </c>
    </row>
    <row r="120" spans="1:17" x14ac:dyDescent="0.35">
      <c r="A120" t="s">
        <v>1600</v>
      </c>
      <c r="B120" t="s">
        <v>1321</v>
      </c>
      <c r="C120">
        <v>5063</v>
      </c>
      <c r="D120" t="s">
        <v>72</v>
      </c>
      <c r="E120" t="s">
        <v>127</v>
      </c>
      <c r="F120" t="s">
        <v>128</v>
      </c>
      <c r="G120" t="s">
        <v>129</v>
      </c>
      <c r="H120" t="s">
        <v>130</v>
      </c>
      <c r="I120" t="s">
        <v>2349</v>
      </c>
      <c r="J120" t="s">
        <v>2349</v>
      </c>
      <c r="K120" t="s">
        <v>1012</v>
      </c>
      <c r="L120" t="s">
        <v>1013</v>
      </c>
      <c r="M120" t="s">
        <v>2349</v>
      </c>
      <c r="N120" t="s">
        <v>2349</v>
      </c>
      <c r="O120" t="s">
        <v>2349</v>
      </c>
      <c r="P120" t="s">
        <v>2349</v>
      </c>
      <c r="Q120" s="1">
        <v>11880</v>
      </c>
    </row>
    <row r="121" spans="1:17" x14ac:dyDescent="0.35">
      <c r="A121" t="s">
        <v>1600</v>
      </c>
      <c r="B121" t="s">
        <v>1320</v>
      </c>
      <c r="C121">
        <v>5064</v>
      </c>
      <c r="D121" t="s">
        <v>67</v>
      </c>
      <c r="E121" t="s">
        <v>127</v>
      </c>
      <c r="F121" t="s">
        <v>128</v>
      </c>
      <c r="G121" t="s">
        <v>129</v>
      </c>
      <c r="H121" t="s">
        <v>130</v>
      </c>
      <c r="I121" t="s">
        <v>2349</v>
      </c>
      <c r="J121" t="s">
        <v>2349</v>
      </c>
      <c r="K121" t="s">
        <v>1012</v>
      </c>
      <c r="L121" t="s">
        <v>1013</v>
      </c>
      <c r="M121" t="s">
        <v>2349</v>
      </c>
      <c r="N121" t="s">
        <v>2349</v>
      </c>
      <c r="O121" t="s">
        <v>2349</v>
      </c>
      <c r="P121" t="s">
        <v>2349</v>
      </c>
      <c r="Q121" s="1">
        <v>288</v>
      </c>
    </row>
    <row r="122" spans="1:17" x14ac:dyDescent="0.35">
      <c r="A122" t="s">
        <v>1600</v>
      </c>
      <c r="B122" t="s">
        <v>657</v>
      </c>
      <c r="C122">
        <v>5063</v>
      </c>
      <c r="D122" t="s">
        <v>72</v>
      </c>
      <c r="E122" t="s">
        <v>340</v>
      </c>
      <c r="F122" t="s">
        <v>341</v>
      </c>
      <c r="G122" t="s">
        <v>32</v>
      </c>
      <c r="H122" t="s">
        <v>33</v>
      </c>
      <c r="I122" t="s">
        <v>2349</v>
      </c>
      <c r="J122" t="s">
        <v>2349</v>
      </c>
      <c r="K122" t="s">
        <v>2349</v>
      </c>
      <c r="L122" t="s">
        <v>2349</v>
      </c>
      <c r="M122" t="s">
        <v>2349</v>
      </c>
      <c r="N122" t="s">
        <v>2349</v>
      </c>
      <c r="O122" t="s">
        <v>2349</v>
      </c>
      <c r="P122" t="s">
        <v>2349</v>
      </c>
      <c r="Q122" s="1">
        <v>972</v>
      </c>
    </row>
    <row r="123" spans="1:17" x14ac:dyDescent="0.35">
      <c r="A123" t="s">
        <v>1600</v>
      </c>
      <c r="B123" t="s">
        <v>657</v>
      </c>
      <c r="C123">
        <v>5064</v>
      </c>
      <c r="D123" t="s">
        <v>67</v>
      </c>
      <c r="E123" t="s">
        <v>340</v>
      </c>
      <c r="F123" t="s">
        <v>341</v>
      </c>
      <c r="G123" t="s">
        <v>32</v>
      </c>
      <c r="H123" t="s">
        <v>33</v>
      </c>
      <c r="I123" t="s">
        <v>2349</v>
      </c>
      <c r="J123" t="s">
        <v>2349</v>
      </c>
      <c r="K123" t="s">
        <v>2349</v>
      </c>
      <c r="L123" t="s">
        <v>2349</v>
      </c>
      <c r="M123" t="s">
        <v>2349</v>
      </c>
      <c r="N123" t="s">
        <v>2349</v>
      </c>
      <c r="O123" t="s">
        <v>2349</v>
      </c>
      <c r="P123" t="s">
        <v>2349</v>
      </c>
      <c r="Q123" s="1">
        <v>24</v>
      </c>
    </row>
    <row r="124" spans="1:17" x14ac:dyDescent="0.35">
      <c r="A124" t="s">
        <v>1600</v>
      </c>
      <c r="B124" t="s">
        <v>132</v>
      </c>
      <c r="C124">
        <v>551290</v>
      </c>
      <c r="D124" t="s">
        <v>43</v>
      </c>
      <c r="E124" t="s">
        <v>44</v>
      </c>
      <c r="F124" t="s">
        <v>45</v>
      </c>
      <c r="G124" t="s">
        <v>84</v>
      </c>
      <c r="H124" t="s">
        <v>85</v>
      </c>
      <c r="I124" t="s">
        <v>2349</v>
      </c>
      <c r="J124" t="s">
        <v>2349</v>
      </c>
      <c r="K124" t="s">
        <v>133</v>
      </c>
      <c r="L124" t="s">
        <v>134</v>
      </c>
      <c r="M124" t="s">
        <v>91</v>
      </c>
      <c r="N124" t="s">
        <v>92</v>
      </c>
      <c r="O124" t="s">
        <v>2349</v>
      </c>
      <c r="P124" t="s">
        <v>2349</v>
      </c>
      <c r="Q124" s="1">
        <v>20795</v>
      </c>
    </row>
    <row r="125" spans="1:17" x14ac:dyDescent="0.35">
      <c r="A125" t="s">
        <v>1600</v>
      </c>
      <c r="B125" t="s">
        <v>1081</v>
      </c>
      <c r="C125">
        <v>550099</v>
      </c>
      <c r="D125" t="s">
        <v>409</v>
      </c>
      <c r="E125" t="s">
        <v>181</v>
      </c>
      <c r="F125" t="s">
        <v>182</v>
      </c>
      <c r="G125" t="s">
        <v>183</v>
      </c>
      <c r="H125" t="s">
        <v>184</v>
      </c>
      <c r="I125" t="s">
        <v>2349</v>
      </c>
      <c r="J125" t="s">
        <v>2349</v>
      </c>
      <c r="K125" t="s">
        <v>2349</v>
      </c>
      <c r="L125" t="s">
        <v>2349</v>
      </c>
      <c r="M125" t="s">
        <v>1082</v>
      </c>
      <c r="N125" t="s">
        <v>1083</v>
      </c>
      <c r="O125" t="s">
        <v>858</v>
      </c>
      <c r="P125" t="s">
        <v>859</v>
      </c>
      <c r="Q125" s="1">
        <v>4500</v>
      </c>
    </row>
    <row r="126" spans="1:17" x14ac:dyDescent="0.35">
      <c r="A126" t="s">
        <v>1600</v>
      </c>
      <c r="B126" t="s">
        <v>562</v>
      </c>
      <c r="C126">
        <v>450000</v>
      </c>
      <c r="D126" t="s">
        <v>136</v>
      </c>
      <c r="E126" t="s">
        <v>44</v>
      </c>
      <c r="F126" t="s">
        <v>45</v>
      </c>
      <c r="G126" t="s">
        <v>563</v>
      </c>
      <c r="H126" t="s">
        <v>564</v>
      </c>
      <c r="I126" t="s">
        <v>2349</v>
      </c>
      <c r="J126" t="s">
        <v>2349</v>
      </c>
      <c r="K126" t="s">
        <v>2349</v>
      </c>
      <c r="L126" t="s">
        <v>2349</v>
      </c>
      <c r="M126" t="s">
        <v>565</v>
      </c>
      <c r="N126" t="s">
        <v>566</v>
      </c>
      <c r="O126" t="s">
        <v>2349</v>
      </c>
      <c r="P126" t="s">
        <v>2349</v>
      </c>
      <c r="Q126" s="1">
        <v>4340</v>
      </c>
    </row>
    <row r="127" spans="1:17" x14ac:dyDescent="0.35">
      <c r="A127" t="s">
        <v>1600</v>
      </c>
      <c r="B127" t="s">
        <v>604</v>
      </c>
      <c r="C127">
        <v>551101</v>
      </c>
      <c r="D127" t="s">
        <v>592</v>
      </c>
      <c r="E127" t="s">
        <v>539</v>
      </c>
      <c r="F127" t="s">
        <v>540</v>
      </c>
      <c r="G127" t="s">
        <v>348</v>
      </c>
      <c r="H127" t="s">
        <v>349</v>
      </c>
      <c r="I127" t="s">
        <v>583</v>
      </c>
      <c r="J127" t="s">
        <v>584</v>
      </c>
      <c r="K127" t="s">
        <v>2349</v>
      </c>
      <c r="L127" t="s">
        <v>2349</v>
      </c>
      <c r="M127" t="s">
        <v>2349</v>
      </c>
      <c r="N127" t="s">
        <v>2349</v>
      </c>
      <c r="O127" t="s">
        <v>2349</v>
      </c>
      <c r="P127" t="s">
        <v>2349</v>
      </c>
      <c r="Q127" s="1">
        <v>5825</v>
      </c>
    </row>
    <row r="128" spans="1:17" x14ac:dyDescent="0.35">
      <c r="A128" t="s">
        <v>1600</v>
      </c>
      <c r="B128" t="s">
        <v>608</v>
      </c>
      <c r="C128">
        <v>5511043</v>
      </c>
      <c r="D128" t="s">
        <v>293</v>
      </c>
      <c r="E128" t="s">
        <v>539</v>
      </c>
      <c r="F128" t="s">
        <v>540</v>
      </c>
      <c r="G128" t="s">
        <v>348</v>
      </c>
      <c r="H128" t="s">
        <v>349</v>
      </c>
      <c r="I128" t="s">
        <v>583</v>
      </c>
      <c r="J128" t="s">
        <v>584</v>
      </c>
      <c r="K128" t="s">
        <v>2349</v>
      </c>
      <c r="L128" t="s">
        <v>2349</v>
      </c>
      <c r="M128" t="s">
        <v>2349</v>
      </c>
      <c r="N128" t="s">
        <v>2349</v>
      </c>
      <c r="O128" t="s">
        <v>2349</v>
      </c>
      <c r="P128" t="s">
        <v>2349</v>
      </c>
      <c r="Q128" s="1">
        <v>8940</v>
      </c>
    </row>
    <row r="129" spans="1:17" x14ac:dyDescent="0.35">
      <c r="A129" t="s">
        <v>1600</v>
      </c>
      <c r="B129" t="s">
        <v>600</v>
      </c>
      <c r="C129">
        <v>551104</v>
      </c>
      <c r="D129" t="s">
        <v>257</v>
      </c>
      <c r="E129" t="s">
        <v>539</v>
      </c>
      <c r="F129" t="s">
        <v>540</v>
      </c>
      <c r="G129" t="s">
        <v>348</v>
      </c>
      <c r="H129" t="s">
        <v>349</v>
      </c>
      <c r="I129" t="s">
        <v>583</v>
      </c>
      <c r="J129" t="s">
        <v>584</v>
      </c>
      <c r="K129" t="s">
        <v>2349</v>
      </c>
      <c r="L129" t="s">
        <v>2349</v>
      </c>
      <c r="M129" t="s">
        <v>2349</v>
      </c>
      <c r="N129" t="s">
        <v>2349</v>
      </c>
      <c r="O129" t="s">
        <v>2349</v>
      </c>
      <c r="P129" t="s">
        <v>2349</v>
      </c>
      <c r="Q129" s="1">
        <v>3120</v>
      </c>
    </row>
    <row r="130" spans="1:17" x14ac:dyDescent="0.35">
      <c r="A130" t="s">
        <v>1600</v>
      </c>
      <c r="B130" t="s">
        <v>610</v>
      </c>
      <c r="C130">
        <v>551100</v>
      </c>
      <c r="D130" t="s">
        <v>611</v>
      </c>
      <c r="E130" t="s">
        <v>539</v>
      </c>
      <c r="F130" t="s">
        <v>540</v>
      </c>
      <c r="G130" t="s">
        <v>348</v>
      </c>
      <c r="H130" t="s">
        <v>349</v>
      </c>
      <c r="I130" t="s">
        <v>583</v>
      </c>
      <c r="J130" t="s">
        <v>584</v>
      </c>
      <c r="K130" t="s">
        <v>2349</v>
      </c>
      <c r="L130" t="s">
        <v>2349</v>
      </c>
      <c r="M130" t="s">
        <v>2349</v>
      </c>
      <c r="N130" t="s">
        <v>2349</v>
      </c>
      <c r="O130" t="s">
        <v>2349</v>
      </c>
      <c r="P130" t="s">
        <v>2349</v>
      </c>
      <c r="Q130" s="1">
        <v>10409</v>
      </c>
    </row>
    <row r="131" spans="1:17" x14ac:dyDescent="0.35">
      <c r="A131" t="s">
        <v>1600</v>
      </c>
      <c r="B131" t="s">
        <v>593</v>
      </c>
      <c r="C131">
        <v>5511046</v>
      </c>
      <c r="D131" t="s">
        <v>290</v>
      </c>
      <c r="E131" t="s">
        <v>539</v>
      </c>
      <c r="F131" t="s">
        <v>540</v>
      </c>
      <c r="G131" t="s">
        <v>348</v>
      </c>
      <c r="H131" t="s">
        <v>349</v>
      </c>
      <c r="I131" t="s">
        <v>583</v>
      </c>
      <c r="J131" t="s">
        <v>584</v>
      </c>
      <c r="K131" t="s">
        <v>2349</v>
      </c>
      <c r="L131" t="s">
        <v>2349</v>
      </c>
      <c r="M131" t="s">
        <v>2349</v>
      </c>
      <c r="N131" t="s">
        <v>2349</v>
      </c>
      <c r="O131" t="s">
        <v>2349</v>
      </c>
      <c r="P131" t="s">
        <v>2349</v>
      </c>
      <c r="Q131" s="1">
        <v>900</v>
      </c>
    </row>
    <row r="132" spans="1:17" x14ac:dyDescent="0.35">
      <c r="A132" t="s">
        <v>1600</v>
      </c>
      <c r="B132" t="s">
        <v>582</v>
      </c>
      <c r="C132">
        <v>551105</v>
      </c>
      <c r="D132" t="s">
        <v>279</v>
      </c>
      <c r="E132" t="s">
        <v>539</v>
      </c>
      <c r="F132" t="s">
        <v>540</v>
      </c>
      <c r="G132" t="s">
        <v>348</v>
      </c>
      <c r="H132" t="s">
        <v>349</v>
      </c>
      <c r="I132" t="s">
        <v>583</v>
      </c>
      <c r="J132" t="s">
        <v>584</v>
      </c>
      <c r="K132" t="s">
        <v>2349</v>
      </c>
      <c r="L132" t="s">
        <v>2349</v>
      </c>
      <c r="M132" t="s">
        <v>2349</v>
      </c>
      <c r="N132" t="s">
        <v>2349</v>
      </c>
      <c r="O132" t="s">
        <v>2349</v>
      </c>
      <c r="P132" t="s">
        <v>2349</v>
      </c>
      <c r="Q132" s="1">
        <v>141</v>
      </c>
    </row>
    <row r="133" spans="1:17" x14ac:dyDescent="0.35">
      <c r="A133" t="s">
        <v>1600</v>
      </c>
      <c r="B133" t="s">
        <v>589</v>
      </c>
      <c r="C133">
        <v>551102</v>
      </c>
      <c r="D133" t="s">
        <v>586</v>
      </c>
      <c r="E133" t="s">
        <v>539</v>
      </c>
      <c r="F133" t="s">
        <v>540</v>
      </c>
      <c r="G133" t="s">
        <v>348</v>
      </c>
      <c r="H133" t="s">
        <v>349</v>
      </c>
      <c r="I133" t="s">
        <v>583</v>
      </c>
      <c r="J133" t="s">
        <v>584</v>
      </c>
      <c r="K133" t="s">
        <v>2349</v>
      </c>
      <c r="L133" t="s">
        <v>2349</v>
      </c>
      <c r="M133" t="s">
        <v>2349</v>
      </c>
      <c r="N133" t="s">
        <v>2349</v>
      </c>
      <c r="O133" t="s">
        <v>2349</v>
      </c>
      <c r="P133" t="s">
        <v>2349</v>
      </c>
      <c r="Q133" s="1">
        <v>255</v>
      </c>
    </row>
    <row r="134" spans="1:17" x14ac:dyDescent="0.35">
      <c r="A134" t="s">
        <v>1600</v>
      </c>
      <c r="B134" t="s">
        <v>613</v>
      </c>
      <c r="C134">
        <v>551108</v>
      </c>
      <c r="D134" t="s">
        <v>222</v>
      </c>
      <c r="E134" t="s">
        <v>539</v>
      </c>
      <c r="F134" t="s">
        <v>540</v>
      </c>
      <c r="G134" t="s">
        <v>348</v>
      </c>
      <c r="H134" t="s">
        <v>349</v>
      </c>
      <c r="I134" t="s">
        <v>583</v>
      </c>
      <c r="J134" t="s">
        <v>584</v>
      </c>
      <c r="K134" t="s">
        <v>2349</v>
      </c>
      <c r="L134" t="s">
        <v>2349</v>
      </c>
      <c r="M134" t="s">
        <v>2349</v>
      </c>
      <c r="N134" t="s">
        <v>2349</v>
      </c>
      <c r="O134" t="s">
        <v>2349</v>
      </c>
      <c r="P134" t="s">
        <v>2349</v>
      </c>
      <c r="Q134" s="1">
        <v>17100</v>
      </c>
    </row>
    <row r="135" spans="1:17" x14ac:dyDescent="0.35">
      <c r="A135" t="s">
        <v>1600</v>
      </c>
      <c r="B135" t="s">
        <v>594</v>
      </c>
      <c r="C135">
        <v>50021</v>
      </c>
      <c r="D135" t="s">
        <v>74</v>
      </c>
      <c r="E135" t="s">
        <v>340</v>
      </c>
      <c r="F135" t="s">
        <v>341</v>
      </c>
      <c r="G135" t="s">
        <v>32</v>
      </c>
      <c r="H135" t="s">
        <v>33</v>
      </c>
      <c r="I135" t="s">
        <v>2349</v>
      </c>
      <c r="J135" t="s">
        <v>2349</v>
      </c>
      <c r="K135" t="s">
        <v>2349</v>
      </c>
      <c r="L135" t="s">
        <v>2349</v>
      </c>
      <c r="M135" t="s">
        <v>2349</v>
      </c>
      <c r="N135" t="s">
        <v>2349</v>
      </c>
      <c r="O135" t="s">
        <v>2349</v>
      </c>
      <c r="P135" t="s">
        <v>2349</v>
      </c>
      <c r="Q135" s="1">
        <v>984</v>
      </c>
    </row>
    <row r="136" spans="1:17" x14ac:dyDescent="0.35">
      <c r="A136" t="s">
        <v>1600</v>
      </c>
      <c r="B136" t="s">
        <v>590</v>
      </c>
      <c r="C136">
        <v>5063</v>
      </c>
      <c r="D136" t="s">
        <v>72</v>
      </c>
      <c r="E136" t="s">
        <v>340</v>
      </c>
      <c r="F136" t="s">
        <v>341</v>
      </c>
      <c r="G136" t="s">
        <v>32</v>
      </c>
      <c r="H136" t="s">
        <v>33</v>
      </c>
      <c r="I136" t="s">
        <v>2349</v>
      </c>
      <c r="J136" t="s">
        <v>2349</v>
      </c>
      <c r="K136" t="s">
        <v>2349</v>
      </c>
      <c r="L136" t="s">
        <v>2349</v>
      </c>
      <c r="M136" t="s">
        <v>2349</v>
      </c>
      <c r="N136" t="s">
        <v>2349</v>
      </c>
      <c r="O136" t="s">
        <v>2349</v>
      </c>
      <c r="P136" t="s">
        <v>2349</v>
      </c>
      <c r="Q136" s="1">
        <v>305</v>
      </c>
    </row>
    <row r="137" spans="1:17" x14ac:dyDescent="0.35">
      <c r="A137" t="s">
        <v>1600</v>
      </c>
      <c r="B137" t="s">
        <v>591</v>
      </c>
      <c r="C137">
        <v>551101</v>
      </c>
      <c r="D137" t="s">
        <v>592</v>
      </c>
      <c r="E137" t="s">
        <v>146</v>
      </c>
      <c r="F137" t="s">
        <v>147</v>
      </c>
      <c r="G137" t="s">
        <v>148</v>
      </c>
      <c r="H137" t="s">
        <v>149</v>
      </c>
      <c r="I137" t="s">
        <v>587</v>
      </c>
      <c r="J137" t="s">
        <v>588</v>
      </c>
      <c r="K137" t="s">
        <v>2349</v>
      </c>
      <c r="L137" t="s">
        <v>2349</v>
      </c>
      <c r="M137" t="s">
        <v>2349</v>
      </c>
      <c r="N137" t="s">
        <v>2349</v>
      </c>
      <c r="O137" t="s">
        <v>2349</v>
      </c>
      <c r="P137" t="s">
        <v>2349</v>
      </c>
      <c r="Q137" s="1">
        <v>800</v>
      </c>
    </row>
    <row r="138" spans="1:17" x14ac:dyDescent="0.35">
      <c r="A138" t="s">
        <v>1600</v>
      </c>
      <c r="B138" t="s">
        <v>602</v>
      </c>
      <c r="C138">
        <v>552520</v>
      </c>
      <c r="D138" t="s">
        <v>76</v>
      </c>
      <c r="E138" t="s">
        <v>537</v>
      </c>
      <c r="F138" t="s">
        <v>538</v>
      </c>
      <c r="G138" t="s">
        <v>535</v>
      </c>
      <c r="H138" t="s">
        <v>536</v>
      </c>
      <c r="I138" t="s">
        <v>2349</v>
      </c>
      <c r="J138" t="s">
        <v>2349</v>
      </c>
      <c r="K138" t="s">
        <v>2349</v>
      </c>
      <c r="L138" t="s">
        <v>2349</v>
      </c>
      <c r="M138" t="s">
        <v>2349</v>
      </c>
      <c r="N138" t="s">
        <v>2349</v>
      </c>
      <c r="O138" t="s">
        <v>555</v>
      </c>
      <c r="P138" t="s">
        <v>556</v>
      </c>
      <c r="Q138" s="1">
        <v>3000</v>
      </c>
    </row>
    <row r="139" spans="1:17" x14ac:dyDescent="0.35">
      <c r="A139" t="s">
        <v>1600</v>
      </c>
      <c r="B139" t="s">
        <v>605</v>
      </c>
      <c r="C139">
        <v>551106</v>
      </c>
      <c r="D139" t="s">
        <v>106</v>
      </c>
      <c r="E139" t="s">
        <v>146</v>
      </c>
      <c r="F139" t="s">
        <v>147</v>
      </c>
      <c r="G139" t="s">
        <v>148</v>
      </c>
      <c r="H139" t="s">
        <v>149</v>
      </c>
      <c r="I139" t="s">
        <v>606</v>
      </c>
      <c r="J139" t="s">
        <v>607</v>
      </c>
      <c r="K139" t="s">
        <v>2349</v>
      </c>
      <c r="L139" t="s">
        <v>2349</v>
      </c>
      <c r="M139" t="s">
        <v>2349</v>
      </c>
      <c r="N139" t="s">
        <v>2349</v>
      </c>
      <c r="O139" t="s">
        <v>555</v>
      </c>
      <c r="P139" t="s">
        <v>556</v>
      </c>
      <c r="Q139" s="1">
        <v>6000</v>
      </c>
    </row>
    <row r="140" spans="1:17" x14ac:dyDescent="0.35">
      <c r="A140" t="s">
        <v>1600</v>
      </c>
      <c r="B140" t="s">
        <v>599</v>
      </c>
      <c r="C140">
        <v>551250</v>
      </c>
      <c r="D140" t="s">
        <v>279</v>
      </c>
      <c r="E140" t="s">
        <v>306</v>
      </c>
      <c r="F140" t="s">
        <v>307</v>
      </c>
      <c r="G140" t="s">
        <v>158</v>
      </c>
      <c r="H140" t="s">
        <v>159</v>
      </c>
      <c r="I140" t="s">
        <v>2349</v>
      </c>
      <c r="J140" t="s">
        <v>2349</v>
      </c>
      <c r="K140" t="s">
        <v>2349</v>
      </c>
      <c r="L140" t="s">
        <v>2349</v>
      </c>
      <c r="M140" t="s">
        <v>2349</v>
      </c>
      <c r="N140" t="s">
        <v>2349</v>
      </c>
      <c r="O140" t="s">
        <v>2349</v>
      </c>
      <c r="P140" t="s">
        <v>2349</v>
      </c>
      <c r="Q140" s="1">
        <v>2100</v>
      </c>
    </row>
    <row r="141" spans="1:17" x14ac:dyDescent="0.35">
      <c r="A141" t="s">
        <v>1600</v>
      </c>
      <c r="B141" t="s">
        <v>615</v>
      </c>
      <c r="C141">
        <v>551260</v>
      </c>
      <c r="D141" t="s">
        <v>106</v>
      </c>
      <c r="E141" t="s">
        <v>44</v>
      </c>
      <c r="F141" t="s">
        <v>45</v>
      </c>
      <c r="G141" t="s">
        <v>84</v>
      </c>
      <c r="H141" t="s">
        <v>85</v>
      </c>
      <c r="I141" t="s">
        <v>2349</v>
      </c>
      <c r="J141" t="s">
        <v>2349</v>
      </c>
      <c r="K141" t="s">
        <v>2349</v>
      </c>
      <c r="L141" t="s">
        <v>2349</v>
      </c>
      <c r="M141" t="s">
        <v>91</v>
      </c>
      <c r="N141" t="s">
        <v>92</v>
      </c>
      <c r="O141" t="s">
        <v>555</v>
      </c>
      <c r="P141" t="s">
        <v>556</v>
      </c>
      <c r="Q141" s="1">
        <v>2000</v>
      </c>
    </row>
    <row r="142" spans="1:17" x14ac:dyDescent="0.35">
      <c r="A142" t="s">
        <v>1600</v>
      </c>
      <c r="B142" t="s">
        <v>595</v>
      </c>
      <c r="C142">
        <v>5511043</v>
      </c>
      <c r="D142" t="s">
        <v>293</v>
      </c>
      <c r="E142" t="s">
        <v>146</v>
      </c>
      <c r="F142" t="s">
        <v>147</v>
      </c>
      <c r="G142" t="s">
        <v>148</v>
      </c>
      <c r="H142" t="s">
        <v>149</v>
      </c>
      <c r="I142" t="s">
        <v>587</v>
      </c>
      <c r="J142" t="s">
        <v>588</v>
      </c>
      <c r="K142" t="s">
        <v>2349</v>
      </c>
      <c r="L142" t="s">
        <v>2349</v>
      </c>
      <c r="M142" t="s">
        <v>2349</v>
      </c>
      <c r="N142" t="s">
        <v>2349</v>
      </c>
      <c r="O142" t="s">
        <v>2349</v>
      </c>
      <c r="P142" t="s">
        <v>2349</v>
      </c>
      <c r="Q142" s="1">
        <v>1400</v>
      </c>
    </row>
    <row r="143" spans="1:17" x14ac:dyDescent="0.35">
      <c r="A143" t="s">
        <v>1600</v>
      </c>
      <c r="B143" t="s">
        <v>609</v>
      </c>
      <c r="C143">
        <v>552520</v>
      </c>
      <c r="D143" t="s">
        <v>76</v>
      </c>
      <c r="E143" t="s">
        <v>219</v>
      </c>
      <c r="F143" t="s">
        <v>220</v>
      </c>
      <c r="G143" t="s">
        <v>158</v>
      </c>
      <c r="H143" t="s">
        <v>159</v>
      </c>
      <c r="I143" t="s">
        <v>2349</v>
      </c>
      <c r="J143" t="s">
        <v>2349</v>
      </c>
      <c r="K143" t="s">
        <v>2349</v>
      </c>
      <c r="L143" t="s">
        <v>2349</v>
      </c>
      <c r="M143" t="s">
        <v>2349</v>
      </c>
      <c r="N143" t="s">
        <v>2349</v>
      </c>
      <c r="O143" t="s">
        <v>555</v>
      </c>
      <c r="P143" t="s">
        <v>556</v>
      </c>
      <c r="Q143" s="1">
        <v>7000</v>
      </c>
    </row>
    <row r="144" spans="1:17" x14ac:dyDescent="0.35">
      <c r="A144" t="s">
        <v>1600</v>
      </c>
      <c r="B144" t="s">
        <v>597</v>
      </c>
      <c r="C144">
        <v>552410</v>
      </c>
      <c r="D144" t="s">
        <v>598</v>
      </c>
      <c r="E144" t="s">
        <v>312</v>
      </c>
      <c r="F144" t="s">
        <v>313</v>
      </c>
      <c r="G144" t="s">
        <v>70</v>
      </c>
      <c r="H144" t="s">
        <v>71</v>
      </c>
      <c r="I144" t="s">
        <v>2349</v>
      </c>
      <c r="J144" t="s">
        <v>2349</v>
      </c>
      <c r="K144" t="s">
        <v>2349</v>
      </c>
      <c r="L144" t="s">
        <v>2349</v>
      </c>
      <c r="M144" t="s">
        <v>2349</v>
      </c>
      <c r="N144" t="s">
        <v>2349</v>
      </c>
      <c r="O144" t="s">
        <v>2349</v>
      </c>
      <c r="P144" t="s">
        <v>2349</v>
      </c>
      <c r="Q144" s="1">
        <v>1000</v>
      </c>
    </row>
    <row r="145" spans="1:17" x14ac:dyDescent="0.35">
      <c r="A145" t="s">
        <v>1600</v>
      </c>
      <c r="B145" t="s">
        <v>596</v>
      </c>
      <c r="C145">
        <v>552440</v>
      </c>
      <c r="D145" t="s">
        <v>387</v>
      </c>
      <c r="E145" t="s">
        <v>312</v>
      </c>
      <c r="F145" t="s">
        <v>313</v>
      </c>
      <c r="G145" t="s">
        <v>70</v>
      </c>
      <c r="H145" t="s">
        <v>71</v>
      </c>
      <c r="I145" t="s">
        <v>2349</v>
      </c>
      <c r="J145" t="s">
        <v>2349</v>
      </c>
      <c r="K145" t="s">
        <v>2349</v>
      </c>
      <c r="L145" t="s">
        <v>2349</v>
      </c>
      <c r="M145" t="s">
        <v>2349</v>
      </c>
      <c r="N145" t="s">
        <v>2349</v>
      </c>
      <c r="O145" t="s">
        <v>2349</v>
      </c>
      <c r="P145" t="s">
        <v>2349</v>
      </c>
      <c r="Q145" s="1">
        <v>1000</v>
      </c>
    </row>
    <row r="146" spans="1:17" x14ac:dyDescent="0.35">
      <c r="A146" t="s">
        <v>1600</v>
      </c>
      <c r="B146" t="s">
        <v>612</v>
      </c>
      <c r="C146">
        <v>551500</v>
      </c>
      <c r="D146" t="s">
        <v>53</v>
      </c>
      <c r="E146" t="s">
        <v>312</v>
      </c>
      <c r="F146" t="s">
        <v>313</v>
      </c>
      <c r="G146" t="s">
        <v>70</v>
      </c>
      <c r="H146" t="s">
        <v>71</v>
      </c>
      <c r="I146" t="s">
        <v>2349</v>
      </c>
      <c r="J146" t="s">
        <v>2349</v>
      </c>
      <c r="K146" t="s">
        <v>2349</v>
      </c>
      <c r="L146" t="s">
        <v>2349</v>
      </c>
      <c r="M146" t="s">
        <v>2349</v>
      </c>
      <c r="N146" t="s">
        <v>2349</v>
      </c>
      <c r="O146" t="s">
        <v>555</v>
      </c>
      <c r="P146" t="s">
        <v>556</v>
      </c>
      <c r="Q146" s="1">
        <v>12658</v>
      </c>
    </row>
    <row r="147" spans="1:17" x14ac:dyDescent="0.35">
      <c r="A147" t="s">
        <v>1600</v>
      </c>
      <c r="B147" t="s">
        <v>585</v>
      </c>
      <c r="C147">
        <v>551102</v>
      </c>
      <c r="D147" t="s">
        <v>586</v>
      </c>
      <c r="E147" t="s">
        <v>146</v>
      </c>
      <c r="F147" t="s">
        <v>147</v>
      </c>
      <c r="G147" t="s">
        <v>148</v>
      </c>
      <c r="H147" t="s">
        <v>149</v>
      </c>
      <c r="I147" t="s">
        <v>587</v>
      </c>
      <c r="J147" t="s">
        <v>588</v>
      </c>
      <c r="K147" t="s">
        <v>2349</v>
      </c>
      <c r="L147" t="s">
        <v>2349</v>
      </c>
      <c r="M147" t="s">
        <v>2349</v>
      </c>
      <c r="N147" t="s">
        <v>2349</v>
      </c>
      <c r="O147" t="s">
        <v>2349</v>
      </c>
      <c r="P147" t="s">
        <v>2349</v>
      </c>
      <c r="Q147" s="1">
        <v>250</v>
      </c>
    </row>
    <row r="148" spans="1:17" x14ac:dyDescent="0.35">
      <c r="A148" t="s">
        <v>1600</v>
      </c>
      <c r="B148" t="s">
        <v>601</v>
      </c>
      <c r="C148">
        <v>550040</v>
      </c>
      <c r="D148" t="s">
        <v>375</v>
      </c>
      <c r="E148" t="s">
        <v>215</v>
      </c>
      <c r="F148" t="s">
        <v>216</v>
      </c>
      <c r="G148" t="s">
        <v>112</v>
      </c>
      <c r="H148" t="s">
        <v>113</v>
      </c>
      <c r="I148" t="s">
        <v>2349</v>
      </c>
      <c r="J148" t="s">
        <v>2349</v>
      </c>
      <c r="K148" t="s">
        <v>2349</v>
      </c>
      <c r="L148" t="s">
        <v>2349</v>
      </c>
      <c r="M148" t="s">
        <v>2349</v>
      </c>
      <c r="N148" t="s">
        <v>2349</v>
      </c>
      <c r="O148" t="s">
        <v>2349</v>
      </c>
      <c r="P148" t="s">
        <v>2349</v>
      </c>
      <c r="Q148" s="1">
        <v>250</v>
      </c>
    </row>
    <row r="149" spans="1:17" x14ac:dyDescent="0.35">
      <c r="A149" t="s">
        <v>1600</v>
      </c>
      <c r="B149" t="s">
        <v>842</v>
      </c>
      <c r="C149">
        <v>551290</v>
      </c>
      <c r="D149" t="s">
        <v>43</v>
      </c>
      <c r="E149" t="s">
        <v>44</v>
      </c>
      <c r="F149" t="s">
        <v>45</v>
      </c>
      <c r="G149" t="s">
        <v>667</v>
      </c>
      <c r="H149" t="s">
        <v>668</v>
      </c>
      <c r="I149" t="s">
        <v>2349</v>
      </c>
      <c r="J149" t="s">
        <v>2349</v>
      </c>
      <c r="K149" t="s">
        <v>843</v>
      </c>
      <c r="L149" t="s">
        <v>844</v>
      </c>
      <c r="M149" t="s">
        <v>2349</v>
      </c>
      <c r="N149" t="s">
        <v>2349</v>
      </c>
      <c r="O149" t="s">
        <v>2349</v>
      </c>
      <c r="P149" t="s">
        <v>2349</v>
      </c>
      <c r="Q149" s="1">
        <v>12000</v>
      </c>
    </row>
    <row r="150" spans="1:17" x14ac:dyDescent="0.35">
      <c r="A150" t="s">
        <v>1600</v>
      </c>
      <c r="B150" t="s">
        <v>1208</v>
      </c>
      <c r="C150">
        <v>552230</v>
      </c>
      <c r="D150" t="s">
        <v>218</v>
      </c>
      <c r="E150" t="s">
        <v>127</v>
      </c>
      <c r="F150" t="s">
        <v>128</v>
      </c>
      <c r="G150" t="s">
        <v>129</v>
      </c>
      <c r="H150" t="s">
        <v>130</v>
      </c>
      <c r="I150" t="s">
        <v>2349</v>
      </c>
      <c r="J150" t="s">
        <v>2349</v>
      </c>
      <c r="K150" t="s">
        <v>2349</v>
      </c>
      <c r="L150" t="s">
        <v>2349</v>
      </c>
      <c r="M150" t="s">
        <v>2349</v>
      </c>
      <c r="N150" t="s">
        <v>2349</v>
      </c>
      <c r="O150" t="s">
        <v>2349</v>
      </c>
      <c r="P150" t="s">
        <v>2349</v>
      </c>
      <c r="Q150" s="1">
        <v>1610</v>
      </c>
    </row>
    <row r="151" spans="1:17" x14ac:dyDescent="0.35">
      <c r="A151" t="s">
        <v>1600</v>
      </c>
      <c r="B151" t="s">
        <v>941</v>
      </c>
      <c r="C151">
        <v>550400</v>
      </c>
      <c r="D151" t="s">
        <v>37</v>
      </c>
      <c r="E151" t="s">
        <v>526</v>
      </c>
      <c r="F151" t="s">
        <v>527</v>
      </c>
      <c r="G151" t="s">
        <v>528</v>
      </c>
      <c r="H151" t="s">
        <v>529</v>
      </c>
      <c r="I151" t="s">
        <v>2349</v>
      </c>
      <c r="J151" t="s">
        <v>2349</v>
      </c>
      <c r="K151" t="s">
        <v>2349</v>
      </c>
      <c r="L151" t="s">
        <v>2349</v>
      </c>
      <c r="M151" t="s">
        <v>2349</v>
      </c>
      <c r="N151" t="s">
        <v>2349</v>
      </c>
      <c r="O151" t="s">
        <v>2349</v>
      </c>
      <c r="P151" t="s">
        <v>2349</v>
      </c>
      <c r="Q151" s="1">
        <v>75</v>
      </c>
    </row>
    <row r="152" spans="1:17" x14ac:dyDescent="0.35">
      <c r="A152" t="s">
        <v>1600</v>
      </c>
      <c r="B152" t="s">
        <v>796</v>
      </c>
      <c r="C152">
        <v>50021</v>
      </c>
      <c r="D152" t="s">
        <v>74</v>
      </c>
      <c r="E152" t="s">
        <v>127</v>
      </c>
      <c r="F152" t="s">
        <v>128</v>
      </c>
      <c r="G152" t="s">
        <v>129</v>
      </c>
      <c r="H152" t="s">
        <v>130</v>
      </c>
      <c r="I152" t="s">
        <v>2349</v>
      </c>
      <c r="J152" t="s">
        <v>2349</v>
      </c>
      <c r="K152" t="s">
        <v>2349</v>
      </c>
      <c r="L152" t="s">
        <v>2349</v>
      </c>
      <c r="M152" t="s">
        <v>2349</v>
      </c>
      <c r="N152" t="s">
        <v>2349</v>
      </c>
      <c r="O152" t="s">
        <v>2349</v>
      </c>
      <c r="P152" t="s">
        <v>2349</v>
      </c>
      <c r="Q152" s="1">
        <v>38400</v>
      </c>
    </row>
    <row r="153" spans="1:17" x14ac:dyDescent="0.35">
      <c r="A153" t="s">
        <v>1600</v>
      </c>
      <c r="B153" t="s">
        <v>796</v>
      </c>
      <c r="C153">
        <v>50043</v>
      </c>
      <c r="D153" t="s">
        <v>681</v>
      </c>
      <c r="E153" t="s">
        <v>127</v>
      </c>
      <c r="F153" t="s">
        <v>128</v>
      </c>
      <c r="G153" t="s">
        <v>129</v>
      </c>
      <c r="H153" t="s">
        <v>130</v>
      </c>
      <c r="I153" t="s">
        <v>2349</v>
      </c>
      <c r="J153" t="s">
        <v>2349</v>
      </c>
      <c r="K153" t="s">
        <v>2349</v>
      </c>
      <c r="L153" t="s">
        <v>2349</v>
      </c>
      <c r="M153" t="s">
        <v>2349</v>
      </c>
      <c r="N153" t="s">
        <v>2349</v>
      </c>
      <c r="O153" t="s">
        <v>2349</v>
      </c>
      <c r="P153" t="s">
        <v>2349</v>
      </c>
      <c r="Q153" s="1">
        <v>38400</v>
      </c>
    </row>
    <row r="154" spans="1:17" x14ac:dyDescent="0.35">
      <c r="A154" t="s">
        <v>1600</v>
      </c>
      <c r="B154" t="s">
        <v>1442</v>
      </c>
      <c r="C154">
        <v>413899</v>
      </c>
      <c r="D154" t="s">
        <v>485</v>
      </c>
      <c r="E154" t="s">
        <v>205</v>
      </c>
      <c r="F154" t="s">
        <v>206</v>
      </c>
      <c r="G154" t="s">
        <v>489</v>
      </c>
      <c r="H154" t="s">
        <v>490</v>
      </c>
      <c r="I154" t="s">
        <v>2349</v>
      </c>
      <c r="J154" t="s">
        <v>2349</v>
      </c>
      <c r="K154" t="s">
        <v>1438</v>
      </c>
      <c r="L154" t="s">
        <v>1439</v>
      </c>
      <c r="M154" t="s">
        <v>1440</v>
      </c>
      <c r="N154" t="s">
        <v>1441</v>
      </c>
      <c r="O154" t="s">
        <v>2349</v>
      </c>
      <c r="P154" t="s">
        <v>2349</v>
      </c>
      <c r="Q154" s="1">
        <v>10000</v>
      </c>
    </row>
    <row r="155" spans="1:17" x14ac:dyDescent="0.35">
      <c r="A155" t="s">
        <v>1600</v>
      </c>
      <c r="B155" t="s">
        <v>1437</v>
      </c>
      <c r="C155">
        <v>413899</v>
      </c>
      <c r="D155" t="s">
        <v>485</v>
      </c>
      <c r="E155" t="s">
        <v>205</v>
      </c>
      <c r="F155" t="s">
        <v>206</v>
      </c>
      <c r="G155" t="s">
        <v>489</v>
      </c>
      <c r="H155" t="s">
        <v>490</v>
      </c>
      <c r="I155" t="s">
        <v>2349</v>
      </c>
      <c r="J155" t="s">
        <v>2349</v>
      </c>
      <c r="K155" t="s">
        <v>1438</v>
      </c>
      <c r="L155" t="s">
        <v>1439</v>
      </c>
      <c r="M155" t="s">
        <v>1440</v>
      </c>
      <c r="N155" t="s">
        <v>1441</v>
      </c>
      <c r="O155" t="s">
        <v>2349</v>
      </c>
      <c r="P155" t="s">
        <v>2349</v>
      </c>
      <c r="Q155" s="1">
        <v>2500</v>
      </c>
    </row>
    <row r="156" spans="1:17" x14ac:dyDescent="0.35">
      <c r="A156" t="s">
        <v>1600</v>
      </c>
      <c r="B156" t="s">
        <v>1462</v>
      </c>
      <c r="C156">
        <v>552520</v>
      </c>
      <c r="D156" t="s">
        <v>76</v>
      </c>
      <c r="E156" t="s">
        <v>390</v>
      </c>
      <c r="F156" t="s">
        <v>391</v>
      </c>
      <c r="G156" t="s">
        <v>112</v>
      </c>
      <c r="H156" t="s">
        <v>113</v>
      </c>
      <c r="I156" t="s">
        <v>2349</v>
      </c>
      <c r="J156" t="s">
        <v>2349</v>
      </c>
      <c r="K156" t="s">
        <v>2349</v>
      </c>
      <c r="L156" t="s">
        <v>2349</v>
      </c>
      <c r="M156" t="s">
        <v>2349</v>
      </c>
      <c r="N156" t="s">
        <v>2349</v>
      </c>
      <c r="O156" t="s">
        <v>2349</v>
      </c>
      <c r="P156" t="s">
        <v>2349</v>
      </c>
      <c r="Q156" s="1">
        <v>-10579</v>
      </c>
    </row>
    <row r="157" spans="1:17" x14ac:dyDescent="0.35">
      <c r="A157" t="s">
        <v>1600</v>
      </c>
      <c r="B157" t="s">
        <v>1458</v>
      </c>
      <c r="C157">
        <v>552520</v>
      </c>
      <c r="D157" t="s">
        <v>76</v>
      </c>
      <c r="E157" t="s">
        <v>390</v>
      </c>
      <c r="F157" t="s">
        <v>391</v>
      </c>
      <c r="G157" t="s">
        <v>112</v>
      </c>
      <c r="H157" t="s">
        <v>113</v>
      </c>
      <c r="I157" t="s">
        <v>2349</v>
      </c>
      <c r="J157" t="s">
        <v>2349</v>
      </c>
      <c r="K157" t="s">
        <v>2349</v>
      </c>
      <c r="L157" t="s">
        <v>2349</v>
      </c>
      <c r="M157" t="s">
        <v>2349</v>
      </c>
      <c r="N157" t="s">
        <v>2349</v>
      </c>
      <c r="O157" t="s">
        <v>2349</v>
      </c>
      <c r="P157" t="s">
        <v>2349</v>
      </c>
      <c r="Q157" s="1">
        <v>-3100</v>
      </c>
    </row>
    <row r="158" spans="1:17" x14ac:dyDescent="0.35">
      <c r="A158" t="s">
        <v>1600</v>
      </c>
      <c r="B158" t="s">
        <v>1205</v>
      </c>
      <c r="C158">
        <v>554031</v>
      </c>
      <c r="D158" t="s">
        <v>770</v>
      </c>
      <c r="E158" t="s">
        <v>127</v>
      </c>
      <c r="F158" t="s">
        <v>128</v>
      </c>
      <c r="G158" t="s">
        <v>129</v>
      </c>
      <c r="H158" t="s">
        <v>130</v>
      </c>
      <c r="I158" t="s">
        <v>2349</v>
      </c>
      <c r="J158" t="s">
        <v>2349</v>
      </c>
      <c r="K158" t="s">
        <v>2349</v>
      </c>
      <c r="L158" t="s">
        <v>2349</v>
      </c>
      <c r="M158" t="s">
        <v>2349</v>
      </c>
      <c r="N158" t="s">
        <v>2349</v>
      </c>
      <c r="O158" t="s">
        <v>2349</v>
      </c>
      <c r="P158" t="s">
        <v>2349</v>
      </c>
      <c r="Q158" s="1">
        <v>1400</v>
      </c>
    </row>
    <row r="159" spans="1:17" x14ac:dyDescent="0.35">
      <c r="A159" t="s">
        <v>1600</v>
      </c>
      <c r="B159" t="s">
        <v>942</v>
      </c>
      <c r="C159">
        <v>552230</v>
      </c>
      <c r="D159" t="s">
        <v>218</v>
      </c>
      <c r="E159" t="s">
        <v>526</v>
      </c>
      <c r="F159" t="s">
        <v>527</v>
      </c>
      <c r="G159" t="s">
        <v>528</v>
      </c>
      <c r="H159" t="s">
        <v>529</v>
      </c>
      <c r="I159" t="s">
        <v>2349</v>
      </c>
      <c r="J159" t="s">
        <v>2349</v>
      </c>
      <c r="K159" t="s">
        <v>2349</v>
      </c>
      <c r="L159" t="s">
        <v>2349</v>
      </c>
      <c r="M159" t="s">
        <v>2349</v>
      </c>
      <c r="N159" t="s">
        <v>2349</v>
      </c>
      <c r="O159" t="s">
        <v>2349</v>
      </c>
      <c r="P159" t="s">
        <v>2349</v>
      </c>
      <c r="Q159" s="1">
        <v>225</v>
      </c>
    </row>
    <row r="160" spans="1:17" x14ac:dyDescent="0.35">
      <c r="A160" t="s">
        <v>1600</v>
      </c>
      <c r="B160" t="s">
        <v>1319</v>
      </c>
      <c r="C160">
        <v>5063</v>
      </c>
      <c r="D160" t="s">
        <v>72</v>
      </c>
      <c r="E160" t="s">
        <v>127</v>
      </c>
      <c r="F160" t="s">
        <v>128</v>
      </c>
      <c r="G160" t="s">
        <v>129</v>
      </c>
      <c r="H160" t="s">
        <v>130</v>
      </c>
      <c r="I160" t="s">
        <v>2349</v>
      </c>
      <c r="J160" t="s">
        <v>2349</v>
      </c>
      <c r="K160" t="s">
        <v>2349</v>
      </c>
      <c r="L160" t="s">
        <v>2349</v>
      </c>
      <c r="M160" t="s">
        <v>2349</v>
      </c>
      <c r="N160" t="s">
        <v>2349</v>
      </c>
      <c r="O160" t="s">
        <v>2349</v>
      </c>
      <c r="P160" t="s">
        <v>2349</v>
      </c>
      <c r="Q160" s="1">
        <v>25344</v>
      </c>
    </row>
    <row r="161" spans="1:17" x14ac:dyDescent="0.35">
      <c r="A161" t="s">
        <v>1600</v>
      </c>
      <c r="B161" t="s">
        <v>1319</v>
      </c>
      <c r="C161">
        <v>5064</v>
      </c>
      <c r="D161" t="s">
        <v>67</v>
      </c>
      <c r="E161" t="s">
        <v>127</v>
      </c>
      <c r="F161" t="s">
        <v>128</v>
      </c>
      <c r="G161" t="s">
        <v>129</v>
      </c>
      <c r="H161" t="s">
        <v>130</v>
      </c>
      <c r="I161" t="s">
        <v>2349</v>
      </c>
      <c r="J161" t="s">
        <v>2349</v>
      </c>
      <c r="K161" t="s">
        <v>2349</v>
      </c>
      <c r="L161" t="s">
        <v>2349</v>
      </c>
      <c r="M161" t="s">
        <v>2349</v>
      </c>
      <c r="N161" t="s">
        <v>2349</v>
      </c>
      <c r="O161" t="s">
        <v>2349</v>
      </c>
      <c r="P161" t="s">
        <v>2349</v>
      </c>
      <c r="Q161" s="1">
        <v>614</v>
      </c>
    </row>
    <row r="162" spans="1:17" x14ac:dyDescent="0.35">
      <c r="A162" t="s">
        <v>1600</v>
      </c>
      <c r="B162" t="s">
        <v>503</v>
      </c>
      <c r="C162">
        <v>50021</v>
      </c>
      <c r="D162" t="s">
        <v>74</v>
      </c>
      <c r="E162" t="s">
        <v>232</v>
      </c>
      <c r="F162" t="s">
        <v>233</v>
      </c>
      <c r="G162" t="s">
        <v>234</v>
      </c>
      <c r="H162" t="s">
        <v>235</v>
      </c>
      <c r="I162" t="s">
        <v>2349</v>
      </c>
      <c r="J162" t="s">
        <v>2349</v>
      </c>
      <c r="K162" t="s">
        <v>2349</v>
      </c>
      <c r="L162" t="s">
        <v>2349</v>
      </c>
      <c r="M162" t="s">
        <v>2349</v>
      </c>
      <c r="N162" t="s">
        <v>2349</v>
      </c>
      <c r="O162" t="s">
        <v>2349</v>
      </c>
      <c r="P162" t="s">
        <v>2349</v>
      </c>
      <c r="Q162" s="1">
        <v>2138</v>
      </c>
    </row>
    <row r="163" spans="1:17" x14ac:dyDescent="0.35">
      <c r="A163" t="s">
        <v>1600</v>
      </c>
      <c r="B163" t="s">
        <v>532</v>
      </c>
      <c r="C163">
        <v>5063</v>
      </c>
      <c r="D163" t="s">
        <v>72</v>
      </c>
      <c r="E163" t="s">
        <v>219</v>
      </c>
      <c r="F163" t="s">
        <v>220</v>
      </c>
      <c r="G163" t="s">
        <v>158</v>
      </c>
      <c r="H163" t="s">
        <v>159</v>
      </c>
      <c r="I163" t="s">
        <v>2349</v>
      </c>
      <c r="J163" t="s">
        <v>2349</v>
      </c>
      <c r="K163" t="s">
        <v>2349</v>
      </c>
      <c r="L163" t="s">
        <v>2349</v>
      </c>
      <c r="M163" t="s">
        <v>2349</v>
      </c>
      <c r="N163" t="s">
        <v>2349</v>
      </c>
      <c r="O163" t="s">
        <v>2349</v>
      </c>
      <c r="P163" t="s">
        <v>2349</v>
      </c>
      <c r="Q163" s="1">
        <v>6340</v>
      </c>
    </row>
    <row r="164" spans="1:17" x14ac:dyDescent="0.35">
      <c r="A164" t="s">
        <v>1600</v>
      </c>
      <c r="B164" t="s">
        <v>532</v>
      </c>
      <c r="C164">
        <v>5063</v>
      </c>
      <c r="D164" t="s">
        <v>72</v>
      </c>
      <c r="E164" t="s">
        <v>110</v>
      </c>
      <c r="F164" t="s">
        <v>111</v>
      </c>
      <c r="G164" t="s">
        <v>112</v>
      </c>
      <c r="H164" t="s">
        <v>113</v>
      </c>
      <c r="I164" t="s">
        <v>2349</v>
      </c>
      <c r="J164" t="s">
        <v>2349</v>
      </c>
      <c r="K164" t="s">
        <v>2349</v>
      </c>
      <c r="L164" t="s">
        <v>2349</v>
      </c>
      <c r="M164" t="s">
        <v>2349</v>
      </c>
      <c r="N164" t="s">
        <v>2349</v>
      </c>
      <c r="O164" t="s">
        <v>2349</v>
      </c>
      <c r="P164" t="s">
        <v>2349</v>
      </c>
      <c r="Q164" s="1">
        <v>1677</v>
      </c>
    </row>
    <row r="165" spans="1:17" x14ac:dyDescent="0.35">
      <c r="A165" t="s">
        <v>1600</v>
      </c>
      <c r="B165" t="s">
        <v>532</v>
      </c>
      <c r="C165">
        <v>5063</v>
      </c>
      <c r="D165" t="s">
        <v>72</v>
      </c>
      <c r="E165" t="s">
        <v>390</v>
      </c>
      <c r="F165" t="s">
        <v>391</v>
      </c>
      <c r="G165" t="s">
        <v>112</v>
      </c>
      <c r="H165" t="s">
        <v>113</v>
      </c>
      <c r="I165" t="s">
        <v>2349</v>
      </c>
      <c r="J165" t="s">
        <v>2349</v>
      </c>
      <c r="K165" t="s">
        <v>2349</v>
      </c>
      <c r="L165" t="s">
        <v>2349</v>
      </c>
      <c r="M165" t="s">
        <v>2349</v>
      </c>
      <c r="N165" t="s">
        <v>2349</v>
      </c>
      <c r="O165" t="s">
        <v>2349</v>
      </c>
      <c r="P165" t="s">
        <v>2349</v>
      </c>
      <c r="Q165" s="1">
        <v>5506</v>
      </c>
    </row>
    <row r="166" spans="1:17" x14ac:dyDescent="0.35">
      <c r="A166" t="s">
        <v>1600</v>
      </c>
      <c r="B166" t="s">
        <v>532</v>
      </c>
      <c r="C166">
        <v>5063</v>
      </c>
      <c r="D166" t="s">
        <v>72</v>
      </c>
      <c r="E166" t="s">
        <v>215</v>
      </c>
      <c r="F166" t="s">
        <v>216</v>
      </c>
      <c r="G166" t="s">
        <v>112</v>
      </c>
      <c r="H166" t="s">
        <v>113</v>
      </c>
      <c r="I166" t="s">
        <v>2349</v>
      </c>
      <c r="J166" t="s">
        <v>2349</v>
      </c>
      <c r="K166" t="s">
        <v>2349</v>
      </c>
      <c r="L166" t="s">
        <v>2349</v>
      </c>
      <c r="M166" t="s">
        <v>2349</v>
      </c>
      <c r="N166" t="s">
        <v>2349</v>
      </c>
      <c r="O166" t="s">
        <v>2349</v>
      </c>
      <c r="P166" t="s">
        <v>2349</v>
      </c>
      <c r="Q166" s="1">
        <v>610</v>
      </c>
    </row>
    <row r="167" spans="1:17" x14ac:dyDescent="0.35">
      <c r="A167" t="s">
        <v>1600</v>
      </c>
      <c r="B167" t="s">
        <v>532</v>
      </c>
      <c r="C167">
        <v>5063</v>
      </c>
      <c r="D167" t="s">
        <v>72</v>
      </c>
      <c r="E167" t="s">
        <v>526</v>
      </c>
      <c r="F167" t="s">
        <v>527</v>
      </c>
      <c r="G167" t="s">
        <v>528</v>
      </c>
      <c r="H167" t="s">
        <v>529</v>
      </c>
      <c r="I167" t="s">
        <v>2349</v>
      </c>
      <c r="J167" t="s">
        <v>2349</v>
      </c>
      <c r="K167" t="s">
        <v>2349</v>
      </c>
      <c r="L167" t="s">
        <v>2349</v>
      </c>
      <c r="M167" t="s">
        <v>2349</v>
      </c>
      <c r="N167" t="s">
        <v>2349</v>
      </c>
      <c r="O167" t="s">
        <v>2349</v>
      </c>
      <c r="P167" t="s">
        <v>2349</v>
      </c>
      <c r="Q167" s="1">
        <v>497</v>
      </c>
    </row>
    <row r="168" spans="1:17" x14ac:dyDescent="0.35">
      <c r="A168" t="s">
        <v>1600</v>
      </c>
      <c r="B168" t="s">
        <v>532</v>
      </c>
      <c r="C168">
        <v>5063</v>
      </c>
      <c r="D168" t="s">
        <v>72</v>
      </c>
      <c r="E168" t="s">
        <v>146</v>
      </c>
      <c r="F168" t="s">
        <v>147</v>
      </c>
      <c r="G168" t="s">
        <v>148</v>
      </c>
      <c r="H168" t="s">
        <v>149</v>
      </c>
      <c r="I168" t="s">
        <v>2349</v>
      </c>
      <c r="J168" t="s">
        <v>2349</v>
      </c>
      <c r="K168" t="s">
        <v>2349</v>
      </c>
      <c r="L168" t="s">
        <v>2349</v>
      </c>
      <c r="M168" t="s">
        <v>2349</v>
      </c>
      <c r="N168" t="s">
        <v>2349</v>
      </c>
      <c r="O168" t="s">
        <v>2349</v>
      </c>
      <c r="P168" t="s">
        <v>2349</v>
      </c>
      <c r="Q168" s="1">
        <v>3937</v>
      </c>
    </row>
    <row r="169" spans="1:17" x14ac:dyDescent="0.35">
      <c r="A169" t="s">
        <v>1600</v>
      </c>
      <c r="B169" t="s">
        <v>532</v>
      </c>
      <c r="C169">
        <v>5063</v>
      </c>
      <c r="D169" t="s">
        <v>72</v>
      </c>
      <c r="E169" t="s">
        <v>232</v>
      </c>
      <c r="F169" t="s">
        <v>233</v>
      </c>
      <c r="G169" t="s">
        <v>473</v>
      </c>
      <c r="H169" t="s">
        <v>474</v>
      </c>
      <c r="I169" t="s">
        <v>2349</v>
      </c>
      <c r="J169" t="s">
        <v>2349</v>
      </c>
      <c r="K169" t="s">
        <v>2349</v>
      </c>
      <c r="L169" t="s">
        <v>2349</v>
      </c>
      <c r="M169" t="s">
        <v>2349</v>
      </c>
      <c r="N169" t="s">
        <v>2349</v>
      </c>
      <c r="O169" t="s">
        <v>2349</v>
      </c>
      <c r="P169" t="s">
        <v>2349</v>
      </c>
      <c r="Q169" s="1">
        <v>1024</v>
      </c>
    </row>
    <row r="170" spans="1:17" x14ac:dyDescent="0.35">
      <c r="A170" t="s">
        <v>1600</v>
      </c>
      <c r="B170" t="s">
        <v>532</v>
      </c>
      <c r="C170">
        <v>5063</v>
      </c>
      <c r="D170" t="s">
        <v>72</v>
      </c>
      <c r="E170" t="s">
        <v>167</v>
      </c>
      <c r="F170" t="s">
        <v>168</v>
      </c>
      <c r="G170" t="s">
        <v>169</v>
      </c>
      <c r="H170" t="s">
        <v>170</v>
      </c>
      <c r="I170" t="s">
        <v>2349</v>
      </c>
      <c r="J170" t="s">
        <v>2349</v>
      </c>
      <c r="K170" t="s">
        <v>2349</v>
      </c>
      <c r="L170" t="s">
        <v>2349</v>
      </c>
      <c r="M170" t="s">
        <v>2349</v>
      </c>
      <c r="N170" t="s">
        <v>2349</v>
      </c>
      <c r="O170" t="s">
        <v>2349</v>
      </c>
      <c r="P170" t="s">
        <v>2349</v>
      </c>
      <c r="Q170" s="1">
        <v>6832</v>
      </c>
    </row>
    <row r="171" spans="1:17" x14ac:dyDescent="0.35">
      <c r="A171" t="s">
        <v>1600</v>
      </c>
      <c r="B171" t="s">
        <v>532</v>
      </c>
      <c r="C171">
        <v>5063</v>
      </c>
      <c r="D171" t="s">
        <v>72</v>
      </c>
      <c r="E171" t="s">
        <v>340</v>
      </c>
      <c r="F171" t="s">
        <v>341</v>
      </c>
      <c r="G171" t="s">
        <v>32</v>
      </c>
      <c r="H171" t="s">
        <v>33</v>
      </c>
      <c r="I171" t="s">
        <v>2349</v>
      </c>
      <c r="J171" t="s">
        <v>2349</v>
      </c>
      <c r="K171" t="s">
        <v>2349</v>
      </c>
      <c r="L171" t="s">
        <v>2349</v>
      </c>
      <c r="M171" t="s">
        <v>2349</v>
      </c>
      <c r="N171" t="s">
        <v>2349</v>
      </c>
      <c r="O171" t="s">
        <v>2349</v>
      </c>
      <c r="P171" t="s">
        <v>2349</v>
      </c>
      <c r="Q171" s="1">
        <v>108</v>
      </c>
    </row>
    <row r="172" spans="1:17" x14ac:dyDescent="0.35">
      <c r="A172" t="s">
        <v>1600</v>
      </c>
      <c r="B172" t="s">
        <v>532</v>
      </c>
      <c r="C172">
        <v>5063</v>
      </c>
      <c r="D172" t="s">
        <v>72</v>
      </c>
      <c r="E172" t="s">
        <v>30</v>
      </c>
      <c r="F172" t="s">
        <v>31</v>
      </c>
      <c r="G172" t="s">
        <v>32</v>
      </c>
      <c r="H172" t="s">
        <v>33</v>
      </c>
      <c r="I172" t="s">
        <v>2349</v>
      </c>
      <c r="J172" t="s">
        <v>2349</v>
      </c>
      <c r="K172" t="s">
        <v>2349</v>
      </c>
      <c r="L172" t="s">
        <v>2349</v>
      </c>
      <c r="M172" t="s">
        <v>2349</v>
      </c>
      <c r="N172" t="s">
        <v>2349</v>
      </c>
      <c r="O172" t="s">
        <v>2349</v>
      </c>
      <c r="P172" t="s">
        <v>2349</v>
      </c>
      <c r="Q172" s="1">
        <v>3942</v>
      </c>
    </row>
    <row r="173" spans="1:17" x14ac:dyDescent="0.35">
      <c r="A173" t="s">
        <v>1600</v>
      </c>
      <c r="B173" t="s">
        <v>532</v>
      </c>
      <c r="C173">
        <v>5063</v>
      </c>
      <c r="D173" t="s">
        <v>72</v>
      </c>
      <c r="E173" t="s">
        <v>299</v>
      </c>
      <c r="F173" t="s">
        <v>300</v>
      </c>
      <c r="G173" t="s">
        <v>32</v>
      </c>
      <c r="H173" t="s">
        <v>33</v>
      </c>
      <c r="I173" t="s">
        <v>2349</v>
      </c>
      <c r="J173" t="s">
        <v>2349</v>
      </c>
      <c r="K173" t="s">
        <v>2349</v>
      </c>
      <c r="L173" t="s">
        <v>2349</v>
      </c>
      <c r="M173" t="s">
        <v>2349</v>
      </c>
      <c r="N173" t="s">
        <v>2349</v>
      </c>
      <c r="O173" t="s">
        <v>2349</v>
      </c>
      <c r="P173" t="s">
        <v>2349</v>
      </c>
      <c r="Q173" s="1">
        <v>1926</v>
      </c>
    </row>
    <row r="174" spans="1:17" x14ac:dyDescent="0.35">
      <c r="A174" t="s">
        <v>1600</v>
      </c>
      <c r="B174" t="s">
        <v>532</v>
      </c>
      <c r="C174">
        <v>5063</v>
      </c>
      <c r="D174" t="s">
        <v>72</v>
      </c>
      <c r="E174" t="s">
        <v>127</v>
      </c>
      <c r="F174" t="s">
        <v>128</v>
      </c>
      <c r="G174" t="s">
        <v>129</v>
      </c>
      <c r="H174" t="s">
        <v>130</v>
      </c>
      <c r="I174" t="s">
        <v>2349</v>
      </c>
      <c r="J174" t="s">
        <v>2349</v>
      </c>
      <c r="K174" t="s">
        <v>2349</v>
      </c>
      <c r="L174" t="s">
        <v>2349</v>
      </c>
      <c r="M174" t="s">
        <v>2349</v>
      </c>
      <c r="N174" t="s">
        <v>2349</v>
      </c>
      <c r="O174" t="s">
        <v>2349</v>
      </c>
      <c r="P174" t="s">
        <v>2349</v>
      </c>
      <c r="Q174" s="1">
        <v>4907</v>
      </c>
    </row>
    <row r="175" spans="1:17" x14ac:dyDescent="0.35">
      <c r="A175" t="s">
        <v>1600</v>
      </c>
      <c r="B175" t="s">
        <v>532</v>
      </c>
      <c r="C175">
        <v>5063</v>
      </c>
      <c r="D175" t="s">
        <v>72</v>
      </c>
      <c r="E175" t="s">
        <v>537</v>
      </c>
      <c r="F175" t="s">
        <v>538</v>
      </c>
      <c r="G175" t="s">
        <v>535</v>
      </c>
      <c r="H175" t="s">
        <v>536</v>
      </c>
      <c r="I175" t="s">
        <v>2349</v>
      </c>
      <c r="J175" t="s">
        <v>2349</v>
      </c>
      <c r="K175" t="s">
        <v>2349</v>
      </c>
      <c r="L175" t="s">
        <v>2349</v>
      </c>
      <c r="M175" t="s">
        <v>2349</v>
      </c>
      <c r="N175" t="s">
        <v>2349</v>
      </c>
      <c r="O175" t="s">
        <v>2349</v>
      </c>
      <c r="P175" t="s">
        <v>2349</v>
      </c>
      <c r="Q175" s="1">
        <v>667</v>
      </c>
    </row>
    <row r="176" spans="1:17" x14ac:dyDescent="0.35">
      <c r="A176" t="s">
        <v>1600</v>
      </c>
      <c r="B176" t="s">
        <v>532</v>
      </c>
      <c r="C176">
        <v>5063</v>
      </c>
      <c r="D176" t="s">
        <v>72</v>
      </c>
      <c r="E176" t="s">
        <v>539</v>
      </c>
      <c r="F176" t="s">
        <v>540</v>
      </c>
      <c r="G176" t="s">
        <v>348</v>
      </c>
      <c r="H176" t="s">
        <v>349</v>
      </c>
      <c r="I176" t="s">
        <v>2349</v>
      </c>
      <c r="J176" t="s">
        <v>2349</v>
      </c>
      <c r="K176" t="s">
        <v>2349</v>
      </c>
      <c r="L176" t="s">
        <v>2349</v>
      </c>
      <c r="M176" t="s">
        <v>2349</v>
      </c>
      <c r="N176" t="s">
        <v>2349</v>
      </c>
      <c r="O176" t="s">
        <v>2349</v>
      </c>
      <c r="P176" t="s">
        <v>2349</v>
      </c>
      <c r="Q176" s="1">
        <v>980</v>
      </c>
    </row>
    <row r="177" spans="1:17" x14ac:dyDescent="0.35">
      <c r="A177" t="s">
        <v>1600</v>
      </c>
      <c r="B177" t="s">
        <v>532</v>
      </c>
      <c r="C177">
        <v>5063</v>
      </c>
      <c r="D177" t="s">
        <v>72</v>
      </c>
      <c r="E177" t="s">
        <v>306</v>
      </c>
      <c r="F177" t="s">
        <v>307</v>
      </c>
      <c r="G177" t="s">
        <v>158</v>
      </c>
      <c r="H177" t="s">
        <v>159</v>
      </c>
      <c r="I177" t="s">
        <v>2349</v>
      </c>
      <c r="J177" t="s">
        <v>2349</v>
      </c>
      <c r="K177" t="s">
        <v>2349</v>
      </c>
      <c r="L177" t="s">
        <v>2349</v>
      </c>
      <c r="M177" t="s">
        <v>2349</v>
      </c>
      <c r="N177" t="s">
        <v>2349</v>
      </c>
      <c r="O177" t="s">
        <v>2349</v>
      </c>
      <c r="P177" t="s">
        <v>2349</v>
      </c>
      <c r="Q177" s="1">
        <v>1993</v>
      </c>
    </row>
    <row r="178" spans="1:17" x14ac:dyDescent="0.35">
      <c r="A178" t="s">
        <v>1600</v>
      </c>
      <c r="B178" t="s">
        <v>532</v>
      </c>
      <c r="C178">
        <v>5063</v>
      </c>
      <c r="D178" t="s">
        <v>72</v>
      </c>
      <c r="E178" t="s">
        <v>200</v>
      </c>
      <c r="F178" t="s">
        <v>201</v>
      </c>
      <c r="G178" t="s">
        <v>202</v>
      </c>
      <c r="H178" t="s">
        <v>203</v>
      </c>
      <c r="I178" t="s">
        <v>2349</v>
      </c>
      <c r="J178" t="s">
        <v>2349</v>
      </c>
      <c r="K178" t="s">
        <v>2349</v>
      </c>
      <c r="L178" t="s">
        <v>2349</v>
      </c>
      <c r="M178" t="s">
        <v>2349</v>
      </c>
      <c r="N178" t="s">
        <v>2349</v>
      </c>
      <c r="O178" t="s">
        <v>2349</v>
      </c>
      <c r="P178" t="s">
        <v>2349</v>
      </c>
      <c r="Q178" s="1">
        <v>4022</v>
      </c>
    </row>
    <row r="179" spans="1:17" x14ac:dyDescent="0.35">
      <c r="A179" t="s">
        <v>1600</v>
      </c>
      <c r="B179" t="s">
        <v>532</v>
      </c>
      <c r="C179">
        <v>5063</v>
      </c>
      <c r="D179" t="s">
        <v>72</v>
      </c>
      <c r="E179" t="s">
        <v>533</v>
      </c>
      <c r="F179" t="s">
        <v>534</v>
      </c>
      <c r="G179" t="s">
        <v>535</v>
      </c>
      <c r="H179" t="s">
        <v>536</v>
      </c>
      <c r="I179" t="s">
        <v>2349</v>
      </c>
      <c r="J179" t="s">
        <v>2349</v>
      </c>
      <c r="K179" t="s">
        <v>2349</v>
      </c>
      <c r="L179" t="s">
        <v>2349</v>
      </c>
      <c r="M179" t="s">
        <v>2349</v>
      </c>
      <c r="N179" t="s">
        <v>2349</v>
      </c>
      <c r="O179" t="s">
        <v>2349</v>
      </c>
      <c r="P179" t="s">
        <v>2349</v>
      </c>
      <c r="Q179" s="1">
        <v>366</v>
      </c>
    </row>
    <row r="180" spans="1:17" x14ac:dyDescent="0.35">
      <c r="A180" t="s">
        <v>1600</v>
      </c>
      <c r="B180" t="s">
        <v>532</v>
      </c>
      <c r="C180">
        <v>5064</v>
      </c>
      <c r="D180" t="s">
        <v>67</v>
      </c>
      <c r="E180" t="s">
        <v>219</v>
      </c>
      <c r="F180" t="s">
        <v>220</v>
      </c>
      <c r="G180" t="s">
        <v>158</v>
      </c>
      <c r="H180" t="s">
        <v>159</v>
      </c>
      <c r="I180" t="s">
        <v>2349</v>
      </c>
      <c r="J180" t="s">
        <v>2349</v>
      </c>
      <c r="K180" t="s">
        <v>2349</v>
      </c>
      <c r="L180" t="s">
        <v>2349</v>
      </c>
      <c r="M180" t="s">
        <v>2349</v>
      </c>
      <c r="N180" t="s">
        <v>2349</v>
      </c>
      <c r="O180" t="s">
        <v>2349</v>
      </c>
      <c r="P180" t="s">
        <v>2349</v>
      </c>
      <c r="Q180" s="1">
        <v>154</v>
      </c>
    </row>
    <row r="181" spans="1:17" x14ac:dyDescent="0.35">
      <c r="A181" t="s">
        <v>1600</v>
      </c>
      <c r="B181" t="s">
        <v>532</v>
      </c>
      <c r="C181">
        <v>5064</v>
      </c>
      <c r="D181" t="s">
        <v>67</v>
      </c>
      <c r="E181" t="s">
        <v>110</v>
      </c>
      <c r="F181" t="s">
        <v>111</v>
      </c>
      <c r="G181" t="s">
        <v>112</v>
      </c>
      <c r="H181" t="s">
        <v>113</v>
      </c>
      <c r="I181" t="s">
        <v>2349</v>
      </c>
      <c r="J181" t="s">
        <v>2349</v>
      </c>
      <c r="K181" t="s">
        <v>2349</v>
      </c>
      <c r="L181" t="s">
        <v>2349</v>
      </c>
      <c r="M181" t="s">
        <v>2349</v>
      </c>
      <c r="N181" t="s">
        <v>2349</v>
      </c>
      <c r="O181" t="s">
        <v>2349</v>
      </c>
      <c r="P181" t="s">
        <v>2349</v>
      </c>
      <c r="Q181" s="1">
        <v>40</v>
      </c>
    </row>
    <row r="182" spans="1:17" x14ac:dyDescent="0.35">
      <c r="A182" t="s">
        <v>1600</v>
      </c>
      <c r="B182" t="s">
        <v>532</v>
      </c>
      <c r="C182">
        <v>5064</v>
      </c>
      <c r="D182" t="s">
        <v>67</v>
      </c>
      <c r="E182" t="s">
        <v>390</v>
      </c>
      <c r="F182" t="s">
        <v>391</v>
      </c>
      <c r="G182" t="s">
        <v>112</v>
      </c>
      <c r="H182" t="s">
        <v>113</v>
      </c>
      <c r="I182" t="s">
        <v>2349</v>
      </c>
      <c r="J182" t="s">
        <v>2349</v>
      </c>
      <c r="K182" t="s">
        <v>2349</v>
      </c>
      <c r="L182" t="s">
        <v>2349</v>
      </c>
      <c r="M182" t="s">
        <v>2349</v>
      </c>
      <c r="N182" t="s">
        <v>2349</v>
      </c>
      <c r="O182" t="s">
        <v>2349</v>
      </c>
      <c r="P182" t="s">
        <v>2349</v>
      </c>
      <c r="Q182" s="1">
        <v>133</v>
      </c>
    </row>
    <row r="183" spans="1:17" x14ac:dyDescent="0.35">
      <c r="A183" t="s">
        <v>1600</v>
      </c>
      <c r="B183" t="s">
        <v>532</v>
      </c>
      <c r="C183">
        <v>5064</v>
      </c>
      <c r="D183" t="s">
        <v>67</v>
      </c>
      <c r="E183" t="s">
        <v>215</v>
      </c>
      <c r="F183" t="s">
        <v>216</v>
      </c>
      <c r="G183" t="s">
        <v>112</v>
      </c>
      <c r="H183" t="s">
        <v>113</v>
      </c>
      <c r="I183" t="s">
        <v>2349</v>
      </c>
      <c r="J183" t="s">
        <v>2349</v>
      </c>
      <c r="K183" t="s">
        <v>2349</v>
      </c>
      <c r="L183" t="s">
        <v>2349</v>
      </c>
      <c r="M183" t="s">
        <v>2349</v>
      </c>
      <c r="N183" t="s">
        <v>2349</v>
      </c>
      <c r="O183" t="s">
        <v>2349</v>
      </c>
      <c r="P183" t="s">
        <v>2349</v>
      </c>
      <c r="Q183" s="1">
        <v>15</v>
      </c>
    </row>
    <row r="184" spans="1:17" x14ac:dyDescent="0.35">
      <c r="A184" t="s">
        <v>1600</v>
      </c>
      <c r="B184" t="s">
        <v>532</v>
      </c>
      <c r="C184">
        <v>5064</v>
      </c>
      <c r="D184" t="s">
        <v>67</v>
      </c>
      <c r="E184" t="s">
        <v>526</v>
      </c>
      <c r="F184" t="s">
        <v>527</v>
      </c>
      <c r="G184" t="s">
        <v>528</v>
      </c>
      <c r="H184" t="s">
        <v>529</v>
      </c>
      <c r="I184" t="s">
        <v>2349</v>
      </c>
      <c r="J184" t="s">
        <v>2349</v>
      </c>
      <c r="K184" t="s">
        <v>2349</v>
      </c>
      <c r="L184" t="s">
        <v>2349</v>
      </c>
      <c r="M184" t="s">
        <v>2349</v>
      </c>
      <c r="N184" t="s">
        <v>2349</v>
      </c>
      <c r="O184" t="s">
        <v>2349</v>
      </c>
      <c r="P184" t="s">
        <v>2349</v>
      </c>
      <c r="Q184" s="1">
        <v>12</v>
      </c>
    </row>
    <row r="185" spans="1:17" x14ac:dyDescent="0.35">
      <c r="A185" t="s">
        <v>1600</v>
      </c>
      <c r="B185" t="s">
        <v>532</v>
      </c>
      <c r="C185">
        <v>5064</v>
      </c>
      <c r="D185" t="s">
        <v>67</v>
      </c>
      <c r="E185" t="s">
        <v>146</v>
      </c>
      <c r="F185" t="s">
        <v>147</v>
      </c>
      <c r="G185" t="s">
        <v>148</v>
      </c>
      <c r="H185" t="s">
        <v>149</v>
      </c>
      <c r="I185" t="s">
        <v>2349</v>
      </c>
      <c r="J185" t="s">
        <v>2349</v>
      </c>
      <c r="K185" t="s">
        <v>2349</v>
      </c>
      <c r="L185" t="s">
        <v>2349</v>
      </c>
      <c r="M185" t="s">
        <v>2349</v>
      </c>
      <c r="N185" t="s">
        <v>2349</v>
      </c>
      <c r="O185" t="s">
        <v>2349</v>
      </c>
      <c r="P185" t="s">
        <v>2349</v>
      </c>
      <c r="Q185" s="1">
        <v>96</v>
      </c>
    </row>
    <row r="186" spans="1:17" x14ac:dyDescent="0.35">
      <c r="A186" t="s">
        <v>1600</v>
      </c>
      <c r="B186" t="s">
        <v>532</v>
      </c>
      <c r="C186">
        <v>5064</v>
      </c>
      <c r="D186" t="s">
        <v>67</v>
      </c>
      <c r="E186" t="s">
        <v>232</v>
      </c>
      <c r="F186" t="s">
        <v>233</v>
      </c>
      <c r="G186" t="s">
        <v>473</v>
      </c>
      <c r="H186" t="s">
        <v>474</v>
      </c>
      <c r="I186" t="s">
        <v>2349</v>
      </c>
      <c r="J186" t="s">
        <v>2349</v>
      </c>
      <c r="K186" t="s">
        <v>2349</v>
      </c>
      <c r="L186" t="s">
        <v>2349</v>
      </c>
      <c r="M186" t="s">
        <v>2349</v>
      </c>
      <c r="N186" t="s">
        <v>2349</v>
      </c>
      <c r="O186" t="s">
        <v>2349</v>
      </c>
      <c r="P186" t="s">
        <v>2349</v>
      </c>
      <c r="Q186" s="1">
        <v>25</v>
      </c>
    </row>
    <row r="187" spans="1:17" x14ac:dyDescent="0.35">
      <c r="A187" t="s">
        <v>1600</v>
      </c>
      <c r="B187" t="s">
        <v>532</v>
      </c>
      <c r="C187">
        <v>5064</v>
      </c>
      <c r="D187" t="s">
        <v>67</v>
      </c>
      <c r="E187" t="s">
        <v>167</v>
      </c>
      <c r="F187" t="s">
        <v>168</v>
      </c>
      <c r="G187" t="s">
        <v>169</v>
      </c>
      <c r="H187" t="s">
        <v>170</v>
      </c>
      <c r="I187" t="s">
        <v>2349</v>
      </c>
      <c r="J187" t="s">
        <v>2349</v>
      </c>
      <c r="K187" t="s">
        <v>2349</v>
      </c>
      <c r="L187" t="s">
        <v>2349</v>
      </c>
      <c r="M187" t="s">
        <v>2349</v>
      </c>
      <c r="N187" t="s">
        <v>2349</v>
      </c>
      <c r="O187" t="s">
        <v>2349</v>
      </c>
      <c r="P187" t="s">
        <v>2349</v>
      </c>
      <c r="Q187" s="1">
        <v>166</v>
      </c>
    </row>
    <row r="188" spans="1:17" x14ac:dyDescent="0.35">
      <c r="A188" t="s">
        <v>1600</v>
      </c>
      <c r="B188" t="s">
        <v>532</v>
      </c>
      <c r="C188">
        <v>5064</v>
      </c>
      <c r="D188" t="s">
        <v>67</v>
      </c>
      <c r="E188" t="s">
        <v>30</v>
      </c>
      <c r="F188" t="s">
        <v>31</v>
      </c>
      <c r="G188" t="s">
        <v>32</v>
      </c>
      <c r="H188" t="s">
        <v>33</v>
      </c>
      <c r="I188" t="s">
        <v>2349</v>
      </c>
      <c r="J188" t="s">
        <v>2349</v>
      </c>
      <c r="K188" t="s">
        <v>2349</v>
      </c>
      <c r="L188" t="s">
        <v>2349</v>
      </c>
      <c r="M188" t="s">
        <v>2349</v>
      </c>
      <c r="N188" t="s">
        <v>2349</v>
      </c>
      <c r="O188" t="s">
        <v>2349</v>
      </c>
      <c r="P188" t="s">
        <v>2349</v>
      </c>
      <c r="Q188" s="1">
        <v>96</v>
      </c>
    </row>
    <row r="189" spans="1:17" x14ac:dyDescent="0.35">
      <c r="A189" t="s">
        <v>1600</v>
      </c>
      <c r="B189" t="s">
        <v>532</v>
      </c>
      <c r="C189">
        <v>5064</v>
      </c>
      <c r="D189" t="s">
        <v>67</v>
      </c>
      <c r="E189" t="s">
        <v>299</v>
      </c>
      <c r="F189" t="s">
        <v>300</v>
      </c>
      <c r="G189" t="s">
        <v>32</v>
      </c>
      <c r="H189" t="s">
        <v>33</v>
      </c>
      <c r="I189" t="s">
        <v>2349</v>
      </c>
      <c r="J189" t="s">
        <v>2349</v>
      </c>
      <c r="K189" t="s">
        <v>2349</v>
      </c>
      <c r="L189" t="s">
        <v>2349</v>
      </c>
      <c r="M189" t="s">
        <v>2349</v>
      </c>
      <c r="N189" t="s">
        <v>2349</v>
      </c>
      <c r="O189" t="s">
        <v>2349</v>
      </c>
      <c r="P189" t="s">
        <v>2349</v>
      </c>
      <c r="Q189" s="1">
        <v>47</v>
      </c>
    </row>
    <row r="190" spans="1:17" x14ac:dyDescent="0.35">
      <c r="A190" t="s">
        <v>1600</v>
      </c>
      <c r="B190" t="s">
        <v>532</v>
      </c>
      <c r="C190">
        <v>5064</v>
      </c>
      <c r="D190" t="s">
        <v>67</v>
      </c>
      <c r="E190" t="s">
        <v>127</v>
      </c>
      <c r="F190" t="s">
        <v>128</v>
      </c>
      <c r="G190" t="s">
        <v>129</v>
      </c>
      <c r="H190" t="s">
        <v>130</v>
      </c>
      <c r="I190" t="s">
        <v>2349</v>
      </c>
      <c r="J190" t="s">
        <v>2349</v>
      </c>
      <c r="K190" t="s">
        <v>2349</v>
      </c>
      <c r="L190" t="s">
        <v>2349</v>
      </c>
      <c r="M190" t="s">
        <v>2349</v>
      </c>
      <c r="N190" t="s">
        <v>2349</v>
      </c>
      <c r="O190" t="s">
        <v>2349</v>
      </c>
      <c r="P190" t="s">
        <v>2349</v>
      </c>
      <c r="Q190" s="1">
        <v>119</v>
      </c>
    </row>
    <row r="191" spans="1:17" x14ac:dyDescent="0.35">
      <c r="A191" t="s">
        <v>1600</v>
      </c>
      <c r="B191" t="s">
        <v>532</v>
      </c>
      <c r="C191">
        <v>5064</v>
      </c>
      <c r="D191" t="s">
        <v>67</v>
      </c>
      <c r="E191" t="s">
        <v>530</v>
      </c>
      <c r="F191" t="s">
        <v>531</v>
      </c>
      <c r="G191" t="s">
        <v>275</v>
      </c>
      <c r="H191" t="s">
        <v>276</v>
      </c>
      <c r="I191" t="s">
        <v>2349</v>
      </c>
      <c r="J191" t="s">
        <v>2349</v>
      </c>
      <c r="K191" t="s">
        <v>2349</v>
      </c>
      <c r="L191" t="s">
        <v>2349</v>
      </c>
      <c r="M191" t="s">
        <v>2349</v>
      </c>
      <c r="N191" t="s">
        <v>2349</v>
      </c>
      <c r="O191" t="s">
        <v>2349</v>
      </c>
      <c r="P191" t="s">
        <v>2349</v>
      </c>
      <c r="Q191" s="1">
        <v>44</v>
      </c>
    </row>
    <row r="192" spans="1:17" x14ac:dyDescent="0.35">
      <c r="A192" t="s">
        <v>1600</v>
      </c>
      <c r="B192" t="s">
        <v>532</v>
      </c>
      <c r="C192">
        <v>5064</v>
      </c>
      <c r="D192" t="s">
        <v>67</v>
      </c>
      <c r="E192" t="s">
        <v>537</v>
      </c>
      <c r="F192" t="s">
        <v>538</v>
      </c>
      <c r="G192" t="s">
        <v>535</v>
      </c>
      <c r="H192" t="s">
        <v>536</v>
      </c>
      <c r="I192" t="s">
        <v>2349</v>
      </c>
      <c r="J192" t="s">
        <v>2349</v>
      </c>
      <c r="K192" t="s">
        <v>2349</v>
      </c>
      <c r="L192" t="s">
        <v>2349</v>
      </c>
      <c r="M192" t="s">
        <v>2349</v>
      </c>
      <c r="N192" t="s">
        <v>2349</v>
      </c>
      <c r="O192" t="s">
        <v>2349</v>
      </c>
      <c r="P192" t="s">
        <v>2349</v>
      </c>
      <c r="Q192" s="1">
        <v>16</v>
      </c>
    </row>
    <row r="193" spans="1:17" x14ac:dyDescent="0.35">
      <c r="A193" t="s">
        <v>1600</v>
      </c>
      <c r="B193" t="s">
        <v>532</v>
      </c>
      <c r="C193">
        <v>5064</v>
      </c>
      <c r="D193" t="s">
        <v>67</v>
      </c>
      <c r="E193" t="s">
        <v>539</v>
      </c>
      <c r="F193" t="s">
        <v>540</v>
      </c>
      <c r="G193" t="s">
        <v>348</v>
      </c>
      <c r="H193" t="s">
        <v>349</v>
      </c>
      <c r="I193" t="s">
        <v>2349</v>
      </c>
      <c r="J193" t="s">
        <v>2349</v>
      </c>
      <c r="K193" t="s">
        <v>2349</v>
      </c>
      <c r="L193" t="s">
        <v>2349</v>
      </c>
      <c r="M193" t="s">
        <v>2349</v>
      </c>
      <c r="N193" t="s">
        <v>2349</v>
      </c>
      <c r="O193" t="s">
        <v>2349</v>
      </c>
      <c r="P193" t="s">
        <v>2349</v>
      </c>
      <c r="Q193" s="1">
        <v>24</v>
      </c>
    </row>
    <row r="194" spans="1:17" x14ac:dyDescent="0.35">
      <c r="A194" t="s">
        <v>1600</v>
      </c>
      <c r="B194" t="s">
        <v>532</v>
      </c>
      <c r="C194">
        <v>5064</v>
      </c>
      <c r="D194" t="s">
        <v>67</v>
      </c>
      <c r="E194" t="s">
        <v>306</v>
      </c>
      <c r="F194" t="s">
        <v>307</v>
      </c>
      <c r="G194" t="s">
        <v>158</v>
      </c>
      <c r="H194" t="s">
        <v>159</v>
      </c>
      <c r="I194" t="s">
        <v>2349</v>
      </c>
      <c r="J194" t="s">
        <v>2349</v>
      </c>
      <c r="K194" t="s">
        <v>2349</v>
      </c>
      <c r="L194" t="s">
        <v>2349</v>
      </c>
      <c r="M194" t="s">
        <v>2349</v>
      </c>
      <c r="N194" t="s">
        <v>2349</v>
      </c>
      <c r="O194" t="s">
        <v>2349</v>
      </c>
      <c r="P194" t="s">
        <v>2349</v>
      </c>
      <c r="Q194" s="1">
        <v>48</v>
      </c>
    </row>
    <row r="195" spans="1:17" x14ac:dyDescent="0.35">
      <c r="A195" t="s">
        <v>1600</v>
      </c>
      <c r="B195" t="s">
        <v>532</v>
      </c>
      <c r="C195">
        <v>5064</v>
      </c>
      <c r="D195" t="s">
        <v>67</v>
      </c>
      <c r="E195" t="s">
        <v>200</v>
      </c>
      <c r="F195" t="s">
        <v>201</v>
      </c>
      <c r="G195" t="s">
        <v>202</v>
      </c>
      <c r="H195" t="s">
        <v>203</v>
      </c>
      <c r="I195" t="s">
        <v>2349</v>
      </c>
      <c r="J195" t="s">
        <v>2349</v>
      </c>
      <c r="K195" t="s">
        <v>2349</v>
      </c>
      <c r="L195" t="s">
        <v>2349</v>
      </c>
      <c r="M195" t="s">
        <v>2349</v>
      </c>
      <c r="N195" t="s">
        <v>2349</v>
      </c>
      <c r="O195" t="s">
        <v>2349</v>
      </c>
      <c r="P195" t="s">
        <v>2349</v>
      </c>
      <c r="Q195" s="1">
        <v>98</v>
      </c>
    </row>
    <row r="196" spans="1:17" x14ac:dyDescent="0.35">
      <c r="A196" t="s">
        <v>1600</v>
      </c>
      <c r="B196" t="s">
        <v>532</v>
      </c>
      <c r="C196">
        <v>5064</v>
      </c>
      <c r="D196" t="s">
        <v>67</v>
      </c>
      <c r="E196" t="s">
        <v>533</v>
      </c>
      <c r="F196" t="s">
        <v>534</v>
      </c>
      <c r="G196" t="s">
        <v>535</v>
      </c>
      <c r="H196" t="s">
        <v>536</v>
      </c>
      <c r="I196" t="s">
        <v>2349</v>
      </c>
      <c r="J196" t="s">
        <v>2349</v>
      </c>
      <c r="K196" t="s">
        <v>2349</v>
      </c>
      <c r="L196" t="s">
        <v>2349</v>
      </c>
      <c r="M196" t="s">
        <v>2349</v>
      </c>
      <c r="N196" t="s">
        <v>2349</v>
      </c>
      <c r="O196" t="s">
        <v>2349</v>
      </c>
      <c r="P196" t="s">
        <v>2349</v>
      </c>
      <c r="Q196" s="1">
        <v>8</v>
      </c>
    </row>
    <row r="197" spans="1:17" x14ac:dyDescent="0.35">
      <c r="A197" t="s">
        <v>1600</v>
      </c>
      <c r="B197" t="s">
        <v>532</v>
      </c>
      <c r="C197">
        <v>50021</v>
      </c>
      <c r="D197" t="s">
        <v>74</v>
      </c>
      <c r="E197" t="s">
        <v>143</v>
      </c>
      <c r="F197" t="s">
        <v>144</v>
      </c>
      <c r="G197" t="s">
        <v>32</v>
      </c>
      <c r="H197" t="s">
        <v>33</v>
      </c>
      <c r="I197" t="s">
        <v>2349</v>
      </c>
      <c r="J197" t="s">
        <v>2349</v>
      </c>
      <c r="K197" t="s">
        <v>2349</v>
      </c>
      <c r="L197" t="s">
        <v>2349</v>
      </c>
      <c r="M197" t="s">
        <v>2349</v>
      </c>
      <c r="N197" t="s">
        <v>2349</v>
      </c>
      <c r="O197" t="s">
        <v>2349</v>
      </c>
      <c r="P197" t="s">
        <v>2349</v>
      </c>
      <c r="Q197" s="1">
        <v>6614</v>
      </c>
    </row>
    <row r="198" spans="1:17" x14ac:dyDescent="0.35">
      <c r="A198" t="s">
        <v>1600</v>
      </c>
      <c r="B198" t="s">
        <v>532</v>
      </c>
      <c r="C198">
        <v>50021</v>
      </c>
      <c r="D198" t="s">
        <v>74</v>
      </c>
      <c r="E198" t="s">
        <v>219</v>
      </c>
      <c r="F198" t="s">
        <v>220</v>
      </c>
      <c r="G198" t="s">
        <v>158</v>
      </c>
      <c r="H198" t="s">
        <v>159</v>
      </c>
      <c r="I198" t="s">
        <v>2349</v>
      </c>
      <c r="J198" t="s">
        <v>2349</v>
      </c>
      <c r="K198" t="s">
        <v>2349</v>
      </c>
      <c r="L198" t="s">
        <v>2349</v>
      </c>
      <c r="M198" t="s">
        <v>2349</v>
      </c>
      <c r="N198" t="s">
        <v>2349</v>
      </c>
      <c r="O198" t="s">
        <v>2349</v>
      </c>
      <c r="P198" t="s">
        <v>2349</v>
      </c>
      <c r="Q198" s="1">
        <v>19213</v>
      </c>
    </row>
    <row r="199" spans="1:17" x14ac:dyDescent="0.35">
      <c r="A199" t="s">
        <v>1600</v>
      </c>
      <c r="B199" t="s">
        <v>532</v>
      </c>
      <c r="C199">
        <v>50021</v>
      </c>
      <c r="D199" t="s">
        <v>74</v>
      </c>
      <c r="E199" t="s">
        <v>110</v>
      </c>
      <c r="F199" t="s">
        <v>111</v>
      </c>
      <c r="G199" t="s">
        <v>112</v>
      </c>
      <c r="H199" t="s">
        <v>113</v>
      </c>
      <c r="I199" t="s">
        <v>2349</v>
      </c>
      <c r="J199" t="s">
        <v>2349</v>
      </c>
      <c r="K199" t="s">
        <v>2349</v>
      </c>
      <c r="L199" t="s">
        <v>2349</v>
      </c>
      <c r="M199" t="s">
        <v>2349</v>
      </c>
      <c r="N199" t="s">
        <v>2349</v>
      </c>
      <c r="O199" t="s">
        <v>2349</v>
      </c>
      <c r="P199" t="s">
        <v>2349</v>
      </c>
      <c r="Q199" s="1">
        <v>5081</v>
      </c>
    </row>
    <row r="200" spans="1:17" x14ac:dyDescent="0.35">
      <c r="A200" t="s">
        <v>1600</v>
      </c>
      <c r="B200" t="s">
        <v>532</v>
      </c>
      <c r="C200">
        <v>50021</v>
      </c>
      <c r="D200" t="s">
        <v>74</v>
      </c>
      <c r="E200" t="s">
        <v>390</v>
      </c>
      <c r="F200" t="s">
        <v>391</v>
      </c>
      <c r="G200" t="s">
        <v>112</v>
      </c>
      <c r="H200" t="s">
        <v>113</v>
      </c>
      <c r="I200" t="s">
        <v>2349</v>
      </c>
      <c r="J200" t="s">
        <v>2349</v>
      </c>
      <c r="K200" t="s">
        <v>2349</v>
      </c>
      <c r="L200" t="s">
        <v>2349</v>
      </c>
      <c r="M200" t="s">
        <v>2349</v>
      </c>
      <c r="N200" t="s">
        <v>2349</v>
      </c>
      <c r="O200" t="s">
        <v>2349</v>
      </c>
      <c r="P200" t="s">
        <v>2349</v>
      </c>
      <c r="Q200" s="1">
        <v>16683</v>
      </c>
    </row>
    <row r="201" spans="1:17" x14ac:dyDescent="0.35">
      <c r="A201" t="s">
        <v>1600</v>
      </c>
      <c r="B201" t="s">
        <v>532</v>
      </c>
      <c r="C201">
        <v>50021</v>
      </c>
      <c r="D201" t="s">
        <v>74</v>
      </c>
      <c r="E201" t="s">
        <v>215</v>
      </c>
      <c r="F201" t="s">
        <v>216</v>
      </c>
      <c r="G201" t="s">
        <v>112</v>
      </c>
      <c r="H201" t="s">
        <v>113</v>
      </c>
      <c r="I201" t="s">
        <v>2349</v>
      </c>
      <c r="J201" t="s">
        <v>2349</v>
      </c>
      <c r="K201" t="s">
        <v>2349</v>
      </c>
      <c r="L201" t="s">
        <v>2349</v>
      </c>
      <c r="M201" t="s">
        <v>2349</v>
      </c>
      <c r="N201" t="s">
        <v>2349</v>
      </c>
      <c r="O201" t="s">
        <v>2349</v>
      </c>
      <c r="P201" t="s">
        <v>2349</v>
      </c>
      <c r="Q201" s="1">
        <v>1849</v>
      </c>
    </row>
    <row r="202" spans="1:17" x14ac:dyDescent="0.35">
      <c r="A202" t="s">
        <v>1600</v>
      </c>
      <c r="B202" t="s">
        <v>532</v>
      </c>
      <c r="C202">
        <v>50021</v>
      </c>
      <c r="D202" t="s">
        <v>74</v>
      </c>
      <c r="E202" t="s">
        <v>526</v>
      </c>
      <c r="F202" t="s">
        <v>527</v>
      </c>
      <c r="G202" t="s">
        <v>528</v>
      </c>
      <c r="H202" t="s">
        <v>529</v>
      </c>
      <c r="I202" t="s">
        <v>2349</v>
      </c>
      <c r="J202" t="s">
        <v>2349</v>
      </c>
      <c r="K202" t="s">
        <v>2349</v>
      </c>
      <c r="L202" t="s">
        <v>2349</v>
      </c>
      <c r="M202" t="s">
        <v>2349</v>
      </c>
      <c r="N202" t="s">
        <v>2349</v>
      </c>
      <c r="O202" t="s">
        <v>2349</v>
      </c>
      <c r="P202" t="s">
        <v>2349</v>
      </c>
      <c r="Q202" s="1">
        <v>1508</v>
      </c>
    </row>
    <row r="203" spans="1:17" x14ac:dyDescent="0.35">
      <c r="A203" t="s">
        <v>1600</v>
      </c>
      <c r="B203" t="s">
        <v>532</v>
      </c>
      <c r="C203">
        <v>50021</v>
      </c>
      <c r="D203" t="s">
        <v>74</v>
      </c>
      <c r="E203" t="s">
        <v>146</v>
      </c>
      <c r="F203" t="s">
        <v>147</v>
      </c>
      <c r="G203" t="s">
        <v>148</v>
      </c>
      <c r="H203" t="s">
        <v>149</v>
      </c>
      <c r="I203" t="s">
        <v>2349</v>
      </c>
      <c r="J203" t="s">
        <v>2349</v>
      </c>
      <c r="K203" t="s">
        <v>2349</v>
      </c>
      <c r="L203" t="s">
        <v>2349</v>
      </c>
      <c r="M203" t="s">
        <v>2349</v>
      </c>
      <c r="N203" t="s">
        <v>2349</v>
      </c>
      <c r="O203" t="s">
        <v>2349</v>
      </c>
      <c r="P203" t="s">
        <v>2349</v>
      </c>
      <c r="Q203" s="1">
        <v>11930</v>
      </c>
    </row>
    <row r="204" spans="1:17" x14ac:dyDescent="0.35">
      <c r="A204" t="s">
        <v>1600</v>
      </c>
      <c r="B204" t="s">
        <v>532</v>
      </c>
      <c r="C204">
        <v>50021</v>
      </c>
      <c r="D204" t="s">
        <v>74</v>
      </c>
      <c r="E204" t="s">
        <v>232</v>
      </c>
      <c r="F204" t="s">
        <v>233</v>
      </c>
      <c r="G204" t="s">
        <v>473</v>
      </c>
      <c r="H204" t="s">
        <v>474</v>
      </c>
      <c r="I204" t="s">
        <v>2349</v>
      </c>
      <c r="J204" t="s">
        <v>2349</v>
      </c>
      <c r="K204" t="s">
        <v>2349</v>
      </c>
      <c r="L204" t="s">
        <v>2349</v>
      </c>
      <c r="M204" t="s">
        <v>2349</v>
      </c>
      <c r="N204" t="s">
        <v>2349</v>
      </c>
      <c r="O204" t="s">
        <v>2349</v>
      </c>
      <c r="P204" t="s">
        <v>2349</v>
      </c>
      <c r="Q204" s="1">
        <v>3105</v>
      </c>
    </row>
    <row r="205" spans="1:17" x14ac:dyDescent="0.35">
      <c r="A205" t="s">
        <v>1600</v>
      </c>
      <c r="B205" t="s">
        <v>532</v>
      </c>
      <c r="C205">
        <v>50021</v>
      </c>
      <c r="D205" t="s">
        <v>74</v>
      </c>
      <c r="E205" t="s">
        <v>167</v>
      </c>
      <c r="F205" t="s">
        <v>168</v>
      </c>
      <c r="G205" t="s">
        <v>169</v>
      </c>
      <c r="H205" t="s">
        <v>170</v>
      </c>
      <c r="I205" t="s">
        <v>2349</v>
      </c>
      <c r="J205" t="s">
        <v>2349</v>
      </c>
      <c r="K205" t="s">
        <v>2349</v>
      </c>
      <c r="L205" t="s">
        <v>2349</v>
      </c>
      <c r="M205" t="s">
        <v>2349</v>
      </c>
      <c r="N205" t="s">
        <v>2349</v>
      </c>
      <c r="O205" t="s">
        <v>2349</v>
      </c>
      <c r="P205" t="s">
        <v>2349</v>
      </c>
      <c r="Q205" s="1">
        <v>20705</v>
      </c>
    </row>
    <row r="206" spans="1:17" x14ac:dyDescent="0.35">
      <c r="A206" t="s">
        <v>1600</v>
      </c>
      <c r="B206" t="s">
        <v>532</v>
      </c>
      <c r="C206">
        <v>50021</v>
      </c>
      <c r="D206" t="s">
        <v>74</v>
      </c>
      <c r="E206" t="s">
        <v>340</v>
      </c>
      <c r="F206" t="s">
        <v>341</v>
      </c>
      <c r="G206" t="s">
        <v>32</v>
      </c>
      <c r="H206" t="s">
        <v>33</v>
      </c>
      <c r="I206" t="s">
        <v>2349</v>
      </c>
      <c r="J206" t="s">
        <v>2349</v>
      </c>
      <c r="K206" t="s">
        <v>2349</v>
      </c>
      <c r="L206" t="s">
        <v>2349</v>
      </c>
      <c r="M206" t="s">
        <v>2349</v>
      </c>
      <c r="N206" t="s">
        <v>2349</v>
      </c>
      <c r="O206" t="s">
        <v>2349</v>
      </c>
      <c r="P206" t="s">
        <v>2349</v>
      </c>
      <c r="Q206" s="1">
        <v>13500</v>
      </c>
    </row>
    <row r="207" spans="1:17" x14ac:dyDescent="0.35">
      <c r="A207" t="s">
        <v>1600</v>
      </c>
      <c r="B207" t="s">
        <v>532</v>
      </c>
      <c r="C207">
        <v>50021</v>
      </c>
      <c r="D207" t="s">
        <v>74</v>
      </c>
      <c r="E207" t="s">
        <v>30</v>
      </c>
      <c r="F207" t="s">
        <v>31</v>
      </c>
      <c r="G207" t="s">
        <v>32</v>
      </c>
      <c r="H207" t="s">
        <v>33</v>
      </c>
      <c r="I207" t="s">
        <v>2349</v>
      </c>
      <c r="J207" t="s">
        <v>2349</v>
      </c>
      <c r="K207" t="s">
        <v>2349</v>
      </c>
      <c r="L207" t="s">
        <v>2349</v>
      </c>
      <c r="M207" t="s">
        <v>2349</v>
      </c>
      <c r="N207" t="s">
        <v>2349</v>
      </c>
      <c r="O207" t="s">
        <v>2349</v>
      </c>
      <c r="P207" t="s">
        <v>2349</v>
      </c>
      <c r="Q207" s="1">
        <v>11946</v>
      </c>
    </row>
    <row r="208" spans="1:17" x14ac:dyDescent="0.35">
      <c r="A208" t="s">
        <v>1600</v>
      </c>
      <c r="B208" t="s">
        <v>532</v>
      </c>
      <c r="C208">
        <v>50021</v>
      </c>
      <c r="D208" t="s">
        <v>74</v>
      </c>
      <c r="E208" t="s">
        <v>299</v>
      </c>
      <c r="F208" t="s">
        <v>300</v>
      </c>
      <c r="G208" t="s">
        <v>32</v>
      </c>
      <c r="H208" t="s">
        <v>33</v>
      </c>
      <c r="I208" t="s">
        <v>2349</v>
      </c>
      <c r="J208" t="s">
        <v>2349</v>
      </c>
      <c r="K208" t="s">
        <v>2349</v>
      </c>
      <c r="L208" t="s">
        <v>2349</v>
      </c>
      <c r="M208" t="s">
        <v>2349</v>
      </c>
      <c r="N208" t="s">
        <v>2349</v>
      </c>
      <c r="O208" t="s">
        <v>2349</v>
      </c>
      <c r="P208" t="s">
        <v>2349</v>
      </c>
      <c r="Q208" s="1">
        <v>5836</v>
      </c>
    </row>
    <row r="209" spans="1:17" x14ac:dyDescent="0.35">
      <c r="A209" t="s">
        <v>1600</v>
      </c>
      <c r="B209" t="s">
        <v>532</v>
      </c>
      <c r="C209">
        <v>50021</v>
      </c>
      <c r="D209" t="s">
        <v>74</v>
      </c>
      <c r="E209" t="s">
        <v>127</v>
      </c>
      <c r="F209" t="s">
        <v>128</v>
      </c>
      <c r="G209" t="s">
        <v>129</v>
      </c>
      <c r="H209" t="s">
        <v>130</v>
      </c>
      <c r="I209" t="s">
        <v>2349</v>
      </c>
      <c r="J209" t="s">
        <v>2349</v>
      </c>
      <c r="K209" t="s">
        <v>2349</v>
      </c>
      <c r="L209" t="s">
        <v>2349</v>
      </c>
      <c r="M209" t="s">
        <v>2349</v>
      </c>
      <c r="N209" t="s">
        <v>2349</v>
      </c>
      <c r="O209" t="s">
        <v>2349</v>
      </c>
      <c r="P209" t="s">
        <v>2349</v>
      </c>
      <c r="Q209" s="1">
        <v>14872</v>
      </c>
    </row>
    <row r="210" spans="1:17" x14ac:dyDescent="0.35">
      <c r="A210" t="s">
        <v>1600</v>
      </c>
      <c r="B210" t="s">
        <v>532</v>
      </c>
      <c r="C210">
        <v>50021</v>
      </c>
      <c r="D210" t="s">
        <v>74</v>
      </c>
      <c r="E210" t="s">
        <v>530</v>
      </c>
      <c r="F210" t="s">
        <v>531</v>
      </c>
      <c r="G210" t="s">
        <v>275</v>
      </c>
      <c r="H210" t="s">
        <v>276</v>
      </c>
      <c r="I210" t="s">
        <v>2349</v>
      </c>
      <c r="J210" t="s">
        <v>2349</v>
      </c>
      <c r="K210" t="s">
        <v>2349</v>
      </c>
      <c r="L210" t="s">
        <v>2349</v>
      </c>
      <c r="M210" t="s">
        <v>2349</v>
      </c>
      <c r="N210" t="s">
        <v>2349</v>
      </c>
      <c r="O210" t="s">
        <v>2349</v>
      </c>
      <c r="P210" t="s">
        <v>2349</v>
      </c>
      <c r="Q210" s="1">
        <v>5525</v>
      </c>
    </row>
    <row r="211" spans="1:17" x14ac:dyDescent="0.35">
      <c r="A211" t="s">
        <v>1600</v>
      </c>
      <c r="B211" t="s">
        <v>532</v>
      </c>
      <c r="C211">
        <v>50021</v>
      </c>
      <c r="D211" t="s">
        <v>74</v>
      </c>
      <c r="E211" t="s">
        <v>537</v>
      </c>
      <c r="F211" t="s">
        <v>538</v>
      </c>
      <c r="G211" t="s">
        <v>535</v>
      </c>
      <c r="H211" t="s">
        <v>536</v>
      </c>
      <c r="I211" t="s">
        <v>2349</v>
      </c>
      <c r="J211" t="s">
        <v>2349</v>
      </c>
      <c r="K211" t="s">
        <v>2349</v>
      </c>
      <c r="L211" t="s">
        <v>2349</v>
      </c>
      <c r="M211" t="s">
        <v>2349</v>
      </c>
      <c r="N211" t="s">
        <v>2349</v>
      </c>
      <c r="O211" t="s">
        <v>2349</v>
      </c>
      <c r="P211" t="s">
        <v>2349</v>
      </c>
      <c r="Q211" s="1">
        <v>2024</v>
      </c>
    </row>
    <row r="212" spans="1:17" x14ac:dyDescent="0.35">
      <c r="A212" t="s">
        <v>1600</v>
      </c>
      <c r="B212" t="s">
        <v>532</v>
      </c>
      <c r="C212">
        <v>50021</v>
      </c>
      <c r="D212" t="s">
        <v>74</v>
      </c>
      <c r="E212" t="s">
        <v>539</v>
      </c>
      <c r="F212" t="s">
        <v>540</v>
      </c>
      <c r="G212" t="s">
        <v>348</v>
      </c>
      <c r="H212" t="s">
        <v>349</v>
      </c>
      <c r="I212" t="s">
        <v>2349</v>
      </c>
      <c r="J212" t="s">
        <v>2349</v>
      </c>
      <c r="K212" t="s">
        <v>2349</v>
      </c>
      <c r="L212" t="s">
        <v>2349</v>
      </c>
      <c r="M212" t="s">
        <v>2349</v>
      </c>
      <c r="N212" t="s">
        <v>2349</v>
      </c>
      <c r="O212" t="s">
        <v>2349</v>
      </c>
      <c r="P212" t="s">
        <v>2349</v>
      </c>
      <c r="Q212" s="1">
        <v>2970</v>
      </c>
    </row>
    <row r="213" spans="1:17" x14ac:dyDescent="0.35">
      <c r="A213" t="s">
        <v>1600</v>
      </c>
      <c r="B213" t="s">
        <v>532</v>
      </c>
      <c r="C213">
        <v>50021</v>
      </c>
      <c r="D213" t="s">
        <v>74</v>
      </c>
      <c r="E213" t="s">
        <v>306</v>
      </c>
      <c r="F213" t="s">
        <v>307</v>
      </c>
      <c r="G213" t="s">
        <v>158</v>
      </c>
      <c r="H213" t="s">
        <v>159</v>
      </c>
      <c r="I213" t="s">
        <v>2349</v>
      </c>
      <c r="J213" t="s">
        <v>2349</v>
      </c>
      <c r="K213" t="s">
        <v>2349</v>
      </c>
      <c r="L213" t="s">
        <v>2349</v>
      </c>
      <c r="M213" t="s">
        <v>2349</v>
      </c>
      <c r="N213" t="s">
        <v>2349</v>
      </c>
      <c r="O213" t="s">
        <v>2349</v>
      </c>
      <c r="P213" t="s">
        <v>2349</v>
      </c>
      <c r="Q213" s="1">
        <v>6039</v>
      </c>
    </row>
    <row r="214" spans="1:17" x14ac:dyDescent="0.35">
      <c r="A214" t="s">
        <v>1600</v>
      </c>
      <c r="B214" t="s">
        <v>532</v>
      </c>
      <c r="C214">
        <v>50021</v>
      </c>
      <c r="D214" t="s">
        <v>74</v>
      </c>
      <c r="E214" t="s">
        <v>200</v>
      </c>
      <c r="F214" t="s">
        <v>201</v>
      </c>
      <c r="G214" t="s">
        <v>202</v>
      </c>
      <c r="H214" t="s">
        <v>203</v>
      </c>
      <c r="I214" t="s">
        <v>2349</v>
      </c>
      <c r="J214" t="s">
        <v>2349</v>
      </c>
      <c r="K214" t="s">
        <v>2349</v>
      </c>
      <c r="L214" t="s">
        <v>2349</v>
      </c>
      <c r="M214" t="s">
        <v>2349</v>
      </c>
      <c r="N214" t="s">
        <v>2349</v>
      </c>
      <c r="O214" t="s">
        <v>2349</v>
      </c>
      <c r="P214" t="s">
        <v>2349</v>
      </c>
      <c r="Q214" s="1">
        <v>12188</v>
      </c>
    </row>
    <row r="215" spans="1:17" x14ac:dyDescent="0.35">
      <c r="A215" t="s">
        <v>1600</v>
      </c>
      <c r="B215" t="s">
        <v>532</v>
      </c>
      <c r="C215">
        <v>50021</v>
      </c>
      <c r="D215" t="s">
        <v>74</v>
      </c>
      <c r="E215" t="s">
        <v>533</v>
      </c>
      <c r="F215" t="s">
        <v>534</v>
      </c>
      <c r="G215" t="s">
        <v>535</v>
      </c>
      <c r="H215" t="s">
        <v>536</v>
      </c>
      <c r="I215" t="s">
        <v>2349</v>
      </c>
      <c r="J215" t="s">
        <v>2349</v>
      </c>
      <c r="K215" t="s">
        <v>2349</v>
      </c>
      <c r="L215" t="s">
        <v>2349</v>
      </c>
      <c r="M215" t="s">
        <v>2349</v>
      </c>
      <c r="N215" t="s">
        <v>2349</v>
      </c>
      <c r="O215" t="s">
        <v>2349</v>
      </c>
      <c r="P215" t="s">
        <v>2349</v>
      </c>
      <c r="Q215" s="1">
        <v>1108</v>
      </c>
    </row>
    <row r="216" spans="1:17" x14ac:dyDescent="0.35">
      <c r="A216" t="s">
        <v>1600</v>
      </c>
      <c r="B216" t="s">
        <v>542</v>
      </c>
      <c r="C216">
        <v>5063</v>
      </c>
      <c r="D216" t="s">
        <v>72</v>
      </c>
      <c r="E216" t="s">
        <v>143</v>
      </c>
      <c r="F216" t="s">
        <v>144</v>
      </c>
      <c r="G216" t="s">
        <v>32</v>
      </c>
      <c r="H216" t="s">
        <v>33</v>
      </c>
      <c r="I216" t="s">
        <v>2349</v>
      </c>
      <c r="J216" t="s">
        <v>2349</v>
      </c>
      <c r="K216" t="s">
        <v>2349</v>
      </c>
      <c r="L216" t="s">
        <v>2349</v>
      </c>
      <c r="M216" t="s">
        <v>2349</v>
      </c>
      <c r="N216" t="s">
        <v>2349</v>
      </c>
      <c r="O216" t="s">
        <v>2349</v>
      </c>
      <c r="P216" t="s">
        <v>2349</v>
      </c>
      <c r="Q216" s="1">
        <v>2183</v>
      </c>
    </row>
    <row r="217" spans="1:17" x14ac:dyDescent="0.35">
      <c r="A217" t="s">
        <v>1600</v>
      </c>
      <c r="B217" t="s">
        <v>542</v>
      </c>
      <c r="C217">
        <v>5064</v>
      </c>
      <c r="D217" t="s">
        <v>67</v>
      </c>
      <c r="E217" t="s">
        <v>143</v>
      </c>
      <c r="F217" t="s">
        <v>144</v>
      </c>
      <c r="G217" t="s">
        <v>32</v>
      </c>
      <c r="H217" t="s">
        <v>33</v>
      </c>
      <c r="I217" t="s">
        <v>2349</v>
      </c>
      <c r="J217" t="s">
        <v>2349</v>
      </c>
      <c r="K217" t="s">
        <v>2349</v>
      </c>
      <c r="L217" t="s">
        <v>2349</v>
      </c>
      <c r="M217" t="s">
        <v>2349</v>
      </c>
      <c r="N217" t="s">
        <v>2349</v>
      </c>
      <c r="O217" t="s">
        <v>2349</v>
      </c>
      <c r="P217" t="s">
        <v>2349</v>
      </c>
      <c r="Q217" s="1">
        <v>53</v>
      </c>
    </row>
    <row r="218" spans="1:17" x14ac:dyDescent="0.35">
      <c r="A218" t="s">
        <v>1600</v>
      </c>
      <c r="B218" t="s">
        <v>1128</v>
      </c>
      <c r="C218">
        <v>413900</v>
      </c>
      <c r="D218" t="s">
        <v>246</v>
      </c>
      <c r="E218" t="s">
        <v>77</v>
      </c>
      <c r="F218" t="s">
        <v>78</v>
      </c>
      <c r="G218" t="s">
        <v>266</v>
      </c>
      <c r="H218" t="s">
        <v>267</v>
      </c>
      <c r="I218" t="s">
        <v>2349</v>
      </c>
      <c r="J218" t="s">
        <v>2349</v>
      </c>
      <c r="K218" t="s">
        <v>2349</v>
      </c>
      <c r="L218" t="s">
        <v>2349</v>
      </c>
      <c r="M218" t="s">
        <v>282</v>
      </c>
      <c r="N218" t="s">
        <v>283</v>
      </c>
      <c r="O218" t="s">
        <v>2349</v>
      </c>
      <c r="P218" t="s">
        <v>2349</v>
      </c>
      <c r="Q218" s="1">
        <v>1875</v>
      </c>
    </row>
    <row r="219" spans="1:17" x14ac:dyDescent="0.35">
      <c r="A219" t="s">
        <v>1600</v>
      </c>
      <c r="B219" t="s">
        <v>1130</v>
      </c>
      <c r="C219">
        <v>413900</v>
      </c>
      <c r="D219" t="s">
        <v>246</v>
      </c>
      <c r="E219" t="s">
        <v>77</v>
      </c>
      <c r="F219" t="s">
        <v>78</v>
      </c>
      <c r="G219" t="s">
        <v>266</v>
      </c>
      <c r="H219" t="s">
        <v>267</v>
      </c>
      <c r="I219" t="s">
        <v>2349</v>
      </c>
      <c r="J219" t="s">
        <v>2349</v>
      </c>
      <c r="K219" t="s">
        <v>2349</v>
      </c>
      <c r="L219" t="s">
        <v>2349</v>
      </c>
      <c r="M219" t="s">
        <v>286</v>
      </c>
      <c r="N219" t="s">
        <v>287</v>
      </c>
      <c r="O219" t="s">
        <v>2349</v>
      </c>
      <c r="P219" t="s">
        <v>2349</v>
      </c>
      <c r="Q219" s="1">
        <v>3205</v>
      </c>
    </row>
    <row r="220" spans="1:17" x14ac:dyDescent="0.35">
      <c r="A220" t="s">
        <v>1600</v>
      </c>
      <c r="B220" t="s">
        <v>1115</v>
      </c>
      <c r="C220">
        <v>413900</v>
      </c>
      <c r="D220" t="s">
        <v>246</v>
      </c>
      <c r="E220" t="s">
        <v>77</v>
      </c>
      <c r="F220" t="s">
        <v>78</v>
      </c>
      <c r="G220" t="s">
        <v>152</v>
      </c>
      <c r="H220" t="s">
        <v>153</v>
      </c>
      <c r="I220" t="s">
        <v>2349</v>
      </c>
      <c r="J220" t="s">
        <v>2349</v>
      </c>
      <c r="K220" t="s">
        <v>2349</v>
      </c>
      <c r="L220" t="s">
        <v>2349</v>
      </c>
      <c r="M220" t="s">
        <v>244</v>
      </c>
      <c r="N220" t="s">
        <v>245</v>
      </c>
      <c r="O220" t="s">
        <v>2349</v>
      </c>
      <c r="P220" t="s">
        <v>2349</v>
      </c>
      <c r="Q220" s="1">
        <v>10000</v>
      </c>
    </row>
    <row r="221" spans="1:17" x14ac:dyDescent="0.35">
      <c r="A221" t="s">
        <v>1600</v>
      </c>
      <c r="B221" t="s">
        <v>699</v>
      </c>
      <c r="C221">
        <v>552520</v>
      </c>
      <c r="D221" t="s">
        <v>76</v>
      </c>
      <c r="E221" t="s">
        <v>127</v>
      </c>
      <c r="F221" t="s">
        <v>128</v>
      </c>
      <c r="G221" t="s">
        <v>129</v>
      </c>
      <c r="H221" t="s">
        <v>130</v>
      </c>
      <c r="I221" t="s">
        <v>2349</v>
      </c>
      <c r="J221" t="s">
        <v>2349</v>
      </c>
      <c r="K221" t="s">
        <v>700</v>
      </c>
      <c r="L221" t="s">
        <v>701</v>
      </c>
      <c r="M221" t="s">
        <v>2349</v>
      </c>
      <c r="N221" t="s">
        <v>2349</v>
      </c>
      <c r="O221" t="s">
        <v>2349</v>
      </c>
      <c r="P221" t="s">
        <v>2349</v>
      </c>
      <c r="Q221" s="1">
        <v>1000</v>
      </c>
    </row>
    <row r="222" spans="1:17" x14ac:dyDescent="0.35">
      <c r="A222" t="s">
        <v>1600</v>
      </c>
      <c r="B222" t="s">
        <v>1266</v>
      </c>
      <c r="C222">
        <v>550060</v>
      </c>
      <c r="D222" t="s">
        <v>774</v>
      </c>
      <c r="E222" t="s">
        <v>215</v>
      </c>
      <c r="F222" t="s">
        <v>216</v>
      </c>
      <c r="G222" t="s">
        <v>112</v>
      </c>
      <c r="H222" t="s">
        <v>113</v>
      </c>
      <c r="I222" t="s">
        <v>2349</v>
      </c>
      <c r="J222" t="s">
        <v>2349</v>
      </c>
      <c r="K222" t="s">
        <v>2349</v>
      </c>
      <c r="L222" t="s">
        <v>2349</v>
      </c>
      <c r="M222" t="s">
        <v>2349</v>
      </c>
      <c r="N222" t="s">
        <v>2349</v>
      </c>
      <c r="O222" t="s">
        <v>2349</v>
      </c>
      <c r="P222" t="s">
        <v>2349</v>
      </c>
      <c r="Q222" s="1">
        <v>500</v>
      </c>
    </row>
    <row r="223" spans="1:17" x14ac:dyDescent="0.35">
      <c r="A223" t="s">
        <v>1600</v>
      </c>
      <c r="B223" t="s">
        <v>118</v>
      </c>
      <c r="C223">
        <v>5063</v>
      </c>
      <c r="D223" t="s">
        <v>72</v>
      </c>
      <c r="E223" t="s">
        <v>115</v>
      </c>
      <c r="F223" t="s">
        <v>116</v>
      </c>
      <c r="G223" t="s">
        <v>70</v>
      </c>
      <c r="H223" t="s">
        <v>71</v>
      </c>
      <c r="I223" t="s">
        <v>2349</v>
      </c>
      <c r="J223" t="s">
        <v>2349</v>
      </c>
      <c r="K223" t="s">
        <v>2349</v>
      </c>
      <c r="L223" t="s">
        <v>2349</v>
      </c>
      <c r="M223" t="s">
        <v>2349</v>
      </c>
      <c r="N223" t="s">
        <v>2349</v>
      </c>
      <c r="O223" t="s">
        <v>2349</v>
      </c>
      <c r="P223" t="s">
        <v>2349</v>
      </c>
      <c r="Q223" s="1">
        <v>119</v>
      </c>
    </row>
    <row r="224" spans="1:17" x14ac:dyDescent="0.35">
      <c r="A224" t="s">
        <v>1600</v>
      </c>
      <c r="B224" t="s">
        <v>118</v>
      </c>
      <c r="C224">
        <v>5064</v>
      </c>
      <c r="D224" t="s">
        <v>67</v>
      </c>
      <c r="E224" t="s">
        <v>115</v>
      </c>
      <c r="F224" t="s">
        <v>116</v>
      </c>
      <c r="G224" t="s">
        <v>70</v>
      </c>
      <c r="H224" t="s">
        <v>71</v>
      </c>
      <c r="I224" t="s">
        <v>2349</v>
      </c>
      <c r="J224" t="s">
        <v>2349</v>
      </c>
      <c r="K224" t="s">
        <v>2349</v>
      </c>
      <c r="L224" t="s">
        <v>2349</v>
      </c>
      <c r="M224" t="s">
        <v>2349</v>
      </c>
      <c r="N224" t="s">
        <v>2349</v>
      </c>
      <c r="O224" t="s">
        <v>2349</v>
      </c>
      <c r="P224" t="s">
        <v>2349</v>
      </c>
      <c r="Q224" s="1">
        <v>3</v>
      </c>
    </row>
    <row r="225" spans="1:17" x14ac:dyDescent="0.35">
      <c r="A225" t="s">
        <v>1600</v>
      </c>
      <c r="B225" t="s">
        <v>118</v>
      </c>
      <c r="C225">
        <v>50021</v>
      </c>
      <c r="D225" t="s">
        <v>74</v>
      </c>
      <c r="E225" t="s">
        <v>115</v>
      </c>
      <c r="F225" t="s">
        <v>116</v>
      </c>
      <c r="G225" t="s">
        <v>70</v>
      </c>
      <c r="H225" t="s">
        <v>71</v>
      </c>
      <c r="I225" t="s">
        <v>2349</v>
      </c>
      <c r="J225" t="s">
        <v>2349</v>
      </c>
      <c r="K225" t="s">
        <v>2349</v>
      </c>
      <c r="L225" t="s">
        <v>2349</v>
      </c>
      <c r="M225" t="s">
        <v>2349</v>
      </c>
      <c r="N225" t="s">
        <v>2349</v>
      </c>
      <c r="O225" t="s">
        <v>2349</v>
      </c>
      <c r="P225" t="s">
        <v>2349</v>
      </c>
      <c r="Q225" s="1">
        <v>360</v>
      </c>
    </row>
    <row r="226" spans="1:17" x14ac:dyDescent="0.35">
      <c r="A226" t="s">
        <v>1600</v>
      </c>
      <c r="B226" t="s">
        <v>73</v>
      </c>
      <c r="C226">
        <v>50021</v>
      </c>
      <c r="D226" t="s">
        <v>74</v>
      </c>
      <c r="E226" t="s">
        <v>68</v>
      </c>
      <c r="F226" t="s">
        <v>69</v>
      </c>
      <c r="G226" t="s">
        <v>70</v>
      </c>
      <c r="H226" t="s">
        <v>71</v>
      </c>
      <c r="I226" t="s">
        <v>2349</v>
      </c>
      <c r="J226" t="s">
        <v>2349</v>
      </c>
      <c r="K226" t="s">
        <v>2349</v>
      </c>
      <c r="L226" t="s">
        <v>2349</v>
      </c>
      <c r="M226" t="s">
        <v>2349</v>
      </c>
      <c r="N226" t="s">
        <v>2349</v>
      </c>
      <c r="O226" t="s">
        <v>2349</v>
      </c>
      <c r="P226" t="s">
        <v>2349</v>
      </c>
      <c r="Q226" s="1">
        <v>72</v>
      </c>
    </row>
    <row r="227" spans="1:17" x14ac:dyDescent="0.35">
      <c r="A227" t="s">
        <v>1600</v>
      </c>
      <c r="B227" t="s">
        <v>66</v>
      </c>
      <c r="C227">
        <v>5063</v>
      </c>
      <c r="D227" t="s">
        <v>72</v>
      </c>
      <c r="E227" t="s">
        <v>68</v>
      </c>
      <c r="F227" t="s">
        <v>69</v>
      </c>
      <c r="G227" t="s">
        <v>70</v>
      </c>
      <c r="H227" t="s">
        <v>71</v>
      </c>
      <c r="I227" t="s">
        <v>2349</v>
      </c>
      <c r="J227" t="s">
        <v>2349</v>
      </c>
      <c r="K227" t="s">
        <v>2349</v>
      </c>
      <c r="L227" t="s">
        <v>2349</v>
      </c>
      <c r="M227" t="s">
        <v>2349</v>
      </c>
      <c r="N227" t="s">
        <v>2349</v>
      </c>
      <c r="O227" t="s">
        <v>2349</v>
      </c>
      <c r="P227" t="s">
        <v>2349</v>
      </c>
      <c r="Q227" s="1">
        <v>24</v>
      </c>
    </row>
    <row r="228" spans="1:17" x14ac:dyDescent="0.35">
      <c r="A228" t="s">
        <v>1600</v>
      </c>
      <c r="B228" t="s">
        <v>66</v>
      </c>
      <c r="C228">
        <v>5064</v>
      </c>
      <c r="D228" t="s">
        <v>67</v>
      </c>
      <c r="E228" t="s">
        <v>68</v>
      </c>
      <c r="F228" t="s">
        <v>69</v>
      </c>
      <c r="G228" t="s">
        <v>70</v>
      </c>
      <c r="H228" t="s">
        <v>71</v>
      </c>
      <c r="I228" t="s">
        <v>2349</v>
      </c>
      <c r="J228" t="s">
        <v>2349</v>
      </c>
      <c r="K228" t="s">
        <v>2349</v>
      </c>
      <c r="L228" t="s">
        <v>2349</v>
      </c>
      <c r="M228" t="s">
        <v>2349</v>
      </c>
      <c r="N228" t="s">
        <v>2349</v>
      </c>
      <c r="O228" t="s">
        <v>2349</v>
      </c>
      <c r="P228" t="s">
        <v>2349</v>
      </c>
      <c r="Q228" s="1">
        <v>1</v>
      </c>
    </row>
    <row r="229" spans="1:17" x14ac:dyDescent="0.35">
      <c r="A229" t="s">
        <v>1600</v>
      </c>
      <c r="B229" t="s">
        <v>1121</v>
      </c>
      <c r="C229">
        <v>552490</v>
      </c>
      <c r="D229" t="s">
        <v>151</v>
      </c>
      <c r="E229" t="s">
        <v>77</v>
      </c>
      <c r="F229" t="s">
        <v>78</v>
      </c>
      <c r="G229" t="s">
        <v>70</v>
      </c>
      <c r="H229" t="s">
        <v>71</v>
      </c>
      <c r="I229" t="s">
        <v>2349</v>
      </c>
      <c r="J229" t="s">
        <v>2349</v>
      </c>
      <c r="K229" t="s">
        <v>2349</v>
      </c>
      <c r="L229" t="s">
        <v>2349</v>
      </c>
      <c r="M229" t="s">
        <v>1122</v>
      </c>
      <c r="N229" t="s">
        <v>1123</v>
      </c>
      <c r="O229" t="s">
        <v>2349</v>
      </c>
      <c r="P229" t="s">
        <v>2349</v>
      </c>
      <c r="Q229" s="1">
        <v>60000</v>
      </c>
    </row>
    <row r="230" spans="1:17" x14ac:dyDescent="0.35">
      <c r="A230" t="s">
        <v>1600</v>
      </c>
      <c r="B230" t="s">
        <v>706</v>
      </c>
      <c r="C230">
        <v>5005</v>
      </c>
      <c r="D230" t="s">
        <v>171</v>
      </c>
      <c r="E230" t="s">
        <v>127</v>
      </c>
      <c r="F230" t="s">
        <v>128</v>
      </c>
      <c r="G230" t="s">
        <v>129</v>
      </c>
      <c r="H230" t="s">
        <v>130</v>
      </c>
      <c r="I230" t="s">
        <v>2349</v>
      </c>
      <c r="J230" t="s">
        <v>2349</v>
      </c>
      <c r="K230" t="s">
        <v>195</v>
      </c>
      <c r="L230" t="s">
        <v>196</v>
      </c>
      <c r="M230" t="s">
        <v>2349</v>
      </c>
      <c r="N230" t="s">
        <v>2349</v>
      </c>
      <c r="O230" t="s">
        <v>2349</v>
      </c>
      <c r="P230" t="s">
        <v>2349</v>
      </c>
      <c r="Q230" s="1">
        <v>1256</v>
      </c>
    </row>
    <row r="231" spans="1:17" x14ac:dyDescent="0.35">
      <c r="A231" t="s">
        <v>1600</v>
      </c>
      <c r="B231" t="s">
        <v>706</v>
      </c>
      <c r="C231">
        <v>5063</v>
      </c>
      <c r="D231" t="s">
        <v>72</v>
      </c>
      <c r="E231" t="s">
        <v>127</v>
      </c>
      <c r="F231" t="s">
        <v>128</v>
      </c>
      <c r="G231" t="s">
        <v>129</v>
      </c>
      <c r="H231" t="s">
        <v>130</v>
      </c>
      <c r="I231" t="s">
        <v>2349</v>
      </c>
      <c r="J231" t="s">
        <v>2349</v>
      </c>
      <c r="K231" t="s">
        <v>195</v>
      </c>
      <c r="L231" t="s">
        <v>196</v>
      </c>
      <c r="M231" t="s">
        <v>2349</v>
      </c>
      <c r="N231" t="s">
        <v>2349</v>
      </c>
      <c r="O231" t="s">
        <v>2349</v>
      </c>
      <c r="P231" t="s">
        <v>2349</v>
      </c>
      <c r="Q231" s="1">
        <v>415</v>
      </c>
    </row>
    <row r="232" spans="1:17" x14ac:dyDescent="0.35">
      <c r="A232" t="s">
        <v>1600</v>
      </c>
      <c r="B232" t="s">
        <v>706</v>
      </c>
      <c r="C232">
        <v>5064</v>
      </c>
      <c r="D232" t="s">
        <v>67</v>
      </c>
      <c r="E232" t="s">
        <v>127</v>
      </c>
      <c r="F232" t="s">
        <v>128</v>
      </c>
      <c r="G232" t="s">
        <v>129</v>
      </c>
      <c r="H232" t="s">
        <v>130</v>
      </c>
      <c r="I232" t="s">
        <v>2349</v>
      </c>
      <c r="J232" t="s">
        <v>2349</v>
      </c>
      <c r="K232" t="s">
        <v>195</v>
      </c>
      <c r="L232" t="s">
        <v>196</v>
      </c>
      <c r="M232" t="s">
        <v>2349</v>
      </c>
      <c r="N232" t="s">
        <v>2349</v>
      </c>
      <c r="O232" t="s">
        <v>2349</v>
      </c>
      <c r="P232" t="s">
        <v>2349</v>
      </c>
      <c r="Q232" s="1">
        <v>10</v>
      </c>
    </row>
    <row r="233" spans="1:17" x14ac:dyDescent="0.35">
      <c r="A233" t="s">
        <v>1600</v>
      </c>
      <c r="B233" t="s">
        <v>706</v>
      </c>
      <c r="C233">
        <v>551500</v>
      </c>
      <c r="D233" t="s">
        <v>53</v>
      </c>
      <c r="E233" t="s">
        <v>127</v>
      </c>
      <c r="F233" t="s">
        <v>128</v>
      </c>
      <c r="G233" t="s">
        <v>129</v>
      </c>
      <c r="H233" t="s">
        <v>130</v>
      </c>
      <c r="I233" t="s">
        <v>2349</v>
      </c>
      <c r="J233" t="s">
        <v>2349</v>
      </c>
      <c r="K233" t="s">
        <v>195</v>
      </c>
      <c r="L233" t="s">
        <v>196</v>
      </c>
      <c r="M233" t="s">
        <v>2349</v>
      </c>
      <c r="N233" t="s">
        <v>2349</v>
      </c>
      <c r="O233" t="s">
        <v>2349</v>
      </c>
      <c r="P233" t="s">
        <v>2349</v>
      </c>
      <c r="Q233" s="1">
        <v>431</v>
      </c>
    </row>
    <row r="234" spans="1:17" x14ac:dyDescent="0.35">
      <c r="A234" t="s">
        <v>1600</v>
      </c>
      <c r="B234" t="s">
        <v>706</v>
      </c>
      <c r="C234">
        <v>552300</v>
      </c>
      <c r="D234" t="s">
        <v>685</v>
      </c>
      <c r="E234" t="s">
        <v>127</v>
      </c>
      <c r="F234" t="s">
        <v>128</v>
      </c>
      <c r="G234" t="s">
        <v>129</v>
      </c>
      <c r="H234" t="s">
        <v>130</v>
      </c>
      <c r="I234" t="s">
        <v>2349</v>
      </c>
      <c r="J234" t="s">
        <v>2349</v>
      </c>
      <c r="K234" t="s">
        <v>195</v>
      </c>
      <c r="L234" t="s">
        <v>196</v>
      </c>
      <c r="M234" t="s">
        <v>2349</v>
      </c>
      <c r="N234" t="s">
        <v>2349</v>
      </c>
      <c r="O234" t="s">
        <v>2349</v>
      </c>
      <c r="P234" t="s">
        <v>2349</v>
      </c>
      <c r="Q234" s="1">
        <v>1293</v>
      </c>
    </row>
    <row r="235" spans="1:17" x14ac:dyDescent="0.35">
      <c r="A235" t="s">
        <v>1600</v>
      </c>
      <c r="B235" t="s">
        <v>706</v>
      </c>
      <c r="C235">
        <v>552520</v>
      </c>
      <c r="D235" t="s">
        <v>76</v>
      </c>
      <c r="E235" t="s">
        <v>127</v>
      </c>
      <c r="F235" t="s">
        <v>128</v>
      </c>
      <c r="G235" t="s">
        <v>129</v>
      </c>
      <c r="H235" t="s">
        <v>130</v>
      </c>
      <c r="I235" t="s">
        <v>2349</v>
      </c>
      <c r="J235" t="s">
        <v>2349</v>
      </c>
      <c r="K235" t="s">
        <v>195</v>
      </c>
      <c r="L235" t="s">
        <v>196</v>
      </c>
      <c r="M235" t="s">
        <v>2349</v>
      </c>
      <c r="N235" t="s">
        <v>2349</v>
      </c>
      <c r="O235" t="s">
        <v>2349</v>
      </c>
      <c r="P235" t="s">
        <v>2349</v>
      </c>
      <c r="Q235" s="1">
        <v>6023</v>
      </c>
    </row>
    <row r="236" spans="1:17" x14ac:dyDescent="0.35">
      <c r="A236" t="s">
        <v>1600</v>
      </c>
      <c r="B236" t="s">
        <v>193</v>
      </c>
      <c r="C236">
        <v>552510</v>
      </c>
      <c r="D236" t="s">
        <v>194</v>
      </c>
      <c r="E236" t="s">
        <v>127</v>
      </c>
      <c r="F236" t="s">
        <v>128</v>
      </c>
      <c r="G236" t="s">
        <v>129</v>
      </c>
      <c r="H236" t="s">
        <v>130</v>
      </c>
      <c r="I236" t="s">
        <v>2349</v>
      </c>
      <c r="J236" t="s">
        <v>2349</v>
      </c>
      <c r="K236" t="s">
        <v>195</v>
      </c>
      <c r="L236" t="s">
        <v>196</v>
      </c>
      <c r="M236" t="s">
        <v>2349</v>
      </c>
      <c r="N236" t="s">
        <v>2349</v>
      </c>
      <c r="O236" t="s">
        <v>2349</v>
      </c>
      <c r="P236" t="s">
        <v>2349</v>
      </c>
      <c r="Q236" s="1">
        <v>140</v>
      </c>
    </row>
    <row r="237" spans="1:17" x14ac:dyDescent="0.35">
      <c r="A237" t="s">
        <v>1600</v>
      </c>
      <c r="B237" t="s">
        <v>193</v>
      </c>
      <c r="C237">
        <v>552520</v>
      </c>
      <c r="D237" t="s">
        <v>76</v>
      </c>
      <c r="E237" t="s">
        <v>127</v>
      </c>
      <c r="F237" t="s">
        <v>128</v>
      </c>
      <c r="G237" t="s">
        <v>129</v>
      </c>
      <c r="H237" t="s">
        <v>130</v>
      </c>
      <c r="I237" t="s">
        <v>2349</v>
      </c>
      <c r="J237" t="s">
        <v>2349</v>
      </c>
      <c r="K237" t="s">
        <v>195</v>
      </c>
      <c r="L237" t="s">
        <v>196</v>
      </c>
      <c r="M237" t="s">
        <v>2349</v>
      </c>
      <c r="N237" t="s">
        <v>2349</v>
      </c>
      <c r="O237" t="s">
        <v>2349</v>
      </c>
      <c r="P237" t="s">
        <v>2349</v>
      </c>
      <c r="Q237" s="1">
        <v>-140</v>
      </c>
    </row>
    <row r="238" spans="1:17" x14ac:dyDescent="0.35">
      <c r="A238" t="s">
        <v>1600</v>
      </c>
      <c r="B238" t="s">
        <v>679</v>
      </c>
      <c r="C238">
        <v>500000</v>
      </c>
      <c r="D238" t="s">
        <v>679</v>
      </c>
      <c r="E238" t="s">
        <v>189</v>
      </c>
      <c r="F238" t="s">
        <v>190</v>
      </c>
      <c r="G238" t="s">
        <v>20</v>
      </c>
      <c r="H238" t="s">
        <v>21</v>
      </c>
      <c r="I238" t="s">
        <v>2349</v>
      </c>
      <c r="J238" t="s">
        <v>2349</v>
      </c>
      <c r="K238" t="s">
        <v>2349</v>
      </c>
      <c r="L238" t="s">
        <v>2349</v>
      </c>
      <c r="M238" t="s">
        <v>677</v>
      </c>
      <c r="N238" t="s">
        <v>678</v>
      </c>
      <c r="O238" t="s">
        <v>2349</v>
      </c>
      <c r="P238" t="s">
        <v>2349</v>
      </c>
      <c r="Q238" s="1">
        <v>156000</v>
      </c>
    </row>
    <row r="239" spans="1:17" x14ac:dyDescent="0.35">
      <c r="A239" t="s">
        <v>1600</v>
      </c>
      <c r="B239" t="s">
        <v>466</v>
      </c>
      <c r="C239">
        <v>552590</v>
      </c>
      <c r="D239" t="s">
        <v>39</v>
      </c>
      <c r="E239" t="s">
        <v>30</v>
      </c>
      <c r="F239" t="s">
        <v>31</v>
      </c>
      <c r="G239" t="s">
        <v>32</v>
      </c>
      <c r="H239" t="s">
        <v>33</v>
      </c>
      <c r="I239" t="s">
        <v>2349</v>
      </c>
      <c r="J239" t="s">
        <v>2349</v>
      </c>
      <c r="K239" t="s">
        <v>2349</v>
      </c>
      <c r="L239" t="s">
        <v>2349</v>
      </c>
      <c r="M239" t="s">
        <v>2349</v>
      </c>
      <c r="N239" t="s">
        <v>2349</v>
      </c>
      <c r="O239" t="s">
        <v>2349</v>
      </c>
      <c r="P239" t="s">
        <v>2349</v>
      </c>
      <c r="Q239" s="1">
        <v>1130</v>
      </c>
    </row>
    <row r="240" spans="1:17" x14ac:dyDescent="0.35">
      <c r="A240" t="s">
        <v>1600</v>
      </c>
      <c r="B240" t="s">
        <v>865</v>
      </c>
      <c r="C240">
        <v>452100</v>
      </c>
      <c r="D240" t="s">
        <v>157</v>
      </c>
      <c r="E240" t="s">
        <v>258</v>
      </c>
      <c r="F240" t="s">
        <v>259</v>
      </c>
      <c r="G240" t="s">
        <v>64</v>
      </c>
      <c r="H240" t="s">
        <v>65</v>
      </c>
      <c r="I240" t="s">
        <v>2349</v>
      </c>
      <c r="J240" t="s">
        <v>2349</v>
      </c>
      <c r="K240" t="s">
        <v>2349</v>
      </c>
      <c r="L240" t="s">
        <v>2349</v>
      </c>
      <c r="M240" t="s">
        <v>866</v>
      </c>
      <c r="N240" t="s">
        <v>867</v>
      </c>
      <c r="O240" t="s">
        <v>2349</v>
      </c>
      <c r="P240" t="s">
        <v>2349</v>
      </c>
      <c r="Q240" s="1">
        <v>10000</v>
      </c>
    </row>
    <row r="241" spans="1:17" x14ac:dyDescent="0.35">
      <c r="A241" t="s">
        <v>1600</v>
      </c>
      <c r="B241" t="s">
        <v>972</v>
      </c>
      <c r="C241">
        <v>550051</v>
      </c>
      <c r="D241" t="s">
        <v>972</v>
      </c>
      <c r="E241" t="s">
        <v>189</v>
      </c>
      <c r="F241" t="s">
        <v>190</v>
      </c>
      <c r="G241" t="s">
        <v>20</v>
      </c>
      <c r="H241" t="s">
        <v>21</v>
      </c>
      <c r="I241" t="s">
        <v>2349</v>
      </c>
      <c r="J241" t="s">
        <v>2349</v>
      </c>
      <c r="K241" t="s">
        <v>2349</v>
      </c>
      <c r="L241" t="s">
        <v>2349</v>
      </c>
      <c r="M241" t="s">
        <v>2349</v>
      </c>
      <c r="N241" t="s">
        <v>2349</v>
      </c>
      <c r="O241" t="s">
        <v>2349</v>
      </c>
      <c r="P241" t="s">
        <v>2349</v>
      </c>
      <c r="Q241" s="1">
        <v>15624</v>
      </c>
    </row>
    <row r="242" spans="1:17" x14ac:dyDescent="0.35">
      <c r="A242" t="s">
        <v>1600</v>
      </c>
      <c r="B242" t="s">
        <v>166</v>
      </c>
      <c r="C242">
        <v>50011</v>
      </c>
      <c r="D242" t="s">
        <v>166</v>
      </c>
      <c r="E242" t="s">
        <v>181</v>
      </c>
      <c r="F242" t="s">
        <v>182</v>
      </c>
      <c r="G242" t="s">
        <v>20</v>
      </c>
      <c r="H242" t="s">
        <v>21</v>
      </c>
      <c r="I242" t="s">
        <v>2349</v>
      </c>
      <c r="J242" t="s">
        <v>2349</v>
      </c>
      <c r="K242" t="s">
        <v>626</v>
      </c>
      <c r="L242" t="s">
        <v>627</v>
      </c>
      <c r="M242" t="s">
        <v>163</v>
      </c>
      <c r="N242" t="s">
        <v>164</v>
      </c>
      <c r="O242" t="s">
        <v>628</v>
      </c>
      <c r="P242" t="s">
        <v>629</v>
      </c>
      <c r="Q242" s="1">
        <v>20212</v>
      </c>
    </row>
    <row r="243" spans="1:17" x14ac:dyDescent="0.35">
      <c r="A243" t="s">
        <v>1600</v>
      </c>
      <c r="B243" t="s">
        <v>166</v>
      </c>
      <c r="C243">
        <v>50011</v>
      </c>
      <c r="D243" t="s">
        <v>166</v>
      </c>
      <c r="E243" t="s">
        <v>258</v>
      </c>
      <c r="F243" t="s">
        <v>259</v>
      </c>
      <c r="G243" t="s">
        <v>260</v>
      </c>
      <c r="H243" t="s">
        <v>261</v>
      </c>
      <c r="I243" t="s">
        <v>2349</v>
      </c>
      <c r="J243" t="s">
        <v>2349</v>
      </c>
      <c r="K243" t="s">
        <v>2349</v>
      </c>
      <c r="L243" t="s">
        <v>2349</v>
      </c>
      <c r="M243" t="s">
        <v>163</v>
      </c>
      <c r="N243" t="s">
        <v>164</v>
      </c>
      <c r="O243" t="s">
        <v>753</v>
      </c>
      <c r="P243" t="s">
        <v>754</v>
      </c>
      <c r="Q243" s="1">
        <v>10341</v>
      </c>
    </row>
    <row r="244" spans="1:17" x14ac:dyDescent="0.35">
      <c r="A244" t="s">
        <v>1600</v>
      </c>
      <c r="B244" t="s">
        <v>166</v>
      </c>
      <c r="C244">
        <v>50011</v>
      </c>
      <c r="D244" t="s">
        <v>166</v>
      </c>
      <c r="E244" t="s">
        <v>18</v>
      </c>
      <c r="F244" t="s">
        <v>19</v>
      </c>
      <c r="G244" t="s">
        <v>20</v>
      </c>
      <c r="H244" t="s">
        <v>21</v>
      </c>
      <c r="I244" t="s">
        <v>2349</v>
      </c>
      <c r="J244" t="s">
        <v>2349</v>
      </c>
      <c r="K244" t="s">
        <v>2349</v>
      </c>
      <c r="L244" t="s">
        <v>2349</v>
      </c>
      <c r="M244" t="s">
        <v>163</v>
      </c>
      <c r="N244" t="s">
        <v>164</v>
      </c>
      <c r="O244" t="s">
        <v>2349</v>
      </c>
      <c r="P244" t="s">
        <v>2349</v>
      </c>
      <c r="Q244" s="1">
        <v>68400</v>
      </c>
    </row>
    <row r="245" spans="1:17" x14ac:dyDescent="0.35">
      <c r="A245" t="s">
        <v>1600</v>
      </c>
      <c r="B245" t="s">
        <v>166</v>
      </c>
      <c r="C245">
        <v>50011</v>
      </c>
      <c r="D245" t="s">
        <v>166</v>
      </c>
      <c r="E245" t="s">
        <v>205</v>
      </c>
      <c r="F245" t="s">
        <v>206</v>
      </c>
      <c r="G245" t="s">
        <v>207</v>
      </c>
      <c r="H245" t="s">
        <v>208</v>
      </c>
      <c r="I245" t="s">
        <v>2349</v>
      </c>
      <c r="J245" t="s">
        <v>2349</v>
      </c>
      <c r="K245" t="s">
        <v>2349</v>
      </c>
      <c r="L245" t="s">
        <v>2349</v>
      </c>
      <c r="M245" t="s">
        <v>163</v>
      </c>
      <c r="N245" t="s">
        <v>164</v>
      </c>
      <c r="O245" t="s">
        <v>2349</v>
      </c>
      <c r="P245" t="s">
        <v>2349</v>
      </c>
      <c r="Q245" s="1">
        <v>304356</v>
      </c>
    </row>
    <row r="246" spans="1:17" x14ac:dyDescent="0.35">
      <c r="A246" t="s">
        <v>1600</v>
      </c>
      <c r="B246" t="s">
        <v>937</v>
      </c>
      <c r="C246">
        <v>50011</v>
      </c>
      <c r="D246" t="s">
        <v>166</v>
      </c>
      <c r="E246" t="s">
        <v>181</v>
      </c>
      <c r="F246" t="s">
        <v>182</v>
      </c>
      <c r="G246" t="s">
        <v>20</v>
      </c>
      <c r="H246" t="s">
        <v>21</v>
      </c>
      <c r="I246" t="s">
        <v>2349</v>
      </c>
      <c r="J246" t="s">
        <v>2349</v>
      </c>
      <c r="K246" t="s">
        <v>2349</v>
      </c>
      <c r="L246" t="s">
        <v>2349</v>
      </c>
      <c r="M246" t="s">
        <v>163</v>
      </c>
      <c r="N246" t="s">
        <v>164</v>
      </c>
      <c r="O246" t="s">
        <v>628</v>
      </c>
      <c r="P246" t="s">
        <v>629</v>
      </c>
      <c r="Q246" s="1">
        <v>283748</v>
      </c>
    </row>
    <row r="247" spans="1:17" x14ac:dyDescent="0.35">
      <c r="A247" t="s">
        <v>1600</v>
      </c>
      <c r="B247" t="s">
        <v>1455</v>
      </c>
      <c r="C247">
        <v>50011</v>
      </c>
      <c r="D247" t="s">
        <v>166</v>
      </c>
      <c r="E247" t="s">
        <v>205</v>
      </c>
      <c r="F247" t="s">
        <v>206</v>
      </c>
      <c r="G247" t="s">
        <v>234</v>
      </c>
      <c r="H247" t="s">
        <v>235</v>
      </c>
      <c r="I247" t="s">
        <v>2349</v>
      </c>
      <c r="J247" t="s">
        <v>2349</v>
      </c>
      <c r="K247" t="s">
        <v>1448</v>
      </c>
      <c r="L247" t="s">
        <v>1449</v>
      </c>
      <c r="M247" t="s">
        <v>1450</v>
      </c>
      <c r="N247" t="s">
        <v>1451</v>
      </c>
      <c r="O247" t="s">
        <v>2349</v>
      </c>
      <c r="P247" t="s">
        <v>2349</v>
      </c>
      <c r="Q247" s="1">
        <v>21180</v>
      </c>
    </row>
    <row r="248" spans="1:17" x14ac:dyDescent="0.35">
      <c r="A248" t="s">
        <v>1600</v>
      </c>
      <c r="B248" t="s">
        <v>194</v>
      </c>
      <c r="C248">
        <v>552510</v>
      </c>
      <c r="D248" t="s">
        <v>194</v>
      </c>
      <c r="E248" t="s">
        <v>539</v>
      </c>
      <c r="F248" t="s">
        <v>540</v>
      </c>
      <c r="G248" t="s">
        <v>348</v>
      </c>
      <c r="H248" t="s">
        <v>349</v>
      </c>
      <c r="I248" t="s">
        <v>2349</v>
      </c>
      <c r="J248" t="s">
        <v>2349</v>
      </c>
      <c r="K248" t="s">
        <v>2349</v>
      </c>
      <c r="L248" t="s">
        <v>2349</v>
      </c>
      <c r="M248" t="s">
        <v>2349</v>
      </c>
      <c r="N248" t="s">
        <v>2349</v>
      </c>
      <c r="O248" t="s">
        <v>2349</v>
      </c>
      <c r="P248" t="s">
        <v>2349</v>
      </c>
      <c r="Q248" s="1">
        <v>255</v>
      </c>
    </row>
    <row r="249" spans="1:17" x14ac:dyDescent="0.35">
      <c r="A249" t="s">
        <v>1600</v>
      </c>
      <c r="B249" t="s">
        <v>1381</v>
      </c>
      <c r="C249">
        <v>551220</v>
      </c>
      <c r="D249" t="s">
        <v>586</v>
      </c>
      <c r="E249" t="s">
        <v>44</v>
      </c>
      <c r="F249" t="s">
        <v>45</v>
      </c>
      <c r="G249" t="s">
        <v>1342</v>
      </c>
      <c r="H249" t="s">
        <v>1343</v>
      </c>
      <c r="I249" t="s">
        <v>2349</v>
      </c>
      <c r="J249" t="s">
        <v>2349</v>
      </c>
      <c r="K249" t="s">
        <v>2349</v>
      </c>
      <c r="L249" t="s">
        <v>2349</v>
      </c>
      <c r="M249" t="s">
        <v>1382</v>
      </c>
      <c r="N249" t="s">
        <v>1383</v>
      </c>
      <c r="O249" t="s">
        <v>2349</v>
      </c>
      <c r="P249" t="s">
        <v>2349</v>
      </c>
      <c r="Q249" s="1">
        <v>2000</v>
      </c>
    </row>
    <row r="250" spans="1:17" x14ac:dyDescent="0.35">
      <c r="A250" t="s">
        <v>1600</v>
      </c>
      <c r="B250" t="s">
        <v>930</v>
      </c>
      <c r="C250">
        <v>50021</v>
      </c>
      <c r="D250" t="s">
        <v>74</v>
      </c>
      <c r="E250" t="s">
        <v>189</v>
      </c>
      <c r="F250" t="s">
        <v>190</v>
      </c>
      <c r="G250" t="s">
        <v>20</v>
      </c>
      <c r="H250" t="s">
        <v>21</v>
      </c>
      <c r="I250" t="s">
        <v>2349</v>
      </c>
      <c r="J250" t="s">
        <v>2349</v>
      </c>
      <c r="K250" t="s">
        <v>2349</v>
      </c>
      <c r="L250" t="s">
        <v>2349</v>
      </c>
      <c r="M250" t="s">
        <v>2349</v>
      </c>
      <c r="N250" t="s">
        <v>2349</v>
      </c>
      <c r="O250" t="s">
        <v>2349</v>
      </c>
      <c r="P250" t="s">
        <v>2349</v>
      </c>
      <c r="Q250" s="1">
        <v>11958</v>
      </c>
    </row>
    <row r="251" spans="1:17" x14ac:dyDescent="0.35">
      <c r="A251" t="s">
        <v>1600</v>
      </c>
      <c r="B251" t="s">
        <v>921</v>
      </c>
      <c r="C251">
        <v>50021</v>
      </c>
      <c r="D251" t="s">
        <v>74</v>
      </c>
      <c r="E251" t="s">
        <v>526</v>
      </c>
      <c r="F251" t="s">
        <v>527</v>
      </c>
      <c r="G251" t="s">
        <v>528</v>
      </c>
      <c r="H251" t="s">
        <v>529</v>
      </c>
      <c r="I251" t="s">
        <v>2349</v>
      </c>
      <c r="J251" t="s">
        <v>2349</v>
      </c>
      <c r="K251" t="s">
        <v>2349</v>
      </c>
      <c r="L251" t="s">
        <v>2349</v>
      </c>
      <c r="M251" t="s">
        <v>2349</v>
      </c>
      <c r="N251" t="s">
        <v>2349</v>
      </c>
      <c r="O251" t="s">
        <v>2349</v>
      </c>
      <c r="P251" t="s">
        <v>2349</v>
      </c>
      <c r="Q251" s="1">
        <v>7336</v>
      </c>
    </row>
    <row r="252" spans="1:17" x14ac:dyDescent="0.35">
      <c r="A252" t="s">
        <v>1600</v>
      </c>
      <c r="B252" t="s">
        <v>946</v>
      </c>
      <c r="C252">
        <v>50021</v>
      </c>
      <c r="D252" t="s">
        <v>74</v>
      </c>
      <c r="E252" t="s">
        <v>526</v>
      </c>
      <c r="F252" t="s">
        <v>527</v>
      </c>
      <c r="G252" t="s">
        <v>528</v>
      </c>
      <c r="H252" t="s">
        <v>529</v>
      </c>
      <c r="I252" t="s">
        <v>2349</v>
      </c>
      <c r="J252" t="s">
        <v>2349</v>
      </c>
      <c r="K252" t="s">
        <v>2349</v>
      </c>
      <c r="L252" t="s">
        <v>2349</v>
      </c>
      <c r="M252" t="s">
        <v>2349</v>
      </c>
      <c r="N252" t="s">
        <v>2349</v>
      </c>
      <c r="O252" t="s">
        <v>2349</v>
      </c>
      <c r="P252" t="s">
        <v>2349</v>
      </c>
      <c r="Q252" s="1">
        <v>32859</v>
      </c>
    </row>
    <row r="253" spans="1:17" x14ac:dyDescent="0.35">
      <c r="A253" t="s">
        <v>1600</v>
      </c>
      <c r="B253" t="s">
        <v>1403</v>
      </c>
      <c r="C253">
        <v>450000</v>
      </c>
      <c r="D253" t="s">
        <v>136</v>
      </c>
      <c r="E253" t="s">
        <v>44</v>
      </c>
      <c r="F253" t="s">
        <v>45</v>
      </c>
      <c r="G253" t="s">
        <v>563</v>
      </c>
      <c r="H253" t="s">
        <v>564</v>
      </c>
      <c r="I253" t="s">
        <v>2349</v>
      </c>
      <c r="J253" t="s">
        <v>2349</v>
      </c>
      <c r="K253" t="s">
        <v>2349</v>
      </c>
      <c r="L253" t="s">
        <v>2349</v>
      </c>
      <c r="M253" t="s">
        <v>565</v>
      </c>
      <c r="N253" t="s">
        <v>566</v>
      </c>
      <c r="O253" t="s">
        <v>2349</v>
      </c>
      <c r="P253" t="s">
        <v>2349</v>
      </c>
      <c r="Q253" s="1">
        <v>38000</v>
      </c>
    </row>
    <row r="254" spans="1:17" x14ac:dyDescent="0.35">
      <c r="A254" t="s">
        <v>1600</v>
      </c>
      <c r="B254" t="s">
        <v>812</v>
      </c>
      <c r="C254">
        <v>550000</v>
      </c>
      <c r="D254" t="s">
        <v>812</v>
      </c>
      <c r="E254" t="s">
        <v>312</v>
      </c>
      <c r="F254" t="s">
        <v>313</v>
      </c>
      <c r="G254" t="s">
        <v>70</v>
      </c>
      <c r="H254" t="s">
        <v>71</v>
      </c>
      <c r="I254" t="s">
        <v>2349</v>
      </c>
      <c r="J254" t="s">
        <v>2349</v>
      </c>
      <c r="K254" t="s">
        <v>2349</v>
      </c>
      <c r="L254" t="s">
        <v>2349</v>
      </c>
      <c r="M254" t="s">
        <v>2349</v>
      </c>
      <c r="N254" t="s">
        <v>2349</v>
      </c>
      <c r="O254" t="s">
        <v>2349</v>
      </c>
      <c r="P254" t="s">
        <v>2349</v>
      </c>
      <c r="Q254" s="1">
        <v>700</v>
      </c>
    </row>
    <row r="255" spans="1:17" x14ac:dyDescent="0.35">
      <c r="A255" t="s">
        <v>1600</v>
      </c>
      <c r="B255" t="s">
        <v>812</v>
      </c>
      <c r="C255">
        <v>550000</v>
      </c>
      <c r="D255" t="s">
        <v>812</v>
      </c>
      <c r="E255" t="s">
        <v>174</v>
      </c>
      <c r="F255" t="s">
        <v>175</v>
      </c>
      <c r="G255" t="s">
        <v>70</v>
      </c>
      <c r="H255" t="s">
        <v>71</v>
      </c>
      <c r="I255" t="s">
        <v>2349</v>
      </c>
      <c r="J255" t="s">
        <v>2349</v>
      </c>
      <c r="K255" t="s">
        <v>2349</v>
      </c>
      <c r="L255" t="s">
        <v>2349</v>
      </c>
      <c r="M255" t="s">
        <v>2349</v>
      </c>
      <c r="N255" t="s">
        <v>2349</v>
      </c>
      <c r="O255" t="s">
        <v>2349</v>
      </c>
      <c r="P255" t="s">
        <v>2349</v>
      </c>
      <c r="Q255" s="1">
        <v>1800</v>
      </c>
    </row>
    <row r="256" spans="1:17" x14ac:dyDescent="0.35">
      <c r="A256" t="s">
        <v>1600</v>
      </c>
      <c r="B256" t="s">
        <v>812</v>
      </c>
      <c r="C256">
        <v>550000</v>
      </c>
      <c r="D256" t="s">
        <v>812</v>
      </c>
      <c r="E256" t="s">
        <v>68</v>
      </c>
      <c r="F256" t="s">
        <v>69</v>
      </c>
      <c r="G256" t="s">
        <v>70</v>
      </c>
      <c r="H256" t="s">
        <v>71</v>
      </c>
      <c r="I256" t="s">
        <v>2349</v>
      </c>
      <c r="J256" t="s">
        <v>2349</v>
      </c>
      <c r="K256" t="s">
        <v>2349</v>
      </c>
      <c r="L256" t="s">
        <v>2349</v>
      </c>
      <c r="M256" t="s">
        <v>2349</v>
      </c>
      <c r="N256" t="s">
        <v>2349</v>
      </c>
      <c r="O256" t="s">
        <v>2349</v>
      </c>
      <c r="P256" t="s">
        <v>2349</v>
      </c>
      <c r="Q256" s="1">
        <v>1000</v>
      </c>
    </row>
    <row r="257" spans="1:17" x14ac:dyDescent="0.35">
      <c r="A257" t="s">
        <v>1600</v>
      </c>
      <c r="B257" t="s">
        <v>812</v>
      </c>
      <c r="C257">
        <v>550000</v>
      </c>
      <c r="D257" t="s">
        <v>812</v>
      </c>
      <c r="E257" t="s">
        <v>115</v>
      </c>
      <c r="F257" t="s">
        <v>116</v>
      </c>
      <c r="G257" t="s">
        <v>70</v>
      </c>
      <c r="H257" t="s">
        <v>71</v>
      </c>
      <c r="I257" t="s">
        <v>2349</v>
      </c>
      <c r="J257" t="s">
        <v>2349</v>
      </c>
      <c r="K257" t="s">
        <v>2349</v>
      </c>
      <c r="L257" t="s">
        <v>2349</v>
      </c>
      <c r="M257" t="s">
        <v>2349</v>
      </c>
      <c r="N257" t="s">
        <v>2349</v>
      </c>
      <c r="O257" t="s">
        <v>2349</v>
      </c>
      <c r="P257" t="s">
        <v>2349</v>
      </c>
      <c r="Q257" s="1">
        <v>439</v>
      </c>
    </row>
    <row r="258" spans="1:17" x14ac:dyDescent="0.35">
      <c r="A258" t="s">
        <v>1600</v>
      </c>
      <c r="B258" t="s">
        <v>812</v>
      </c>
      <c r="C258">
        <v>550000</v>
      </c>
      <c r="D258" t="s">
        <v>812</v>
      </c>
      <c r="E258" t="s">
        <v>143</v>
      </c>
      <c r="F258" t="s">
        <v>144</v>
      </c>
      <c r="G258" t="s">
        <v>32</v>
      </c>
      <c r="H258" t="s">
        <v>33</v>
      </c>
      <c r="I258" t="s">
        <v>2349</v>
      </c>
      <c r="J258" t="s">
        <v>2349</v>
      </c>
      <c r="K258" t="s">
        <v>2349</v>
      </c>
      <c r="L258" t="s">
        <v>2349</v>
      </c>
      <c r="M258" t="s">
        <v>2349</v>
      </c>
      <c r="N258" t="s">
        <v>2349</v>
      </c>
      <c r="O258" t="s">
        <v>2349</v>
      </c>
      <c r="P258" t="s">
        <v>2349</v>
      </c>
      <c r="Q258" s="1">
        <v>250</v>
      </c>
    </row>
    <row r="259" spans="1:17" x14ac:dyDescent="0.35">
      <c r="A259" t="s">
        <v>1600</v>
      </c>
      <c r="B259" t="s">
        <v>812</v>
      </c>
      <c r="C259">
        <v>550000</v>
      </c>
      <c r="D259" t="s">
        <v>812</v>
      </c>
      <c r="E259" t="s">
        <v>219</v>
      </c>
      <c r="F259" t="s">
        <v>220</v>
      </c>
      <c r="G259" t="s">
        <v>158</v>
      </c>
      <c r="H259" t="s">
        <v>159</v>
      </c>
      <c r="I259" t="s">
        <v>2349</v>
      </c>
      <c r="J259" t="s">
        <v>2349</v>
      </c>
      <c r="K259" t="s">
        <v>2349</v>
      </c>
      <c r="L259" t="s">
        <v>2349</v>
      </c>
      <c r="M259" t="s">
        <v>2349</v>
      </c>
      <c r="N259" t="s">
        <v>2349</v>
      </c>
      <c r="O259" t="s">
        <v>2349</v>
      </c>
      <c r="P259" t="s">
        <v>2349</v>
      </c>
      <c r="Q259" s="1">
        <v>500</v>
      </c>
    </row>
    <row r="260" spans="1:17" x14ac:dyDescent="0.35">
      <c r="A260" t="s">
        <v>1600</v>
      </c>
      <c r="B260" t="s">
        <v>812</v>
      </c>
      <c r="C260">
        <v>550000</v>
      </c>
      <c r="D260" t="s">
        <v>812</v>
      </c>
      <c r="E260" t="s">
        <v>110</v>
      </c>
      <c r="F260" t="s">
        <v>111</v>
      </c>
      <c r="G260" t="s">
        <v>112</v>
      </c>
      <c r="H260" t="s">
        <v>113</v>
      </c>
      <c r="I260" t="s">
        <v>2349</v>
      </c>
      <c r="J260" t="s">
        <v>2349</v>
      </c>
      <c r="K260" t="s">
        <v>2349</v>
      </c>
      <c r="L260" t="s">
        <v>2349</v>
      </c>
      <c r="M260" t="s">
        <v>2349</v>
      </c>
      <c r="N260" t="s">
        <v>2349</v>
      </c>
      <c r="O260" t="s">
        <v>2349</v>
      </c>
      <c r="P260" t="s">
        <v>2349</v>
      </c>
      <c r="Q260" s="1">
        <v>50</v>
      </c>
    </row>
    <row r="261" spans="1:17" x14ac:dyDescent="0.35">
      <c r="A261" t="s">
        <v>1600</v>
      </c>
      <c r="B261" t="s">
        <v>812</v>
      </c>
      <c r="C261">
        <v>550000</v>
      </c>
      <c r="D261" t="s">
        <v>812</v>
      </c>
      <c r="E261" t="s">
        <v>390</v>
      </c>
      <c r="F261" t="s">
        <v>391</v>
      </c>
      <c r="G261" t="s">
        <v>112</v>
      </c>
      <c r="H261" t="s">
        <v>113</v>
      </c>
      <c r="I261" t="s">
        <v>2349</v>
      </c>
      <c r="J261" t="s">
        <v>2349</v>
      </c>
      <c r="K261" t="s">
        <v>2349</v>
      </c>
      <c r="L261" t="s">
        <v>2349</v>
      </c>
      <c r="M261" t="s">
        <v>2349</v>
      </c>
      <c r="N261" t="s">
        <v>2349</v>
      </c>
      <c r="O261" t="s">
        <v>2349</v>
      </c>
      <c r="P261" t="s">
        <v>2349</v>
      </c>
      <c r="Q261" s="1">
        <v>932</v>
      </c>
    </row>
    <row r="262" spans="1:17" x14ac:dyDescent="0.35">
      <c r="A262" t="s">
        <v>1600</v>
      </c>
      <c r="B262" t="s">
        <v>812</v>
      </c>
      <c r="C262">
        <v>550000</v>
      </c>
      <c r="D262" t="s">
        <v>812</v>
      </c>
      <c r="E262" t="s">
        <v>215</v>
      </c>
      <c r="F262" t="s">
        <v>216</v>
      </c>
      <c r="G262" t="s">
        <v>112</v>
      </c>
      <c r="H262" t="s">
        <v>113</v>
      </c>
      <c r="I262" t="s">
        <v>2349</v>
      </c>
      <c r="J262" t="s">
        <v>2349</v>
      </c>
      <c r="K262" t="s">
        <v>2349</v>
      </c>
      <c r="L262" t="s">
        <v>2349</v>
      </c>
      <c r="M262" t="s">
        <v>2349</v>
      </c>
      <c r="N262" t="s">
        <v>2349</v>
      </c>
      <c r="O262" t="s">
        <v>2349</v>
      </c>
      <c r="P262" t="s">
        <v>2349</v>
      </c>
      <c r="Q262" s="1">
        <v>300</v>
      </c>
    </row>
    <row r="263" spans="1:17" x14ac:dyDescent="0.35">
      <c r="A263" t="s">
        <v>1600</v>
      </c>
      <c r="B263" t="s">
        <v>812</v>
      </c>
      <c r="C263">
        <v>550000</v>
      </c>
      <c r="D263" t="s">
        <v>812</v>
      </c>
      <c r="E263" t="s">
        <v>526</v>
      </c>
      <c r="F263" t="s">
        <v>527</v>
      </c>
      <c r="G263" t="s">
        <v>528</v>
      </c>
      <c r="H263" t="s">
        <v>529</v>
      </c>
      <c r="I263" t="s">
        <v>2349</v>
      </c>
      <c r="J263" t="s">
        <v>2349</v>
      </c>
      <c r="K263" t="s">
        <v>2349</v>
      </c>
      <c r="L263" t="s">
        <v>2349</v>
      </c>
      <c r="M263" t="s">
        <v>2349</v>
      </c>
      <c r="N263" t="s">
        <v>2349</v>
      </c>
      <c r="O263" t="s">
        <v>2349</v>
      </c>
      <c r="P263" t="s">
        <v>2349</v>
      </c>
      <c r="Q263" s="1">
        <v>73</v>
      </c>
    </row>
    <row r="264" spans="1:17" x14ac:dyDescent="0.35">
      <c r="A264" t="s">
        <v>1600</v>
      </c>
      <c r="B264" t="s">
        <v>812</v>
      </c>
      <c r="C264">
        <v>550000</v>
      </c>
      <c r="D264" t="s">
        <v>812</v>
      </c>
      <c r="E264" t="s">
        <v>146</v>
      </c>
      <c r="F264" t="s">
        <v>147</v>
      </c>
      <c r="G264" t="s">
        <v>148</v>
      </c>
      <c r="H264" t="s">
        <v>149</v>
      </c>
      <c r="I264" t="s">
        <v>2349</v>
      </c>
      <c r="J264" t="s">
        <v>2349</v>
      </c>
      <c r="K264" t="s">
        <v>2349</v>
      </c>
      <c r="L264" t="s">
        <v>2349</v>
      </c>
      <c r="M264" t="s">
        <v>2349</v>
      </c>
      <c r="N264" t="s">
        <v>2349</v>
      </c>
      <c r="O264" t="s">
        <v>2349</v>
      </c>
      <c r="P264" t="s">
        <v>2349</v>
      </c>
      <c r="Q264" s="1">
        <v>200</v>
      </c>
    </row>
    <row r="265" spans="1:17" x14ac:dyDescent="0.35">
      <c r="A265" t="s">
        <v>1600</v>
      </c>
      <c r="B265" t="s">
        <v>812</v>
      </c>
      <c r="C265">
        <v>550000</v>
      </c>
      <c r="D265" t="s">
        <v>812</v>
      </c>
      <c r="E265" t="s">
        <v>232</v>
      </c>
      <c r="F265" t="s">
        <v>233</v>
      </c>
      <c r="G265" t="s">
        <v>473</v>
      </c>
      <c r="H265" t="s">
        <v>474</v>
      </c>
      <c r="I265" t="s">
        <v>2349</v>
      </c>
      <c r="J265" t="s">
        <v>2349</v>
      </c>
      <c r="K265" t="s">
        <v>2349</v>
      </c>
      <c r="L265" t="s">
        <v>2349</v>
      </c>
      <c r="M265" t="s">
        <v>2349</v>
      </c>
      <c r="N265" t="s">
        <v>2349</v>
      </c>
      <c r="O265" t="s">
        <v>2349</v>
      </c>
      <c r="P265" t="s">
        <v>2349</v>
      </c>
      <c r="Q265" s="1">
        <v>1850</v>
      </c>
    </row>
    <row r="266" spans="1:17" x14ac:dyDescent="0.35">
      <c r="A266" t="s">
        <v>1600</v>
      </c>
      <c r="B266" t="s">
        <v>812</v>
      </c>
      <c r="C266">
        <v>550000</v>
      </c>
      <c r="D266" t="s">
        <v>812</v>
      </c>
      <c r="E266" t="s">
        <v>232</v>
      </c>
      <c r="F266" t="s">
        <v>233</v>
      </c>
      <c r="G266" t="s">
        <v>234</v>
      </c>
      <c r="H266" t="s">
        <v>235</v>
      </c>
      <c r="I266" t="s">
        <v>2349</v>
      </c>
      <c r="J266" t="s">
        <v>2349</v>
      </c>
      <c r="K266" t="s">
        <v>2349</v>
      </c>
      <c r="L266" t="s">
        <v>2349</v>
      </c>
      <c r="M266" t="s">
        <v>2349</v>
      </c>
      <c r="N266" t="s">
        <v>2349</v>
      </c>
      <c r="O266" t="s">
        <v>2349</v>
      </c>
      <c r="P266" t="s">
        <v>2349</v>
      </c>
      <c r="Q266" s="1">
        <v>950</v>
      </c>
    </row>
    <row r="267" spans="1:17" x14ac:dyDescent="0.35">
      <c r="A267" t="s">
        <v>1600</v>
      </c>
      <c r="B267" t="s">
        <v>812</v>
      </c>
      <c r="C267">
        <v>550000</v>
      </c>
      <c r="D267" t="s">
        <v>812</v>
      </c>
      <c r="E267" t="s">
        <v>167</v>
      </c>
      <c r="F267" t="s">
        <v>168</v>
      </c>
      <c r="G267" t="s">
        <v>169</v>
      </c>
      <c r="H267" t="s">
        <v>170</v>
      </c>
      <c r="I267" t="s">
        <v>2349</v>
      </c>
      <c r="J267" t="s">
        <v>2349</v>
      </c>
      <c r="K267" t="s">
        <v>835</v>
      </c>
      <c r="L267" t="s">
        <v>836</v>
      </c>
      <c r="M267" t="s">
        <v>2349</v>
      </c>
      <c r="N267" t="s">
        <v>2349</v>
      </c>
      <c r="O267" t="s">
        <v>2349</v>
      </c>
      <c r="P267" t="s">
        <v>2349</v>
      </c>
      <c r="Q267" s="1">
        <v>300</v>
      </c>
    </row>
    <row r="268" spans="1:17" x14ac:dyDescent="0.35">
      <c r="A268" t="s">
        <v>1600</v>
      </c>
      <c r="B268" t="s">
        <v>812</v>
      </c>
      <c r="C268">
        <v>550000</v>
      </c>
      <c r="D268" t="s">
        <v>812</v>
      </c>
      <c r="E268" t="s">
        <v>167</v>
      </c>
      <c r="F268" t="s">
        <v>168</v>
      </c>
      <c r="G268" t="s">
        <v>169</v>
      </c>
      <c r="H268" t="s">
        <v>170</v>
      </c>
      <c r="I268" t="s">
        <v>2349</v>
      </c>
      <c r="J268" t="s">
        <v>2349</v>
      </c>
      <c r="K268" t="s">
        <v>2349</v>
      </c>
      <c r="L268" t="s">
        <v>2349</v>
      </c>
      <c r="M268" t="s">
        <v>2349</v>
      </c>
      <c r="N268" t="s">
        <v>2349</v>
      </c>
      <c r="O268" t="s">
        <v>2349</v>
      </c>
      <c r="P268" t="s">
        <v>2349</v>
      </c>
      <c r="Q268" s="1">
        <v>700</v>
      </c>
    </row>
    <row r="269" spans="1:17" x14ac:dyDescent="0.35">
      <c r="A269" t="s">
        <v>1600</v>
      </c>
      <c r="B269" t="s">
        <v>812</v>
      </c>
      <c r="C269">
        <v>550000</v>
      </c>
      <c r="D269" t="s">
        <v>812</v>
      </c>
      <c r="E269" t="s">
        <v>340</v>
      </c>
      <c r="F269" t="s">
        <v>341</v>
      </c>
      <c r="G269" t="s">
        <v>32</v>
      </c>
      <c r="H269" t="s">
        <v>33</v>
      </c>
      <c r="I269" t="s">
        <v>2349</v>
      </c>
      <c r="J269" t="s">
        <v>2349</v>
      </c>
      <c r="K269" t="s">
        <v>2349</v>
      </c>
      <c r="L269" t="s">
        <v>2349</v>
      </c>
      <c r="M269" t="s">
        <v>2349</v>
      </c>
      <c r="N269" t="s">
        <v>2349</v>
      </c>
      <c r="O269" t="s">
        <v>2349</v>
      </c>
      <c r="P269" t="s">
        <v>2349</v>
      </c>
      <c r="Q269" s="1">
        <v>4000</v>
      </c>
    </row>
    <row r="270" spans="1:17" x14ac:dyDescent="0.35">
      <c r="A270" t="s">
        <v>1600</v>
      </c>
      <c r="B270" t="s">
        <v>812</v>
      </c>
      <c r="C270">
        <v>550000</v>
      </c>
      <c r="D270" t="s">
        <v>812</v>
      </c>
      <c r="E270" t="s">
        <v>30</v>
      </c>
      <c r="F270" t="s">
        <v>31</v>
      </c>
      <c r="G270" t="s">
        <v>32</v>
      </c>
      <c r="H270" t="s">
        <v>33</v>
      </c>
      <c r="I270" t="s">
        <v>2349</v>
      </c>
      <c r="J270" t="s">
        <v>2349</v>
      </c>
      <c r="K270" t="s">
        <v>2349</v>
      </c>
      <c r="L270" t="s">
        <v>2349</v>
      </c>
      <c r="M270" t="s">
        <v>2349</v>
      </c>
      <c r="N270" t="s">
        <v>2349</v>
      </c>
      <c r="O270" t="s">
        <v>2349</v>
      </c>
      <c r="P270" t="s">
        <v>2349</v>
      </c>
      <c r="Q270" s="1">
        <v>1600</v>
      </c>
    </row>
    <row r="271" spans="1:17" x14ac:dyDescent="0.35">
      <c r="A271" t="s">
        <v>1600</v>
      </c>
      <c r="B271" t="s">
        <v>812</v>
      </c>
      <c r="C271">
        <v>550000</v>
      </c>
      <c r="D271" t="s">
        <v>812</v>
      </c>
      <c r="E271" t="s">
        <v>299</v>
      </c>
      <c r="F271" t="s">
        <v>300</v>
      </c>
      <c r="G271" t="s">
        <v>32</v>
      </c>
      <c r="H271" t="s">
        <v>33</v>
      </c>
      <c r="I271" t="s">
        <v>2349</v>
      </c>
      <c r="J271" t="s">
        <v>2349</v>
      </c>
      <c r="K271" t="s">
        <v>2349</v>
      </c>
      <c r="L271" t="s">
        <v>2349</v>
      </c>
      <c r="M271" t="s">
        <v>2349</v>
      </c>
      <c r="N271" t="s">
        <v>2349</v>
      </c>
      <c r="O271" t="s">
        <v>2349</v>
      </c>
      <c r="P271" t="s">
        <v>2349</v>
      </c>
      <c r="Q271" s="1">
        <v>1615</v>
      </c>
    </row>
    <row r="272" spans="1:17" x14ac:dyDescent="0.35">
      <c r="A272" t="s">
        <v>1600</v>
      </c>
      <c r="B272" t="s">
        <v>812</v>
      </c>
      <c r="C272">
        <v>550000</v>
      </c>
      <c r="D272" t="s">
        <v>812</v>
      </c>
      <c r="E272" t="s">
        <v>530</v>
      </c>
      <c r="F272" t="s">
        <v>531</v>
      </c>
      <c r="G272" t="s">
        <v>275</v>
      </c>
      <c r="H272" t="s">
        <v>276</v>
      </c>
      <c r="I272" t="s">
        <v>2349</v>
      </c>
      <c r="J272" t="s">
        <v>2349</v>
      </c>
      <c r="K272" t="s">
        <v>2349</v>
      </c>
      <c r="L272" t="s">
        <v>2349</v>
      </c>
      <c r="M272" t="s">
        <v>2349</v>
      </c>
      <c r="N272" t="s">
        <v>2349</v>
      </c>
      <c r="O272" t="s">
        <v>2349</v>
      </c>
      <c r="P272" t="s">
        <v>2349</v>
      </c>
      <c r="Q272" s="1">
        <v>460</v>
      </c>
    </row>
    <row r="273" spans="1:17" x14ac:dyDescent="0.35">
      <c r="A273" t="s">
        <v>1600</v>
      </c>
      <c r="B273" t="s">
        <v>812</v>
      </c>
      <c r="C273">
        <v>550000</v>
      </c>
      <c r="D273" t="s">
        <v>812</v>
      </c>
      <c r="E273" t="s">
        <v>537</v>
      </c>
      <c r="F273" t="s">
        <v>538</v>
      </c>
      <c r="G273" t="s">
        <v>535</v>
      </c>
      <c r="H273" t="s">
        <v>536</v>
      </c>
      <c r="I273" t="s">
        <v>2349</v>
      </c>
      <c r="J273" t="s">
        <v>2349</v>
      </c>
      <c r="K273" t="s">
        <v>2349</v>
      </c>
      <c r="L273" t="s">
        <v>2349</v>
      </c>
      <c r="M273" t="s">
        <v>2349</v>
      </c>
      <c r="N273" t="s">
        <v>2349</v>
      </c>
      <c r="O273" t="s">
        <v>2349</v>
      </c>
      <c r="P273" t="s">
        <v>2349</v>
      </c>
      <c r="Q273" s="1">
        <v>200</v>
      </c>
    </row>
    <row r="274" spans="1:17" x14ac:dyDescent="0.35">
      <c r="A274" t="s">
        <v>1600</v>
      </c>
      <c r="B274" t="s">
        <v>812</v>
      </c>
      <c r="C274">
        <v>550000</v>
      </c>
      <c r="D274" t="s">
        <v>812</v>
      </c>
      <c r="E274" t="s">
        <v>539</v>
      </c>
      <c r="F274" t="s">
        <v>540</v>
      </c>
      <c r="G274" t="s">
        <v>348</v>
      </c>
      <c r="H274" t="s">
        <v>349</v>
      </c>
      <c r="I274" t="s">
        <v>2349</v>
      </c>
      <c r="J274" t="s">
        <v>2349</v>
      </c>
      <c r="K274" t="s">
        <v>2349</v>
      </c>
      <c r="L274" t="s">
        <v>2349</v>
      </c>
      <c r="M274" t="s">
        <v>2349</v>
      </c>
      <c r="N274" t="s">
        <v>2349</v>
      </c>
      <c r="O274" t="s">
        <v>2349</v>
      </c>
      <c r="P274" t="s">
        <v>2349</v>
      </c>
      <c r="Q274" s="1">
        <v>400</v>
      </c>
    </row>
    <row r="275" spans="1:17" x14ac:dyDescent="0.35">
      <c r="A275" t="s">
        <v>1600</v>
      </c>
      <c r="B275" t="s">
        <v>812</v>
      </c>
      <c r="C275">
        <v>550000</v>
      </c>
      <c r="D275" t="s">
        <v>812</v>
      </c>
      <c r="E275" t="s">
        <v>306</v>
      </c>
      <c r="F275" t="s">
        <v>307</v>
      </c>
      <c r="G275" t="s">
        <v>158</v>
      </c>
      <c r="H275" t="s">
        <v>159</v>
      </c>
      <c r="I275" t="s">
        <v>2349</v>
      </c>
      <c r="J275" t="s">
        <v>2349</v>
      </c>
      <c r="K275" t="s">
        <v>2349</v>
      </c>
      <c r="L275" t="s">
        <v>2349</v>
      </c>
      <c r="M275" t="s">
        <v>2349</v>
      </c>
      <c r="N275" t="s">
        <v>2349</v>
      </c>
      <c r="O275" t="s">
        <v>2349</v>
      </c>
      <c r="P275" t="s">
        <v>2349</v>
      </c>
      <c r="Q275" s="1">
        <v>75</v>
      </c>
    </row>
    <row r="276" spans="1:17" x14ac:dyDescent="0.35">
      <c r="A276" t="s">
        <v>1600</v>
      </c>
      <c r="B276" t="s">
        <v>812</v>
      </c>
      <c r="C276">
        <v>550000</v>
      </c>
      <c r="D276" t="s">
        <v>812</v>
      </c>
      <c r="E276" t="s">
        <v>200</v>
      </c>
      <c r="F276" t="s">
        <v>201</v>
      </c>
      <c r="G276" t="s">
        <v>202</v>
      </c>
      <c r="H276" t="s">
        <v>203</v>
      </c>
      <c r="I276" t="s">
        <v>2349</v>
      </c>
      <c r="J276" t="s">
        <v>2349</v>
      </c>
      <c r="K276" t="s">
        <v>2349</v>
      </c>
      <c r="L276" t="s">
        <v>2349</v>
      </c>
      <c r="M276" t="s">
        <v>2349</v>
      </c>
      <c r="N276" t="s">
        <v>2349</v>
      </c>
      <c r="O276" t="s">
        <v>2349</v>
      </c>
      <c r="P276" t="s">
        <v>2349</v>
      </c>
      <c r="Q276" s="1">
        <v>285</v>
      </c>
    </row>
    <row r="277" spans="1:17" x14ac:dyDescent="0.35">
      <c r="A277" t="s">
        <v>1600</v>
      </c>
      <c r="B277" t="s">
        <v>812</v>
      </c>
      <c r="C277">
        <v>550000</v>
      </c>
      <c r="D277" t="s">
        <v>812</v>
      </c>
      <c r="E277" t="s">
        <v>181</v>
      </c>
      <c r="F277" t="s">
        <v>182</v>
      </c>
      <c r="G277" t="s">
        <v>20</v>
      </c>
      <c r="H277" t="s">
        <v>21</v>
      </c>
      <c r="I277" t="s">
        <v>2349</v>
      </c>
      <c r="J277" t="s">
        <v>2349</v>
      </c>
      <c r="K277" t="s">
        <v>2349</v>
      </c>
      <c r="L277" t="s">
        <v>2349</v>
      </c>
      <c r="M277" t="s">
        <v>1100</v>
      </c>
      <c r="N277" t="s">
        <v>1101</v>
      </c>
      <c r="O277" t="s">
        <v>858</v>
      </c>
      <c r="P277" t="s">
        <v>859</v>
      </c>
      <c r="Q277" s="1">
        <v>2000</v>
      </c>
    </row>
    <row r="278" spans="1:17" x14ac:dyDescent="0.35">
      <c r="A278" t="s">
        <v>1600</v>
      </c>
      <c r="B278" t="s">
        <v>812</v>
      </c>
      <c r="C278">
        <v>550000</v>
      </c>
      <c r="D278" t="s">
        <v>812</v>
      </c>
      <c r="E278" t="s">
        <v>181</v>
      </c>
      <c r="F278" t="s">
        <v>182</v>
      </c>
      <c r="G278" t="s">
        <v>20</v>
      </c>
      <c r="H278" t="s">
        <v>21</v>
      </c>
      <c r="I278" t="s">
        <v>2349</v>
      </c>
      <c r="J278" t="s">
        <v>2349</v>
      </c>
      <c r="M278" t="s">
        <v>2349</v>
      </c>
      <c r="N278" t="s">
        <v>2349</v>
      </c>
      <c r="O278" t="s">
        <v>689</v>
      </c>
      <c r="P278" t="s">
        <v>690</v>
      </c>
      <c r="Q278" s="1">
        <v>3500</v>
      </c>
    </row>
    <row r="279" spans="1:17" x14ac:dyDescent="0.35">
      <c r="A279" t="s">
        <v>1600</v>
      </c>
      <c r="B279" t="s">
        <v>1228</v>
      </c>
      <c r="C279">
        <v>550000</v>
      </c>
      <c r="D279" t="s">
        <v>812</v>
      </c>
      <c r="E279" t="s">
        <v>127</v>
      </c>
      <c r="F279" t="s">
        <v>128</v>
      </c>
      <c r="G279" t="s">
        <v>129</v>
      </c>
      <c r="H279" t="s">
        <v>130</v>
      </c>
      <c r="I279" t="s">
        <v>2349</v>
      </c>
      <c r="J279" t="s">
        <v>2349</v>
      </c>
      <c r="K279" t="s">
        <v>2349</v>
      </c>
      <c r="L279" t="s">
        <v>2349</v>
      </c>
      <c r="M279" t="s">
        <v>2349</v>
      </c>
      <c r="N279" t="s">
        <v>2349</v>
      </c>
      <c r="O279" t="s">
        <v>2349</v>
      </c>
      <c r="P279" t="s">
        <v>2349</v>
      </c>
      <c r="Q279" s="1">
        <v>3800</v>
      </c>
    </row>
    <row r="280" spans="1:17" x14ac:dyDescent="0.35">
      <c r="A280" t="s">
        <v>1600</v>
      </c>
      <c r="B280" t="s">
        <v>1255</v>
      </c>
      <c r="C280">
        <v>550000</v>
      </c>
      <c r="D280" t="s">
        <v>812</v>
      </c>
      <c r="E280" t="s">
        <v>232</v>
      </c>
      <c r="F280" t="s">
        <v>233</v>
      </c>
      <c r="G280" t="s">
        <v>1119</v>
      </c>
      <c r="H280" t="s">
        <v>1120</v>
      </c>
      <c r="I280" t="s">
        <v>2349</v>
      </c>
      <c r="J280" t="s">
        <v>2349</v>
      </c>
      <c r="K280" t="s">
        <v>2349</v>
      </c>
      <c r="L280" t="s">
        <v>2349</v>
      </c>
      <c r="M280" t="s">
        <v>2349</v>
      </c>
      <c r="N280" t="s">
        <v>2349</v>
      </c>
      <c r="O280" t="s">
        <v>2349</v>
      </c>
      <c r="P280" t="s">
        <v>2349</v>
      </c>
      <c r="Q280" s="1">
        <v>300</v>
      </c>
    </row>
    <row r="281" spans="1:17" x14ac:dyDescent="0.35">
      <c r="A281" t="s">
        <v>1600</v>
      </c>
      <c r="B281" t="s">
        <v>425</v>
      </c>
      <c r="C281">
        <v>551460</v>
      </c>
      <c r="D281" t="s">
        <v>400</v>
      </c>
      <c r="E281" t="s">
        <v>127</v>
      </c>
      <c r="F281" t="s">
        <v>128</v>
      </c>
      <c r="G281" t="s">
        <v>129</v>
      </c>
      <c r="H281" t="s">
        <v>130</v>
      </c>
      <c r="I281" t="s">
        <v>423</v>
      </c>
      <c r="J281" t="s">
        <v>424</v>
      </c>
      <c r="K281" t="s">
        <v>2349</v>
      </c>
      <c r="L281" t="s">
        <v>2349</v>
      </c>
      <c r="M281" t="s">
        <v>2349</v>
      </c>
      <c r="N281" t="s">
        <v>2349</v>
      </c>
      <c r="O281" t="s">
        <v>423</v>
      </c>
      <c r="P281" t="s">
        <v>424</v>
      </c>
      <c r="Q281" s="1">
        <v>-444</v>
      </c>
    </row>
    <row r="282" spans="1:17" x14ac:dyDescent="0.35">
      <c r="A282" t="s">
        <v>1600</v>
      </c>
      <c r="B282" t="s">
        <v>399</v>
      </c>
      <c r="C282">
        <v>551460</v>
      </c>
      <c r="D282" t="s">
        <v>400</v>
      </c>
      <c r="E282" t="s">
        <v>127</v>
      </c>
      <c r="F282" t="s">
        <v>128</v>
      </c>
      <c r="G282" t="s">
        <v>129</v>
      </c>
      <c r="H282" t="s">
        <v>130</v>
      </c>
      <c r="I282" t="s">
        <v>2349</v>
      </c>
      <c r="J282" t="s">
        <v>2349</v>
      </c>
      <c r="K282" t="s">
        <v>2349</v>
      </c>
      <c r="L282" t="s">
        <v>2349</v>
      </c>
      <c r="M282" t="s">
        <v>2349</v>
      </c>
      <c r="N282" t="s">
        <v>2349</v>
      </c>
      <c r="O282" t="s">
        <v>2349</v>
      </c>
      <c r="P282" t="s">
        <v>2349</v>
      </c>
      <c r="Q282" s="1">
        <v>444</v>
      </c>
    </row>
    <row r="283" spans="1:17" x14ac:dyDescent="0.35">
      <c r="A283" t="s">
        <v>1600</v>
      </c>
      <c r="B283" t="s">
        <v>1470</v>
      </c>
      <c r="C283">
        <v>50021</v>
      </c>
      <c r="D283" t="s">
        <v>74</v>
      </c>
      <c r="E283" t="s">
        <v>390</v>
      </c>
      <c r="F283" t="s">
        <v>391</v>
      </c>
      <c r="G283" t="s">
        <v>112</v>
      </c>
      <c r="H283" t="s">
        <v>113</v>
      </c>
      <c r="I283" t="s">
        <v>2349</v>
      </c>
      <c r="J283" t="s">
        <v>2349</v>
      </c>
      <c r="K283" t="s">
        <v>2349</v>
      </c>
      <c r="L283" t="s">
        <v>2349</v>
      </c>
      <c r="M283" t="s">
        <v>2349</v>
      </c>
      <c r="N283" t="s">
        <v>2349</v>
      </c>
      <c r="O283" t="s">
        <v>2349</v>
      </c>
      <c r="P283" t="s">
        <v>2349</v>
      </c>
      <c r="Q283" s="1">
        <v>65040</v>
      </c>
    </row>
    <row r="284" spans="1:17" x14ac:dyDescent="0.35">
      <c r="A284" t="s">
        <v>1600</v>
      </c>
      <c r="B284" t="s">
        <v>485</v>
      </c>
      <c r="C284">
        <v>413899</v>
      </c>
      <c r="D284" t="s">
        <v>485</v>
      </c>
      <c r="E284" t="s">
        <v>205</v>
      </c>
      <c r="F284" t="s">
        <v>206</v>
      </c>
      <c r="G284" t="s">
        <v>234</v>
      </c>
      <c r="H284" t="s">
        <v>235</v>
      </c>
      <c r="I284" t="s">
        <v>2349</v>
      </c>
      <c r="J284" t="s">
        <v>2349</v>
      </c>
      <c r="K284" t="s">
        <v>2349</v>
      </c>
      <c r="L284" t="s">
        <v>2349</v>
      </c>
      <c r="M284" t="s">
        <v>1424</v>
      </c>
      <c r="N284" t="s">
        <v>1425</v>
      </c>
      <c r="O284" t="s">
        <v>2349</v>
      </c>
      <c r="P284" t="s">
        <v>2349</v>
      </c>
      <c r="Q284" s="1">
        <v>2500</v>
      </c>
    </row>
    <row r="285" spans="1:17" x14ac:dyDescent="0.35">
      <c r="A285" t="s">
        <v>1600</v>
      </c>
      <c r="B285" t="s">
        <v>1367</v>
      </c>
      <c r="C285">
        <v>452800</v>
      </c>
      <c r="D285" t="s">
        <v>462</v>
      </c>
      <c r="E285" t="s">
        <v>110</v>
      </c>
      <c r="F285" t="s">
        <v>111</v>
      </c>
      <c r="G285" t="s">
        <v>112</v>
      </c>
      <c r="H285" t="s">
        <v>113</v>
      </c>
      <c r="I285" t="s">
        <v>2349</v>
      </c>
      <c r="J285" t="s">
        <v>2349</v>
      </c>
      <c r="K285" t="s">
        <v>2349</v>
      </c>
      <c r="L285" t="s">
        <v>2349</v>
      </c>
      <c r="M285" t="s">
        <v>2349</v>
      </c>
      <c r="N285" t="s">
        <v>2349</v>
      </c>
      <c r="O285" t="s">
        <v>2349</v>
      </c>
      <c r="P285" t="s">
        <v>2349</v>
      </c>
      <c r="Q285" s="1">
        <v>50</v>
      </c>
    </row>
    <row r="286" spans="1:17" x14ac:dyDescent="0.35">
      <c r="A286" t="s">
        <v>1600</v>
      </c>
      <c r="B286" t="s">
        <v>1307</v>
      </c>
      <c r="C286">
        <v>601070</v>
      </c>
      <c r="D286" t="s">
        <v>1033</v>
      </c>
      <c r="E286" t="s">
        <v>205</v>
      </c>
      <c r="F286" t="s">
        <v>206</v>
      </c>
      <c r="G286" t="s">
        <v>489</v>
      </c>
      <c r="H286" t="s">
        <v>490</v>
      </c>
      <c r="I286" t="s">
        <v>2349</v>
      </c>
      <c r="J286" t="s">
        <v>2349</v>
      </c>
      <c r="K286" t="s">
        <v>2349</v>
      </c>
      <c r="L286" t="s">
        <v>2349</v>
      </c>
      <c r="M286" t="s">
        <v>1308</v>
      </c>
      <c r="N286" t="s">
        <v>1309</v>
      </c>
      <c r="O286" t="s">
        <v>2349</v>
      </c>
      <c r="P286" t="s">
        <v>2349</v>
      </c>
      <c r="Q286" s="1">
        <v>400</v>
      </c>
    </row>
    <row r="287" spans="1:17" x14ac:dyDescent="0.35">
      <c r="A287" t="s">
        <v>1600</v>
      </c>
      <c r="B287" t="s">
        <v>860</v>
      </c>
      <c r="C287">
        <v>550052</v>
      </c>
      <c r="D287" t="s">
        <v>457</v>
      </c>
      <c r="E287" t="s">
        <v>181</v>
      </c>
      <c r="F287" t="s">
        <v>182</v>
      </c>
      <c r="G287" t="s">
        <v>20</v>
      </c>
      <c r="H287" t="s">
        <v>21</v>
      </c>
      <c r="I287" t="s">
        <v>2349</v>
      </c>
      <c r="J287" t="s">
        <v>2349</v>
      </c>
      <c r="K287" t="s">
        <v>2349</v>
      </c>
      <c r="L287" t="s">
        <v>2349</v>
      </c>
      <c r="M287" t="s">
        <v>2349</v>
      </c>
      <c r="N287" t="s">
        <v>2349</v>
      </c>
      <c r="O287" t="s">
        <v>628</v>
      </c>
      <c r="P287" t="s">
        <v>629</v>
      </c>
      <c r="Q287" s="1">
        <v>40000</v>
      </c>
    </row>
    <row r="288" spans="1:17" x14ac:dyDescent="0.35">
      <c r="A288" t="s">
        <v>1600</v>
      </c>
      <c r="B288" t="s">
        <v>592</v>
      </c>
      <c r="C288">
        <v>551101</v>
      </c>
      <c r="D288" t="s">
        <v>592</v>
      </c>
      <c r="E288" t="s">
        <v>312</v>
      </c>
      <c r="F288" t="s">
        <v>313</v>
      </c>
      <c r="G288" t="s">
        <v>70</v>
      </c>
      <c r="H288" t="s">
        <v>71</v>
      </c>
      <c r="I288" t="s">
        <v>318</v>
      </c>
      <c r="J288" t="s">
        <v>319</v>
      </c>
      <c r="K288" t="s">
        <v>2349</v>
      </c>
      <c r="L288" t="s">
        <v>2349</v>
      </c>
      <c r="M288" t="s">
        <v>2349</v>
      </c>
      <c r="N288" t="s">
        <v>2349</v>
      </c>
      <c r="O288" t="s">
        <v>2349</v>
      </c>
      <c r="P288" t="s">
        <v>2349</v>
      </c>
      <c r="Q288" s="1">
        <v>5303</v>
      </c>
    </row>
    <row r="289" spans="1:17" x14ac:dyDescent="0.35">
      <c r="A289" t="s">
        <v>1600</v>
      </c>
      <c r="B289" t="s">
        <v>592</v>
      </c>
      <c r="C289">
        <v>551101</v>
      </c>
      <c r="D289" t="s">
        <v>592</v>
      </c>
      <c r="E289" t="s">
        <v>312</v>
      </c>
      <c r="F289" t="s">
        <v>313</v>
      </c>
      <c r="G289" t="s">
        <v>70</v>
      </c>
      <c r="H289" t="s">
        <v>71</v>
      </c>
      <c r="I289" t="s">
        <v>314</v>
      </c>
      <c r="J289" t="s">
        <v>315</v>
      </c>
      <c r="K289" t="s">
        <v>2349</v>
      </c>
      <c r="L289" t="s">
        <v>2349</v>
      </c>
      <c r="M289" t="s">
        <v>2349</v>
      </c>
      <c r="N289" t="s">
        <v>2349</v>
      </c>
      <c r="O289" t="s">
        <v>2349</v>
      </c>
      <c r="P289" t="s">
        <v>2349</v>
      </c>
      <c r="Q289" s="1">
        <v>13758</v>
      </c>
    </row>
    <row r="290" spans="1:17" x14ac:dyDescent="0.35">
      <c r="A290" t="s">
        <v>1600</v>
      </c>
      <c r="B290" t="s">
        <v>592</v>
      </c>
      <c r="C290">
        <v>551101</v>
      </c>
      <c r="D290" t="s">
        <v>592</v>
      </c>
      <c r="E290" t="s">
        <v>174</v>
      </c>
      <c r="F290" t="s">
        <v>175</v>
      </c>
      <c r="G290" t="s">
        <v>70</v>
      </c>
      <c r="H290" t="s">
        <v>71</v>
      </c>
      <c r="I290" t="s">
        <v>322</v>
      </c>
      <c r="J290" t="s">
        <v>323</v>
      </c>
      <c r="K290" t="s">
        <v>2349</v>
      </c>
      <c r="L290" t="s">
        <v>2349</v>
      </c>
      <c r="M290" t="s">
        <v>2349</v>
      </c>
      <c r="N290" t="s">
        <v>2349</v>
      </c>
      <c r="O290" t="s">
        <v>2349</v>
      </c>
      <c r="P290" t="s">
        <v>2349</v>
      </c>
      <c r="Q290" s="1">
        <v>17807</v>
      </c>
    </row>
    <row r="291" spans="1:17" x14ac:dyDescent="0.35">
      <c r="A291" t="s">
        <v>1600</v>
      </c>
      <c r="B291" t="s">
        <v>592</v>
      </c>
      <c r="C291">
        <v>551101</v>
      </c>
      <c r="D291" t="s">
        <v>592</v>
      </c>
      <c r="E291" t="s">
        <v>68</v>
      </c>
      <c r="F291" t="s">
        <v>69</v>
      </c>
      <c r="G291" t="s">
        <v>70</v>
      </c>
      <c r="H291" t="s">
        <v>71</v>
      </c>
      <c r="I291" t="s">
        <v>310</v>
      </c>
      <c r="J291" t="s">
        <v>311</v>
      </c>
      <c r="K291" t="s">
        <v>2349</v>
      </c>
      <c r="L291" t="s">
        <v>2349</v>
      </c>
      <c r="M291" t="s">
        <v>2349</v>
      </c>
      <c r="N291" t="s">
        <v>2349</v>
      </c>
      <c r="O291" t="s">
        <v>2349</v>
      </c>
      <c r="P291" t="s">
        <v>2349</v>
      </c>
      <c r="Q291" s="1">
        <v>13567</v>
      </c>
    </row>
    <row r="292" spans="1:17" x14ac:dyDescent="0.35">
      <c r="A292" t="s">
        <v>1600</v>
      </c>
      <c r="B292" t="s">
        <v>592</v>
      </c>
      <c r="C292">
        <v>551101</v>
      </c>
      <c r="D292" t="s">
        <v>592</v>
      </c>
      <c r="E292" t="s">
        <v>115</v>
      </c>
      <c r="F292" t="s">
        <v>116</v>
      </c>
      <c r="G292" t="s">
        <v>70</v>
      </c>
      <c r="H292" t="s">
        <v>71</v>
      </c>
      <c r="I292" t="s">
        <v>330</v>
      </c>
      <c r="J292" t="s">
        <v>331</v>
      </c>
      <c r="K292" t="s">
        <v>2349</v>
      </c>
      <c r="L292" t="s">
        <v>2349</v>
      </c>
      <c r="M292" t="s">
        <v>2349</v>
      </c>
      <c r="N292" t="s">
        <v>2349</v>
      </c>
      <c r="O292" t="s">
        <v>2349</v>
      </c>
      <c r="P292" t="s">
        <v>2349</v>
      </c>
      <c r="Q292" s="1">
        <v>14340</v>
      </c>
    </row>
    <row r="293" spans="1:17" x14ac:dyDescent="0.35">
      <c r="A293" t="s">
        <v>1600</v>
      </c>
      <c r="B293" t="s">
        <v>592</v>
      </c>
      <c r="C293">
        <v>551101</v>
      </c>
      <c r="D293" t="s">
        <v>592</v>
      </c>
      <c r="E293" t="s">
        <v>115</v>
      </c>
      <c r="F293" t="s">
        <v>116</v>
      </c>
      <c r="G293" t="s">
        <v>70</v>
      </c>
      <c r="H293" t="s">
        <v>71</v>
      </c>
      <c r="I293" t="s">
        <v>325</v>
      </c>
      <c r="J293" t="s">
        <v>326</v>
      </c>
      <c r="K293" t="s">
        <v>2349</v>
      </c>
      <c r="L293" t="s">
        <v>2349</v>
      </c>
      <c r="M293" t="s">
        <v>2349</v>
      </c>
      <c r="N293" t="s">
        <v>2349</v>
      </c>
      <c r="O293" t="s">
        <v>2349</v>
      </c>
      <c r="P293" t="s">
        <v>2349</v>
      </c>
      <c r="Q293" s="1">
        <v>10194</v>
      </c>
    </row>
    <row r="294" spans="1:17" x14ac:dyDescent="0.35">
      <c r="A294" t="s">
        <v>1600</v>
      </c>
      <c r="B294" t="s">
        <v>592</v>
      </c>
      <c r="C294">
        <v>551101</v>
      </c>
      <c r="D294" t="s">
        <v>592</v>
      </c>
      <c r="E294" t="s">
        <v>143</v>
      </c>
      <c r="F294" t="s">
        <v>144</v>
      </c>
      <c r="G294" t="s">
        <v>32</v>
      </c>
      <c r="H294" t="s">
        <v>33</v>
      </c>
      <c r="I294" t="s">
        <v>1573</v>
      </c>
      <c r="J294" t="s">
        <v>1574</v>
      </c>
      <c r="K294" t="s">
        <v>2349</v>
      </c>
      <c r="L294" t="s">
        <v>2349</v>
      </c>
      <c r="M294" t="s">
        <v>2349</v>
      </c>
      <c r="N294" t="s">
        <v>2349</v>
      </c>
      <c r="O294" t="s">
        <v>2349</v>
      </c>
      <c r="P294" t="s">
        <v>2349</v>
      </c>
      <c r="Q294" s="1">
        <v>14633</v>
      </c>
    </row>
    <row r="295" spans="1:17" x14ac:dyDescent="0.35">
      <c r="A295" t="s">
        <v>1600</v>
      </c>
      <c r="B295" t="s">
        <v>592</v>
      </c>
      <c r="C295">
        <v>551101</v>
      </c>
      <c r="D295" t="s">
        <v>592</v>
      </c>
      <c r="E295" t="s">
        <v>110</v>
      </c>
      <c r="F295" t="s">
        <v>111</v>
      </c>
      <c r="G295" t="s">
        <v>112</v>
      </c>
      <c r="H295" t="s">
        <v>113</v>
      </c>
      <c r="I295" t="s">
        <v>1246</v>
      </c>
      <c r="J295" t="s">
        <v>1247</v>
      </c>
      <c r="K295" t="s">
        <v>2349</v>
      </c>
      <c r="L295" t="s">
        <v>2349</v>
      </c>
      <c r="M295" t="s">
        <v>2349</v>
      </c>
      <c r="N295" t="s">
        <v>2349</v>
      </c>
      <c r="O295" t="s">
        <v>2349</v>
      </c>
      <c r="P295" t="s">
        <v>2349</v>
      </c>
      <c r="Q295" s="1">
        <v>7005</v>
      </c>
    </row>
    <row r="296" spans="1:17" x14ac:dyDescent="0.35">
      <c r="A296" t="s">
        <v>1600</v>
      </c>
      <c r="B296" t="s">
        <v>592</v>
      </c>
      <c r="C296">
        <v>551101</v>
      </c>
      <c r="D296" t="s">
        <v>592</v>
      </c>
      <c r="E296" t="s">
        <v>390</v>
      </c>
      <c r="F296" t="s">
        <v>391</v>
      </c>
      <c r="G296" t="s">
        <v>112</v>
      </c>
      <c r="H296" t="s">
        <v>113</v>
      </c>
      <c r="I296" t="s">
        <v>1576</v>
      </c>
      <c r="J296" t="s">
        <v>1577</v>
      </c>
      <c r="K296" t="s">
        <v>2349</v>
      </c>
      <c r="L296" t="s">
        <v>2349</v>
      </c>
      <c r="M296" t="s">
        <v>2349</v>
      </c>
      <c r="N296" t="s">
        <v>2349</v>
      </c>
      <c r="O296" t="s">
        <v>2349</v>
      </c>
      <c r="P296" t="s">
        <v>2349</v>
      </c>
      <c r="Q296" s="1">
        <v>7284</v>
      </c>
    </row>
    <row r="297" spans="1:17" x14ac:dyDescent="0.35">
      <c r="A297" t="s">
        <v>1600</v>
      </c>
      <c r="B297" t="s">
        <v>592</v>
      </c>
      <c r="C297">
        <v>551101</v>
      </c>
      <c r="D297" t="s">
        <v>592</v>
      </c>
      <c r="E297" t="s">
        <v>215</v>
      </c>
      <c r="F297" t="s">
        <v>216</v>
      </c>
      <c r="G297" t="s">
        <v>112</v>
      </c>
      <c r="H297" t="s">
        <v>113</v>
      </c>
      <c r="I297" t="s">
        <v>356</v>
      </c>
      <c r="J297" t="s">
        <v>357</v>
      </c>
      <c r="K297" t="s">
        <v>2349</v>
      </c>
      <c r="L297" t="s">
        <v>2349</v>
      </c>
      <c r="M297" t="s">
        <v>2349</v>
      </c>
      <c r="N297" t="s">
        <v>2349</v>
      </c>
      <c r="O297" t="s">
        <v>2349</v>
      </c>
      <c r="P297" t="s">
        <v>2349</v>
      </c>
      <c r="Q297" s="1">
        <v>2994</v>
      </c>
    </row>
    <row r="298" spans="1:17" x14ac:dyDescent="0.35">
      <c r="A298" t="s">
        <v>1600</v>
      </c>
      <c r="B298" t="s">
        <v>592</v>
      </c>
      <c r="C298">
        <v>551101</v>
      </c>
      <c r="D298" t="s">
        <v>592</v>
      </c>
      <c r="E298" t="s">
        <v>215</v>
      </c>
      <c r="F298" t="s">
        <v>216</v>
      </c>
      <c r="G298" t="s">
        <v>112</v>
      </c>
      <c r="H298" t="s">
        <v>113</v>
      </c>
      <c r="I298" t="s">
        <v>1538</v>
      </c>
      <c r="J298" t="s">
        <v>1539</v>
      </c>
      <c r="K298" t="s">
        <v>2349</v>
      </c>
      <c r="L298" t="s">
        <v>2349</v>
      </c>
      <c r="M298" t="s">
        <v>2349</v>
      </c>
      <c r="N298" t="s">
        <v>2349</v>
      </c>
      <c r="O298" t="s">
        <v>2349</v>
      </c>
      <c r="P298" t="s">
        <v>2349</v>
      </c>
      <c r="Q298" s="1">
        <v>2900</v>
      </c>
    </row>
    <row r="299" spans="1:17" x14ac:dyDescent="0.35">
      <c r="A299" t="s">
        <v>1600</v>
      </c>
      <c r="B299" t="s">
        <v>592</v>
      </c>
      <c r="C299">
        <v>551101</v>
      </c>
      <c r="D299" t="s">
        <v>592</v>
      </c>
      <c r="E299" t="s">
        <v>526</v>
      </c>
      <c r="F299" t="s">
        <v>527</v>
      </c>
      <c r="G299" t="s">
        <v>528</v>
      </c>
      <c r="H299" t="s">
        <v>529</v>
      </c>
      <c r="I299" t="s">
        <v>1248</v>
      </c>
      <c r="J299" t="s">
        <v>1249</v>
      </c>
      <c r="K299" t="s">
        <v>2349</v>
      </c>
      <c r="L299" t="s">
        <v>2349</v>
      </c>
      <c r="M299" t="s">
        <v>2349</v>
      </c>
      <c r="N299" t="s">
        <v>2349</v>
      </c>
      <c r="O299" t="s">
        <v>2349</v>
      </c>
      <c r="P299" t="s">
        <v>2349</v>
      </c>
      <c r="Q299" s="1">
        <v>5885</v>
      </c>
    </row>
    <row r="300" spans="1:17" x14ac:dyDescent="0.35">
      <c r="A300" t="s">
        <v>1600</v>
      </c>
      <c r="B300" t="s">
        <v>592</v>
      </c>
      <c r="C300">
        <v>551101</v>
      </c>
      <c r="D300" t="s">
        <v>592</v>
      </c>
      <c r="E300" t="s">
        <v>146</v>
      </c>
      <c r="F300" t="s">
        <v>147</v>
      </c>
      <c r="G300" t="s">
        <v>148</v>
      </c>
      <c r="H300" t="s">
        <v>149</v>
      </c>
      <c r="I300" t="s">
        <v>606</v>
      </c>
      <c r="J300" t="s">
        <v>607</v>
      </c>
      <c r="K300" t="s">
        <v>2349</v>
      </c>
      <c r="L300" t="s">
        <v>2349</v>
      </c>
      <c r="M300" t="s">
        <v>2349</v>
      </c>
      <c r="N300" t="s">
        <v>2349</v>
      </c>
      <c r="O300" t="s">
        <v>2349</v>
      </c>
      <c r="P300" t="s">
        <v>2349</v>
      </c>
      <c r="Q300" s="1">
        <v>6428</v>
      </c>
    </row>
    <row r="301" spans="1:17" x14ac:dyDescent="0.35">
      <c r="A301" t="s">
        <v>1600</v>
      </c>
      <c r="B301" t="s">
        <v>592</v>
      </c>
      <c r="C301">
        <v>551101</v>
      </c>
      <c r="D301" t="s">
        <v>592</v>
      </c>
      <c r="E301" t="s">
        <v>146</v>
      </c>
      <c r="F301" t="s">
        <v>147</v>
      </c>
      <c r="G301" t="s">
        <v>148</v>
      </c>
      <c r="H301" t="s">
        <v>149</v>
      </c>
      <c r="I301" t="s">
        <v>587</v>
      </c>
      <c r="J301" t="s">
        <v>588</v>
      </c>
      <c r="K301" t="s">
        <v>2349</v>
      </c>
      <c r="L301" t="s">
        <v>2349</v>
      </c>
      <c r="M301" t="s">
        <v>2349</v>
      </c>
      <c r="N301" t="s">
        <v>2349</v>
      </c>
      <c r="O301" t="s">
        <v>2349</v>
      </c>
      <c r="P301" t="s">
        <v>2349</v>
      </c>
      <c r="Q301" s="1">
        <v>6195</v>
      </c>
    </row>
    <row r="302" spans="1:17" x14ac:dyDescent="0.35">
      <c r="A302" t="s">
        <v>1600</v>
      </c>
      <c r="B302" t="s">
        <v>592</v>
      </c>
      <c r="C302">
        <v>551101</v>
      </c>
      <c r="D302" t="s">
        <v>592</v>
      </c>
      <c r="E302" t="s">
        <v>232</v>
      </c>
      <c r="F302" t="s">
        <v>233</v>
      </c>
      <c r="G302" t="s">
        <v>234</v>
      </c>
      <c r="H302" t="s">
        <v>235</v>
      </c>
      <c r="I302" t="s">
        <v>1244</v>
      </c>
      <c r="J302" t="s">
        <v>1245</v>
      </c>
      <c r="K302" t="s">
        <v>2349</v>
      </c>
      <c r="L302" t="s">
        <v>2349</v>
      </c>
      <c r="M302" t="s">
        <v>2349</v>
      </c>
      <c r="N302" t="s">
        <v>2349</v>
      </c>
      <c r="O302" t="s">
        <v>2349</v>
      </c>
      <c r="P302" t="s">
        <v>2349</v>
      </c>
      <c r="Q302" s="1">
        <v>2146</v>
      </c>
    </row>
    <row r="303" spans="1:17" x14ac:dyDescent="0.35">
      <c r="A303" t="s">
        <v>1600</v>
      </c>
      <c r="B303" t="s">
        <v>592</v>
      </c>
      <c r="C303">
        <v>551101</v>
      </c>
      <c r="D303" t="s">
        <v>592</v>
      </c>
      <c r="E303" t="s">
        <v>167</v>
      </c>
      <c r="F303" t="s">
        <v>168</v>
      </c>
      <c r="G303" t="s">
        <v>169</v>
      </c>
      <c r="H303" t="s">
        <v>170</v>
      </c>
      <c r="I303" t="s">
        <v>288</v>
      </c>
      <c r="J303" t="s">
        <v>289</v>
      </c>
      <c r="K303" t="s">
        <v>2349</v>
      </c>
      <c r="L303" t="s">
        <v>2349</v>
      </c>
      <c r="M303" t="s">
        <v>2349</v>
      </c>
      <c r="N303" t="s">
        <v>2349</v>
      </c>
      <c r="O303" t="s">
        <v>2349</v>
      </c>
      <c r="P303" t="s">
        <v>2349</v>
      </c>
      <c r="Q303" s="1">
        <v>31542</v>
      </c>
    </row>
    <row r="304" spans="1:17" x14ac:dyDescent="0.35">
      <c r="A304" t="s">
        <v>1600</v>
      </c>
      <c r="B304" t="s">
        <v>592</v>
      </c>
      <c r="C304">
        <v>551101</v>
      </c>
      <c r="D304" t="s">
        <v>592</v>
      </c>
      <c r="E304" t="s">
        <v>340</v>
      </c>
      <c r="F304" t="s">
        <v>341</v>
      </c>
      <c r="G304" t="s">
        <v>32</v>
      </c>
      <c r="H304" t="s">
        <v>33</v>
      </c>
      <c r="I304" t="s">
        <v>342</v>
      </c>
      <c r="J304" t="s">
        <v>343</v>
      </c>
      <c r="K304" t="s">
        <v>2349</v>
      </c>
      <c r="L304" t="s">
        <v>2349</v>
      </c>
      <c r="M304" t="s">
        <v>2349</v>
      </c>
      <c r="N304" t="s">
        <v>2349</v>
      </c>
      <c r="O304" t="s">
        <v>2349</v>
      </c>
      <c r="P304" t="s">
        <v>2349</v>
      </c>
      <c r="Q304" s="1">
        <v>80404</v>
      </c>
    </row>
    <row r="305" spans="1:17" x14ac:dyDescent="0.35">
      <c r="A305" t="s">
        <v>1600</v>
      </c>
      <c r="B305" t="s">
        <v>592</v>
      </c>
      <c r="C305">
        <v>551101</v>
      </c>
      <c r="D305" t="s">
        <v>592</v>
      </c>
      <c r="E305" t="s">
        <v>30</v>
      </c>
      <c r="F305" t="s">
        <v>31</v>
      </c>
      <c r="G305" t="s">
        <v>32</v>
      </c>
      <c r="H305" t="s">
        <v>33</v>
      </c>
      <c r="I305" t="s">
        <v>294</v>
      </c>
      <c r="J305" t="s">
        <v>295</v>
      </c>
      <c r="K305" t="s">
        <v>2349</v>
      </c>
      <c r="L305" t="s">
        <v>2349</v>
      </c>
      <c r="M305" t="s">
        <v>2349</v>
      </c>
      <c r="N305" t="s">
        <v>2349</v>
      </c>
      <c r="O305" t="s">
        <v>2349</v>
      </c>
      <c r="P305" t="s">
        <v>2349</v>
      </c>
      <c r="Q305" s="1">
        <v>18504</v>
      </c>
    </row>
    <row r="306" spans="1:17" x14ac:dyDescent="0.35">
      <c r="A306" t="s">
        <v>1600</v>
      </c>
      <c r="B306" t="s">
        <v>592</v>
      </c>
      <c r="C306">
        <v>551101</v>
      </c>
      <c r="D306" t="s">
        <v>592</v>
      </c>
      <c r="E306" t="s">
        <v>30</v>
      </c>
      <c r="F306" t="s">
        <v>31</v>
      </c>
      <c r="G306" t="s">
        <v>32</v>
      </c>
      <c r="H306" t="s">
        <v>33</v>
      </c>
      <c r="I306" t="s">
        <v>334</v>
      </c>
      <c r="J306" t="s">
        <v>335</v>
      </c>
      <c r="K306" t="s">
        <v>2349</v>
      </c>
      <c r="L306" t="s">
        <v>2349</v>
      </c>
      <c r="M306" t="s">
        <v>2349</v>
      </c>
      <c r="N306" t="s">
        <v>2349</v>
      </c>
      <c r="O306" t="s">
        <v>2349</v>
      </c>
      <c r="P306" t="s">
        <v>2349</v>
      </c>
      <c r="Q306" s="1">
        <v>116</v>
      </c>
    </row>
    <row r="307" spans="1:17" x14ac:dyDescent="0.35">
      <c r="A307" t="s">
        <v>1600</v>
      </c>
      <c r="B307" t="s">
        <v>592</v>
      </c>
      <c r="C307">
        <v>551101</v>
      </c>
      <c r="D307" t="s">
        <v>592</v>
      </c>
      <c r="E307" t="s">
        <v>30</v>
      </c>
      <c r="F307" t="s">
        <v>31</v>
      </c>
      <c r="G307" t="s">
        <v>32</v>
      </c>
      <c r="H307" t="s">
        <v>33</v>
      </c>
      <c r="I307" t="s">
        <v>1553</v>
      </c>
      <c r="J307" t="s">
        <v>1554</v>
      </c>
      <c r="K307" t="s">
        <v>2349</v>
      </c>
      <c r="L307" t="s">
        <v>2349</v>
      </c>
      <c r="M307" t="s">
        <v>2349</v>
      </c>
      <c r="N307" t="s">
        <v>2349</v>
      </c>
      <c r="O307" t="s">
        <v>2349</v>
      </c>
      <c r="P307" t="s">
        <v>2349</v>
      </c>
      <c r="Q307" s="1">
        <v>18476</v>
      </c>
    </row>
    <row r="308" spans="1:17" x14ac:dyDescent="0.35">
      <c r="A308" t="s">
        <v>1600</v>
      </c>
      <c r="B308" t="s">
        <v>592</v>
      </c>
      <c r="C308">
        <v>551101</v>
      </c>
      <c r="D308" t="s">
        <v>592</v>
      </c>
      <c r="E308" t="s">
        <v>30</v>
      </c>
      <c r="F308" t="s">
        <v>31</v>
      </c>
      <c r="G308" t="s">
        <v>32</v>
      </c>
      <c r="H308" t="s">
        <v>33</v>
      </c>
      <c r="I308" t="s">
        <v>1542</v>
      </c>
      <c r="J308" t="s">
        <v>1543</v>
      </c>
      <c r="K308" t="s">
        <v>2349</v>
      </c>
      <c r="L308" t="s">
        <v>2349</v>
      </c>
      <c r="M308" t="s">
        <v>2349</v>
      </c>
      <c r="N308" t="s">
        <v>2349</v>
      </c>
      <c r="O308" t="s">
        <v>2349</v>
      </c>
      <c r="P308" t="s">
        <v>2349</v>
      </c>
      <c r="Q308" s="1">
        <v>5079</v>
      </c>
    </row>
    <row r="309" spans="1:17" x14ac:dyDescent="0.35">
      <c r="A309" t="s">
        <v>1600</v>
      </c>
      <c r="B309" t="s">
        <v>592</v>
      </c>
      <c r="C309">
        <v>551101</v>
      </c>
      <c r="D309" t="s">
        <v>592</v>
      </c>
      <c r="E309" t="s">
        <v>299</v>
      </c>
      <c r="F309" t="s">
        <v>300</v>
      </c>
      <c r="G309" t="s">
        <v>32</v>
      </c>
      <c r="H309" t="s">
        <v>33</v>
      </c>
      <c r="I309" t="s">
        <v>301</v>
      </c>
      <c r="J309" t="s">
        <v>302</v>
      </c>
      <c r="K309" t="s">
        <v>2349</v>
      </c>
      <c r="L309" t="s">
        <v>2349</v>
      </c>
      <c r="M309" t="s">
        <v>2349</v>
      </c>
      <c r="N309" t="s">
        <v>2349</v>
      </c>
      <c r="O309" t="s">
        <v>2349</v>
      </c>
      <c r="P309" t="s">
        <v>2349</v>
      </c>
      <c r="Q309" s="1">
        <v>31305</v>
      </c>
    </row>
    <row r="310" spans="1:17" x14ac:dyDescent="0.35">
      <c r="A310" t="s">
        <v>1600</v>
      </c>
      <c r="B310" t="s">
        <v>592</v>
      </c>
      <c r="C310">
        <v>551101</v>
      </c>
      <c r="D310" t="s">
        <v>592</v>
      </c>
      <c r="E310" t="s">
        <v>127</v>
      </c>
      <c r="F310" t="s">
        <v>128</v>
      </c>
      <c r="G310" t="s">
        <v>129</v>
      </c>
      <c r="H310" t="s">
        <v>130</v>
      </c>
      <c r="I310" t="s">
        <v>575</v>
      </c>
      <c r="J310" t="s">
        <v>576</v>
      </c>
      <c r="K310" t="s">
        <v>2349</v>
      </c>
      <c r="L310" t="s">
        <v>2349</v>
      </c>
      <c r="M310" t="s">
        <v>2349</v>
      </c>
      <c r="N310" t="s">
        <v>2349</v>
      </c>
      <c r="O310" t="s">
        <v>2349</v>
      </c>
      <c r="P310" t="s">
        <v>2349</v>
      </c>
      <c r="Q310" s="1">
        <v>25577</v>
      </c>
    </row>
    <row r="311" spans="1:17" x14ac:dyDescent="0.35">
      <c r="A311" t="s">
        <v>1600</v>
      </c>
      <c r="B311" t="s">
        <v>592</v>
      </c>
      <c r="C311">
        <v>551101</v>
      </c>
      <c r="D311" t="s">
        <v>592</v>
      </c>
      <c r="E311" t="s">
        <v>530</v>
      </c>
      <c r="F311" t="s">
        <v>531</v>
      </c>
      <c r="G311" t="s">
        <v>275</v>
      </c>
      <c r="H311" t="s">
        <v>276</v>
      </c>
      <c r="I311" t="s">
        <v>1557</v>
      </c>
      <c r="J311" t="s">
        <v>1558</v>
      </c>
      <c r="K311" t="s">
        <v>2349</v>
      </c>
      <c r="L311" t="s">
        <v>2349</v>
      </c>
      <c r="M311" t="s">
        <v>2349</v>
      </c>
      <c r="N311" t="s">
        <v>2349</v>
      </c>
      <c r="O311" t="s">
        <v>2349</v>
      </c>
      <c r="P311" t="s">
        <v>2349</v>
      </c>
      <c r="Q311" s="1">
        <v>16850</v>
      </c>
    </row>
    <row r="312" spans="1:17" x14ac:dyDescent="0.35">
      <c r="A312" t="s">
        <v>1600</v>
      </c>
      <c r="B312" t="s">
        <v>592</v>
      </c>
      <c r="C312">
        <v>551101</v>
      </c>
      <c r="D312" t="s">
        <v>592</v>
      </c>
      <c r="E312" t="s">
        <v>537</v>
      </c>
      <c r="F312" t="s">
        <v>538</v>
      </c>
      <c r="G312" t="s">
        <v>535</v>
      </c>
      <c r="H312" t="s">
        <v>536</v>
      </c>
      <c r="I312" t="s">
        <v>1548</v>
      </c>
      <c r="J312" t="s">
        <v>1549</v>
      </c>
      <c r="K312" t="s">
        <v>2349</v>
      </c>
      <c r="L312" t="s">
        <v>2349</v>
      </c>
      <c r="M312" t="s">
        <v>2349</v>
      </c>
      <c r="N312" t="s">
        <v>2349</v>
      </c>
      <c r="O312" t="s">
        <v>2349</v>
      </c>
      <c r="P312" t="s">
        <v>2349</v>
      </c>
      <c r="Q312" s="1">
        <v>11212</v>
      </c>
    </row>
    <row r="313" spans="1:17" x14ac:dyDescent="0.35">
      <c r="A313" t="s">
        <v>1600</v>
      </c>
      <c r="B313" t="s">
        <v>592</v>
      </c>
      <c r="C313">
        <v>551101</v>
      </c>
      <c r="D313" t="s">
        <v>592</v>
      </c>
      <c r="E313" t="s">
        <v>306</v>
      </c>
      <c r="F313" t="s">
        <v>307</v>
      </c>
      <c r="G313" t="s">
        <v>158</v>
      </c>
      <c r="H313" t="s">
        <v>159</v>
      </c>
      <c r="I313" t="s">
        <v>1250</v>
      </c>
      <c r="J313" t="s">
        <v>1251</v>
      </c>
      <c r="K313" t="s">
        <v>2349</v>
      </c>
      <c r="L313" t="s">
        <v>2349</v>
      </c>
      <c r="M313" t="s">
        <v>2349</v>
      </c>
      <c r="N313" t="s">
        <v>2349</v>
      </c>
      <c r="O313" t="s">
        <v>2349</v>
      </c>
      <c r="P313" t="s">
        <v>2349</v>
      </c>
      <c r="Q313" s="1">
        <v>46</v>
      </c>
    </row>
    <row r="314" spans="1:17" x14ac:dyDescent="0.35">
      <c r="A314" t="s">
        <v>1600</v>
      </c>
      <c r="B314" t="s">
        <v>592</v>
      </c>
      <c r="C314">
        <v>551101</v>
      </c>
      <c r="D314" t="s">
        <v>592</v>
      </c>
      <c r="E314" t="s">
        <v>306</v>
      </c>
      <c r="F314" t="s">
        <v>307</v>
      </c>
      <c r="G314" t="s">
        <v>158</v>
      </c>
      <c r="H314" t="s">
        <v>159</v>
      </c>
      <c r="I314" t="s">
        <v>1567</v>
      </c>
      <c r="J314" t="s">
        <v>1568</v>
      </c>
      <c r="K314" t="s">
        <v>2349</v>
      </c>
      <c r="L314" t="s">
        <v>2349</v>
      </c>
      <c r="M314" t="s">
        <v>2349</v>
      </c>
      <c r="N314" t="s">
        <v>2349</v>
      </c>
      <c r="O314" t="s">
        <v>2349</v>
      </c>
      <c r="P314" t="s">
        <v>2349</v>
      </c>
      <c r="Q314" s="1">
        <v>3038</v>
      </c>
    </row>
    <row r="315" spans="1:17" x14ac:dyDescent="0.35">
      <c r="A315" t="s">
        <v>1600</v>
      </c>
      <c r="B315" t="s">
        <v>592</v>
      </c>
      <c r="C315">
        <v>551101</v>
      </c>
      <c r="D315" t="s">
        <v>592</v>
      </c>
      <c r="E315" t="s">
        <v>306</v>
      </c>
      <c r="F315" t="s">
        <v>307</v>
      </c>
      <c r="G315" t="s">
        <v>158</v>
      </c>
      <c r="H315" t="s">
        <v>159</v>
      </c>
      <c r="I315" t="s">
        <v>1565</v>
      </c>
      <c r="J315" t="s">
        <v>1566</v>
      </c>
      <c r="K315" t="s">
        <v>2349</v>
      </c>
      <c r="L315" t="s">
        <v>2349</v>
      </c>
      <c r="M315" t="s">
        <v>2349</v>
      </c>
      <c r="N315" t="s">
        <v>2349</v>
      </c>
      <c r="O315" t="s">
        <v>2349</v>
      </c>
      <c r="P315" t="s">
        <v>2349</v>
      </c>
      <c r="Q315" s="1">
        <v>8028</v>
      </c>
    </row>
    <row r="316" spans="1:17" x14ac:dyDescent="0.35">
      <c r="A316" t="s">
        <v>1600</v>
      </c>
      <c r="B316" t="s">
        <v>592</v>
      </c>
      <c r="C316">
        <v>551101</v>
      </c>
      <c r="D316" t="s">
        <v>592</v>
      </c>
      <c r="E316" t="s">
        <v>306</v>
      </c>
      <c r="F316" t="s">
        <v>307</v>
      </c>
      <c r="G316" t="s">
        <v>158</v>
      </c>
      <c r="H316" t="s">
        <v>159</v>
      </c>
      <c r="I316" t="s">
        <v>1563</v>
      </c>
      <c r="J316" t="s">
        <v>1564</v>
      </c>
      <c r="K316" t="s">
        <v>2349</v>
      </c>
      <c r="L316" t="s">
        <v>2349</v>
      </c>
      <c r="M316" t="s">
        <v>2349</v>
      </c>
      <c r="N316" t="s">
        <v>2349</v>
      </c>
      <c r="O316" t="s">
        <v>2349</v>
      </c>
      <c r="P316" t="s">
        <v>2349</v>
      </c>
      <c r="Q316" s="1">
        <v>1097</v>
      </c>
    </row>
    <row r="317" spans="1:17" x14ac:dyDescent="0.35">
      <c r="A317" t="s">
        <v>1600</v>
      </c>
      <c r="B317" t="s">
        <v>592</v>
      </c>
      <c r="C317">
        <v>551101</v>
      </c>
      <c r="D317" t="s">
        <v>592</v>
      </c>
      <c r="E317" t="s">
        <v>306</v>
      </c>
      <c r="F317" t="s">
        <v>307</v>
      </c>
      <c r="G317" t="s">
        <v>158</v>
      </c>
      <c r="H317" t="s">
        <v>159</v>
      </c>
      <c r="I317" t="s">
        <v>1252</v>
      </c>
      <c r="J317" t="s">
        <v>1253</v>
      </c>
      <c r="K317" t="s">
        <v>2349</v>
      </c>
      <c r="L317" t="s">
        <v>2349</v>
      </c>
      <c r="M317" t="s">
        <v>2349</v>
      </c>
      <c r="N317" t="s">
        <v>2349</v>
      </c>
      <c r="O317" t="s">
        <v>2349</v>
      </c>
      <c r="P317" t="s">
        <v>2349</v>
      </c>
      <c r="Q317" s="1">
        <v>1147</v>
      </c>
    </row>
    <row r="318" spans="1:17" x14ac:dyDescent="0.35">
      <c r="A318" t="s">
        <v>1600</v>
      </c>
      <c r="B318" t="s">
        <v>592</v>
      </c>
      <c r="C318">
        <v>551101</v>
      </c>
      <c r="D318" t="s">
        <v>592</v>
      </c>
      <c r="E318" t="s">
        <v>306</v>
      </c>
      <c r="F318" t="s">
        <v>307</v>
      </c>
      <c r="G318" t="s">
        <v>158</v>
      </c>
      <c r="H318" t="s">
        <v>159</v>
      </c>
      <c r="I318" t="s">
        <v>308</v>
      </c>
      <c r="J318" t="s">
        <v>309</v>
      </c>
      <c r="K318" t="s">
        <v>2349</v>
      </c>
      <c r="L318" t="s">
        <v>2349</v>
      </c>
      <c r="M318" t="s">
        <v>2349</v>
      </c>
      <c r="N318" t="s">
        <v>2349</v>
      </c>
      <c r="O318" t="s">
        <v>2349</v>
      </c>
      <c r="P318" t="s">
        <v>2349</v>
      </c>
      <c r="Q318" s="1">
        <v>5717</v>
      </c>
    </row>
    <row r="319" spans="1:17" x14ac:dyDescent="0.35">
      <c r="A319" t="s">
        <v>1600</v>
      </c>
      <c r="B319" t="s">
        <v>592</v>
      </c>
      <c r="C319">
        <v>551101</v>
      </c>
      <c r="D319" t="s">
        <v>592</v>
      </c>
      <c r="E319" t="s">
        <v>306</v>
      </c>
      <c r="F319" t="s">
        <v>307</v>
      </c>
      <c r="G319" t="s">
        <v>158</v>
      </c>
      <c r="H319" t="s">
        <v>159</v>
      </c>
      <c r="I319" t="s">
        <v>975</v>
      </c>
      <c r="J319" t="s">
        <v>976</v>
      </c>
      <c r="K319" t="s">
        <v>2349</v>
      </c>
      <c r="L319" t="s">
        <v>2349</v>
      </c>
      <c r="M319" t="s">
        <v>2349</v>
      </c>
      <c r="N319" t="s">
        <v>2349</v>
      </c>
      <c r="O319" t="s">
        <v>2349</v>
      </c>
      <c r="P319" t="s">
        <v>2349</v>
      </c>
      <c r="Q319" s="1">
        <v>15904</v>
      </c>
    </row>
    <row r="320" spans="1:17" x14ac:dyDescent="0.35">
      <c r="A320" t="s">
        <v>1600</v>
      </c>
      <c r="B320" t="s">
        <v>592</v>
      </c>
      <c r="C320">
        <v>551101</v>
      </c>
      <c r="D320" t="s">
        <v>592</v>
      </c>
      <c r="E320" t="s">
        <v>306</v>
      </c>
      <c r="F320" t="s">
        <v>307</v>
      </c>
      <c r="G320" t="s">
        <v>158</v>
      </c>
      <c r="H320" t="s">
        <v>159</v>
      </c>
      <c r="I320" t="s">
        <v>1546</v>
      </c>
      <c r="J320" t="s">
        <v>1547</v>
      </c>
      <c r="K320" t="s">
        <v>2349</v>
      </c>
      <c r="L320" t="s">
        <v>2349</v>
      </c>
      <c r="M320" t="s">
        <v>2349</v>
      </c>
      <c r="N320" t="s">
        <v>2349</v>
      </c>
      <c r="O320" t="s">
        <v>2349</v>
      </c>
      <c r="P320" t="s">
        <v>2349</v>
      </c>
      <c r="Q320" s="1">
        <v>11212</v>
      </c>
    </row>
    <row r="321" spans="1:17" x14ac:dyDescent="0.35">
      <c r="A321" t="s">
        <v>1600</v>
      </c>
      <c r="B321" t="s">
        <v>592</v>
      </c>
      <c r="C321">
        <v>551101</v>
      </c>
      <c r="D321" t="s">
        <v>592</v>
      </c>
      <c r="E321" t="s">
        <v>306</v>
      </c>
      <c r="F321" t="s">
        <v>307</v>
      </c>
      <c r="G321" t="s">
        <v>158</v>
      </c>
      <c r="H321" t="s">
        <v>159</v>
      </c>
      <c r="I321" t="s">
        <v>578</v>
      </c>
      <c r="J321" t="s">
        <v>579</v>
      </c>
      <c r="K321" t="s">
        <v>2349</v>
      </c>
      <c r="L321" t="s">
        <v>2349</v>
      </c>
      <c r="M321" t="s">
        <v>2349</v>
      </c>
      <c r="N321" t="s">
        <v>2349</v>
      </c>
      <c r="O321" t="s">
        <v>2349</v>
      </c>
      <c r="P321" t="s">
        <v>2349</v>
      </c>
      <c r="Q321" s="1">
        <v>8931</v>
      </c>
    </row>
    <row r="322" spans="1:17" x14ac:dyDescent="0.35">
      <c r="A322" t="s">
        <v>1600</v>
      </c>
      <c r="B322" t="s">
        <v>592</v>
      </c>
      <c r="C322">
        <v>551101</v>
      </c>
      <c r="D322" t="s">
        <v>592</v>
      </c>
      <c r="E322" t="s">
        <v>306</v>
      </c>
      <c r="F322" t="s">
        <v>307</v>
      </c>
      <c r="G322" t="s">
        <v>158</v>
      </c>
      <c r="H322" t="s">
        <v>159</v>
      </c>
      <c r="I322" t="s">
        <v>1535</v>
      </c>
      <c r="J322" t="s">
        <v>1536</v>
      </c>
      <c r="K322" t="s">
        <v>2349</v>
      </c>
      <c r="L322" t="s">
        <v>2349</v>
      </c>
      <c r="M322" t="s">
        <v>2349</v>
      </c>
      <c r="N322" t="s">
        <v>2349</v>
      </c>
      <c r="O322" t="s">
        <v>2349</v>
      </c>
      <c r="P322" t="s">
        <v>2349</v>
      </c>
      <c r="Q322" s="1">
        <v>34737</v>
      </c>
    </row>
    <row r="323" spans="1:17" x14ac:dyDescent="0.35">
      <c r="A323" t="s">
        <v>1600</v>
      </c>
      <c r="B323" t="s">
        <v>592</v>
      </c>
      <c r="C323">
        <v>551101</v>
      </c>
      <c r="D323" t="s">
        <v>592</v>
      </c>
      <c r="E323" t="s">
        <v>200</v>
      </c>
      <c r="F323" t="s">
        <v>201</v>
      </c>
      <c r="G323" t="s">
        <v>202</v>
      </c>
      <c r="H323" t="s">
        <v>203</v>
      </c>
      <c r="I323" t="s">
        <v>1588</v>
      </c>
      <c r="J323" t="s">
        <v>1589</v>
      </c>
      <c r="K323" t="s">
        <v>2349</v>
      </c>
      <c r="L323" t="s">
        <v>2349</v>
      </c>
      <c r="M323" t="s">
        <v>2349</v>
      </c>
      <c r="N323" t="s">
        <v>2349</v>
      </c>
      <c r="O323" t="s">
        <v>2349</v>
      </c>
      <c r="P323" t="s">
        <v>2349</v>
      </c>
      <c r="Q323" s="1">
        <v>9474</v>
      </c>
    </row>
    <row r="324" spans="1:17" x14ac:dyDescent="0.35">
      <c r="A324" t="s">
        <v>1600</v>
      </c>
      <c r="B324" t="s">
        <v>592</v>
      </c>
      <c r="C324">
        <v>551101</v>
      </c>
      <c r="D324" t="s">
        <v>592</v>
      </c>
      <c r="E324" t="s">
        <v>44</v>
      </c>
      <c r="F324" t="s">
        <v>45</v>
      </c>
      <c r="G324" t="s">
        <v>20</v>
      </c>
      <c r="H324" t="s">
        <v>21</v>
      </c>
      <c r="I324" t="s">
        <v>1571</v>
      </c>
      <c r="J324" t="s">
        <v>1572</v>
      </c>
      <c r="K324" t="s">
        <v>2349</v>
      </c>
      <c r="L324" t="s">
        <v>2349</v>
      </c>
      <c r="M324" t="s">
        <v>2349</v>
      </c>
      <c r="N324" t="s">
        <v>2349</v>
      </c>
      <c r="O324" t="s">
        <v>2349</v>
      </c>
      <c r="P324" t="s">
        <v>2349</v>
      </c>
      <c r="Q324" s="1">
        <v>7879</v>
      </c>
    </row>
    <row r="325" spans="1:17" x14ac:dyDescent="0.35">
      <c r="A325" t="s">
        <v>1600</v>
      </c>
      <c r="B325" t="s">
        <v>592</v>
      </c>
      <c r="C325">
        <v>551101</v>
      </c>
      <c r="D325" t="s">
        <v>592</v>
      </c>
      <c r="E325" t="s">
        <v>44</v>
      </c>
      <c r="F325" t="s">
        <v>45</v>
      </c>
      <c r="G325" t="s">
        <v>20</v>
      </c>
      <c r="H325" t="s">
        <v>21</v>
      </c>
      <c r="I325" t="s">
        <v>107</v>
      </c>
      <c r="J325" t="s">
        <v>108</v>
      </c>
      <c r="K325" t="s">
        <v>2349</v>
      </c>
      <c r="L325" t="s">
        <v>2349</v>
      </c>
      <c r="M325" t="s">
        <v>2349</v>
      </c>
      <c r="N325" t="s">
        <v>2349</v>
      </c>
      <c r="O325" t="s">
        <v>2349</v>
      </c>
      <c r="P325" t="s">
        <v>2349</v>
      </c>
      <c r="Q325" s="1">
        <v>4990</v>
      </c>
    </row>
    <row r="326" spans="1:17" x14ac:dyDescent="0.35">
      <c r="A326" t="s">
        <v>1600</v>
      </c>
      <c r="B326" t="s">
        <v>592</v>
      </c>
      <c r="C326">
        <v>551101</v>
      </c>
      <c r="D326" t="s">
        <v>592</v>
      </c>
      <c r="E326" t="s">
        <v>44</v>
      </c>
      <c r="F326" t="s">
        <v>45</v>
      </c>
      <c r="G326" t="s">
        <v>46</v>
      </c>
      <c r="H326" t="s">
        <v>47</v>
      </c>
      <c r="I326" t="s">
        <v>1586</v>
      </c>
      <c r="J326" t="s">
        <v>1587</v>
      </c>
      <c r="K326" t="s">
        <v>2349</v>
      </c>
      <c r="L326" t="s">
        <v>2349</v>
      </c>
      <c r="M326" t="s">
        <v>2349</v>
      </c>
      <c r="N326" t="s">
        <v>2349</v>
      </c>
      <c r="O326" t="s">
        <v>2349</v>
      </c>
      <c r="P326" t="s">
        <v>2349</v>
      </c>
      <c r="Q326" s="1">
        <v>148</v>
      </c>
    </row>
    <row r="327" spans="1:17" x14ac:dyDescent="0.35">
      <c r="A327" t="s">
        <v>1600</v>
      </c>
      <c r="B327" t="s">
        <v>592</v>
      </c>
      <c r="C327">
        <v>551101</v>
      </c>
      <c r="D327" t="s">
        <v>592</v>
      </c>
      <c r="E327" t="s">
        <v>44</v>
      </c>
      <c r="F327" t="s">
        <v>45</v>
      </c>
      <c r="G327" t="s">
        <v>46</v>
      </c>
      <c r="H327" t="s">
        <v>47</v>
      </c>
      <c r="I327" t="s">
        <v>1578</v>
      </c>
      <c r="J327" t="s">
        <v>1579</v>
      </c>
      <c r="K327" t="s">
        <v>2349</v>
      </c>
      <c r="L327" t="s">
        <v>2349</v>
      </c>
      <c r="M327" t="s">
        <v>2349</v>
      </c>
      <c r="N327" t="s">
        <v>2349</v>
      </c>
      <c r="O327" t="s">
        <v>2349</v>
      </c>
      <c r="P327" t="s">
        <v>2349</v>
      </c>
      <c r="Q327" s="1">
        <v>0</v>
      </c>
    </row>
    <row r="328" spans="1:17" x14ac:dyDescent="0.35">
      <c r="A328" t="s">
        <v>1600</v>
      </c>
      <c r="B328" t="s">
        <v>592</v>
      </c>
      <c r="C328">
        <v>551101</v>
      </c>
      <c r="D328" t="s">
        <v>592</v>
      </c>
      <c r="E328" t="s">
        <v>44</v>
      </c>
      <c r="F328" t="s">
        <v>45</v>
      </c>
      <c r="G328" t="s">
        <v>46</v>
      </c>
      <c r="H328" t="s">
        <v>47</v>
      </c>
      <c r="I328" t="s">
        <v>1242</v>
      </c>
      <c r="J328" t="s">
        <v>1243</v>
      </c>
      <c r="K328" t="s">
        <v>2349</v>
      </c>
      <c r="L328" t="s">
        <v>2349</v>
      </c>
      <c r="M328" t="s">
        <v>2349</v>
      </c>
      <c r="N328" t="s">
        <v>2349</v>
      </c>
      <c r="O328" t="s">
        <v>2349</v>
      </c>
      <c r="P328" t="s">
        <v>2349</v>
      </c>
      <c r="Q328" s="1">
        <v>7344</v>
      </c>
    </row>
    <row r="329" spans="1:17" x14ac:dyDescent="0.35">
      <c r="A329" t="s">
        <v>1600</v>
      </c>
      <c r="B329" t="s">
        <v>592</v>
      </c>
      <c r="C329">
        <v>551101</v>
      </c>
      <c r="D329" t="s">
        <v>592</v>
      </c>
      <c r="E329" t="s">
        <v>44</v>
      </c>
      <c r="F329" t="s">
        <v>45</v>
      </c>
      <c r="G329" t="s">
        <v>56</v>
      </c>
      <c r="H329" t="s">
        <v>57</v>
      </c>
      <c r="I329" t="s">
        <v>1580</v>
      </c>
      <c r="J329" t="s">
        <v>1581</v>
      </c>
      <c r="K329" t="s">
        <v>2349</v>
      </c>
      <c r="L329" t="s">
        <v>2349</v>
      </c>
      <c r="M329" t="s">
        <v>1582</v>
      </c>
      <c r="N329" t="s">
        <v>1583</v>
      </c>
      <c r="O329" t="s">
        <v>2349</v>
      </c>
      <c r="P329" t="s">
        <v>2349</v>
      </c>
      <c r="Q329" s="1">
        <v>3997</v>
      </c>
    </row>
    <row r="330" spans="1:17" x14ac:dyDescent="0.35">
      <c r="A330" t="s">
        <v>1600</v>
      </c>
      <c r="B330" t="s">
        <v>592</v>
      </c>
      <c r="C330">
        <v>551210</v>
      </c>
      <c r="D330" t="s">
        <v>592</v>
      </c>
      <c r="E330" t="s">
        <v>306</v>
      </c>
      <c r="F330" t="s">
        <v>307</v>
      </c>
      <c r="G330" t="s">
        <v>158</v>
      </c>
      <c r="H330" t="s">
        <v>159</v>
      </c>
      <c r="I330" t="s">
        <v>2349</v>
      </c>
      <c r="J330" t="s">
        <v>2349</v>
      </c>
      <c r="K330" t="s">
        <v>2349</v>
      </c>
      <c r="L330" t="s">
        <v>2349</v>
      </c>
      <c r="M330" t="s">
        <v>2349</v>
      </c>
      <c r="N330" t="s">
        <v>2349</v>
      </c>
      <c r="O330" t="s">
        <v>2349</v>
      </c>
      <c r="P330" t="s">
        <v>2349</v>
      </c>
      <c r="Q330" s="1">
        <v>500</v>
      </c>
    </row>
    <row r="331" spans="1:17" x14ac:dyDescent="0.35">
      <c r="A331" t="s">
        <v>1600</v>
      </c>
      <c r="B331" t="s">
        <v>592</v>
      </c>
      <c r="C331">
        <v>551210</v>
      </c>
      <c r="D331" t="s">
        <v>592</v>
      </c>
      <c r="E331" t="s">
        <v>273</v>
      </c>
      <c r="F331" t="s">
        <v>274</v>
      </c>
      <c r="G331" t="s">
        <v>275</v>
      </c>
      <c r="H331" t="s">
        <v>276</v>
      </c>
      <c r="I331" t="s">
        <v>277</v>
      </c>
      <c r="J331" t="s">
        <v>278</v>
      </c>
      <c r="K331" t="s">
        <v>2349</v>
      </c>
      <c r="L331" t="s">
        <v>2349</v>
      </c>
      <c r="M331" t="s">
        <v>2349</v>
      </c>
      <c r="N331" t="s">
        <v>2349</v>
      </c>
      <c r="O331" t="s">
        <v>2349</v>
      </c>
      <c r="P331" t="s">
        <v>2349</v>
      </c>
      <c r="Q331" s="1">
        <v>4549</v>
      </c>
    </row>
    <row r="332" spans="1:17" x14ac:dyDescent="0.35">
      <c r="A332" t="s">
        <v>1600</v>
      </c>
      <c r="B332" t="s">
        <v>592</v>
      </c>
      <c r="C332">
        <v>551210</v>
      </c>
      <c r="D332" t="s">
        <v>592</v>
      </c>
      <c r="E332" t="s">
        <v>200</v>
      </c>
      <c r="F332" t="s">
        <v>201</v>
      </c>
      <c r="G332" t="s">
        <v>1342</v>
      </c>
      <c r="H332" t="s">
        <v>1343</v>
      </c>
      <c r="I332" t="s">
        <v>2349</v>
      </c>
      <c r="J332" t="s">
        <v>2349</v>
      </c>
      <c r="K332" t="s">
        <v>2349</v>
      </c>
      <c r="L332" t="s">
        <v>2349</v>
      </c>
      <c r="M332" t="s">
        <v>2349</v>
      </c>
      <c r="N332" t="s">
        <v>2349</v>
      </c>
      <c r="O332" t="s">
        <v>2349</v>
      </c>
      <c r="P332" t="s">
        <v>2349</v>
      </c>
      <c r="Q332" s="1">
        <v>5000</v>
      </c>
    </row>
    <row r="333" spans="1:17" x14ac:dyDescent="0.35">
      <c r="A333" t="s">
        <v>1600</v>
      </c>
      <c r="B333" t="s">
        <v>1502</v>
      </c>
      <c r="C333">
        <v>551121</v>
      </c>
      <c r="D333" t="s">
        <v>592</v>
      </c>
      <c r="E333" t="s">
        <v>44</v>
      </c>
      <c r="F333" t="s">
        <v>45</v>
      </c>
      <c r="G333" t="s">
        <v>64</v>
      </c>
      <c r="H333" t="s">
        <v>65</v>
      </c>
      <c r="I333" t="s">
        <v>2349</v>
      </c>
      <c r="J333" t="s">
        <v>2349</v>
      </c>
      <c r="K333" t="s">
        <v>2349</v>
      </c>
      <c r="L333" t="s">
        <v>2349</v>
      </c>
      <c r="M333" t="s">
        <v>1498</v>
      </c>
      <c r="N333" t="s">
        <v>1499</v>
      </c>
      <c r="O333" t="s">
        <v>2349</v>
      </c>
      <c r="P333" t="s">
        <v>2349</v>
      </c>
      <c r="Q333" s="1">
        <v>1120</v>
      </c>
    </row>
    <row r="334" spans="1:17" x14ac:dyDescent="0.35">
      <c r="A334" t="s">
        <v>1600</v>
      </c>
      <c r="B334" t="s">
        <v>1516</v>
      </c>
      <c r="C334">
        <v>551210</v>
      </c>
      <c r="D334" t="s">
        <v>592</v>
      </c>
      <c r="E334" t="s">
        <v>44</v>
      </c>
      <c r="F334" t="s">
        <v>45</v>
      </c>
      <c r="G334" t="s">
        <v>84</v>
      </c>
      <c r="H334" t="s">
        <v>85</v>
      </c>
      <c r="I334" t="s">
        <v>2349</v>
      </c>
      <c r="J334" t="s">
        <v>2349</v>
      </c>
      <c r="K334" t="s">
        <v>2349</v>
      </c>
      <c r="L334" t="s">
        <v>2349</v>
      </c>
      <c r="M334" t="s">
        <v>240</v>
      </c>
      <c r="N334" t="s">
        <v>241</v>
      </c>
      <c r="O334" t="s">
        <v>2349</v>
      </c>
      <c r="P334" t="s">
        <v>2349</v>
      </c>
      <c r="Q334" s="1">
        <v>1000</v>
      </c>
    </row>
    <row r="335" spans="1:17" x14ac:dyDescent="0.35">
      <c r="A335" t="s">
        <v>1600</v>
      </c>
      <c r="B335" t="s">
        <v>1420</v>
      </c>
      <c r="C335">
        <v>413120</v>
      </c>
      <c r="D335" t="s">
        <v>495</v>
      </c>
      <c r="E335" t="s">
        <v>205</v>
      </c>
      <c r="F335" t="s">
        <v>206</v>
      </c>
      <c r="G335" t="s">
        <v>1421</v>
      </c>
      <c r="H335" t="s">
        <v>1422</v>
      </c>
      <c r="I335" t="s">
        <v>2349</v>
      </c>
      <c r="J335" t="s">
        <v>2349</v>
      </c>
      <c r="K335" t="s">
        <v>2349</v>
      </c>
      <c r="L335" t="s">
        <v>2349</v>
      </c>
      <c r="M335" t="s">
        <v>491</v>
      </c>
      <c r="N335" t="s">
        <v>492</v>
      </c>
      <c r="O335" t="s">
        <v>2349</v>
      </c>
      <c r="P335" t="s">
        <v>2349</v>
      </c>
      <c r="Q335" s="1">
        <v>6000</v>
      </c>
    </row>
    <row r="336" spans="1:17" x14ac:dyDescent="0.35">
      <c r="A336" t="s">
        <v>1600</v>
      </c>
      <c r="B336" t="s">
        <v>292</v>
      </c>
      <c r="C336">
        <v>413900</v>
      </c>
      <c r="D336" t="s">
        <v>246</v>
      </c>
      <c r="E336" t="s">
        <v>77</v>
      </c>
      <c r="F336" t="s">
        <v>78</v>
      </c>
      <c r="G336" t="s">
        <v>266</v>
      </c>
      <c r="H336" t="s">
        <v>267</v>
      </c>
      <c r="I336" t="s">
        <v>2349</v>
      </c>
      <c r="J336" t="s">
        <v>2349</v>
      </c>
      <c r="K336" t="s">
        <v>2349</v>
      </c>
      <c r="L336" t="s">
        <v>2349</v>
      </c>
      <c r="M336" t="s">
        <v>291</v>
      </c>
      <c r="N336" t="s">
        <v>292</v>
      </c>
      <c r="O336" t="s">
        <v>2349</v>
      </c>
      <c r="P336" t="s">
        <v>2349</v>
      </c>
      <c r="Q336" s="1">
        <v>12820</v>
      </c>
    </row>
    <row r="337" spans="1:17" x14ac:dyDescent="0.35">
      <c r="A337" t="s">
        <v>1600</v>
      </c>
      <c r="B337" t="s">
        <v>718</v>
      </c>
      <c r="C337">
        <v>550040</v>
      </c>
      <c r="D337" t="s">
        <v>375</v>
      </c>
      <c r="E337" t="s">
        <v>143</v>
      </c>
      <c r="F337" t="s">
        <v>144</v>
      </c>
      <c r="G337" t="s">
        <v>32</v>
      </c>
      <c r="H337" t="s">
        <v>33</v>
      </c>
      <c r="I337" t="s">
        <v>2349</v>
      </c>
      <c r="J337" t="s">
        <v>2349</v>
      </c>
      <c r="K337" t="s">
        <v>719</v>
      </c>
      <c r="L337" t="s">
        <v>720</v>
      </c>
      <c r="M337" t="s">
        <v>2349</v>
      </c>
      <c r="N337" t="s">
        <v>2349</v>
      </c>
      <c r="O337" t="s">
        <v>2349</v>
      </c>
      <c r="P337" t="s">
        <v>2349</v>
      </c>
      <c r="Q337" s="1">
        <v>-34</v>
      </c>
    </row>
    <row r="338" spans="1:17" x14ac:dyDescent="0.35">
      <c r="A338" t="s">
        <v>1600</v>
      </c>
      <c r="B338" t="s">
        <v>718</v>
      </c>
      <c r="C338">
        <v>550302</v>
      </c>
      <c r="D338" t="s">
        <v>29</v>
      </c>
      <c r="E338" t="s">
        <v>143</v>
      </c>
      <c r="F338" t="s">
        <v>144</v>
      </c>
      <c r="G338" t="s">
        <v>32</v>
      </c>
      <c r="H338" t="s">
        <v>33</v>
      </c>
      <c r="I338" t="s">
        <v>2349</v>
      </c>
      <c r="J338" t="s">
        <v>2349</v>
      </c>
      <c r="K338" t="s">
        <v>719</v>
      </c>
      <c r="L338" t="s">
        <v>720</v>
      </c>
      <c r="M338" t="s">
        <v>2349</v>
      </c>
      <c r="N338" t="s">
        <v>2349</v>
      </c>
      <c r="O338" t="s">
        <v>2349</v>
      </c>
      <c r="P338" t="s">
        <v>2349</v>
      </c>
      <c r="Q338" s="1">
        <v>346</v>
      </c>
    </row>
    <row r="339" spans="1:17" x14ac:dyDescent="0.35">
      <c r="A339" t="s">
        <v>1600</v>
      </c>
      <c r="B339" t="s">
        <v>718</v>
      </c>
      <c r="C339">
        <v>550304</v>
      </c>
      <c r="D339" t="s">
        <v>382</v>
      </c>
      <c r="E339" t="s">
        <v>143</v>
      </c>
      <c r="F339" t="s">
        <v>144</v>
      </c>
      <c r="G339" t="s">
        <v>32</v>
      </c>
      <c r="H339" t="s">
        <v>33</v>
      </c>
      <c r="I339" t="s">
        <v>2349</v>
      </c>
      <c r="J339" t="s">
        <v>2349</v>
      </c>
      <c r="K339" t="s">
        <v>719</v>
      </c>
      <c r="L339" t="s">
        <v>720</v>
      </c>
      <c r="M339" t="s">
        <v>2349</v>
      </c>
      <c r="N339" t="s">
        <v>2349</v>
      </c>
      <c r="O339" t="s">
        <v>2349</v>
      </c>
      <c r="P339" t="s">
        <v>2349</v>
      </c>
      <c r="Q339" s="1">
        <v>-1050</v>
      </c>
    </row>
    <row r="340" spans="1:17" x14ac:dyDescent="0.35">
      <c r="A340" t="s">
        <v>1600</v>
      </c>
      <c r="B340" t="s">
        <v>714</v>
      </c>
      <c r="C340">
        <v>550040</v>
      </c>
      <c r="D340" t="s">
        <v>375</v>
      </c>
      <c r="E340" t="s">
        <v>143</v>
      </c>
      <c r="F340" t="s">
        <v>144</v>
      </c>
      <c r="G340" t="s">
        <v>32</v>
      </c>
      <c r="H340" t="s">
        <v>33</v>
      </c>
      <c r="I340" t="s">
        <v>2349</v>
      </c>
      <c r="J340" t="s">
        <v>2349</v>
      </c>
      <c r="K340" t="s">
        <v>716</v>
      </c>
      <c r="L340" t="s">
        <v>717</v>
      </c>
      <c r="M340" t="s">
        <v>2349</v>
      </c>
      <c r="N340" t="s">
        <v>2349</v>
      </c>
      <c r="O340" t="s">
        <v>2349</v>
      </c>
      <c r="P340" t="s">
        <v>2349</v>
      </c>
      <c r="Q340" s="1">
        <v>-1100</v>
      </c>
    </row>
    <row r="341" spans="1:17" x14ac:dyDescent="0.35">
      <c r="A341" t="s">
        <v>1600</v>
      </c>
      <c r="B341" t="s">
        <v>714</v>
      </c>
      <c r="C341">
        <v>550301</v>
      </c>
      <c r="D341" t="s">
        <v>383</v>
      </c>
      <c r="E341" t="s">
        <v>143</v>
      </c>
      <c r="F341" t="s">
        <v>144</v>
      </c>
      <c r="G341" t="s">
        <v>32</v>
      </c>
      <c r="H341" t="s">
        <v>33</v>
      </c>
      <c r="I341" t="s">
        <v>2349</v>
      </c>
      <c r="J341" t="s">
        <v>2349</v>
      </c>
      <c r="K341" t="s">
        <v>716</v>
      </c>
      <c r="L341" t="s">
        <v>717</v>
      </c>
      <c r="M341" t="s">
        <v>2349</v>
      </c>
      <c r="N341" t="s">
        <v>2349</v>
      </c>
      <c r="O341" t="s">
        <v>2349</v>
      </c>
      <c r="P341" t="s">
        <v>2349</v>
      </c>
      <c r="Q341" s="1">
        <v>-460</v>
      </c>
    </row>
    <row r="342" spans="1:17" x14ac:dyDescent="0.35">
      <c r="A342" t="s">
        <v>1600</v>
      </c>
      <c r="B342" t="s">
        <v>714</v>
      </c>
      <c r="C342">
        <v>550302</v>
      </c>
      <c r="D342" t="s">
        <v>29</v>
      </c>
      <c r="E342" t="s">
        <v>143</v>
      </c>
      <c r="F342" t="s">
        <v>144</v>
      </c>
      <c r="G342" t="s">
        <v>32</v>
      </c>
      <c r="H342" t="s">
        <v>33</v>
      </c>
      <c r="I342" t="s">
        <v>2349</v>
      </c>
      <c r="J342" t="s">
        <v>2349</v>
      </c>
      <c r="K342" t="s">
        <v>716</v>
      </c>
      <c r="L342" t="s">
        <v>717</v>
      </c>
      <c r="M342" t="s">
        <v>2349</v>
      </c>
      <c r="N342" t="s">
        <v>2349</v>
      </c>
      <c r="O342" t="s">
        <v>2349</v>
      </c>
      <c r="P342" t="s">
        <v>2349</v>
      </c>
      <c r="Q342" s="1">
        <v>1205</v>
      </c>
    </row>
    <row r="343" spans="1:17" x14ac:dyDescent="0.35">
      <c r="A343" t="s">
        <v>1600</v>
      </c>
      <c r="B343" t="s">
        <v>714</v>
      </c>
      <c r="C343">
        <v>550303</v>
      </c>
      <c r="D343" t="s">
        <v>715</v>
      </c>
      <c r="E343" t="s">
        <v>143</v>
      </c>
      <c r="F343" t="s">
        <v>144</v>
      </c>
      <c r="G343" t="s">
        <v>32</v>
      </c>
      <c r="H343" t="s">
        <v>33</v>
      </c>
      <c r="I343" t="s">
        <v>2349</v>
      </c>
      <c r="J343" t="s">
        <v>2349</v>
      </c>
      <c r="K343" t="s">
        <v>716</v>
      </c>
      <c r="L343" t="s">
        <v>717</v>
      </c>
      <c r="M343" t="s">
        <v>2349</v>
      </c>
      <c r="N343" t="s">
        <v>2349</v>
      </c>
      <c r="O343" t="s">
        <v>2349</v>
      </c>
      <c r="P343" t="s">
        <v>2349</v>
      </c>
      <c r="Q343" s="1">
        <v>200</v>
      </c>
    </row>
    <row r="344" spans="1:17" x14ac:dyDescent="0.35">
      <c r="A344" t="s">
        <v>1600</v>
      </c>
      <c r="B344" t="s">
        <v>714</v>
      </c>
      <c r="C344">
        <v>550304</v>
      </c>
      <c r="D344" t="s">
        <v>382</v>
      </c>
      <c r="E344" t="s">
        <v>143</v>
      </c>
      <c r="F344" t="s">
        <v>144</v>
      </c>
      <c r="G344" t="s">
        <v>32</v>
      </c>
      <c r="H344" t="s">
        <v>33</v>
      </c>
      <c r="I344" t="s">
        <v>2349</v>
      </c>
      <c r="J344" t="s">
        <v>2349</v>
      </c>
      <c r="K344" t="s">
        <v>716</v>
      </c>
      <c r="L344" t="s">
        <v>717</v>
      </c>
      <c r="M344" t="s">
        <v>2349</v>
      </c>
      <c r="N344" t="s">
        <v>2349</v>
      </c>
      <c r="O344" t="s">
        <v>2349</v>
      </c>
      <c r="P344" t="s">
        <v>2349</v>
      </c>
      <c r="Q344" s="1">
        <v>870</v>
      </c>
    </row>
    <row r="345" spans="1:17" x14ac:dyDescent="0.35">
      <c r="A345" t="s">
        <v>1600</v>
      </c>
      <c r="B345" t="s">
        <v>714</v>
      </c>
      <c r="C345">
        <v>550400</v>
      </c>
      <c r="D345" t="s">
        <v>37</v>
      </c>
      <c r="E345" t="s">
        <v>143</v>
      </c>
      <c r="F345" t="s">
        <v>144</v>
      </c>
      <c r="G345" t="s">
        <v>32</v>
      </c>
      <c r="H345" t="s">
        <v>33</v>
      </c>
      <c r="I345" t="s">
        <v>2349</v>
      </c>
      <c r="J345" t="s">
        <v>2349</v>
      </c>
      <c r="K345" t="s">
        <v>716</v>
      </c>
      <c r="L345" t="s">
        <v>717</v>
      </c>
      <c r="M345" t="s">
        <v>2349</v>
      </c>
      <c r="N345" t="s">
        <v>2349</v>
      </c>
      <c r="O345" t="s">
        <v>2349</v>
      </c>
      <c r="P345" t="s">
        <v>2349</v>
      </c>
      <c r="Q345" s="1">
        <v>-1039</v>
      </c>
    </row>
    <row r="346" spans="1:17" x14ac:dyDescent="0.35">
      <c r="A346" t="s">
        <v>1600</v>
      </c>
      <c r="B346" t="s">
        <v>374</v>
      </c>
      <c r="C346">
        <v>5063</v>
      </c>
      <c r="D346" t="s">
        <v>72</v>
      </c>
      <c r="E346" t="s">
        <v>143</v>
      </c>
      <c r="F346" t="s">
        <v>144</v>
      </c>
      <c r="G346" t="s">
        <v>32</v>
      </c>
      <c r="H346" t="s">
        <v>33</v>
      </c>
      <c r="I346" t="s">
        <v>2349</v>
      </c>
      <c r="J346" t="s">
        <v>2349</v>
      </c>
      <c r="K346" t="s">
        <v>376</v>
      </c>
      <c r="L346" t="s">
        <v>377</v>
      </c>
      <c r="M346" t="s">
        <v>2349</v>
      </c>
      <c r="N346" t="s">
        <v>2349</v>
      </c>
      <c r="O346" t="s">
        <v>2349</v>
      </c>
      <c r="P346" t="s">
        <v>2349</v>
      </c>
      <c r="Q346" s="1">
        <v>220</v>
      </c>
    </row>
    <row r="347" spans="1:17" x14ac:dyDescent="0.35">
      <c r="A347" t="s">
        <v>1600</v>
      </c>
      <c r="B347" t="s">
        <v>374</v>
      </c>
      <c r="C347">
        <v>5064</v>
      </c>
      <c r="D347" t="s">
        <v>67</v>
      </c>
      <c r="E347" t="s">
        <v>143</v>
      </c>
      <c r="F347" t="s">
        <v>144</v>
      </c>
      <c r="G347" t="s">
        <v>32</v>
      </c>
      <c r="H347" t="s">
        <v>33</v>
      </c>
      <c r="I347" t="s">
        <v>2349</v>
      </c>
      <c r="J347" t="s">
        <v>2349</v>
      </c>
      <c r="K347" t="s">
        <v>376</v>
      </c>
      <c r="L347" t="s">
        <v>377</v>
      </c>
      <c r="M347" t="s">
        <v>2349</v>
      </c>
      <c r="N347" t="s">
        <v>2349</v>
      </c>
      <c r="O347" t="s">
        <v>2349</v>
      </c>
      <c r="P347" t="s">
        <v>2349</v>
      </c>
      <c r="Q347" s="1">
        <v>5</v>
      </c>
    </row>
    <row r="348" spans="1:17" x14ac:dyDescent="0.35">
      <c r="A348" t="s">
        <v>1600</v>
      </c>
      <c r="B348" t="s">
        <v>374</v>
      </c>
      <c r="C348">
        <v>550040</v>
      </c>
      <c r="D348" t="s">
        <v>375</v>
      </c>
      <c r="E348" t="s">
        <v>143</v>
      </c>
      <c r="F348" t="s">
        <v>144</v>
      </c>
      <c r="G348" t="s">
        <v>32</v>
      </c>
      <c r="H348" t="s">
        <v>33</v>
      </c>
      <c r="I348" t="s">
        <v>2349</v>
      </c>
      <c r="J348" t="s">
        <v>2349</v>
      </c>
      <c r="K348" t="s">
        <v>376</v>
      </c>
      <c r="L348" t="s">
        <v>377</v>
      </c>
      <c r="M348" t="s">
        <v>2349</v>
      </c>
      <c r="N348" t="s">
        <v>2349</v>
      </c>
      <c r="O348" t="s">
        <v>2349</v>
      </c>
      <c r="P348" t="s">
        <v>2349</v>
      </c>
      <c r="Q348" s="1">
        <v>298</v>
      </c>
    </row>
    <row r="349" spans="1:17" x14ac:dyDescent="0.35">
      <c r="A349" t="s">
        <v>1600</v>
      </c>
      <c r="B349" t="s">
        <v>1237</v>
      </c>
      <c r="C349">
        <v>550309</v>
      </c>
      <c r="D349" t="s">
        <v>230</v>
      </c>
      <c r="E349" t="s">
        <v>232</v>
      </c>
      <c r="F349" t="s">
        <v>233</v>
      </c>
      <c r="G349" t="s">
        <v>473</v>
      </c>
      <c r="H349" t="s">
        <v>474</v>
      </c>
      <c r="I349" t="s">
        <v>2349</v>
      </c>
      <c r="J349" t="s">
        <v>2349</v>
      </c>
      <c r="K349" t="s">
        <v>662</v>
      </c>
      <c r="L349" t="s">
        <v>663</v>
      </c>
      <c r="M349" t="s">
        <v>2349</v>
      </c>
      <c r="N349" t="s">
        <v>2349</v>
      </c>
      <c r="O349" t="s">
        <v>2349</v>
      </c>
      <c r="P349" t="s">
        <v>2349</v>
      </c>
      <c r="Q349" s="1">
        <v>41282</v>
      </c>
    </row>
    <row r="350" spans="1:17" x14ac:dyDescent="0.35">
      <c r="A350" t="s">
        <v>1600</v>
      </c>
      <c r="B350" t="s">
        <v>733</v>
      </c>
      <c r="C350">
        <v>552490</v>
      </c>
      <c r="D350" t="s">
        <v>151</v>
      </c>
      <c r="E350" t="s">
        <v>340</v>
      </c>
      <c r="F350" t="s">
        <v>341</v>
      </c>
      <c r="G350" t="s">
        <v>32</v>
      </c>
      <c r="H350" t="s">
        <v>33</v>
      </c>
      <c r="I350" t="s">
        <v>2349</v>
      </c>
      <c r="J350" t="s">
        <v>2349</v>
      </c>
      <c r="K350" t="s">
        <v>734</v>
      </c>
      <c r="L350" t="s">
        <v>735</v>
      </c>
      <c r="M350" t="s">
        <v>2349</v>
      </c>
      <c r="N350" t="s">
        <v>2349</v>
      </c>
      <c r="O350" t="s">
        <v>2349</v>
      </c>
      <c r="P350" t="s">
        <v>2349</v>
      </c>
      <c r="Q350" s="1">
        <v>6699</v>
      </c>
    </row>
    <row r="351" spans="1:17" x14ac:dyDescent="0.35">
      <c r="A351" t="s">
        <v>1600</v>
      </c>
      <c r="B351" t="s">
        <v>384</v>
      </c>
      <c r="C351">
        <v>450030</v>
      </c>
      <c r="D351" t="s">
        <v>385</v>
      </c>
      <c r="E351" t="s">
        <v>143</v>
      </c>
      <c r="F351" t="s">
        <v>144</v>
      </c>
      <c r="G351" t="s">
        <v>32</v>
      </c>
      <c r="H351" t="s">
        <v>33</v>
      </c>
      <c r="I351" t="s">
        <v>2349</v>
      </c>
      <c r="J351" t="s">
        <v>2349</v>
      </c>
      <c r="K351" t="s">
        <v>376</v>
      </c>
      <c r="L351" t="s">
        <v>377</v>
      </c>
      <c r="M351" t="s">
        <v>2349</v>
      </c>
      <c r="N351" t="s">
        <v>2349</v>
      </c>
      <c r="O351" t="s">
        <v>2349</v>
      </c>
      <c r="P351" t="s">
        <v>2349</v>
      </c>
      <c r="Q351" s="1">
        <v>8722</v>
      </c>
    </row>
    <row r="352" spans="1:17" x14ac:dyDescent="0.35">
      <c r="A352" t="s">
        <v>1600</v>
      </c>
      <c r="B352" t="s">
        <v>797</v>
      </c>
      <c r="C352">
        <v>553200</v>
      </c>
      <c r="D352" t="s">
        <v>797</v>
      </c>
      <c r="E352" t="s">
        <v>312</v>
      </c>
      <c r="F352" t="s">
        <v>313</v>
      </c>
      <c r="G352" t="s">
        <v>70</v>
      </c>
      <c r="H352" t="s">
        <v>71</v>
      </c>
      <c r="I352" t="s">
        <v>2349</v>
      </c>
      <c r="J352" t="s">
        <v>2349</v>
      </c>
      <c r="K352" t="s">
        <v>2349</v>
      </c>
      <c r="L352" t="s">
        <v>2349</v>
      </c>
      <c r="M352" t="s">
        <v>2349</v>
      </c>
      <c r="N352" t="s">
        <v>2349</v>
      </c>
      <c r="O352" t="s">
        <v>2349</v>
      </c>
      <c r="P352" t="s">
        <v>2349</v>
      </c>
      <c r="Q352" s="1">
        <v>559</v>
      </c>
    </row>
    <row r="353" spans="1:17" x14ac:dyDescent="0.35">
      <c r="A353" t="s">
        <v>1600</v>
      </c>
      <c r="B353" t="s">
        <v>797</v>
      </c>
      <c r="C353">
        <v>553200</v>
      </c>
      <c r="D353" t="s">
        <v>797</v>
      </c>
      <c r="E353" t="s">
        <v>174</v>
      </c>
      <c r="F353" t="s">
        <v>175</v>
      </c>
      <c r="G353" t="s">
        <v>70</v>
      </c>
      <c r="H353" t="s">
        <v>71</v>
      </c>
      <c r="I353" t="s">
        <v>2349</v>
      </c>
      <c r="J353" t="s">
        <v>2349</v>
      </c>
      <c r="K353" t="s">
        <v>2349</v>
      </c>
      <c r="L353" t="s">
        <v>2349</v>
      </c>
      <c r="M353" t="s">
        <v>2349</v>
      </c>
      <c r="N353" t="s">
        <v>2349</v>
      </c>
      <c r="O353" t="s">
        <v>2349</v>
      </c>
      <c r="P353" t="s">
        <v>2349</v>
      </c>
      <c r="Q353" s="1">
        <v>6500</v>
      </c>
    </row>
    <row r="354" spans="1:17" x14ac:dyDescent="0.35">
      <c r="A354" t="s">
        <v>1600</v>
      </c>
      <c r="B354" t="s">
        <v>797</v>
      </c>
      <c r="C354">
        <v>553200</v>
      </c>
      <c r="D354" t="s">
        <v>797</v>
      </c>
      <c r="E354" t="s">
        <v>146</v>
      </c>
      <c r="F354" t="s">
        <v>147</v>
      </c>
      <c r="G354" t="s">
        <v>148</v>
      </c>
      <c r="H354" t="s">
        <v>149</v>
      </c>
      <c r="I354" t="s">
        <v>2349</v>
      </c>
      <c r="J354" t="s">
        <v>2349</v>
      </c>
      <c r="K354" t="s">
        <v>2349</v>
      </c>
      <c r="L354" t="s">
        <v>2349</v>
      </c>
      <c r="M354" t="s">
        <v>2349</v>
      </c>
      <c r="N354" t="s">
        <v>2349</v>
      </c>
      <c r="O354" t="s">
        <v>2349</v>
      </c>
      <c r="P354" t="s">
        <v>2349</v>
      </c>
      <c r="Q354" s="1">
        <v>400</v>
      </c>
    </row>
    <row r="355" spans="1:17" x14ac:dyDescent="0.35">
      <c r="A355" t="s">
        <v>1600</v>
      </c>
      <c r="B355" t="s">
        <v>797</v>
      </c>
      <c r="C355">
        <v>553200</v>
      </c>
      <c r="D355" t="s">
        <v>797</v>
      </c>
      <c r="E355" t="s">
        <v>146</v>
      </c>
      <c r="F355" t="s">
        <v>147</v>
      </c>
      <c r="G355" t="s">
        <v>226</v>
      </c>
      <c r="H355" t="s">
        <v>227</v>
      </c>
      <c r="I355" t="s">
        <v>2349</v>
      </c>
      <c r="J355" t="s">
        <v>2349</v>
      </c>
      <c r="K355" t="s">
        <v>2349</v>
      </c>
      <c r="L355" t="s">
        <v>2349</v>
      </c>
      <c r="M355" t="s">
        <v>2349</v>
      </c>
      <c r="N355" t="s">
        <v>2349</v>
      </c>
      <c r="O355" t="s">
        <v>2349</v>
      </c>
      <c r="P355" t="s">
        <v>2349</v>
      </c>
      <c r="Q355" s="1">
        <v>1528</v>
      </c>
    </row>
    <row r="356" spans="1:17" x14ac:dyDescent="0.35">
      <c r="A356" t="s">
        <v>1600</v>
      </c>
      <c r="B356" t="s">
        <v>797</v>
      </c>
      <c r="C356">
        <v>553200</v>
      </c>
      <c r="D356" t="s">
        <v>797</v>
      </c>
      <c r="E356" t="s">
        <v>146</v>
      </c>
      <c r="F356" t="s">
        <v>147</v>
      </c>
      <c r="G356" t="s">
        <v>224</v>
      </c>
      <c r="H356" t="s">
        <v>225</v>
      </c>
      <c r="I356" t="s">
        <v>2349</v>
      </c>
      <c r="J356" t="s">
        <v>2349</v>
      </c>
      <c r="K356" t="s">
        <v>2349</v>
      </c>
      <c r="L356" t="s">
        <v>2349</v>
      </c>
      <c r="M356" t="s">
        <v>2349</v>
      </c>
      <c r="N356" t="s">
        <v>2349</v>
      </c>
      <c r="O356" t="s">
        <v>2349</v>
      </c>
      <c r="P356" t="s">
        <v>2349</v>
      </c>
      <c r="Q356" s="1">
        <v>300</v>
      </c>
    </row>
    <row r="357" spans="1:17" x14ac:dyDescent="0.35">
      <c r="A357" t="s">
        <v>1600</v>
      </c>
      <c r="B357" t="s">
        <v>797</v>
      </c>
      <c r="C357">
        <v>553200</v>
      </c>
      <c r="D357" t="s">
        <v>797</v>
      </c>
      <c r="E357" t="s">
        <v>200</v>
      </c>
      <c r="F357" t="s">
        <v>201</v>
      </c>
      <c r="G357" t="s">
        <v>202</v>
      </c>
      <c r="H357" t="s">
        <v>203</v>
      </c>
      <c r="I357" t="s">
        <v>2349</v>
      </c>
      <c r="J357" t="s">
        <v>2349</v>
      </c>
      <c r="K357" t="s">
        <v>2349</v>
      </c>
      <c r="L357" t="s">
        <v>2349</v>
      </c>
      <c r="M357" t="s">
        <v>2349</v>
      </c>
      <c r="N357" t="s">
        <v>2349</v>
      </c>
      <c r="O357" t="s">
        <v>2349</v>
      </c>
      <c r="P357" t="s">
        <v>2349</v>
      </c>
      <c r="Q357" s="1">
        <v>8594</v>
      </c>
    </row>
    <row r="358" spans="1:17" x14ac:dyDescent="0.35">
      <c r="A358" t="s">
        <v>1600</v>
      </c>
      <c r="B358" t="s">
        <v>687</v>
      </c>
      <c r="C358">
        <v>505099</v>
      </c>
      <c r="D358" t="s">
        <v>692</v>
      </c>
      <c r="E358" t="s">
        <v>181</v>
      </c>
      <c r="F358" t="s">
        <v>182</v>
      </c>
      <c r="G358" t="s">
        <v>20</v>
      </c>
      <c r="H358" t="s">
        <v>21</v>
      </c>
      <c r="I358" t="s">
        <v>2349</v>
      </c>
      <c r="J358" t="s">
        <v>2349</v>
      </c>
      <c r="K358" t="s">
        <v>2349</v>
      </c>
      <c r="L358" t="s">
        <v>2349</v>
      </c>
      <c r="M358" t="s">
        <v>2349</v>
      </c>
      <c r="N358" t="s">
        <v>2349</v>
      </c>
      <c r="O358" t="s">
        <v>689</v>
      </c>
      <c r="P358" t="s">
        <v>690</v>
      </c>
      <c r="Q358" s="1">
        <v>2500</v>
      </c>
    </row>
    <row r="359" spans="1:17" x14ac:dyDescent="0.35">
      <c r="A359" t="s">
        <v>1600</v>
      </c>
      <c r="B359" t="s">
        <v>687</v>
      </c>
      <c r="C359">
        <v>506010</v>
      </c>
      <c r="D359" t="s">
        <v>688</v>
      </c>
      <c r="E359" t="s">
        <v>181</v>
      </c>
      <c r="F359" t="s">
        <v>182</v>
      </c>
      <c r="G359" t="s">
        <v>20</v>
      </c>
      <c r="H359" t="s">
        <v>21</v>
      </c>
      <c r="I359" t="s">
        <v>2349</v>
      </c>
      <c r="J359" t="s">
        <v>2349</v>
      </c>
      <c r="K359" t="s">
        <v>2349</v>
      </c>
      <c r="L359" t="s">
        <v>2349</v>
      </c>
      <c r="M359" t="s">
        <v>2349</v>
      </c>
      <c r="N359" t="s">
        <v>2349</v>
      </c>
      <c r="O359" t="s">
        <v>689</v>
      </c>
      <c r="P359" t="s">
        <v>690</v>
      </c>
      <c r="Q359" s="1">
        <v>1095</v>
      </c>
    </row>
    <row r="360" spans="1:17" x14ac:dyDescent="0.35">
      <c r="A360" t="s">
        <v>1600</v>
      </c>
      <c r="B360" t="s">
        <v>687</v>
      </c>
      <c r="C360">
        <v>506030</v>
      </c>
      <c r="D360" t="s">
        <v>691</v>
      </c>
      <c r="E360" t="s">
        <v>181</v>
      </c>
      <c r="F360" t="s">
        <v>182</v>
      </c>
      <c r="G360" t="s">
        <v>20</v>
      </c>
      <c r="H360" t="s">
        <v>21</v>
      </c>
      <c r="I360" t="s">
        <v>2349</v>
      </c>
      <c r="J360" t="s">
        <v>2349</v>
      </c>
      <c r="K360" t="s">
        <v>2349</v>
      </c>
      <c r="L360" t="s">
        <v>2349</v>
      </c>
      <c r="M360" t="s">
        <v>2349</v>
      </c>
      <c r="N360" t="s">
        <v>2349</v>
      </c>
      <c r="O360" t="s">
        <v>689</v>
      </c>
      <c r="P360" t="s">
        <v>690</v>
      </c>
      <c r="Q360" s="1">
        <v>705</v>
      </c>
    </row>
    <row r="361" spans="1:17" x14ac:dyDescent="0.35">
      <c r="A361" t="s">
        <v>1600</v>
      </c>
      <c r="B361" t="s">
        <v>687</v>
      </c>
      <c r="C361">
        <v>550040</v>
      </c>
      <c r="D361" t="s">
        <v>375</v>
      </c>
      <c r="E361" t="s">
        <v>181</v>
      </c>
      <c r="F361" t="s">
        <v>182</v>
      </c>
      <c r="G361" t="s">
        <v>20</v>
      </c>
      <c r="H361" t="s">
        <v>21</v>
      </c>
      <c r="I361" t="s">
        <v>2349</v>
      </c>
      <c r="J361" t="s">
        <v>2349</v>
      </c>
      <c r="K361" t="s">
        <v>2349</v>
      </c>
      <c r="L361" t="s">
        <v>2349</v>
      </c>
      <c r="M361" t="s">
        <v>2349</v>
      </c>
      <c r="N361" t="s">
        <v>2349</v>
      </c>
      <c r="O361" t="s">
        <v>689</v>
      </c>
      <c r="P361" t="s">
        <v>690</v>
      </c>
      <c r="Q361" s="1">
        <v>-4300</v>
      </c>
    </row>
    <row r="362" spans="1:17" x14ac:dyDescent="0.35">
      <c r="A362" t="s">
        <v>1600</v>
      </c>
      <c r="B362" t="s">
        <v>1224</v>
      </c>
      <c r="C362">
        <v>550099</v>
      </c>
      <c r="D362" t="s">
        <v>409</v>
      </c>
      <c r="E362" t="s">
        <v>127</v>
      </c>
      <c r="F362" t="s">
        <v>128</v>
      </c>
      <c r="G362" t="s">
        <v>129</v>
      </c>
      <c r="H362" t="s">
        <v>130</v>
      </c>
      <c r="I362" t="s">
        <v>2349</v>
      </c>
      <c r="J362" t="s">
        <v>2349</v>
      </c>
      <c r="K362" t="s">
        <v>2349</v>
      </c>
      <c r="L362" t="s">
        <v>2349</v>
      </c>
      <c r="M362" t="s">
        <v>2349</v>
      </c>
      <c r="N362" t="s">
        <v>2349</v>
      </c>
      <c r="O362" t="s">
        <v>2349</v>
      </c>
      <c r="P362" t="s">
        <v>2349</v>
      </c>
      <c r="Q362" s="1">
        <v>568</v>
      </c>
    </row>
    <row r="363" spans="1:17" x14ac:dyDescent="0.35">
      <c r="A363" t="s">
        <v>1600</v>
      </c>
      <c r="B363" t="s">
        <v>1339</v>
      </c>
      <c r="C363">
        <v>550040</v>
      </c>
      <c r="D363" t="s">
        <v>375</v>
      </c>
      <c r="E363" t="s">
        <v>181</v>
      </c>
      <c r="F363" t="s">
        <v>182</v>
      </c>
      <c r="G363" t="s">
        <v>20</v>
      </c>
      <c r="H363" t="s">
        <v>21</v>
      </c>
      <c r="I363" t="s">
        <v>2349</v>
      </c>
      <c r="J363" t="s">
        <v>2349</v>
      </c>
      <c r="K363" t="s">
        <v>2349</v>
      </c>
      <c r="L363" t="s">
        <v>2349</v>
      </c>
      <c r="M363" t="s">
        <v>2349</v>
      </c>
      <c r="N363" t="s">
        <v>2349</v>
      </c>
      <c r="O363" t="s">
        <v>689</v>
      </c>
      <c r="P363" t="s">
        <v>690</v>
      </c>
      <c r="Q363" s="1">
        <v>9010</v>
      </c>
    </row>
    <row r="364" spans="1:17" x14ac:dyDescent="0.35">
      <c r="A364" t="s">
        <v>1600</v>
      </c>
      <c r="B364" t="s">
        <v>375</v>
      </c>
      <c r="C364">
        <v>550040</v>
      </c>
      <c r="D364" t="s">
        <v>375</v>
      </c>
      <c r="E364" t="s">
        <v>312</v>
      </c>
      <c r="F364" t="s">
        <v>313</v>
      </c>
      <c r="G364" t="s">
        <v>70</v>
      </c>
      <c r="H364" t="s">
        <v>71</v>
      </c>
      <c r="I364" t="s">
        <v>2349</v>
      </c>
      <c r="J364" t="s">
        <v>2349</v>
      </c>
      <c r="K364" t="s">
        <v>2349</v>
      </c>
      <c r="L364" t="s">
        <v>2349</v>
      </c>
      <c r="M364" t="s">
        <v>2349</v>
      </c>
      <c r="N364" t="s">
        <v>2349</v>
      </c>
      <c r="O364" t="s">
        <v>2349</v>
      </c>
      <c r="P364" t="s">
        <v>2349</v>
      </c>
      <c r="Q364" s="1">
        <v>1820</v>
      </c>
    </row>
    <row r="365" spans="1:17" x14ac:dyDescent="0.35">
      <c r="A365" t="s">
        <v>1600</v>
      </c>
      <c r="B365" t="s">
        <v>375</v>
      </c>
      <c r="C365">
        <v>550040</v>
      </c>
      <c r="D365" t="s">
        <v>375</v>
      </c>
      <c r="E365" t="s">
        <v>174</v>
      </c>
      <c r="F365" t="s">
        <v>175</v>
      </c>
      <c r="G365" t="s">
        <v>70</v>
      </c>
      <c r="H365" t="s">
        <v>71</v>
      </c>
      <c r="I365" t="s">
        <v>2349</v>
      </c>
      <c r="J365" t="s">
        <v>2349</v>
      </c>
      <c r="K365" t="s">
        <v>2349</v>
      </c>
      <c r="L365" t="s">
        <v>2349</v>
      </c>
      <c r="M365" t="s">
        <v>2349</v>
      </c>
      <c r="N365" t="s">
        <v>2349</v>
      </c>
      <c r="O365" t="s">
        <v>2349</v>
      </c>
      <c r="P365" t="s">
        <v>2349</v>
      </c>
      <c r="Q365" s="1">
        <v>2500</v>
      </c>
    </row>
    <row r="366" spans="1:17" x14ac:dyDescent="0.35">
      <c r="A366" t="s">
        <v>1600</v>
      </c>
      <c r="B366" t="s">
        <v>375</v>
      </c>
      <c r="C366">
        <v>550040</v>
      </c>
      <c r="D366" t="s">
        <v>375</v>
      </c>
      <c r="E366" t="s">
        <v>68</v>
      </c>
      <c r="F366" t="s">
        <v>69</v>
      </c>
      <c r="G366" t="s">
        <v>70</v>
      </c>
      <c r="H366" t="s">
        <v>71</v>
      </c>
      <c r="I366" t="s">
        <v>2349</v>
      </c>
      <c r="J366" t="s">
        <v>2349</v>
      </c>
      <c r="K366" t="s">
        <v>2349</v>
      </c>
      <c r="L366" t="s">
        <v>2349</v>
      </c>
      <c r="M366" t="s">
        <v>2349</v>
      </c>
      <c r="N366" t="s">
        <v>2349</v>
      </c>
      <c r="O366" t="s">
        <v>2349</v>
      </c>
      <c r="P366" t="s">
        <v>2349</v>
      </c>
      <c r="Q366" s="1">
        <v>181</v>
      </c>
    </row>
    <row r="367" spans="1:17" x14ac:dyDescent="0.35">
      <c r="A367" t="s">
        <v>1600</v>
      </c>
      <c r="B367" t="s">
        <v>375</v>
      </c>
      <c r="C367">
        <v>550040</v>
      </c>
      <c r="D367" t="s">
        <v>375</v>
      </c>
      <c r="E367" t="s">
        <v>143</v>
      </c>
      <c r="F367" t="s">
        <v>144</v>
      </c>
      <c r="G367" t="s">
        <v>32</v>
      </c>
      <c r="H367" t="s">
        <v>33</v>
      </c>
      <c r="I367" t="s">
        <v>2349</v>
      </c>
      <c r="J367" t="s">
        <v>2349</v>
      </c>
      <c r="K367" t="s">
        <v>2349</v>
      </c>
      <c r="L367" t="s">
        <v>2349</v>
      </c>
      <c r="M367" t="s">
        <v>2349</v>
      </c>
      <c r="N367" t="s">
        <v>2349</v>
      </c>
      <c r="O367" t="s">
        <v>2349</v>
      </c>
      <c r="P367" t="s">
        <v>2349</v>
      </c>
      <c r="Q367" s="1">
        <v>150</v>
      </c>
    </row>
    <row r="368" spans="1:17" x14ac:dyDescent="0.35">
      <c r="A368" t="s">
        <v>1600</v>
      </c>
      <c r="B368" t="s">
        <v>375</v>
      </c>
      <c r="C368">
        <v>550040</v>
      </c>
      <c r="D368" t="s">
        <v>375</v>
      </c>
      <c r="E368" t="s">
        <v>219</v>
      </c>
      <c r="F368" t="s">
        <v>220</v>
      </c>
      <c r="G368" t="s">
        <v>158</v>
      </c>
      <c r="H368" t="s">
        <v>159</v>
      </c>
      <c r="I368" t="s">
        <v>2349</v>
      </c>
      <c r="J368" t="s">
        <v>2349</v>
      </c>
      <c r="K368" t="s">
        <v>2349</v>
      </c>
      <c r="L368" t="s">
        <v>2349</v>
      </c>
      <c r="M368" t="s">
        <v>2349</v>
      </c>
      <c r="N368" t="s">
        <v>2349</v>
      </c>
      <c r="O368" t="s">
        <v>2349</v>
      </c>
      <c r="P368" t="s">
        <v>2349</v>
      </c>
      <c r="Q368" s="1">
        <v>800</v>
      </c>
    </row>
    <row r="369" spans="1:17" x14ac:dyDescent="0.35">
      <c r="A369" t="s">
        <v>1600</v>
      </c>
      <c r="B369" t="s">
        <v>375</v>
      </c>
      <c r="C369">
        <v>550040</v>
      </c>
      <c r="D369" t="s">
        <v>375</v>
      </c>
      <c r="E369" t="s">
        <v>390</v>
      </c>
      <c r="F369" t="s">
        <v>391</v>
      </c>
      <c r="G369" t="s">
        <v>112</v>
      </c>
      <c r="H369" t="s">
        <v>113</v>
      </c>
      <c r="I369" t="s">
        <v>2349</v>
      </c>
      <c r="J369" t="s">
        <v>2349</v>
      </c>
      <c r="K369" t="s">
        <v>2349</v>
      </c>
      <c r="L369" t="s">
        <v>2349</v>
      </c>
      <c r="M369" t="s">
        <v>2349</v>
      </c>
      <c r="N369" t="s">
        <v>2349</v>
      </c>
      <c r="O369" t="s">
        <v>2349</v>
      </c>
      <c r="P369" t="s">
        <v>2349</v>
      </c>
      <c r="Q369" s="1">
        <v>675</v>
      </c>
    </row>
    <row r="370" spans="1:17" x14ac:dyDescent="0.35">
      <c r="A370" t="s">
        <v>1600</v>
      </c>
      <c r="B370" t="s">
        <v>375</v>
      </c>
      <c r="C370">
        <v>550040</v>
      </c>
      <c r="D370" t="s">
        <v>375</v>
      </c>
      <c r="E370" t="s">
        <v>146</v>
      </c>
      <c r="F370" t="s">
        <v>147</v>
      </c>
      <c r="G370" t="s">
        <v>148</v>
      </c>
      <c r="H370" t="s">
        <v>149</v>
      </c>
      <c r="I370" t="s">
        <v>2349</v>
      </c>
      <c r="J370" t="s">
        <v>2349</v>
      </c>
      <c r="K370" t="s">
        <v>2349</v>
      </c>
      <c r="L370" t="s">
        <v>2349</v>
      </c>
      <c r="M370" t="s">
        <v>2349</v>
      </c>
      <c r="N370" t="s">
        <v>2349</v>
      </c>
      <c r="O370" t="s">
        <v>2349</v>
      </c>
      <c r="P370" t="s">
        <v>2349</v>
      </c>
      <c r="Q370" s="1">
        <v>2000</v>
      </c>
    </row>
    <row r="371" spans="1:17" x14ac:dyDescent="0.35">
      <c r="A371" t="s">
        <v>1600</v>
      </c>
      <c r="B371" t="s">
        <v>375</v>
      </c>
      <c r="C371">
        <v>550040</v>
      </c>
      <c r="D371" t="s">
        <v>375</v>
      </c>
      <c r="E371" t="s">
        <v>232</v>
      </c>
      <c r="F371" t="s">
        <v>233</v>
      </c>
      <c r="G371" t="s">
        <v>234</v>
      </c>
      <c r="H371" t="s">
        <v>235</v>
      </c>
      <c r="I371" t="s">
        <v>2349</v>
      </c>
      <c r="J371" t="s">
        <v>2349</v>
      </c>
      <c r="K371" t="s">
        <v>2349</v>
      </c>
      <c r="L371" t="s">
        <v>2349</v>
      </c>
      <c r="M371" t="s">
        <v>2349</v>
      </c>
      <c r="N371" t="s">
        <v>2349</v>
      </c>
      <c r="O371" t="s">
        <v>2349</v>
      </c>
      <c r="P371" t="s">
        <v>2349</v>
      </c>
      <c r="Q371" s="1">
        <v>150</v>
      </c>
    </row>
    <row r="372" spans="1:17" x14ac:dyDescent="0.35">
      <c r="A372" t="s">
        <v>1600</v>
      </c>
      <c r="B372" t="s">
        <v>375</v>
      </c>
      <c r="C372">
        <v>550040</v>
      </c>
      <c r="D372" t="s">
        <v>375</v>
      </c>
      <c r="E372" t="s">
        <v>167</v>
      </c>
      <c r="F372" t="s">
        <v>168</v>
      </c>
      <c r="G372" t="s">
        <v>169</v>
      </c>
      <c r="H372" t="s">
        <v>170</v>
      </c>
      <c r="I372" t="s">
        <v>2349</v>
      </c>
      <c r="J372" t="s">
        <v>2349</v>
      </c>
      <c r="K372" t="s">
        <v>2349</v>
      </c>
      <c r="L372" t="s">
        <v>2349</v>
      </c>
      <c r="M372" t="s">
        <v>2349</v>
      </c>
      <c r="N372" t="s">
        <v>2349</v>
      </c>
      <c r="O372" t="s">
        <v>2349</v>
      </c>
      <c r="P372" t="s">
        <v>2349</v>
      </c>
      <c r="Q372" s="1">
        <v>1300</v>
      </c>
    </row>
    <row r="373" spans="1:17" x14ac:dyDescent="0.35">
      <c r="A373" t="s">
        <v>1600</v>
      </c>
      <c r="B373" t="s">
        <v>375</v>
      </c>
      <c r="C373">
        <v>550040</v>
      </c>
      <c r="D373" t="s">
        <v>375</v>
      </c>
      <c r="E373" t="s">
        <v>340</v>
      </c>
      <c r="F373" t="s">
        <v>341</v>
      </c>
      <c r="G373" t="s">
        <v>32</v>
      </c>
      <c r="H373" t="s">
        <v>33</v>
      </c>
      <c r="I373" t="s">
        <v>2349</v>
      </c>
      <c r="J373" t="s">
        <v>2349</v>
      </c>
      <c r="K373" t="s">
        <v>2349</v>
      </c>
      <c r="L373" t="s">
        <v>2349</v>
      </c>
      <c r="M373" t="s">
        <v>2349</v>
      </c>
      <c r="N373" t="s">
        <v>2349</v>
      </c>
      <c r="O373" t="s">
        <v>2349</v>
      </c>
      <c r="P373" t="s">
        <v>2349</v>
      </c>
      <c r="Q373" s="1">
        <v>5000</v>
      </c>
    </row>
    <row r="374" spans="1:17" x14ac:dyDescent="0.35">
      <c r="A374" t="s">
        <v>1600</v>
      </c>
      <c r="B374" t="s">
        <v>375</v>
      </c>
      <c r="C374">
        <v>550040</v>
      </c>
      <c r="D374" t="s">
        <v>375</v>
      </c>
      <c r="E374" t="s">
        <v>30</v>
      </c>
      <c r="F374" t="s">
        <v>31</v>
      </c>
      <c r="G374" t="s">
        <v>32</v>
      </c>
      <c r="H374" t="s">
        <v>33</v>
      </c>
      <c r="I374" t="s">
        <v>2349</v>
      </c>
      <c r="J374" t="s">
        <v>2349</v>
      </c>
      <c r="K374" t="s">
        <v>2349</v>
      </c>
      <c r="L374" t="s">
        <v>2349</v>
      </c>
      <c r="M374" t="s">
        <v>2349</v>
      </c>
      <c r="N374" t="s">
        <v>2349</v>
      </c>
      <c r="O374" t="s">
        <v>2349</v>
      </c>
      <c r="P374" t="s">
        <v>2349</v>
      </c>
      <c r="Q374" s="1">
        <v>2475</v>
      </c>
    </row>
    <row r="375" spans="1:17" x14ac:dyDescent="0.35">
      <c r="A375" t="s">
        <v>1600</v>
      </c>
      <c r="B375" t="s">
        <v>375</v>
      </c>
      <c r="C375">
        <v>550040</v>
      </c>
      <c r="D375" t="s">
        <v>375</v>
      </c>
      <c r="E375" t="s">
        <v>299</v>
      </c>
      <c r="F375" t="s">
        <v>300</v>
      </c>
      <c r="G375" t="s">
        <v>32</v>
      </c>
      <c r="H375" t="s">
        <v>33</v>
      </c>
      <c r="I375" t="s">
        <v>2349</v>
      </c>
      <c r="J375" t="s">
        <v>2349</v>
      </c>
      <c r="K375" t="s">
        <v>2349</v>
      </c>
      <c r="L375" t="s">
        <v>2349</v>
      </c>
      <c r="M375" t="s">
        <v>2349</v>
      </c>
      <c r="N375" t="s">
        <v>2349</v>
      </c>
      <c r="O375" t="s">
        <v>2349</v>
      </c>
      <c r="P375" t="s">
        <v>2349</v>
      </c>
      <c r="Q375" s="1">
        <v>620</v>
      </c>
    </row>
    <row r="376" spans="1:17" x14ac:dyDescent="0.35">
      <c r="A376" t="s">
        <v>1600</v>
      </c>
      <c r="B376" t="s">
        <v>375</v>
      </c>
      <c r="C376">
        <v>550040</v>
      </c>
      <c r="D376" t="s">
        <v>375</v>
      </c>
      <c r="E376" t="s">
        <v>306</v>
      </c>
      <c r="F376" t="s">
        <v>307</v>
      </c>
      <c r="G376" t="s">
        <v>158</v>
      </c>
      <c r="H376" t="s">
        <v>159</v>
      </c>
      <c r="I376" t="s">
        <v>2349</v>
      </c>
      <c r="J376" t="s">
        <v>2349</v>
      </c>
      <c r="K376" t="s">
        <v>2349</v>
      </c>
      <c r="L376" t="s">
        <v>2349</v>
      </c>
      <c r="M376" t="s">
        <v>2349</v>
      </c>
      <c r="N376" t="s">
        <v>2349</v>
      </c>
      <c r="O376" t="s">
        <v>2349</v>
      </c>
      <c r="P376" t="s">
        <v>2349</v>
      </c>
      <c r="Q376" s="1">
        <v>300</v>
      </c>
    </row>
    <row r="377" spans="1:17" x14ac:dyDescent="0.35">
      <c r="A377" t="s">
        <v>1600</v>
      </c>
      <c r="B377" t="s">
        <v>375</v>
      </c>
      <c r="C377">
        <v>550040</v>
      </c>
      <c r="D377" t="s">
        <v>375</v>
      </c>
      <c r="E377" t="s">
        <v>181</v>
      </c>
      <c r="F377" t="s">
        <v>182</v>
      </c>
      <c r="G377" t="s">
        <v>20</v>
      </c>
      <c r="H377" t="s">
        <v>21</v>
      </c>
      <c r="I377" t="s">
        <v>2349</v>
      </c>
      <c r="J377" t="s">
        <v>2349</v>
      </c>
      <c r="K377" t="s">
        <v>2349</v>
      </c>
      <c r="L377" t="s">
        <v>2349</v>
      </c>
      <c r="M377" t="s">
        <v>856</v>
      </c>
      <c r="N377" t="s">
        <v>857</v>
      </c>
      <c r="O377" t="s">
        <v>858</v>
      </c>
      <c r="P377" t="s">
        <v>859</v>
      </c>
      <c r="Q377" s="1">
        <v>25216</v>
      </c>
    </row>
    <row r="378" spans="1:17" x14ac:dyDescent="0.35">
      <c r="A378" t="s">
        <v>1600</v>
      </c>
      <c r="B378" t="s">
        <v>375</v>
      </c>
      <c r="C378">
        <v>550040</v>
      </c>
      <c r="D378" t="s">
        <v>375</v>
      </c>
      <c r="E378" t="s">
        <v>181</v>
      </c>
      <c r="F378" t="s">
        <v>182</v>
      </c>
      <c r="G378" t="s">
        <v>183</v>
      </c>
      <c r="H378" t="s">
        <v>184</v>
      </c>
      <c r="I378" t="s">
        <v>2349</v>
      </c>
      <c r="J378" t="s">
        <v>2349</v>
      </c>
      <c r="K378" t="s">
        <v>2349</v>
      </c>
      <c r="L378" t="s">
        <v>2349</v>
      </c>
      <c r="M378" t="s">
        <v>1094</v>
      </c>
      <c r="N378" t="s">
        <v>1095</v>
      </c>
      <c r="O378" t="s">
        <v>858</v>
      </c>
      <c r="P378" t="s">
        <v>859</v>
      </c>
      <c r="Q378" s="1">
        <v>8000</v>
      </c>
    </row>
    <row r="379" spans="1:17" x14ac:dyDescent="0.35">
      <c r="A379" t="s">
        <v>1600</v>
      </c>
      <c r="B379" t="s">
        <v>375</v>
      </c>
      <c r="C379">
        <v>550040</v>
      </c>
      <c r="D379" t="s">
        <v>375</v>
      </c>
      <c r="E379" t="s">
        <v>181</v>
      </c>
      <c r="F379" t="s">
        <v>182</v>
      </c>
      <c r="G379" t="s">
        <v>183</v>
      </c>
      <c r="H379" t="s">
        <v>184</v>
      </c>
      <c r="I379" t="s">
        <v>2349</v>
      </c>
      <c r="J379" t="s">
        <v>2349</v>
      </c>
      <c r="M379" t="s">
        <v>1092</v>
      </c>
      <c r="N379" t="s">
        <v>1093</v>
      </c>
      <c r="O379" t="s">
        <v>858</v>
      </c>
      <c r="P379" t="s">
        <v>859</v>
      </c>
      <c r="Q379" s="1">
        <v>4000</v>
      </c>
    </row>
    <row r="380" spans="1:17" x14ac:dyDescent="0.35">
      <c r="A380" t="s">
        <v>1600</v>
      </c>
      <c r="B380" t="s">
        <v>375</v>
      </c>
      <c r="C380">
        <v>550040</v>
      </c>
      <c r="D380" t="s">
        <v>375</v>
      </c>
      <c r="E380" t="s">
        <v>981</v>
      </c>
      <c r="F380" t="s">
        <v>982</v>
      </c>
      <c r="G380" t="s">
        <v>983</v>
      </c>
      <c r="H380" t="s">
        <v>982</v>
      </c>
      <c r="I380" t="s">
        <v>2349</v>
      </c>
      <c r="J380" t="s">
        <v>2349</v>
      </c>
      <c r="K380" t="s">
        <v>2349</v>
      </c>
      <c r="L380" t="s">
        <v>2349</v>
      </c>
      <c r="M380" t="s">
        <v>1009</v>
      </c>
      <c r="N380" t="s">
        <v>1010</v>
      </c>
      <c r="O380" t="s">
        <v>2349</v>
      </c>
      <c r="P380" t="s">
        <v>2349</v>
      </c>
      <c r="Q380" s="1">
        <v>1000</v>
      </c>
    </row>
    <row r="381" spans="1:17" x14ac:dyDescent="0.35">
      <c r="A381" t="s">
        <v>1600</v>
      </c>
      <c r="B381" t="s">
        <v>375</v>
      </c>
      <c r="C381">
        <v>550040</v>
      </c>
      <c r="D381" t="s">
        <v>375</v>
      </c>
      <c r="E381" t="s">
        <v>981</v>
      </c>
      <c r="F381" t="s">
        <v>982</v>
      </c>
      <c r="G381" t="s">
        <v>983</v>
      </c>
      <c r="H381" t="s">
        <v>982</v>
      </c>
      <c r="I381" t="s">
        <v>2349</v>
      </c>
      <c r="J381" t="s">
        <v>2349</v>
      </c>
      <c r="M381" t="s">
        <v>992</v>
      </c>
      <c r="N381" t="s">
        <v>993</v>
      </c>
      <c r="O381" t="s">
        <v>2349</v>
      </c>
      <c r="P381" t="s">
        <v>2349</v>
      </c>
      <c r="Q381" s="1">
        <v>913</v>
      </c>
    </row>
    <row r="382" spans="1:17" x14ac:dyDescent="0.35">
      <c r="A382" t="s">
        <v>1600</v>
      </c>
      <c r="B382" t="s">
        <v>1267</v>
      </c>
      <c r="C382">
        <v>550040</v>
      </c>
      <c r="D382" t="s">
        <v>375</v>
      </c>
      <c r="E382" t="s">
        <v>215</v>
      </c>
      <c r="F382" t="s">
        <v>216</v>
      </c>
      <c r="G382" t="s">
        <v>112</v>
      </c>
      <c r="H382" t="s">
        <v>113</v>
      </c>
      <c r="I382" t="s">
        <v>2349</v>
      </c>
      <c r="J382" t="s">
        <v>2349</v>
      </c>
      <c r="K382" t="s">
        <v>2349</v>
      </c>
      <c r="L382" t="s">
        <v>2349</v>
      </c>
      <c r="M382" t="s">
        <v>2349</v>
      </c>
      <c r="N382" t="s">
        <v>2349</v>
      </c>
      <c r="O382" t="s">
        <v>2349</v>
      </c>
      <c r="P382" t="s">
        <v>2349</v>
      </c>
      <c r="Q382" s="1">
        <v>2000</v>
      </c>
    </row>
    <row r="383" spans="1:17" x14ac:dyDescent="0.35">
      <c r="A383" t="s">
        <v>1600</v>
      </c>
      <c r="B383" t="s">
        <v>1377</v>
      </c>
      <c r="C383">
        <v>550040</v>
      </c>
      <c r="D383" t="s">
        <v>375</v>
      </c>
      <c r="E383" t="s">
        <v>143</v>
      </c>
      <c r="F383" t="s">
        <v>144</v>
      </c>
      <c r="G383" t="s">
        <v>32</v>
      </c>
      <c r="H383" t="s">
        <v>33</v>
      </c>
      <c r="I383" t="s">
        <v>2349</v>
      </c>
      <c r="J383" t="s">
        <v>2349</v>
      </c>
      <c r="K383" t="s">
        <v>719</v>
      </c>
      <c r="L383" t="s">
        <v>720</v>
      </c>
      <c r="M383" t="s">
        <v>2349</v>
      </c>
      <c r="N383" t="s">
        <v>2349</v>
      </c>
      <c r="O383" t="s">
        <v>2349</v>
      </c>
      <c r="P383" t="s">
        <v>2349</v>
      </c>
      <c r="Q383" s="1">
        <v>34</v>
      </c>
    </row>
    <row r="384" spans="1:17" x14ac:dyDescent="0.35">
      <c r="A384" t="s">
        <v>1600</v>
      </c>
      <c r="B384" t="s">
        <v>1413</v>
      </c>
      <c r="C384">
        <v>550040</v>
      </c>
      <c r="D384" t="s">
        <v>375</v>
      </c>
      <c r="E384" t="s">
        <v>143</v>
      </c>
      <c r="F384" t="s">
        <v>144</v>
      </c>
      <c r="G384" t="s">
        <v>32</v>
      </c>
      <c r="H384" t="s">
        <v>33</v>
      </c>
      <c r="I384" t="s">
        <v>2349</v>
      </c>
      <c r="J384" t="s">
        <v>2349</v>
      </c>
      <c r="K384" t="s">
        <v>716</v>
      </c>
      <c r="L384" t="s">
        <v>717</v>
      </c>
      <c r="M384" t="s">
        <v>2349</v>
      </c>
      <c r="N384" t="s">
        <v>2349</v>
      </c>
      <c r="O384" t="s">
        <v>2349</v>
      </c>
      <c r="P384" t="s">
        <v>2349</v>
      </c>
      <c r="Q384" s="1">
        <v>1500</v>
      </c>
    </row>
    <row r="385" spans="1:17" x14ac:dyDescent="0.35">
      <c r="A385" t="s">
        <v>1600</v>
      </c>
      <c r="B385" t="s">
        <v>445</v>
      </c>
      <c r="C385">
        <v>552520</v>
      </c>
      <c r="D385" t="s">
        <v>76</v>
      </c>
      <c r="E385" t="s">
        <v>390</v>
      </c>
      <c r="F385" t="s">
        <v>391</v>
      </c>
      <c r="G385" t="s">
        <v>112</v>
      </c>
      <c r="H385" t="s">
        <v>113</v>
      </c>
      <c r="I385" t="s">
        <v>2349</v>
      </c>
      <c r="J385" t="s">
        <v>2349</v>
      </c>
      <c r="K385" t="s">
        <v>2349</v>
      </c>
      <c r="L385" t="s">
        <v>2349</v>
      </c>
      <c r="M385" t="s">
        <v>2349</v>
      </c>
      <c r="N385" t="s">
        <v>2349</v>
      </c>
      <c r="O385" t="s">
        <v>2349</v>
      </c>
      <c r="P385" t="s">
        <v>2349</v>
      </c>
      <c r="Q385" s="1">
        <v>10570</v>
      </c>
    </row>
    <row r="386" spans="1:17" x14ac:dyDescent="0.35">
      <c r="A386" t="s">
        <v>1600</v>
      </c>
      <c r="B386" t="s">
        <v>366</v>
      </c>
      <c r="C386">
        <v>50011</v>
      </c>
      <c r="D386" t="s">
        <v>166</v>
      </c>
      <c r="E386" t="s">
        <v>205</v>
      </c>
      <c r="F386" t="s">
        <v>206</v>
      </c>
      <c r="G386" t="s">
        <v>207</v>
      </c>
      <c r="H386" t="s">
        <v>208</v>
      </c>
      <c r="I386" t="s">
        <v>2349</v>
      </c>
      <c r="J386" t="s">
        <v>2349</v>
      </c>
      <c r="K386" t="s">
        <v>2349</v>
      </c>
      <c r="L386" t="s">
        <v>2349</v>
      </c>
      <c r="M386" t="s">
        <v>163</v>
      </c>
      <c r="N386" t="s">
        <v>164</v>
      </c>
      <c r="O386" t="s">
        <v>2349</v>
      </c>
      <c r="P386" t="s">
        <v>2349</v>
      </c>
      <c r="Q386" s="1">
        <v>1086</v>
      </c>
    </row>
    <row r="387" spans="1:17" x14ac:dyDescent="0.35">
      <c r="A387" t="s">
        <v>1600</v>
      </c>
      <c r="B387" t="s">
        <v>368</v>
      </c>
      <c r="C387">
        <v>551480</v>
      </c>
      <c r="D387" t="s">
        <v>254</v>
      </c>
      <c r="E387" t="s">
        <v>167</v>
      </c>
      <c r="F387" t="s">
        <v>168</v>
      </c>
      <c r="G387" t="s">
        <v>169</v>
      </c>
      <c r="H387" t="s">
        <v>170</v>
      </c>
      <c r="I387" t="s">
        <v>2349</v>
      </c>
      <c r="J387" t="s">
        <v>2349</v>
      </c>
      <c r="K387" t="s">
        <v>2349</v>
      </c>
      <c r="L387" t="s">
        <v>2349</v>
      </c>
      <c r="M387" t="s">
        <v>2349</v>
      </c>
      <c r="N387" t="s">
        <v>2349</v>
      </c>
      <c r="O387" t="s">
        <v>2349</v>
      </c>
      <c r="P387" t="s">
        <v>2349</v>
      </c>
      <c r="Q387" s="1">
        <v>2195</v>
      </c>
    </row>
    <row r="388" spans="1:17" x14ac:dyDescent="0.35">
      <c r="A388" t="s">
        <v>1600</v>
      </c>
      <c r="B388" t="s">
        <v>428</v>
      </c>
      <c r="C388">
        <v>551480</v>
      </c>
      <c r="D388" t="s">
        <v>254</v>
      </c>
      <c r="E388" t="s">
        <v>167</v>
      </c>
      <c r="F388" t="s">
        <v>168</v>
      </c>
      <c r="G388" t="s">
        <v>169</v>
      </c>
      <c r="H388" t="s">
        <v>170</v>
      </c>
      <c r="I388" t="s">
        <v>423</v>
      </c>
      <c r="J388" t="s">
        <v>424</v>
      </c>
      <c r="K388" t="s">
        <v>2349</v>
      </c>
      <c r="L388" t="s">
        <v>2349</v>
      </c>
      <c r="M388" t="s">
        <v>2349</v>
      </c>
      <c r="N388" t="s">
        <v>2349</v>
      </c>
      <c r="O388" t="s">
        <v>423</v>
      </c>
      <c r="P388" t="s">
        <v>424</v>
      </c>
      <c r="Q388" s="1">
        <v>-2195</v>
      </c>
    </row>
    <row r="389" spans="1:17" x14ac:dyDescent="0.35">
      <c r="A389" t="s">
        <v>1600</v>
      </c>
      <c r="B389" t="s">
        <v>109</v>
      </c>
      <c r="C389">
        <v>552520</v>
      </c>
      <c r="D389" t="s">
        <v>76</v>
      </c>
      <c r="E389" t="s">
        <v>110</v>
      </c>
      <c r="F389" t="s">
        <v>111</v>
      </c>
      <c r="G389" t="s">
        <v>112</v>
      </c>
      <c r="H389" t="s">
        <v>113</v>
      </c>
      <c r="I389" t="s">
        <v>2349</v>
      </c>
      <c r="J389" t="s">
        <v>2349</v>
      </c>
      <c r="K389" t="s">
        <v>2349</v>
      </c>
      <c r="L389" t="s">
        <v>2349</v>
      </c>
      <c r="M389" t="s">
        <v>2349</v>
      </c>
      <c r="N389" t="s">
        <v>2349</v>
      </c>
      <c r="O389" t="s">
        <v>2349</v>
      </c>
      <c r="P389" t="s">
        <v>2349</v>
      </c>
      <c r="Q389" s="1">
        <v>3000</v>
      </c>
    </row>
    <row r="390" spans="1:17" x14ac:dyDescent="0.35">
      <c r="A390" t="s">
        <v>1600</v>
      </c>
      <c r="B390" t="s">
        <v>516</v>
      </c>
      <c r="C390">
        <v>550040</v>
      </c>
      <c r="D390" t="s">
        <v>375</v>
      </c>
      <c r="E390" t="s">
        <v>340</v>
      </c>
      <c r="F390" t="s">
        <v>341</v>
      </c>
      <c r="G390" t="s">
        <v>32</v>
      </c>
      <c r="H390" t="s">
        <v>33</v>
      </c>
      <c r="I390" t="s">
        <v>2349</v>
      </c>
      <c r="J390" t="s">
        <v>2349</v>
      </c>
      <c r="K390" t="s">
        <v>2349</v>
      </c>
      <c r="L390" t="s">
        <v>2349</v>
      </c>
      <c r="M390" t="s">
        <v>2349</v>
      </c>
      <c r="N390" t="s">
        <v>2349</v>
      </c>
      <c r="O390" t="s">
        <v>2349</v>
      </c>
      <c r="P390" t="s">
        <v>2349</v>
      </c>
      <c r="Q390" s="1">
        <v>200</v>
      </c>
    </row>
    <row r="391" spans="1:17" x14ac:dyDescent="0.35">
      <c r="A391" t="s">
        <v>1600</v>
      </c>
      <c r="B391" t="s">
        <v>518</v>
      </c>
      <c r="C391">
        <v>50020</v>
      </c>
      <c r="D391" t="s">
        <v>117</v>
      </c>
      <c r="E391" t="s">
        <v>340</v>
      </c>
      <c r="F391" t="s">
        <v>341</v>
      </c>
      <c r="G391" t="s">
        <v>32</v>
      </c>
      <c r="H391" t="s">
        <v>33</v>
      </c>
      <c r="I391" t="s">
        <v>2349</v>
      </c>
      <c r="J391" t="s">
        <v>2349</v>
      </c>
      <c r="K391" t="s">
        <v>394</v>
      </c>
      <c r="L391" t="s">
        <v>395</v>
      </c>
      <c r="M391" t="s">
        <v>2349</v>
      </c>
      <c r="N391" t="s">
        <v>2349</v>
      </c>
      <c r="O391" t="s">
        <v>2349</v>
      </c>
      <c r="P391" t="s">
        <v>2349</v>
      </c>
      <c r="Q391" s="1">
        <v>104568</v>
      </c>
    </row>
    <row r="392" spans="1:17" x14ac:dyDescent="0.35">
      <c r="A392" t="s">
        <v>1600</v>
      </c>
      <c r="B392" t="s">
        <v>517</v>
      </c>
      <c r="C392">
        <v>5063</v>
      </c>
      <c r="D392" t="s">
        <v>72</v>
      </c>
      <c r="E392" t="s">
        <v>340</v>
      </c>
      <c r="F392" t="s">
        <v>341</v>
      </c>
      <c r="G392" t="s">
        <v>32</v>
      </c>
      <c r="H392" t="s">
        <v>33</v>
      </c>
      <c r="I392" t="s">
        <v>2349</v>
      </c>
      <c r="J392" t="s">
        <v>2349</v>
      </c>
      <c r="K392" t="s">
        <v>394</v>
      </c>
      <c r="L392" t="s">
        <v>395</v>
      </c>
      <c r="M392" t="s">
        <v>2349</v>
      </c>
      <c r="N392" t="s">
        <v>2349</v>
      </c>
      <c r="O392" t="s">
        <v>2349</v>
      </c>
      <c r="P392" t="s">
        <v>2349</v>
      </c>
      <c r="Q392" s="1">
        <v>34507</v>
      </c>
    </row>
    <row r="393" spans="1:17" x14ac:dyDescent="0.35">
      <c r="A393" t="s">
        <v>1600</v>
      </c>
      <c r="B393" t="s">
        <v>517</v>
      </c>
      <c r="C393">
        <v>5063</v>
      </c>
      <c r="D393" t="s">
        <v>72</v>
      </c>
      <c r="E393" t="s">
        <v>30</v>
      </c>
      <c r="F393" t="s">
        <v>31</v>
      </c>
      <c r="G393" t="s">
        <v>32</v>
      </c>
      <c r="H393" t="s">
        <v>33</v>
      </c>
      <c r="I393" t="s">
        <v>2349</v>
      </c>
      <c r="J393" t="s">
        <v>2349</v>
      </c>
      <c r="K393" t="s">
        <v>394</v>
      </c>
      <c r="L393" t="s">
        <v>395</v>
      </c>
      <c r="M393" t="s">
        <v>2349</v>
      </c>
      <c r="N393" t="s">
        <v>2349</v>
      </c>
      <c r="O393" t="s">
        <v>2349</v>
      </c>
      <c r="P393" t="s">
        <v>2349</v>
      </c>
      <c r="Q393" s="1">
        <v>46605</v>
      </c>
    </row>
    <row r="394" spans="1:17" x14ac:dyDescent="0.35">
      <c r="A394" t="s">
        <v>1600</v>
      </c>
      <c r="B394" t="s">
        <v>517</v>
      </c>
      <c r="C394">
        <v>5063</v>
      </c>
      <c r="D394" t="s">
        <v>72</v>
      </c>
      <c r="E394" t="s">
        <v>299</v>
      </c>
      <c r="F394" t="s">
        <v>300</v>
      </c>
      <c r="G394" t="s">
        <v>32</v>
      </c>
      <c r="H394" t="s">
        <v>33</v>
      </c>
      <c r="I394" t="s">
        <v>2349</v>
      </c>
      <c r="J394" t="s">
        <v>2349</v>
      </c>
      <c r="K394" t="s">
        <v>394</v>
      </c>
      <c r="L394" t="s">
        <v>395</v>
      </c>
      <c r="M394" t="s">
        <v>2349</v>
      </c>
      <c r="N394" t="s">
        <v>2349</v>
      </c>
      <c r="O394" t="s">
        <v>2349</v>
      </c>
      <c r="P394" t="s">
        <v>2349</v>
      </c>
      <c r="Q394" s="1">
        <v>14571</v>
      </c>
    </row>
    <row r="395" spans="1:17" x14ac:dyDescent="0.35">
      <c r="A395" t="s">
        <v>1600</v>
      </c>
      <c r="B395" t="s">
        <v>517</v>
      </c>
      <c r="C395">
        <v>5063</v>
      </c>
      <c r="D395" t="s">
        <v>72</v>
      </c>
      <c r="E395" t="s">
        <v>77</v>
      </c>
      <c r="F395" t="s">
        <v>78</v>
      </c>
      <c r="G395" t="s">
        <v>32</v>
      </c>
      <c r="H395" t="s">
        <v>33</v>
      </c>
      <c r="I395" t="s">
        <v>2349</v>
      </c>
      <c r="J395" t="s">
        <v>2349</v>
      </c>
      <c r="K395" t="s">
        <v>394</v>
      </c>
      <c r="L395" t="s">
        <v>395</v>
      </c>
      <c r="M395" t="s">
        <v>2349</v>
      </c>
      <c r="N395" t="s">
        <v>2349</v>
      </c>
      <c r="O395" t="s">
        <v>2349</v>
      </c>
      <c r="P395" t="s">
        <v>2349</v>
      </c>
      <c r="Q395" s="1">
        <v>-95683</v>
      </c>
    </row>
    <row r="396" spans="1:17" x14ac:dyDescent="0.35">
      <c r="A396" t="s">
        <v>1600</v>
      </c>
      <c r="B396" t="s">
        <v>517</v>
      </c>
      <c r="C396">
        <v>5064</v>
      </c>
      <c r="D396" t="s">
        <v>67</v>
      </c>
      <c r="E396" t="s">
        <v>340</v>
      </c>
      <c r="F396" t="s">
        <v>341</v>
      </c>
      <c r="G396" t="s">
        <v>32</v>
      </c>
      <c r="H396" t="s">
        <v>33</v>
      </c>
      <c r="I396" t="s">
        <v>2349</v>
      </c>
      <c r="J396" t="s">
        <v>2349</v>
      </c>
      <c r="K396" t="s">
        <v>394</v>
      </c>
      <c r="L396" t="s">
        <v>395</v>
      </c>
      <c r="M396" t="s">
        <v>2349</v>
      </c>
      <c r="N396" t="s">
        <v>2349</v>
      </c>
      <c r="O396" t="s">
        <v>2349</v>
      </c>
      <c r="P396" t="s">
        <v>2349</v>
      </c>
      <c r="Q396" s="1">
        <v>837</v>
      </c>
    </row>
    <row r="397" spans="1:17" x14ac:dyDescent="0.35">
      <c r="A397" t="s">
        <v>1600</v>
      </c>
      <c r="B397" t="s">
        <v>517</v>
      </c>
      <c r="C397">
        <v>5064</v>
      </c>
      <c r="D397" t="s">
        <v>67</v>
      </c>
      <c r="E397" t="s">
        <v>30</v>
      </c>
      <c r="F397" t="s">
        <v>31</v>
      </c>
      <c r="G397" t="s">
        <v>32</v>
      </c>
      <c r="H397" t="s">
        <v>33</v>
      </c>
      <c r="I397" t="s">
        <v>2349</v>
      </c>
      <c r="J397" t="s">
        <v>2349</v>
      </c>
      <c r="K397" t="s">
        <v>394</v>
      </c>
      <c r="L397" t="s">
        <v>395</v>
      </c>
      <c r="M397" t="s">
        <v>2349</v>
      </c>
      <c r="N397" t="s">
        <v>2349</v>
      </c>
      <c r="O397" t="s">
        <v>2349</v>
      </c>
      <c r="P397" t="s">
        <v>2349</v>
      </c>
      <c r="Q397" s="1">
        <v>1130</v>
      </c>
    </row>
    <row r="398" spans="1:17" x14ac:dyDescent="0.35">
      <c r="A398" t="s">
        <v>1600</v>
      </c>
      <c r="B398" t="s">
        <v>517</v>
      </c>
      <c r="C398">
        <v>5064</v>
      </c>
      <c r="D398" t="s">
        <v>67</v>
      </c>
      <c r="E398" t="s">
        <v>299</v>
      </c>
      <c r="F398" t="s">
        <v>300</v>
      </c>
      <c r="G398" t="s">
        <v>32</v>
      </c>
      <c r="H398" t="s">
        <v>33</v>
      </c>
      <c r="I398" t="s">
        <v>2349</v>
      </c>
      <c r="J398" t="s">
        <v>2349</v>
      </c>
      <c r="K398" t="s">
        <v>394</v>
      </c>
      <c r="L398" t="s">
        <v>395</v>
      </c>
      <c r="M398" t="s">
        <v>2349</v>
      </c>
      <c r="N398" t="s">
        <v>2349</v>
      </c>
      <c r="O398" t="s">
        <v>2349</v>
      </c>
      <c r="P398" t="s">
        <v>2349</v>
      </c>
      <c r="Q398" s="1">
        <v>353</v>
      </c>
    </row>
    <row r="399" spans="1:17" x14ac:dyDescent="0.35">
      <c r="A399" t="s">
        <v>1600</v>
      </c>
      <c r="B399" t="s">
        <v>517</v>
      </c>
      <c r="C399">
        <v>5064</v>
      </c>
      <c r="D399" t="s">
        <v>67</v>
      </c>
      <c r="E399" t="s">
        <v>77</v>
      </c>
      <c r="F399" t="s">
        <v>78</v>
      </c>
      <c r="G399" t="s">
        <v>32</v>
      </c>
      <c r="H399" t="s">
        <v>33</v>
      </c>
      <c r="I399" t="s">
        <v>2349</v>
      </c>
      <c r="J399" t="s">
        <v>2349</v>
      </c>
      <c r="K399" t="s">
        <v>394</v>
      </c>
      <c r="L399" t="s">
        <v>395</v>
      </c>
      <c r="M399" t="s">
        <v>2349</v>
      </c>
      <c r="N399" t="s">
        <v>2349</v>
      </c>
      <c r="O399" t="s">
        <v>2349</v>
      </c>
      <c r="P399" t="s">
        <v>2349</v>
      </c>
      <c r="Q399" s="1">
        <v>-2320</v>
      </c>
    </row>
    <row r="400" spans="1:17" x14ac:dyDescent="0.35">
      <c r="A400" t="s">
        <v>1600</v>
      </c>
      <c r="B400" t="s">
        <v>517</v>
      </c>
      <c r="C400">
        <v>50020</v>
      </c>
      <c r="D400" t="s">
        <v>117</v>
      </c>
      <c r="E400" t="s">
        <v>30</v>
      </c>
      <c r="F400" t="s">
        <v>31</v>
      </c>
      <c r="G400" t="s">
        <v>32</v>
      </c>
      <c r="H400" t="s">
        <v>33</v>
      </c>
      <c r="I400" t="s">
        <v>2349</v>
      </c>
      <c r="J400" t="s">
        <v>2349</v>
      </c>
      <c r="K400" t="s">
        <v>394</v>
      </c>
      <c r="L400" t="s">
        <v>395</v>
      </c>
      <c r="M400" t="s">
        <v>2349</v>
      </c>
      <c r="N400" t="s">
        <v>2349</v>
      </c>
      <c r="O400" t="s">
        <v>2349</v>
      </c>
      <c r="P400" t="s">
        <v>2349</v>
      </c>
      <c r="Q400" s="1">
        <v>141228</v>
      </c>
    </row>
    <row r="401" spans="1:17" x14ac:dyDescent="0.35">
      <c r="A401" t="s">
        <v>1600</v>
      </c>
      <c r="B401" t="s">
        <v>517</v>
      </c>
      <c r="C401">
        <v>50020</v>
      </c>
      <c r="D401" t="s">
        <v>117</v>
      </c>
      <c r="E401" t="s">
        <v>299</v>
      </c>
      <c r="F401" t="s">
        <v>300</v>
      </c>
      <c r="G401" t="s">
        <v>32</v>
      </c>
      <c r="H401" t="s">
        <v>33</v>
      </c>
      <c r="I401" t="s">
        <v>2349</v>
      </c>
      <c r="J401" t="s">
        <v>2349</v>
      </c>
      <c r="K401" t="s">
        <v>394</v>
      </c>
      <c r="L401" t="s">
        <v>395</v>
      </c>
      <c r="M401" t="s">
        <v>2349</v>
      </c>
      <c r="N401" t="s">
        <v>2349</v>
      </c>
      <c r="O401" t="s">
        <v>2349</v>
      </c>
      <c r="P401" t="s">
        <v>2349</v>
      </c>
      <c r="Q401" s="1">
        <v>44153</v>
      </c>
    </row>
    <row r="402" spans="1:17" x14ac:dyDescent="0.35">
      <c r="A402" t="s">
        <v>1600</v>
      </c>
      <c r="B402" t="s">
        <v>517</v>
      </c>
      <c r="C402">
        <v>50020</v>
      </c>
      <c r="D402" t="s">
        <v>117</v>
      </c>
      <c r="E402" t="s">
        <v>77</v>
      </c>
      <c r="F402" t="s">
        <v>78</v>
      </c>
      <c r="G402" t="s">
        <v>32</v>
      </c>
      <c r="H402" t="s">
        <v>33</v>
      </c>
      <c r="I402" t="s">
        <v>2349</v>
      </c>
      <c r="J402" t="s">
        <v>2349</v>
      </c>
      <c r="K402" t="s">
        <v>394</v>
      </c>
      <c r="L402" t="s">
        <v>395</v>
      </c>
      <c r="M402" t="s">
        <v>2349</v>
      </c>
      <c r="N402" t="s">
        <v>2349</v>
      </c>
      <c r="O402" t="s">
        <v>2349</v>
      </c>
      <c r="P402" t="s">
        <v>2349</v>
      </c>
      <c r="Q402" s="1">
        <v>-289949</v>
      </c>
    </row>
    <row r="403" spans="1:17" x14ac:dyDescent="0.35">
      <c r="A403" t="s">
        <v>1600</v>
      </c>
      <c r="B403" t="s">
        <v>1239</v>
      </c>
      <c r="C403">
        <v>50027</v>
      </c>
      <c r="D403" t="s">
        <v>660</v>
      </c>
      <c r="E403" t="s">
        <v>232</v>
      </c>
      <c r="F403" t="s">
        <v>233</v>
      </c>
      <c r="G403" t="s">
        <v>473</v>
      </c>
      <c r="H403" t="s">
        <v>474</v>
      </c>
      <c r="I403" t="s">
        <v>2349</v>
      </c>
      <c r="J403" t="s">
        <v>2349</v>
      </c>
      <c r="K403" t="s">
        <v>2349</v>
      </c>
      <c r="L403" t="s">
        <v>2349</v>
      </c>
      <c r="M403" t="s">
        <v>2349</v>
      </c>
      <c r="N403" t="s">
        <v>2349</v>
      </c>
      <c r="O403" t="s">
        <v>2349</v>
      </c>
      <c r="P403" t="s">
        <v>2349</v>
      </c>
      <c r="Q403" s="1">
        <v>509063</v>
      </c>
    </row>
    <row r="404" spans="1:17" x14ac:dyDescent="0.35">
      <c r="A404" t="s">
        <v>1600</v>
      </c>
      <c r="B404" t="s">
        <v>188</v>
      </c>
      <c r="C404">
        <v>5063</v>
      </c>
      <c r="D404" t="s">
        <v>72</v>
      </c>
      <c r="E404" t="s">
        <v>189</v>
      </c>
      <c r="F404" t="s">
        <v>190</v>
      </c>
      <c r="G404" t="s">
        <v>20</v>
      </c>
      <c r="H404" t="s">
        <v>21</v>
      </c>
      <c r="I404" t="s">
        <v>2349</v>
      </c>
      <c r="J404" t="s">
        <v>2349</v>
      </c>
      <c r="K404" t="s">
        <v>2349</v>
      </c>
      <c r="L404" t="s">
        <v>2349</v>
      </c>
      <c r="M404" t="s">
        <v>2349</v>
      </c>
      <c r="N404" t="s">
        <v>2349</v>
      </c>
      <c r="O404" t="s">
        <v>2349</v>
      </c>
      <c r="P404" t="s">
        <v>2349</v>
      </c>
      <c r="Q404" s="1">
        <v>-165</v>
      </c>
    </row>
    <row r="405" spans="1:17" x14ac:dyDescent="0.35">
      <c r="A405" t="s">
        <v>1600</v>
      </c>
      <c r="B405" t="s">
        <v>188</v>
      </c>
      <c r="C405">
        <v>5064</v>
      </c>
      <c r="D405" t="s">
        <v>67</v>
      </c>
      <c r="E405" t="s">
        <v>189</v>
      </c>
      <c r="F405" t="s">
        <v>190</v>
      </c>
      <c r="G405" t="s">
        <v>20</v>
      </c>
      <c r="H405" t="s">
        <v>21</v>
      </c>
      <c r="I405" t="s">
        <v>2349</v>
      </c>
      <c r="J405" t="s">
        <v>2349</v>
      </c>
      <c r="K405" t="s">
        <v>2349</v>
      </c>
      <c r="L405" t="s">
        <v>2349</v>
      </c>
      <c r="M405" t="s">
        <v>2349</v>
      </c>
      <c r="N405" t="s">
        <v>2349</v>
      </c>
      <c r="O405" t="s">
        <v>2349</v>
      </c>
      <c r="P405" t="s">
        <v>2349</v>
      </c>
      <c r="Q405" s="1">
        <v>-4</v>
      </c>
    </row>
    <row r="406" spans="1:17" x14ac:dyDescent="0.35">
      <c r="A406" t="s">
        <v>1600</v>
      </c>
      <c r="B406" t="s">
        <v>188</v>
      </c>
      <c r="C406">
        <v>50021</v>
      </c>
      <c r="D406" t="s">
        <v>74</v>
      </c>
      <c r="E406" t="s">
        <v>189</v>
      </c>
      <c r="F406" t="s">
        <v>190</v>
      </c>
      <c r="G406" t="s">
        <v>20</v>
      </c>
      <c r="H406" t="s">
        <v>21</v>
      </c>
      <c r="I406" t="s">
        <v>2349</v>
      </c>
      <c r="J406" t="s">
        <v>2349</v>
      </c>
      <c r="K406" t="s">
        <v>2349</v>
      </c>
      <c r="L406" t="s">
        <v>2349</v>
      </c>
      <c r="M406" t="s">
        <v>2349</v>
      </c>
      <c r="N406" t="s">
        <v>2349</v>
      </c>
      <c r="O406" t="s">
        <v>2349</v>
      </c>
      <c r="P406" t="s">
        <v>2349</v>
      </c>
      <c r="Q406" s="1">
        <v>-500</v>
      </c>
    </row>
    <row r="407" spans="1:17" x14ac:dyDescent="0.35">
      <c r="A407" t="s">
        <v>1600</v>
      </c>
      <c r="B407" t="s">
        <v>187</v>
      </c>
      <c r="C407">
        <v>5063</v>
      </c>
      <c r="D407" t="s">
        <v>72</v>
      </c>
      <c r="E407" t="s">
        <v>77</v>
      </c>
      <c r="F407" t="s">
        <v>78</v>
      </c>
      <c r="G407" t="s">
        <v>152</v>
      </c>
      <c r="H407" t="s">
        <v>153</v>
      </c>
      <c r="I407" t="s">
        <v>2349</v>
      </c>
      <c r="J407" t="s">
        <v>2349</v>
      </c>
      <c r="K407" t="s">
        <v>2349</v>
      </c>
      <c r="L407" t="s">
        <v>2349</v>
      </c>
      <c r="M407" t="s">
        <v>163</v>
      </c>
      <c r="N407" t="s">
        <v>164</v>
      </c>
      <c r="O407" t="s">
        <v>2349</v>
      </c>
      <c r="P407" t="s">
        <v>2349</v>
      </c>
      <c r="Q407" s="1">
        <v>165</v>
      </c>
    </row>
    <row r="408" spans="1:17" x14ac:dyDescent="0.35">
      <c r="A408" t="s">
        <v>1600</v>
      </c>
      <c r="B408" t="s">
        <v>187</v>
      </c>
      <c r="C408">
        <v>5064</v>
      </c>
      <c r="D408" t="s">
        <v>67</v>
      </c>
      <c r="E408" t="s">
        <v>77</v>
      </c>
      <c r="F408" t="s">
        <v>78</v>
      </c>
      <c r="G408" t="s">
        <v>152</v>
      </c>
      <c r="H408" t="s">
        <v>153</v>
      </c>
      <c r="I408" t="s">
        <v>2349</v>
      </c>
      <c r="J408" t="s">
        <v>2349</v>
      </c>
      <c r="K408" t="s">
        <v>2349</v>
      </c>
      <c r="L408" t="s">
        <v>2349</v>
      </c>
      <c r="M408" t="s">
        <v>163</v>
      </c>
      <c r="N408" t="s">
        <v>164</v>
      </c>
      <c r="O408" t="s">
        <v>2349</v>
      </c>
      <c r="P408" t="s">
        <v>2349</v>
      </c>
      <c r="Q408" s="1">
        <v>4</v>
      </c>
    </row>
    <row r="409" spans="1:17" x14ac:dyDescent="0.35">
      <c r="A409" t="s">
        <v>1600</v>
      </c>
      <c r="B409" t="s">
        <v>187</v>
      </c>
      <c r="C409">
        <v>50011</v>
      </c>
      <c r="D409" t="s">
        <v>166</v>
      </c>
      <c r="E409" t="s">
        <v>77</v>
      </c>
      <c r="F409" t="s">
        <v>78</v>
      </c>
      <c r="G409" t="s">
        <v>152</v>
      </c>
      <c r="H409" t="s">
        <v>153</v>
      </c>
      <c r="I409" t="s">
        <v>2349</v>
      </c>
      <c r="J409" t="s">
        <v>2349</v>
      </c>
      <c r="K409" t="s">
        <v>2349</v>
      </c>
      <c r="L409" t="s">
        <v>2349</v>
      </c>
      <c r="M409" t="s">
        <v>163</v>
      </c>
      <c r="N409" t="s">
        <v>164</v>
      </c>
      <c r="O409" t="s">
        <v>2349</v>
      </c>
      <c r="P409" t="s">
        <v>2349</v>
      </c>
      <c r="Q409" s="1">
        <v>500</v>
      </c>
    </row>
    <row r="410" spans="1:17" x14ac:dyDescent="0.35">
      <c r="A410" t="s">
        <v>1600</v>
      </c>
      <c r="B410" t="s">
        <v>751</v>
      </c>
      <c r="C410">
        <v>50011</v>
      </c>
      <c r="D410" t="s">
        <v>166</v>
      </c>
      <c r="E410" t="s">
        <v>77</v>
      </c>
      <c r="F410" t="s">
        <v>78</v>
      </c>
      <c r="G410" t="s">
        <v>152</v>
      </c>
      <c r="H410" t="s">
        <v>153</v>
      </c>
      <c r="I410" t="s">
        <v>2349</v>
      </c>
      <c r="J410" t="s">
        <v>2349</v>
      </c>
      <c r="K410" t="s">
        <v>2349</v>
      </c>
      <c r="L410" t="s">
        <v>2349</v>
      </c>
      <c r="M410" t="s">
        <v>163</v>
      </c>
      <c r="N410" t="s">
        <v>164</v>
      </c>
      <c r="O410" t="s">
        <v>2349</v>
      </c>
      <c r="P410" t="s">
        <v>2349</v>
      </c>
      <c r="Q410" s="1">
        <v>3000</v>
      </c>
    </row>
    <row r="411" spans="1:17" x14ac:dyDescent="0.35">
      <c r="A411" t="s">
        <v>1600</v>
      </c>
      <c r="B411" t="s">
        <v>345</v>
      </c>
      <c r="C411">
        <v>450000</v>
      </c>
      <c r="D411" t="s">
        <v>136</v>
      </c>
      <c r="E411" t="s">
        <v>77</v>
      </c>
      <c r="F411" t="s">
        <v>78</v>
      </c>
      <c r="G411" t="s">
        <v>152</v>
      </c>
      <c r="H411" t="s">
        <v>153</v>
      </c>
      <c r="I411" t="s">
        <v>2349</v>
      </c>
      <c r="J411" t="s">
        <v>2349</v>
      </c>
      <c r="K411" t="s">
        <v>2349</v>
      </c>
      <c r="L411" t="s">
        <v>2349</v>
      </c>
      <c r="M411" t="s">
        <v>344</v>
      </c>
      <c r="N411" t="s">
        <v>345</v>
      </c>
      <c r="O411" t="s">
        <v>2349</v>
      </c>
      <c r="P411" t="s">
        <v>2349</v>
      </c>
      <c r="Q411" s="1">
        <v>16000</v>
      </c>
    </row>
    <row r="412" spans="1:17" x14ac:dyDescent="0.35">
      <c r="A412" t="s">
        <v>1600</v>
      </c>
      <c r="B412" t="s">
        <v>666</v>
      </c>
      <c r="C412">
        <v>551290</v>
      </c>
      <c r="D412" t="s">
        <v>43</v>
      </c>
      <c r="E412" t="s">
        <v>44</v>
      </c>
      <c r="F412" t="s">
        <v>45</v>
      </c>
      <c r="G412" t="s">
        <v>667</v>
      </c>
      <c r="H412" t="s">
        <v>668</v>
      </c>
      <c r="I412" t="s">
        <v>2349</v>
      </c>
      <c r="J412" t="s">
        <v>2349</v>
      </c>
      <c r="K412" t="s">
        <v>669</v>
      </c>
      <c r="L412" t="s">
        <v>670</v>
      </c>
      <c r="M412" t="s">
        <v>2349</v>
      </c>
      <c r="N412" t="s">
        <v>2349</v>
      </c>
      <c r="O412" t="s">
        <v>2349</v>
      </c>
      <c r="P412" t="s">
        <v>2349</v>
      </c>
      <c r="Q412" s="1">
        <v>5374</v>
      </c>
    </row>
    <row r="413" spans="1:17" x14ac:dyDescent="0.35">
      <c r="A413" t="s">
        <v>1600</v>
      </c>
      <c r="B413" t="s">
        <v>1163</v>
      </c>
      <c r="C413">
        <v>552450</v>
      </c>
      <c r="D413" t="s">
        <v>37</v>
      </c>
      <c r="E413" t="s">
        <v>77</v>
      </c>
      <c r="F413" t="s">
        <v>78</v>
      </c>
      <c r="G413" t="s">
        <v>112</v>
      </c>
      <c r="H413" t="s">
        <v>113</v>
      </c>
      <c r="I413" t="s">
        <v>2349</v>
      </c>
      <c r="J413" t="s">
        <v>2349</v>
      </c>
      <c r="K413" t="s">
        <v>2349</v>
      </c>
      <c r="L413" t="s">
        <v>2349</v>
      </c>
      <c r="M413" t="s">
        <v>1164</v>
      </c>
      <c r="N413" t="s">
        <v>1165</v>
      </c>
      <c r="O413" t="s">
        <v>2349</v>
      </c>
      <c r="P413" t="s">
        <v>2349</v>
      </c>
      <c r="Q413" s="1">
        <v>15000</v>
      </c>
    </row>
    <row r="414" spans="1:17" x14ac:dyDescent="0.35">
      <c r="A414" t="s">
        <v>1600</v>
      </c>
      <c r="B414" t="s">
        <v>1459</v>
      </c>
      <c r="C414">
        <v>552520</v>
      </c>
      <c r="D414" t="s">
        <v>76</v>
      </c>
      <c r="E414" t="s">
        <v>390</v>
      </c>
      <c r="F414" t="s">
        <v>391</v>
      </c>
      <c r="G414" t="s">
        <v>112</v>
      </c>
      <c r="H414" t="s">
        <v>113</v>
      </c>
      <c r="I414" t="s">
        <v>2349</v>
      </c>
      <c r="J414" t="s">
        <v>2349</v>
      </c>
      <c r="K414" t="s">
        <v>2349</v>
      </c>
      <c r="L414" t="s">
        <v>2349</v>
      </c>
      <c r="M414" t="s">
        <v>2349</v>
      </c>
      <c r="N414" t="s">
        <v>2349</v>
      </c>
      <c r="O414" t="s">
        <v>2349</v>
      </c>
      <c r="P414" t="s">
        <v>2349</v>
      </c>
      <c r="Q414" s="1">
        <v>-80</v>
      </c>
    </row>
    <row r="415" spans="1:17" x14ac:dyDescent="0.35">
      <c r="A415" t="s">
        <v>1600</v>
      </c>
      <c r="B415" t="s">
        <v>956</v>
      </c>
      <c r="C415">
        <v>5005</v>
      </c>
      <c r="D415" t="s">
        <v>171</v>
      </c>
      <c r="E415" t="s">
        <v>539</v>
      </c>
      <c r="F415" t="s">
        <v>540</v>
      </c>
      <c r="G415" t="s">
        <v>348</v>
      </c>
      <c r="H415" t="s">
        <v>349</v>
      </c>
      <c r="I415" t="s">
        <v>2349</v>
      </c>
      <c r="J415" t="s">
        <v>2349</v>
      </c>
      <c r="K415" t="s">
        <v>2349</v>
      </c>
      <c r="L415" t="s">
        <v>2349</v>
      </c>
      <c r="M415" t="s">
        <v>2349</v>
      </c>
      <c r="N415" t="s">
        <v>2349</v>
      </c>
      <c r="O415" t="s">
        <v>2349</v>
      </c>
      <c r="P415" t="s">
        <v>2349</v>
      </c>
      <c r="Q415" s="1">
        <v>8400</v>
      </c>
    </row>
    <row r="416" spans="1:17" x14ac:dyDescent="0.35">
      <c r="A416" t="s">
        <v>1600</v>
      </c>
      <c r="B416" t="s">
        <v>1000</v>
      </c>
      <c r="C416">
        <v>500009</v>
      </c>
      <c r="D416" t="s">
        <v>990</v>
      </c>
      <c r="E416" t="s">
        <v>981</v>
      </c>
      <c r="F416" t="s">
        <v>982</v>
      </c>
      <c r="G416" t="s">
        <v>983</v>
      </c>
      <c r="H416" t="s">
        <v>982</v>
      </c>
      <c r="I416" t="s">
        <v>2349</v>
      </c>
      <c r="J416" t="s">
        <v>2349</v>
      </c>
      <c r="K416" t="s">
        <v>2349</v>
      </c>
      <c r="L416" t="s">
        <v>2349</v>
      </c>
      <c r="M416" t="s">
        <v>987</v>
      </c>
      <c r="N416" t="s">
        <v>988</v>
      </c>
      <c r="O416" t="s">
        <v>2349</v>
      </c>
      <c r="P416" t="s">
        <v>2349</v>
      </c>
      <c r="Q416" s="1">
        <v>57819</v>
      </c>
    </row>
    <row r="417" spans="1:17" x14ac:dyDescent="0.35">
      <c r="A417" t="s">
        <v>1600</v>
      </c>
      <c r="B417" t="s">
        <v>1138</v>
      </c>
      <c r="C417">
        <v>500007</v>
      </c>
      <c r="D417" t="s">
        <v>1000</v>
      </c>
      <c r="E417" t="s">
        <v>189</v>
      </c>
      <c r="F417" t="s">
        <v>190</v>
      </c>
      <c r="G417" t="s">
        <v>20</v>
      </c>
      <c r="H417" t="s">
        <v>21</v>
      </c>
      <c r="I417" t="s">
        <v>2349</v>
      </c>
      <c r="J417" t="s">
        <v>2349</v>
      </c>
      <c r="K417" t="s">
        <v>2349</v>
      </c>
      <c r="L417" t="s">
        <v>2349</v>
      </c>
      <c r="M417" t="s">
        <v>1039</v>
      </c>
      <c r="N417" t="s">
        <v>1040</v>
      </c>
      <c r="O417" t="s">
        <v>2349</v>
      </c>
      <c r="P417" t="s">
        <v>2349</v>
      </c>
      <c r="Q417" s="1">
        <v>24300</v>
      </c>
    </row>
    <row r="418" spans="1:17" x14ac:dyDescent="0.35">
      <c r="A418" t="s">
        <v>1600</v>
      </c>
      <c r="B418" t="s">
        <v>1137</v>
      </c>
      <c r="C418">
        <v>500009</v>
      </c>
      <c r="D418" t="s">
        <v>990</v>
      </c>
      <c r="E418" t="s">
        <v>189</v>
      </c>
      <c r="F418" t="s">
        <v>190</v>
      </c>
      <c r="G418" t="s">
        <v>20</v>
      </c>
      <c r="H418" t="s">
        <v>21</v>
      </c>
      <c r="I418" t="s">
        <v>2349</v>
      </c>
      <c r="J418" t="s">
        <v>2349</v>
      </c>
      <c r="K418" t="s">
        <v>2349</v>
      </c>
      <c r="L418" t="s">
        <v>2349</v>
      </c>
      <c r="M418" t="s">
        <v>677</v>
      </c>
      <c r="N418" t="s">
        <v>678</v>
      </c>
      <c r="O418" t="s">
        <v>2349</v>
      </c>
      <c r="P418" t="s">
        <v>2349</v>
      </c>
      <c r="Q418" s="1">
        <v>36000</v>
      </c>
    </row>
    <row r="419" spans="1:17" x14ac:dyDescent="0.35">
      <c r="A419" t="s">
        <v>1600</v>
      </c>
      <c r="B419" t="s">
        <v>1561</v>
      </c>
      <c r="C419">
        <v>551490</v>
      </c>
      <c r="D419" t="s">
        <v>923</v>
      </c>
      <c r="E419" t="s">
        <v>340</v>
      </c>
      <c r="F419" t="s">
        <v>341</v>
      </c>
      <c r="G419" t="s">
        <v>32</v>
      </c>
      <c r="H419" t="s">
        <v>33</v>
      </c>
      <c r="I419" t="s">
        <v>342</v>
      </c>
      <c r="J419" t="s">
        <v>343</v>
      </c>
      <c r="K419" t="s">
        <v>2349</v>
      </c>
      <c r="L419" t="s">
        <v>2349</v>
      </c>
      <c r="M419" t="s">
        <v>2349</v>
      </c>
      <c r="N419" t="s">
        <v>2349</v>
      </c>
      <c r="O419" t="s">
        <v>2349</v>
      </c>
      <c r="P419" t="s">
        <v>2349</v>
      </c>
      <c r="Q419" s="1">
        <v>3300</v>
      </c>
    </row>
    <row r="420" spans="1:17" x14ac:dyDescent="0.35">
      <c r="A420" t="s">
        <v>1600</v>
      </c>
      <c r="B420" t="s">
        <v>400</v>
      </c>
      <c r="C420">
        <v>551460</v>
      </c>
      <c r="D420" t="s">
        <v>400</v>
      </c>
      <c r="E420" t="s">
        <v>312</v>
      </c>
      <c r="F420" t="s">
        <v>313</v>
      </c>
      <c r="G420" t="s">
        <v>70</v>
      </c>
      <c r="H420" t="s">
        <v>71</v>
      </c>
      <c r="I420" t="s">
        <v>423</v>
      </c>
      <c r="J420" t="s">
        <v>424</v>
      </c>
      <c r="K420" t="s">
        <v>2349</v>
      </c>
      <c r="L420" t="s">
        <v>2349</v>
      </c>
      <c r="M420" t="s">
        <v>2349</v>
      </c>
      <c r="N420" t="s">
        <v>2349</v>
      </c>
      <c r="O420" t="s">
        <v>423</v>
      </c>
      <c r="P420" t="s">
        <v>424</v>
      </c>
      <c r="Q420" s="1">
        <v>50</v>
      </c>
    </row>
    <row r="421" spans="1:17" x14ac:dyDescent="0.35">
      <c r="A421" t="s">
        <v>1600</v>
      </c>
      <c r="B421" t="s">
        <v>400</v>
      </c>
      <c r="C421">
        <v>551460</v>
      </c>
      <c r="D421" t="s">
        <v>400</v>
      </c>
      <c r="E421" t="s">
        <v>143</v>
      </c>
      <c r="F421" t="s">
        <v>144</v>
      </c>
      <c r="G421" t="s">
        <v>32</v>
      </c>
      <c r="H421" t="s">
        <v>33</v>
      </c>
      <c r="I421" t="s">
        <v>423</v>
      </c>
      <c r="J421" t="s">
        <v>424</v>
      </c>
      <c r="K421" t="s">
        <v>2349</v>
      </c>
      <c r="L421" t="s">
        <v>2349</v>
      </c>
      <c r="M421" t="s">
        <v>2349</v>
      </c>
      <c r="N421" t="s">
        <v>2349</v>
      </c>
      <c r="O421" t="s">
        <v>423</v>
      </c>
      <c r="P421" t="s">
        <v>424</v>
      </c>
      <c r="Q421" s="1">
        <v>1352</v>
      </c>
    </row>
    <row r="422" spans="1:17" x14ac:dyDescent="0.35">
      <c r="A422" t="s">
        <v>1600</v>
      </c>
      <c r="B422" t="s">
        <v>400</v>
      </c>
      <c r="C422">
        <v>551460</v>
      </c>
      <c r="D422" t="s">
        <v>400</v>
      </c>
      <c r="E422" t="s">
        <v>219</v>
      </c>
      <c r="F422" t="s">
        <v>220</v>
      </c>
      <c r="G422" t="s">
        <v>158</v>
      </c>
      <c r="H422" t="s">
        <v>159</v>
      </c>
      <c r="I422" t="s">
        <v>423</v>
      </c>
      <c r="J422" t="s">
        <v>424</v>
      </c>
      <c r="K422" t="s">
        <v>2349</v>
      </c>
      <c r="L422" t="s">
        <v>2349</v>
      </c>
      <c r="M422" t="s">
        <v>2349</v>
      </c>
      <c r="N422" t="s">
        <v>2349</v>
      </c>
      <c r="O422" t="s">
        <v>423</v>
      </c>
      <c r="P422" t="s">
        <v>424</v>
      </c>
      <c r="Q422" s="1">
        <v>200</v>
      </c>
    </row>
    <row r="423" spans="1:17" x14ac:dyDescent="0.35">
      <c r="A423" t="s">
        <v>1600</v>
      </c>
      <c r="B423" t="s">
        <v>400</v>
      </c>
      <c r="C423">
        <v>551460</v>
      </c>
      <c r="D423" t="s">
        <v>400</v>
      </c>
      <c r="E423" t="s">
        <v>110</v>
      </c>
      <c r="F423" t="s">
        <v>111</v>
      </c>
      <c r="G423" t="s">
        <v>112</v>
      </c>
      <c r="H423" t="s">
        <v>113</v>
      </c>
      <c r="I423" t="s">
        <v>423</v>
      </c>
      <c r="J423" t="s">
        <v>424</v>
      </c>
      <c r="K423" t="s">
        <v>2349</v>
      </c>
      <c r="L423" t="s">
        <v>2349</v>
      </c>
      <c r="M423" t="s">
        <v>2349</v>
      </c>
      <c r="N423" t="s">
        <v>2349</v>
      </c>
      <c r="O423" t="s">
        <v>423</v>
      </c>
      <c r="P423" t="s">
        <v>424</v>
      </c>
      <c r="Q423" s="1">
        <v>600</v>
      </c>
    </row>
    <row r="424" spans="1:17" x14ac:dyDescent="0.35">
      <c r="A424" t="s">
        <v>1600</v>
      </c>
      <c r="B424" t="s">
        <v>400</v>
      </c>
      <c r="C424">
        <v>551460</v>
      </c>
      <c r="D424" t="s">
        <v>400</v>
      </c>
      <c r="E424" t="s">
        <v>390</v>
      </c>
      <c r="F424" t="s">
        <v>391</v>
      </c>
      <c r="G424" t="s">
        <v>112</v>
      </c>
      <c r="H424" t="s">
        <v>113</v>
      </c>
      <c r="I424" t="s">
        <v>423</v>
      </c>
      <c r="J424" t="s">
        <v>424</v>
      </c>
      <c r="K424" t="s">
        <v>2349</v>
      </c>
      <c r="L424" t="s">
        <v>2349</v>
      </c>
      <c r="M424" t="s">
        <v>2349</v>
      </c>
      <c r="N424" t="s">
        <v>2349</v>
      </c>
      <c r="O424" t="s">
        <v>423</v>
      </c>
      <c r="P424" t="s">
        <v>424</v>
      </c>
      <c r="Q424" s="1">
        <v>300</v>
      </c>
    </row>
    <row r="425" spans="1:17" x14ac:dyDescent="0.35">
      <c r="A425" t="s">
        <v>1600</v>
      </c>
      <c r="B425" t="s">
        <v>400</v>
      </c>
      <c r="C425">
        <v>551460</v>
      </c>
      <c r="D425" t="s">
        <v>400</v>
      </c>
      <c r="E425" t="s">
        <v>146</v>
      </c>
      <c r="F425" t="s">
        <v>147</v>
      </c>
      <c r="G425" t="s">
        <v>148</v>
      </c>
      <c r="H425" t="s">
        <v>149</v>
      </c>
      <c r="I425" t="s">
        <v>423</v>
      </c>
      <c r="J425" t="s">
        <v>424</v>
      </c>
      <c r="K425" t="s">
        <v>2349</v>
      </c>
      <c r="L425" t="s">
        <v>2349</v>
      </c>
      <c r="M425" t="s">
        <v>2349</v>
      </c>
      <c r="N425" t="s">
        <v>2349</v>
      </c>
      <c r="O425" t="s">
        <v>423</v>
      </c>
      <c r="P425" t="s">
        <v>424</v>
      </c>
      <c r="Q425" s="1">
        <v>270</v>
      </c>
    </row>
    <row r="426" spans="1:17" x14ac:dyDescent="0.35">
      <c r="A426" t="s">
        <v>1600</v>
      </c>
      <c r="B426" t="s">
        <v>400</v>
      </c>
      <c r="C426">
        <v>551460</v>
      </c>
      <c r="D426" t="s">
        <v>400</v>
      </c>
      <c r="E426" t="s">
        <v>146</v>
      </c>
      <c r="F426" t="s">
        <v>147</v>
      </c>
      <c r="G426" t="s">
        <v>226</v>
      </c>
      <c r="H426" t="s">
        <v>227</v>
      </c>
      <c r="I426" t="s">
        <v>423</v>
      </c>
      <c r="J426" t="s">
        <v>424</v>
      </c>
      <c r="K426" t="s">
        <v>2349</v>
      </c>
      <c r="L426" t="s">
        <v>2349</v>
      </c>
      <c r="M426" t="s">
        <v>2349</v>
      </c>
      <c r="N426" t="s">
        <v>2349</v>
      </c>
      <c r="O426" t="s">
        <v>423</v>
      </c>
      <c r="P426" t="s">
        <v>424</v>
      </c>
      <c r="Q426" s="1">
        <v>120</v>
      </c>
    </row>
    <row r="427" spans="1:17" x14ac:dyDescent="0.35">
      <c r="A427" t="s">
        <v>1600</v>
      </c>
      <c r="B427" t="s">
        <v>400</v>
      </c>
      <c r="C427">
        <v>551460</v>
      </c>
      <c r="D427" t="s">
        <v>400</v>
      </c>
      <c r="E427" t="s">
        <v>232</v>
      </c>
      <c r="F427" t="s">
        <v>233</v>
      </c>
      <c r="G427" t="s">
        <v>473</v>
      </c>
      <c r="H427" t="s">
        <v>474</v>
      </c>
      <c r="I427" t="s">
        <v>423</v>
      </c>
      <c r="J427" t="s">
        <v>424</v>
      </c>
      <c r="K427" t="s">
        <v>2349</v>
      </c>
      <c r="L427" t="s">
        <v>2349</v>
      </c>
      <c r="M427" t="s">
        <v>2349</v>
      </c>
      <c r="N427" t="s">
        <v>2349</v>
      </c>
      <c r="O427" t="s">
        <v>423</v>
      </c>
      <c r="P427" t="s">
        <v>424</v>
      </c>
      <c r="Q427" s="1">
        <v>31</v>
      </c>
    </row>
    <row r="428" spans="1:17" x14ac:dyDescent="0.35">
      <c r="A428" t="s">
        <v>1600</v>
      </c>
      <c r="B428" t="s">
        <v>400</v>
      </c>
      <c r="C428">
        <v>551460</v>
      </c>
      <c r="D428" t="s">
        <v>400</v>
      </c>
      <c r="E428" t="s">
        <v>167</v>
      </c>
      <c r="F428" t="s">
        <v>168</v>
      </c>
      <c r="G428" t="s">
        <v>169</v>
      </c>
      <c r="H428" t="s">
        <v>170</v>
      </c>
      <c r="I428" t="s">
        <v>423</v>
      </c>
      <c r="J428" t="s">
        <v>424</v>
      </c>
      <c r="K428" t="s">
        <v>2349</v>
      </c>
      <c r="L428" t="s">
        <v>2349</v>
      </c>
      <c r="M428" t="s">
        <v>2349</v>
      </c>
      <c r="N428" t="s">
        <v>2349</v>
      </c>
      <c r="O428" t="s">
        <v>423</v>
      </c>
      <c r="P428" t="s">
        <v>424</v>
      </c>
      <c r="Q428" s="1">
        <v>581</v>
      </c>
    </row>
    <row r="429" spans="1:17" x14ac:dyDescent="0.35">
      <c r="A429" t="s">
        <v>1600</v>
      </c>
      <c r="B429" t="s">
        <v>400</v>
      </c>
      <c r="C429">
        <v>551460</v>
      </c>
      <c r="D429" t="s">
        <v>400</v>
      </c>
      <c r="E429" t="s">
        <v>340</v>
      </c>
      <c r="F429" t="s">
        <v>341</v>
      </c>
      <c r="G429" t="s">
        <v>32</v>
      </c>
      <c r="H429" t="s">
        <v>33</v>
      </c>
      <c r="I429" t="s">
        <v>423</v>
      </c>
      <c r="J429" t="s">
        <v>424</v>
      </c>
      <c r="K429" t="s">
        <v>2349</v>
      </c>
      <c r="L429" t="s">
        <v>2349</v>
      </c>
      <c r="M429" t="s">
        <v>2349</v>
      </c>
      <c r="N429" t="s">
        <v>2349</v>
      </c>
      <c r="O429" t="s">
        <v>423</v>
      </c>
      <c r="P429" t="s">
        <v>424</v>
      </c>
      <c r="Q429" s="1">
        <v>2500</v>
      </c>
    </row>
    <row r="430" spans="1:17" x14ac:dyDescent="0.35">
      <c r="A430" t="s">
        <v>1600</v>
      </c>
      <c r="B430" t="s">
        <v>400</v>
      </c>
      <c r="C430">
        <v>551460</v>
      </c>
      <c r="D430" t="s">
        <v>400</v>
      </c>
      <c r="E430" t="s">
        <v>30</v>
      </c>
      <c r="F430" t="s">
        <v>31</v>
      </c>
      <c r="G430" t="s">
        <v>32</v>
      </c>
      <c r="H430" t="s">
        <v>33</v>
      </c>
      <c r="I430" t="s">
        <v>423</v>
      </c>
      <c r="J430" t="s">
        <v>424</v>
      </c>
      <c r="K430" t="s">
        <v>2349</v>
      </c>
      <c r="L430" t="s">
        <v>2349</v>
      </c>
      <c r="M430" t="s">
        <v>2349</v>
      </c>
      <c r="N430" t="s">
        <v>2349</v>
      </c>
      <c r="O430" t="s">
        <v>423</v>
      </c>
      <c r="P430" t="s">
        <v>424</v>
      </c>
      <c r="Q430" s="1">
        <v>4965</v>
      </c>
    </row>
    <row r="431" spans="1:17" x14ac:dyDescent="0.35">
      <c r="A431" t="s">
        <v>1600</v>
      </c>
      <c r="B431" t="s">
        <v>400</v>
      </c>
      <c r="C431">
        <v>551460</v>
      </c>
      <c r="D431" t="s">
        <v>400</v>
      </c>
      <c r="E431" t="s">
        <v>299</v>
      </c>
      <c r="F431" t="s">
        <v>300</v>
      </c>
      <c r="G431" t="s">
        <v>32</v>
      </c>
      <c r="H431" t="s">
        <v>33</v>
      </c>
      <c r="I431" t="s">
        <v>423</v>
      </c>
      <c r="J431" t="s">
        <v>424</v>
      </c>
      <c r="K431" t="s">
        <v>2349</v>
      </c>
      <c r="L431" t="s">
        <v>2349</v>
      </c>
      <c r="M431" t="s">
        <v>2349</v>
      </c>
      <c r="N431" t="s">
        <v>2349</v>
      </c>
      <c r="O431" t="s">
        <v>423</v>
      </c>
      <c r="P431" t="s">
        <v>424</v>
      </c>
      <c r="Q431" s="1">
        <v>1500</v>
      </c>
    </row>
    <row r="432" spans="1:17" x14ac:dyDescent="0.35">
      <c r="A432" t="s">
        <v>1600</v>
      </c>
      <c r="B432" t="s">
        <v>400</v>
      </c>
      <c r="C432">
        <v>551460</v>
      </c>
      <c r="D432" t="s">
        <v>400</v>
      </c>
      <c r="E432" t="s">
        <v>127</v>
      </c>
      <c r="F432" t="s">
        <v>128</v>
      </c>
      <c r="G432" t="s">
        <v>129</v>
      </c>
      <c r="H432" t="s">
        <v>130</v>
      </c>
      <c r="I432" t="s">
        <v>423</v>
      </c>
      <c r="J432" t="s">
        <v>424</v>
      </c>
      <c r="K432" t="s">
        <v>2349</v>
      </c>
      <c r="L432" t="s">
        <v>2349</v>
      </c>
      <c r="M432" t="s">
        <v>2349</v>
      </c>
      <c r="N432" t="s">
        <v>2349</v>
      </c>
      <c r="O432" t="s">
        <v>423</v>
      </c>
      <c r="P432" t="s">
        <v>424</v>
      </c>
      <c r="Q432" s="1">
        <v>2000</v>
      </c>
    </row>
    <row r="433" spans="1:17" x14ac:dyDescent="0.35">
      <c r="A433" t="s">
        <v>1600</v>
      </c>
      <c r="B433" t="s">
        <v>400</v>
      </c>
      <c r="C433">
        <v>551460</v>
      </c>
      <c r="D433" t="s">
        <v>400</v>
      </c>
      <c r="E433" t="s">
        <v>530</v>
      </c>
      <c r="F433" t="s">
        <v>531</v>
      </c>
      <c r="G433" t="s">
        <v>275</v>
      </c>
      <c r="H433" t="s">
        <v>276</v>
      </c>
      <c r="I433" t="s">
        <v>423</v>
      </c>
      <c r="J433" t="s">
        <v>424</v>
      </c>
      <c r="K433" t="s">
        <v>2349</v>
      </c>
      <c r="L433" t="s">
        <v>2349</v>
      </c>
      <c r="M433" t="s">
        <v>2349</v>
      </c>
      <c r="N433" t="s">
        <v>2349</v>
      </c>
      <c r="O433" t="s">
        <v>423</v>
      </c>
      <c r="P433" t="s">
        <v>424</v>
      </c>
      <c r="Q433" s="1">
        <v>500</v>
      </c>
    </row>
    <row r="434" spans="1:17" x14ac:dyDescent="0.35">
      <c r="A434" t="s">
        <v>1600</v>
      </c>
      <c r="B434" t="s">
        <v>400</v>
      </c>
      <c r="C434">
        <v>551460</v>
      </c>
      <c r="D434" t="s">
        <v>400</v>
      </c>
      <c r="E434" t="s">
        <v>306</v>
      </c>
      <c r="F434" t="s">
        <v>307</v>
      </c>
      <c r="G434" t="s">
        <v>158</v>
      </c>
      <c r="H434" t="s">
        <v>159</v>
      </c>
      <c r="I434" t="s">
        <v>423</v>
      </c>
      <c r="J434" t="s">
        <v>424</v>
      </c>
      <c r="K434" t="s">
        <v>2349</v>
      </c>
      <c r="L434" t="s">
        <v>2349</v>
      </c>
      <c r="M434" t="s">
        <v>2349</v>
      </c>
      <c r="N434" t="s">
        <v>2349</v>
      </c>
      <c r="O434" t="s">
        <v>423</v>
      </c>
      <c r="P434" t="s">
        <v>424</v>
      </c>
      <c r="Q434" s="1">
        <v>140</v>
      </c>
    </row>
    <row r="435" spans="1:17" x14ac:dyDescent="0.35">
      <c r="A435" t="s">
        <v>1600</v>
      </c>
      <c r="B435" t="s">
        <v>400</v>
      </c>
      <c r="C435">
        <v>551460</v>
      </c>
      <c r="D435" t="s">
        <v>400</v>
      </c>
      <c r="E435" t="s">
        <v>200</v>
      </c>
      <c r="F435" t="s">
        <v>201</v>
      </c>
      <c r="G435" t="s">
        <v>202</v>
      </c>
      <c r="H435" t="s">
        <v>203</v>
      </c>
      <c r="I435" t="s">
        <v>423</v>
      </c>
      <c r="J435" t="s">
        <v>424</v>
      </c>
      <c r="K435" t="s">
        <v>2349</v>
      </c>
      <c r="L435" t="s">
        <v>2349</v>
      </c>
      <c r="M435" t="s">
        <v>2349</v>
      </c>
      <c r="N435" t="s">
        <v>2349</v>
      </c>
      <c r="O435" t="s">
        <v>423</v>
      </c>
      <c r="P435" t="s">
        <v>424</v>
      </c>
      <c r="Q435" s="1">
        <v>93</v>
      </c>
    </row>
    <row r="436" spans="1:17" x14ac:dyDescent="0.35">
      <c r="A436" t="s">
        <v>1600</v>
      </c>
      <c r="B436" t="s">
        <v>400</v>
      </c>
      <c r="C436">
        <v>551460</v>
      </c>
      <c r="D436" t="s">
        <v>400</v>
      </c>
      <c r="E436" t="s">
        <v>181</v>
      </c>
      <c r="F436" t="s">
        <v>182</v>
      </c>
      <c r="G436" t="s">
        <v>20</v>
      </c>
      <c r="H436" t="s">
        <v>21</v>
      </c>
      <c r="I436" t="s">
        <v>423</v>
      </c>
      <c r="J436" t="s">
        <v>424</v>
      </c>
      <c r="K436" t="s">
        <v>2349</v>
      </c>
      <c r="L436" t="s">
        <v>2349</v>
      </c>
      <c r="M436" t="s">
        <v>2349</v>
      </c>
      <c r="N436" t="s">
        <v>2349</v>
      </c>
      <c r="O436" t="s">
        <v>423</v>
      </c>
      <c r="P436" t="s">
        <v>424</v>
      </c>
      <c r="Q436" s="1">
        <v>6148</v>
      </c>
    </row>
    <row r="437" spans="1:17" x14ac:dyDescent="0.35">
      <c r="A437" t="s">
        <v>1600</v>
      </c>
      <c r="B437" t="s">
        <v>400</v>
      </c>
      <c r="C437">
        <v>551460</v>
      </c>
      <c r="D437" t="s">
        <v>400</v>
      </c>
      <c r="E437" t="s">
        <v>181</v>
      </c>
      <c r="F437" t="s">
        <v>182</v>
      </c>
      <c r="G437" t="s">
        <v>70</v>
      </c>
      <c r="H437" t="s">
        <v>71</v>
      </c>
      <c r="I437" t="s">
        <v>423</v>
      </c>
      <c r="J437" t="s">
        <v>424</v>
      </c>
      <c r="K437" t="s">
        <v>2349</v>
      </c>
      <c r="L437" t="s">
        <v>2349</v>
      </c>
      <c r="M437" t="s">
        <v>2349</v>
      </c>
      <c r="N437" t="s">
        <v>2349</v>
      </c>
      <c r="O437" t="s">
        <v>423</v>
      </c>
      <c r="P437" t="s">
        <v>424</v>
      </c>
      <c r="Q437" s="1">
        <v>3000</v>
      </c>
    </row>
    <row r="438" spans="1:17" x14ac:dyDescent="0.35">
      <c r="A438" t="s">
        <v>1600</v>
      </c>
      <c r="B438" t="s">
        <v>400</v>
      </c>
      <c r="C438">
        <v>551460</v>
      </c>
      <c r="D438" t="s">
        <v>400</v>
      </c>
      <c r="E438" t="s">
        <v>181</v>
      </c>
      <c r="F438" t="s">
        <v>182</v>
      </c>
      <c r="G438" t="s">
        <v>32</v>
      </c>
      <c r="H438" t="s">
        <v>33</v>
      </c>
      <c r="I438" t="s">
        <v>423</v>
      </c>
      <c r="J438" t="s">
        <v>424</v>
      </c>
      <c r="K438" t="s">
        <v>2349</v>
      </c>
      <c r="L438" t="s">
        <v>2349</v>
      </c>
      <c r="M438" t="s">
        <v>2349</v>
      </c>
      <c r="N438" t="s">
        <v>2349</v>
      </c>
      <c r="O438" t="s">
        <v>423</v>
      </c>
      <c r="P438" t="s">
        <v>424</v>
      </c>
      <c r="Q438" s="1">
        <v>8000</v>
      </c>
    </row>
    <row r="439" spans="1:17" x14ac:dyDescent="0.35">
      <c r="A439" t="s">
        <v>1600</v>
      </c>
      <c r="B439" t="s">
        <v>400</v>
      </c>
      <c r="C439">
        <v>551460</v>
      </c>
      <c r="D439" t="s">
        <v>400</v>
      </c>
      <c r="E439" t="s">
        <v>181</v>
      </c>
      <c r="F439" t="s">
        <v>182</v>
      </c>
      <c r="G439" t="s">
        <v>112</v>
      </c>
      <c r="H439" t="s">
        <v>113</v>
      </c>
      <c r="I439" t="s">
        <v>423</v>
      </c>
      <c r="J439" t="s">
        <v>424</v>
      </c>
      <c r="K439" t="s">
        <v>2349</v>
      </c>
      <c r="L439" t="s">
        <v>2349</v>
      </c>
      <c r="M439" t="s">
        <v>2349</v>
      </c>
      <c r="N439" t="s">
        <v>2349</v>
      </c>
      <c r="O439" t="s">
        <v>423</v>
      </c>
      <c r="P439" t="s">
        <v>424</v>
      </c>
      <c r="Q439" s="1">
        <v>1500</v>
      </c>
    </row>
    <row r="440" spans="1:17" x14ac:dyDescent="0.35">
      <c r="A440" t="s">
        <v>1600</v>
      </c>
      <c r="B440" t="s">
        <v>400</v>
      </c>
      <c r="C440">
        <v>551460</v>
      </c>
      <c r="D440" t="s">
        <v>400</v>
      </c>
      <c r="E440" t="s">
        <v>181</v>
      </c>
      <c r="F440" t="s">
        <v>182</v>
      </c>
      <c r="G440" t="s">
        <v>473</v>
      </c>
      <c r="H440" t="s">
        <v>474</v>
      </c>
      <c r="I440" t="s">
        <v>423</v>
      </c>
      <c r="J440" t="s">
        <v>424</v>
      </c>
      <c r="K440" t="s">
        <v>2349</v>
      </c>
      <c r="L440" t="s">
        <v>2349</v>
      </c>
      <c r="M440" t="s">
        <v>2349</v>
      </c>
      <c r="N440" t="s">
        <v>2349</v>
      </c>
      <c r="O440" t="s">
        <v>423</v>
      </c>
      <c r="P440" t="s">
        <v>424</v>
      </c>
      <c r="Q440" s="1">
        <v>1860</v>
      </c>
    </row>
    <row r="441" spans="1:17" x14ac:dyDescent="0.35">
      <c r="A441" t="s">
        <v>1600</v>
      </c>
      <c r="B441" t="s">
        <v>400</v>
      </c>
      <c r="C441">
        <v>551460</v>
      </c>
      <c r="D441" t="s">
        <v>400</v>
      </c>
      <c r="E441" t="s">
        <v>181</v>
      </c>
      <c r="F441" t="s">
        <v>182</v>
      </c>
      <c r="G441" t="s">
        <v>148</v>
      </c>
      <c r="H441" t="s">
        <v>149</v>
      </c>
      <c r="I441" t="s">
        <v>423</v>
      </c>
      <c r="J441" t="s">
        <v>424</v>
      </c>
      <c r="K441" t="s">
        <v>2349</v>
      </c>
      <c r="L441" t="s">
        <v>2349</v>
      </c>
      <c r="M441" t="s">
        <v>2349</v>
      </c>
      <c r="N441" t="s">
        <v>2349</v>
      </c>
      <c r="O441" t="s">
        <v>423</v>
      </c>
      <c r="P441" t="s">
        <v>424</v>
      </c>
      <c r="Q441" s="1">
        <v>1067</v>
      </c>
    </row>
    <row r="442" spans="1:17" x14ac:dyDescent="0.35">
      <c r="A442" t="s">
        <v>1600</v>
      </c>
      <c r="B442" t="s">
        <v>880</v>
      </c>
      <c r="C442">
        <v>551480</v>
      </c>
      <c r="D442" t="s">
        <v>254</v>
      </c>
      <c r="E442" t="s">
        <v>258</v>
      </c>
      <c r="F442" t="s">
        <v>259</v>
      </c>
      <c r="G442" t="s">
        <v>260</v>
      </c>
      <c r="H442" t="s">
        <v>261</v>
      </c>
      <c r="I442" t="s">
        <v>2349</v>
      </c>
      <c r="J442" t="s">
        <v>2349</v>
      </c>
      <c r="K442" t="s">
        <v>2349</v>
      </c>
      <c r="L442" t="s">
        <v>2349</v>
      </c>
      <c r="M442" t="s">
        <v>2349</v>
      </c>
      <c r="N442" t="s">
        <v>2349</v>
      </c>
      <c r="O442" t="s">
        <v>2349</v>
      </c>
      <c r="P442" t="s">
        <v>2349</v>
      </c>
      <c r="Q442" s="1">
        <v>25000</v>
      </c>
    </row>
    <row r="443" spans="1:17" x14ac:dyDescent="0.35">
      <c r="A443" t="s">
        <v>1600</v>
      </c>
      <c r="B443" t="s">
        <v>254</v>
      </c>
      <c r="C443">
        <v>551480</v>
      </c>
      <c r="D443" t="s">
        <v>254</v>
      </c>
      <c r="E443" t="s">
        <v>312</v>
      </c>
      <c r="F443" t="s">
        <v>313</v>
      </c>
      <c r="G443" t="s">
        <v>70</v>
      </c>
      <c r="H443" t="s">
        <v>71</v>
      </c>
      <c r="I443" t="s">
        <v>423</v>
      </c>
      <c r="J443" t="s">
        <v>424</v>
      </c>
      <c r="K443" t="s">
        <v>2349</v>
      </c>
      <c r="L443" t="s">
        <v>2349</v>
      </c>
      <c r="M443" t="s">
        <v>2349</v>
      </c>
      <c r="N443" t="s">
        <v>2349</v>
      </c>
      <c r="O443" t="s">
        <v>423</v>
      </c>
      <c r="P443" t="s">
        <v>424</v>
      </c>
      <c r="Q443" s="1">
        <v>3242</v>
      </c>
    </row>
    <row r="444" spans="1:17" x14ac:dyDescent="0.35">
      <c r="A444" t="s">
        <v>1600</v>
      </c>
      <c r="B444" t="s">
        <v>254</v>
      </c>
      <c r="C444">
        <v>551480</v>
      </c>
      <c r="D444" t="s">
        <v>254</v>
      </c>
      <c r="E444" t="s">
        <v>174</v>
      </c>
      <c r="F444" t="s">
        <v>175</v>
      </c>
      <c r="G444" t="s">
        <v>70</v>
      </c>
      <c r="H444" t="s">
        <v>71</v>
      </c>
      <c r="I444" t="s">
        <v>423</v>
      </c>
      <c r="J444" t="s">
        <v>424</v>
      </c>
      <c r="K444" t="s">
        <v>2349</v>
      </c>
      <c r="L444" t="s">
        <v>2349</v>
      </c>
      <c r="M444" t="s">
        <v>2349</v>
      </c>
      <c r="N444" t="s">
        <v>2349</v>
      </c>
      <c r="O444" t="s">
        <v>423</v>
      </c>
      <c r="P444" t="s">
        <v>424</v>
      </c>
      <c r="Q444" s="1">
        <v>1640</v>
      </c>
    </row>
    <row r="445" spans="1:17" x14ac:dyDescent="0.35">
      <c r="A445" t="s">
        <v>1600</v>
      </c>
      <c r="B445" t="s">
        <v>254</v>
      </c>
      <c r="C445">
        <v>551480</v>
      </c>
      <c r="D445" t="s">
        <v>254</v>
      </c>
      <c r="E445" t="s">
        <v>68</v>
      </c>
      <c r="F445" t="s">
        <v>69</v>
      </c>
      <c r="G445" t="s">
        <v>70</v>
      </c>
      <c r="H445" t="s">
        <v>71</v>
      </c>
      <c r="I445" t="s">
        <v>423</v>
      </c>
      <c r="J445" t="s">
        <v>424</v>
      </c>
      <c r="K445" t="s">
        <v>2349</v>
      </c>
      <c r="L445" t="s">
        <v>2349</v>
      </c>
      <c r="M445" t="s">
        <v>2349</v>
      </c>
      <c r="N445" t="s">
        <v>2349</v>
      </c>
      <c r="O445" t="s">
        <v>423</v>
      </c>
      <c r="P445" t="s">
        <v>424</v>
      </c>
      <c r="Q445" s="1">
        <v>1452</v>
      </c>
    </row>
    <row r="446" spans="1:17" x14ac:dyDescent="0.35">
      <c r="A446" t="s">
        <v>1600</v>
      </c>
      <c r="B446" t="s">
        <v>254</v>
      </c>
      <c r="C446">
        <v>551480</v>
      </c>
      <c r="D446" t="s">
        <v>254</v>
      </c>
      <c r="E446" t="s">
        <v>115</v>
      </c>
      <c r="F446" t="s">
        <v>116</v>
      </c>
      <c r="G446" t="s">
        <v>70</v>
      </c>
      <c r="H446" t="s">
        <v>71</v>
      </c>
      <c r="I446" t="s">
        <v>423</v>
      </c>
      <c r="J446" t="s">
        <v>424</v>
      </c>
      <c r="K446" t="s">
        <v>2349</v>
      </c>
      <c r="L446" t="s">
        <v>2349</v>
      </c>
      <c r="M446" t="s">
        <v>2349</v>
      </c>
      <c r="N446" t="s">
        <v>2349</v>
      </c>
      <c r="O446" t="s">
        <v>423</v>
      </c>
      <c r="P446" t="s">
        <v>424</v>
      </c>
      <c r="Q446" s="1">
        <v>3156</v>
      </c>
    </row>
    <row r="447" spans="1:17" x14ac:dyDescent="0.35">
      <c r="A447" t="s">
        <v>1600</v>
      </c>
      <c r="B447" t="s">
        <v>254</v>
      </c>
      <c r="C447">
        <v>551480</v>
      </c>
      <c r="D447" t="s">
        <v>254</v>
      </c>
      <c r="E447" t="s">
        <v>143</v>
      </c>
      <c r="F447" t="s">
        <v>144</v>
      </c>
      <c r="G447" t="s">
        <v>32</v>
      </c>
      <c r="H447" t="s">
        <v>33</v>
      </c>
      <c r="I447" t="s">
        <v>423</v>
      </c>
      <c r="J447" t="s">
        <v>424</v>
      </c>
      <c r="K447" t="s">
        <v>2349</v>
      </c>
      <c r="L447" t="s">
        <v>2349</v>
      </c>
      <c r="M447" t="s">
        <v>2349</v>
      </c>
      <c r="N447" t="s">
        <v>2349</v>
      </c>
      <c r="O447" t="s">
        <v>423</v>
      </c>
      <c r="P447" t="s">
        <v>424</v>
      </c>
      <c r="Q447" s="1">
        <v>4976</v>
      </c>
    </row>
    <row r="448" spans="1:17" x14ac:dyDescent="0.35">
      <c r="A448" t="s">
        <v>1600</v>
      </c>
      <c r="B448" t="s">
        <v>254</v>
      </c>
      <c r="C448">
        <v>551480</v>
      </c>
      <c r="D448" t="s">
        <v>254</v>
      </c>
      <c r="E448" t="s">
        <v>219</v>
      </c>
      <c r="F448" t="s">
        <v>220</v>
      </c>
      <c r="G448" t="s">
        <v>158</v>
      </c>
      <c r="H448" t="s">
        <v>159</v>
      </c>
      <c r="I448" t="s">
        <v>423</v>
      </c>
      <c r="J448" t="s">
        <v>424</v>
      </c>
      <c r="K448" t="s">
        <v>2349</v>
      </c>
      <c r="L448" t="s">
        <v>2349</v>
      </c>
      <c r="M448" t="s">
        <v>2349</v>
      </c>
      <c r="N448" t="s">
        <v>2349</v>
      </c>
      <c r="O448" t="s">
        <v>423</v>
      </c>
      <c r="P448" t="s">
        <v>424</v>
      </c>
      <c r="Q448" s="1">
        <v>3216</v>
      </c>
    </row>
    <row r="449" spans="1:17" x14ac:dyDescent="0.35">
      <c r="A449" t="s">
        <v>1600</v>
      </c>
      <c r="B449" t="s">
        <v>254</v>
      </c>
      <c r="C449">
        <v>551480</v>
      </c>
      <c r="D449" t="s">
        <v>254</v>
      </c>
      <c r="E449" t="s">
        <v>110</v>
      </c>
      <c r="F449" t="s">
        <v>111</v>
      </c>
      <c r="G449" t="s">
        <v>112</v>
      </c>
      <c r="H449" t="s">
        <v>113</v>
      </c>
      <c r="I449" t="s">
        <v>423</v>
      </c>
      <c r="J449" t="s">
        <v>424</v>
      </c>
      <c r="K449" t="s">
        <v>2349</v>
      </c>
      <c r="L449" t="s">
        <v>2349</v>
      </c>
      <c r="M449" t="s">
        <v>2349</v>
      </c>
      <c r="N449" t="s">
        <v>2349</v>
      </c>
      <c r="O449" t="s">
        <v>423</v>
      </c>
      <c r="P449" t="s">
        <v>424</v>
      </c>
      <c r="Q449" s="1">
        <v>802</v>
      </c>
    </row>
    <row r="450" spans="1:17" x14ac:dyDescent="0.35">
      <c r="A450" t="s">
        <v>1600</v>
      </c>
      <c r="B450" t="s">
        <v>254</v>
      </c>
      <c r="C450">
        <v>551480</v>
      </c>
      <c r="D450" t="s">
        <v>254</v>
      </c>
      <c r="E450" t="s">
        <v>390</v>
      </c>
      <c r="F450" t="s">
        <v>391</v>
      </c>
      <c r="G450" t="s">
        <v>112</v>
      </c>
      <c r="H450" t="s">
        <v>113</v>
      </c>
      <c r="I450" t="s">
        <v>423</v>
      </c>
      <c r="J450" t="s">
        <v>424</v>
      </c>
      <c r="K450" t="s">
        <v>2349</v>
      </c>
      <c r="L450" t="s">
        <v>2349</v>
      </c>
      <c r="M450" t="s">
        <v>2349</v>
      </c>
      <c r="N450" t="s">
        <v>2349</v>
      </c>
      <c r="O450" t="s">
        <v>423</v>
      </c>
      <c r="P450" t="s">
        <v>424</v>
      </c>
      <c r="Q450" s="1">
        <v>2534</v>
      </c>
    </row>
    <row r="451" spans="1:17" x14ac:dyDescent="0.35">
      <c r="A451" t="s">
        <v>1600</v>
      </c>
      <c r="B451" t="s">
        <v>254</v>
      </c>
      <c r="C451">
        <v>551480</v>
      </c>
      <c r="D451" t="s">
        <v>254</v>
      </c>
      <c r="E451" t="s">
        <v>215</v>
      </c>
      <c r="F451" t="s">
        <v>216</v>
      </c>
      <c r="G451" t="s">
        <v>112</v>
      </c>
      <c r="H451" t="s">
        <v>113</v>
      </c>
      <c r="I451" t="s">
        <v>423</v>
      </c>
      <c r="J451" t="s">
        <v>424</v>
      </c>
      <c r="K451" t="s">
        <v>2349</v>
      </c>
      <c r="L451" t="s">
        <v>2349</v>
      </c>
      <c r="M451" t="s">
        <v>2349</v>
      </c>
      <c r="N451" t="s">
        <v>2349</v>
      </c>
      <c r="O451" t="s">
        <v>423</v>
      </c>
      <c r="P451" t="s">
        <v>424</v>
      </c>
      <c r="Q451" s="1">
        <v>2844</v>
      </c>
    </row>
    <row r="452" spans="1:17" x14ac:dyDescent="0.35">
      <c r="A452" t="s">
        <v>1600</v>
      </c>
      <c r="B452" t="s">
        <v>254</v>
      </c>
      <c r="C452">
        <v>551480</v>
      </c>
      <c r="D452" t="s">
        <v>254</v>
      </c>
      <c r="E452" t="s">
        <v>146</v>
      </c>
      <c r="F452" t="s">
        <v>147</v>
      </c>
      <c r="G452" t="s">
        <v>148</v>
      </c>
      <c r="H452" t="s">
        <v>149</v>
      </c>
      <c r="I452" t="s">
        <v>423</v>
      </c>
      <c r="J452" t="s">
        <v>424</v>
      </c>
      <c r="K452" t="s">
        <v>2349</v>
      </c>
      <c r="L452" t="s">
        <v>2349</v>
      </c>
      <c r="M452" t="s">
        <v>2349</v>
      </c>
      <c r="N452" t="s">
        <v>2349</v>
      </c>
      <c r="O452" t="s">
        <v>423</v>
      </c>
      <c r="P452" t="s">
        <v>424</v>
      </c>
      <c r="Q452" s="1">
        <v>1044</v>
      </c>
    </row>
    <row r="453" spans="1:17" x14ac:dyDescent="0.35">
      <c r="A453" t="s">
        <v>1600</v>
      </c>
      <c r="B453" t="s">
        <v>254</v>
      </c>
      <c r="C453">
        <v>551480</v>
      </c>
      <c r="D453" t="s">
        <v>254</v>
      </c>
      <c r="E453" t="s">
        <v>232</v>
      </c>
      <c r="F453" t="s">
        <v>233</v>
      </c>
      <c r="G453" t="s">
        <v>234</v>
      </c>
      <c r="H453" t="s">
        <v>235</v>
      </c>
      <c r="I453" t="s">
        <v>423</v>
      </c>
      <c r="J453" t="s">
        <v>424</v>
      </c>
      <c r="K453" t="s">
        <v>2349</v>
      </c>
      <c r="L453" t="s">
        <v>2349</v>
      </c>
      <c r="M453" t="s">
        <v>2349</v>
      </c>
      <c r="N453" t="s">
        <v>2349</v>
      </c>
      <c r="O453" t="s">
        <v>423</v>
      </c>
      <c r="P453" t="s">
        <v>424</v>
      </c>
      <c r="Q453" s="1">
        <v>1500</v>
      </c>
    </row>
    <row r="454" spans="1:17" x14ac:dyDescent="0.35">
      <c r="A454" t="s">
        <v>1600</v>
      </c>
      <c r="B454" t="s">
        <v>254</v>
      </c>
      <c r="C454">
        <v>551480</v>
      </c>
      <c r="D454" t="s">
        <v>254</v>
      </c>
      <c r="E454" t="s">
        <v>167</v>
      </c>
      <c r="F454" t="s">
        <v>168</v>
      </c>
      <c r="G454" t="s">
        <v>169</v>
      </c>
      <c r="H454" t="s">
        <v>170</v>
      </c>
      <c r="I454" t="s">
        <v>423</v>
      </c>
      <c r="J454" t="s">
        <v>424</v>
      </c>
      <c r="K454" t="s">
        <v>2349</v>
      </c>
      <c r="L454" t="s">
        <v>2349</v>
      </c>
      <c r="M454" t="s">
        <v>2349</v>
      </c>
      <c r="N454" t="s">
        <v>2349</v>
      </c>
      <c r="O454" t="s">
        <v>423</v>
      </c>
      <c r="P454" t="s">
        <v>424</v>
      </c>
      <c r="Q454" s="1">
        <v>5494</v>
      </c>
    </row>
    <row r="455" spans="1:17" x14ac:dyDescent="0.35">
      <c r="A455" t="s">
        <v>1600</v>
      </c>
      <c r="B455" t="s">
        <v>254</v>
      </c>
      <c r="C455">
        <v>551480</v>
      </c>
      <c r="D455" t="s">
        <v>254</v>
      </c>
      <c r="E455" t="s">
        <v>340</v>
      </c>
      <c r="F455" t="s">
        <v>341</v>
      </c>
      <c r="G455" t="s">
        <v>32</v>
      </c>
      <c r="H455" t="s">
        <v>33</v>
      </c>
      <c r="I455" t="s">
        <v>423</v>
      </c>
      <c r="J455" t="s">
        <v>424</v>
      </c>
      <c r="K455" t="s">
        <v>2349</v>
      </c>
      <c r="L455" t="s">
        <v>2349</v>
      </c>
      <c r="M455" t="s">
        <v>2349</v>
      </c>
      <c r="N455" t="s">
        <v>2349</v>
      </c>
      <c r="O455" t="s">
        <v>423</v>
      </c>
      <c r="P455" t="s">
        <v>424</v>
      </c>
      <c r="Q455" s="1">
        <v>14009</v>
      </c>
    </row>
    <row r="456" spans="1:17" x14ac:dyDescent="0.35">
      <c r="A456" t="s">
        <v>1600</v>
      </c>
      <c r="B456" t="s">
        <v>254</v>
      </c>
      <c r="C456">
        <v>551480</v>
      </c>
      <c r="D456" t="s">
        <v>254</v>
      </c>
      <c r="E456" t="s">
        <v>30</v>
      </c>
      <c r="F456" t="s">
        <v>31</v>
      </c>
      <c r="G456" t="s">
        <v>32</v>
      </c>
      <c r="H456" t="s">
        <v>33</v>
      </c>
      <c r="I456" t="s">
        <v>423</v>
      </c>
      <c r="J456" t="s">
        <v>424</v>
      </c>
      <c r="K456" t="s">
        <v>2349</v>
      </c>
      <c r="L456" t="s">
        <v>2349</v>
      </c>
      <c r="M456" t="s">
        <v>2349</v>
      </c>
      <c r="N456" t="s">
        <v>2349</v>
      </c>
      <c r="O456" t="s">
        <v>423</v>
      </c>
      <c r="P456" t="s">
        <v>424</v>
      </c>
      <c r="Q456" s="1">
        <v>16347</v>
      </c>
    </row>
    <row r="457" spans="1:17" x14ac:dyDescent="0.35">
      <c r="A457" t="s">
        <v>1600</v>
      </c>
      <c r="B457" t="s">
        <v>254</v>
      </c>
      <c r="C457">
        <v>551480</v>
      </c>
      <c r="D457" t="s">
        <v>254</v>
      </c>
      <c r="E457" t="s">
        <v>299</v>
      </c>
      <c r="F457" t="s">
        <v>300</v>
      </c>
      <c r="G457" t="s">
        <v>32</v>
      </c>
      <c r="H457" t="s">
        <v>33</v>
      </c>
      <c r="I457" t="s">
        <v>423</v>
      </c>
      <c r="J457" t="s">
        <v>424</v>
      </c>
      <c r="K457" t="s">
        <v>2349</v>
      </c>
      <c r="L457" t="s">
        <v>2349</v>
      </c>
      <c r="M457" t="s">
        <v>2349</v>
      </c>
      <c r="N457" t="s">
        <v>2349</v>
      </c>
      <c r="O457" t="s">
        <v>423</v>
      </c>
      <c r="P457" t="s">
        <v>424</v>
      </c>
      <c r="Q457" s="1">
        <v>5440</v>
      </c>
    </row>
    <row r="458" spans="1:17" x14ac:dyDescent="0.35">
      <c r="A458" t="s">
        <v>1600</v>
      </c>
      <c r="B458" t="s">
        <v>254</v>
      </c>
      <c r="C458">
        <v>551480</v>
      </c>
      <c r="D458" t="s">
        <v>254</v>
      </c>
      <c r="E458" t="s">
        <v>127</v>
      </c>
      <c r="F458" t="s">
        <v>128</v>
      </c>
      <c r="G458" t="s">
        <v>129</v>
      </c>
      <c r="H458" t="s">
        <v>130</v>
      </c>
      <c r="I458" t="s">
        <v>423</v>
      </c>
      <c r="J458" t="s">
        <v>424</v>
      </c>
      <c r="K458" t="s">
        <v>2349</v>
      </c>
      <c r="L458" t="s">
        <v>2349</v>
      </c>
      <c r="M458" t="s">
        <v>2349</v>
      </c>
      <c r="N458" t="s">
        <v>2349</v>
      </c>
      <c r="O458" t="s">
        <v>423</v>
      </c>
      <c r="P458" t="s">
        <v>424</v>
      </c>
      <c r="Q458" s="1">
        <v>2607</v>
      </c>
    </row>
    <row r="459" spans="1:17" x14ac:dyDescent="0.35">
      <c r="A459" t="s">
        <v>1600</v>
      </c>
      <c r="B459" t="s">
        <v>254</v>
      </c>
      <c r="C459">
        <v>551480</v>
      </c>
      <c r="D459" t="s">
        <v>254</v>
      </c>
      <c r="E459" t="s">
        <v>530</v>
      </c>
      <c r="F459" t="s">
        <v>531</v>
      </c>
      <c r="G459" t="s">
        <v>275</v>
      </c>
      <c r="H459" t="s">
        <v>276</v>
      </c>
      <c r="I459" t="s">
        <v>423</v>
      </c>
      <c r="J459" t="s">
        <v>424</v>
      </c>
      <c r="K459" t="s">
        <v>2349</v>
      </c>
      <c r="L459" t="s">
        <v>2349</v>
      </c>
      <c r="M459" t="s">
        <v>2349</v>
      </c>
      <c r="N459" t="s">
        <v>2349</v>
      </c>
      <c r="O459" t="s">
        <v>423</v>
      </c>
      <c r="P459" t="s">
        <v>424</v>
      </c>
      <c r="Q459" s="1">
        <v>200</v>
      </c>
    </row>
    <row r="460" spans="1:17" x14ac:dyDescent="0.35">
      <c r="A460" t="s">
        <v>1600</v>
      </c>
      <c r="B460" t="s">
        <v>254</v>
      </c>
      <c r="C460">
        <v>551480</v>
      </c>
      <c r="D460" t="s">
        <v>254</v>
      </c>
      <c r="E460" t="s">
        <v>537</v>
      </c>
      <c r="F460" t="s">
        <v>538</v>
      </c>
      <c r="G460" t="s">
        <v>535</v>
      </c>
      <c r="H460" t="s">
        <v>536</v>
      </c>
      <c r="I460" t="s">
        <v>423</v>
      </c>
      <c r="J460" t="s">
        <v>424</v>
      </c>
      <c r="K460" t="s">
        <v>2349</v>
      </c>
      <c r="L460" t="s">
        <v>2349</v>
      </c>
      <c r="M460" t="s">
        <v>2349</v>
      </c>
      <c r="N460" t="s">
        <v>2349</v>
      </c>
      <c r="O460" t="s">
        <v>423</v>
      </c>
      <c r="P460" t="s">
        <v>424</v>
      </c>
      <c r="Q460" s="1">
        <v>170</v>
      </c>
    </row>
    <row r="461" spans="1:17" x14ac:dyDescent="0.35">
      <c r="A461" t="s">
        <v>1600</v>
      </c>
      <c r="B461" t="s">
        <v>254</v>
      </c>
      <c r="C461">
        <v>551480</v>
      </c>
      <c r="D461" t="s">
        <v>254</v>
      </c>
      <c r="E461" t="s">
        <v>77</v>
      </c>
      <c r="F461" t="s">
        <v>78</v>
      </c>
      <c r="G461" t="s">
        <v>152</v>
      </c>
      <c r="H461" t="s">
        <v>153</v>
      </c>
      <c r="I461" t="s">
        <v>2349</v>
      </c>
      <c r="J461" t="s">
        <v>2349</v>
      </c>
      <c r="K461" t="s">
        <v>2349</v>
      </c>
      <c r="L461" t="s">
        <v>2349</v>
      </c>
      <c r="M461" t="s">
        <v>154</v>
      </c>
      <c r="N461" t="s">
        <v>155</v>
      </c>
      <c r="O461" t="s">
        <v>2349</v>
      </c>
      <c r="P461" t="s">
        <v>2349</v>
      </c>
      <c r="Q461" s="1">
        <v>3700</v>
      </c>
    </row>
    <row r="462" spans="1:17" x14ac:dyDescent="0.35">
      <c r="A462" t="s">
        <v>1600</v>
      </c>
      <c r="B462" t="s">
        <v>254</v>
      </c>
      <c r="C462">
        <v>551480</v>
      </c>
      <c r="D462" t="s">
        <v>254</v>
      </c>
      <c r="E462" t="s">
        <v>181</v>
      </c>
      <c r="F462" t="s">
        <v>182</v>
      </c>
      <c r="G462" t="s">
        <v>20</v>
      </c>
      <c r="H462" t="s">
        <v>21</v>
      </c>
      <c r="I462" t="s">
        <v>423</v>
      </c>
      <c r="J462" t="s">
        <v>424</v>
      </c>
      <c r="K462" t="s">
        <v>2349</v>
      </c>
      <c r="L462" t="s">
        <v>2349</v>
      </c>
      <c r="M462" t="s">
        <v>2349</v>
      </c>
      <c r="N462" t="s">
        <v>2349</v>
      </c>
      <c r="O462" t="s">
        <v>423</v>
      </c>
      <c r="P462" t="s">
        <v>424</v>
      </c>
      <c r="Q462" s="1">
        <v>55294</v>
      </c>
    </row>
    <row r="463" spans="1:17" x14ac:dyDescent="0.35">
      <c r="A463" t="s">
        <v>1600</v>
      </c>
      <c r="B463" t="s">
        <v>254</v>
      </c>
      <c r="C463">
        <v>551480</v>
      </c>
      <c r="D463" t="s">
        <v>254</v>
      </c>
      <c r="E463" t="s">
        <v>181</v>
      </c>
      <c r="F463" t="s">
        <v>182</v>
      </c>
      <c r="G463" t="s">
        <v>183</v>
      </c>
      <c r="H463" t="s">
        <v>184</v>
      </c>
      <c r="I463" t="s">
        <v>423</v>
      </c>
      <c r="J463" t="s">
        <v>424</v>
      </c>
      <c r="K463" t="s">
        <v>2349</v>
      </c>
      <c r="L463" t="s">
        <v>2349</v>
      </c>
      <c r="M463" t="s">
        <v>2349</v>
      </c>
      <c r="N463" t="s">
        <v>2349</v>
      </c>
      <c r="O463" t="s">
        <v>423</v>
      </c>
      <c r="P463" t="s">
        <v>424</v>
      </c>
      <c r="Q463" s="1">
        <v>820</v>
      </c>
    </row>
    <row r="464" spans="1:17" x14ac:dyDescent="0.35">
      <c r="A464" t="s">
        <v>1600</v>
      </c>
      <c r="B464" t="s">
        <v>254</v>
      </c>
      <c r="C464">
        <v>551480</v>
      </c>
      <c r="D464" t="s">
        <v>254</v>
      </c>
      <c r="E464" t="s">
        <v>181</v>
      </c>
      <c r="F464" t="s">
        <v>182</v>
      </c>
      <c r="G464" t="s">
        <v>202</v>
      </c>
      <c r="H464" t="s">
        <v>203</v>
      </c>
      <c r="I464" t="s">
        <v>423</v>
      </c>
      <c r="J464" t="s">
        <v>424</v>
      </c>
      <c r="K464" t="s">
        <v>2349</v>
      </c>
      <c r="L464" t="s">
        <v>2349</v>
      </c>
      <c r="M464" t="s">
        <v>2349</v>
      </c>
      <c r="N464" t="s">
        <v>2349</v>
      </c>
      <c r="O464" t="s">
        <v>423</v>
      </c>
      <c r="P464" t="s">
        <v>424</v>
      </c>
      <c r="Q464" s="1">
        <v>568</v>
      </c>
    </row>
    <row r="465" spans="1:17" x14ac:dyDescent="0.35">
      <c r="A465" t="s">
        <v>1600</v>
      </c>
      <c r="B465" t="s">
        <v>254</v>
      </c>
      <c r="C465">
        <v>551480</v>
      </c>
      <c r="D465" t="s">
        <v>254</v>
      </c>
      <c r="E465" t="s">
        <v>181</v>
      </c>
      <c r="F465" t="s">
        <v>182</v>
      </c>
      <c r="G465" t="s">
        <v>158</v>
      </c>
      <c r="H465" t="s">
        <v>159</v>
      </c>
      <c r="I465" t="s">
        <v>423</v>
      </c>
      <c r="J465" t="s">
        <v>424</v>
      </c>
      <c r="K465" t="s">
        <v>2349</v>
      </c>
      <c r="L465" t="s">
        <v>2349</v>
      </c>
      <c r="M465" t="s">
        <v>2349</v>
      </c>
      <c r="N465" t="s">
        <v>2349</v>
      </c>
      <c r="O465" t="s">
        <v>423</v>
      </c>
      <c r="P465" t="s">
        <v>424</v>
      </c>
      <c r="Q465" s="1">
        <v>3340</v>
      </c>
    </row>
    <row r="466" spans="1:17" x14ac:dyDescent="0.35">
      <c r="A466" t="s">
        <v>1600</v>
      </c>
      <c r="B466" t="s">
        <v>254</v>
      </c>
      <c r="C466">
        <v>551480</v>
      </c>
      <c r="D466" t="s">
        <v>254</v>
      </c>
      <c r="E466" t="s">
        <v>181</v>
      </c>
      <c r="F466" t="s">
        <v>182</v>
      </c>
      <c r="G466" t="s">
        <v>129</v>
      </c>
      <c r="H466" t="s">
        <v>130</v>
      </c>
      <c r="I466" t="s">
        <v>423</v>
      </c>
      <c r="J466" t="s">
        <v>424</v>
      </c>
      <c r="K466" t="s">
        <v>2349</v>
      </c>
      <c r="L466" t="s">
        <v>2349</v>
      </c>
      <c r="M466" t="s">
        <v>2349</v>
      </c>
      <c r="N466" t="s">
        <v>2349</v>
      </c>
      <c r="O466" t="s">
        <v>423</v>
      </c>
      <c r="P466" t="s">
        <v>424</v>
      </c>
      <c r="Q466" s="1">
        <v>8996</v>
      </c>
    </row>
    <row r="467" spans="1:17" x14ac:dyDescent="0.35">
      <c r="A467" t="s">
        <v>1600</v>
      </c>
      <c r="B467" t="s">
        <v>254</v>
      </c>
      <c r="C467">
        <v>551480</v>
      </c>
      <c r="D467" t="s">
        <v>254</v>
      </c>
      <c r="E467" t="s">
        <v>181</v>
      </c>
      <c r="F467" t="s">
        <v>182</v>
      </c>
      <c r="G467" t="s">
        <v>275</v>
      </c>
      <c r="H467" t="s">
        <v>276</v>
      </c>
      <c r="I467" t="s">
        <v>423</v>
      </c>
      <c r="J467" t="s">
        <v>424</v>
      </c>
      <c r="K467" t="s">
        <v>2349</v>
      </c>
      <c r="L467" t="s">
        <v>2349</v>
      </c>
      <c r="M467" t="s">
        <v>2349</v>
      </c>
      <c r="N467" t="s">
        <v>2349</v>
      </c>
      <c r="O467" t="s">
        <v>423</v>
      </c>
      <c r="P467" t="s">
        <v>424</v>
      </c>
      <c r="Q467" s="1">
        <v>5151</v>
      </c>
    </row>
    <row r="468" spans="1:17" x14ac:dyDescent="0.35">
      <c r="A468" t="s">
        <v>1600</v>
      </c>
      <c r="B468" t="s">
        <v>254</v>
      </c>
      <c r="C468">
        <v>551480</v>
      </c>
      <c r="D468" t="s">
        <v>254</v>
      </c>
      <c r="E468" t="s">
        <v>181</v>
      </c>
      <c r="F468" t="s">
        <v>182</v>
      </c>
      <c r="G468" t="s">
        <v>528</v>
      </c>
      <c r="H468" t="s">
        <v>529</v>
      </c>
      <c r="I468" t="s">
        <v>423</v>
      </c>
      <c r="J468" t="s">
        <v>424</v>
      </c>
      <c r="K468" t="s">
        <v>2349</v>
      </c>
      <c r="L468" t="s">
        <v>2349</v>
      </c>
      <c r="M468" t="s">
        <v>2349</v>
      </c>
      <c r="N468" t="s">
        <v>2349</v>
      </c>
      <c r="O468" t="s">
        <v>423</v>
      </c>
      <c r="P468" t="s">
        <v>424</v>
      </c>
      <c r="Q468" s="1">
        <v>368</v>
      </c>
    </row>
    <row r="469" spans="1:17" x14ac:dyDescent="0.35">
      <c r="A469" t="s">
        <v>1600</v>
      </c>
      <c r="B469" t="s">
        <v>254</v>
      </c>
      <c r="C469">
        <v>551480</v>
      </c>
      <c r="D469" t="s">
        <v>254</v>
      </c>
      <c r="E469" t="s">
        <v>181</v>
      </c>
      <c r="F469" t="s">
        <v>182</v>
      </c>
      <c r="G469" t="s">
        <v>70</v>
      </c>
      <c r="H469" t="s">
        <v>71</v>
      </c>
      <c r="I469" t="s">
        <v>423</v>
      </c>
      <c r="J469" t="s">
        <v>424</v>
      </c>
      <c r="K469" t="s">
        <v>2349</v>
      </c>
      <c r="L469" t="s">
        <v>2349</v>
      </c>
      <c r="M469" t="s">
        <v>2349</v>
      </c>
      <c r="N469" t="s">
        <v>2349</v>
      </c>
      <c r="O469" t="s">
        <v>423</v>
      </c>
      <c r="P469" t="s">
        <v>424</v>
      </c>
      <c r="Q469" s="1">
        <v>17882</v>
      </c>
    </row>
    <row r="470" spans="1:17" x14ac:dyDescent="0.35">
      <c r="A470" t="s">
        <v>1600</v>
      </c>
      <c r="B470" t="s">
        <v>254</v>
      </c>
      <c r="C470">
        <v>551480</v>
      </c>
      <c r="D470" t="s">
        <v>254</v>
      </c>
      <c r="E470" t="s">
        <v>181</v>
      </c>
      <c r="F470" t="s">
        <v>182</v>
      </c>
      <c r="G470" t="s">
        <v>32</v>
      </c>
      <c r="H470" t="s">
        <v>33</v>
      </c>
      <c r="I470" t="s">
        <v>423</v>
      </c>
      <c r="J470" t="s">
        <v>424</v>
      </c>
      <c r="K470" t="s">
        <v>2349</v>
      </c>
      <c r="L470" t="s">
        <v>2349</v>
      </c>
      <c r="M470" t="s">
        <v>2349</v>
      </c>
      <c r="N470" t="s">
        <v>2349</v>
      </c>
      <c r="O470" t="s">
        <v>423</v>
      </c>
      <c r="P470" t="s">
        <v>424</v>
      </c>
      <c r="Q470" s="1">
        <v>110914</v>
      </c>
    </row>
    <row r="471" spans="1:17" x14ac:dyDescent="0.35">
      <c r="A471" t="s">
        <v>1600</v>
      </c>
      <c r="B471" t="s">
        <v>254</v>
      </c>
      <c r="C471">
        <v>551480</v>
      </c>
      <c r="D471" t="s">
        <v>254</v>
      </c>
      <c r="E471" t="s">
        <v>181</v>
      </c>
      <c r="F471" t="s">
        <v>182</v>
      </c>
      <c r="G471" t="s">
        <v>112</v>
      </c>
      <c r="H471" t="s">
        <v>113</v>
      </c>
      <c r="I471" t="s">
        <v>423</v>
      </c>
      <c r="J471" t="s">
        <v>424</v>
      </c>
      <c r="K471" t="s">
        <v>2349</v>
      </c>
      <c r="L471" t="s">
        <v>2349</v>
      </c>
      <c r="M471" t="s">
        <v>2349</v>
      </c>
      <c r="N471" t="s">
        <v>2349</v>
      </c>
      <c r="O471" t="s">
        <v>423</v>
      </c>
      <c r="P471" t="s">
        <v>424</v>
      </c>
      <c r="Q471" s="1">
        <v>10989</v>
      </c>
    </row>
    <row r="472" spans="1:17" x14ac:dyDescent="0.35">
      <c r="A472" t="s">
        <v>1600</v>
      </c>
      <c r="B472" t="s">
        <v>254</v>
      </c>
      <c r="C472">
        <v>551480</v>
      </c>
      <c r="D472" t="s">
        <v>254</v>
      </c>
      <c r="E472" t="s">
        <v>181</v>
      </c>
      <c r="F472" t="s">
        <v>182</v>
      </c>
      <c r="G472" t="s">
        <v>473</v>
      </c>
      <c r="H472" t="s">
        <v>474</v>
      </c>
      <c r="I472" t="s">
        <v>423</v>
      </c>
      <c r="J472" t="s">
        <v>424</v>
      </c>
      <c r="K472" t="s">
        <v>2349</v>
      </c>
      <c r="L472" t="s">
        <v>2349</v>
      </c>
      <c r="M472" t="s">
        <v>2349</v>
      </c>
      <c r="N472" t="s">
        <v>2349</v>
      </c>
      <c r="O472" t="s">
        <v>423</v>
      </c>
      <c r="P472" t="s">
        <v>424</v>
      </c>
      <c r="Q472" s="1">
        <v>5644</v>
      </c>
    </row>
    <row r="473" spans="1:17" x14ac:dyDescent="0.35">
      <c r="A473" t="s">
        <v>1600</v>
      </c>
      <c r="B473" t="s">
        <v>254</v>
      </c>
      <c r="C473">
        <v>551480</v>
      </c>
      <c r="D473" t="s">
        <v>254</v>
      </c>
      <c r="E473" t="s">
        <v>181</v>
      </c>
      <c r="F473" t="s">
        <v>182</v>
      </c>
      <c r="G473" t="s">
        <v>169</v>
      </c>
      <c r="H473" t="s">
        <v>170</v>
      </c>
      <c r="I473" t="s">
        <v>423</v>
      </c>
      <c r="J473" t="s">
        <v>424</v>
      </c>
      <c r="K473" t="s">
        <v>2349</v>
      </c>
      <c r="L473" t="s">
        <v>2349</v>
      </c>
      <c r="M473" t="s">
        <v>2349</v>
      </c>
      <c r="N473" t="s">
        <v>2349</v>
      </c>
      <c r="O473" t="s">
        <v>423</v>
      </c>
      <c r="P473" t="s">
        <v>424</v>
      </c>
      <c r="Q473" s="1">
        <v>5954</v>
      </c>
    </row>
    <row r="474" spans="1:17" x14ac:dyDescent="0.35">
      <c r="A474" t="s">
        <v>1600</v>
      </c>
      <c r="B474" t="s">
        <v>254</v>
      </c>
      <c r="C474">
        <v>551480</v>
      </c>
      <c r="D474" t="s">
        <v>254</v>
      </c>
      <c r="E474" t="s">
        <v>181</v>
      </c>
      <c r="F474" t="s">
        <v>182</v>
      </c>
      <c r="G474" t="s">
        <v>148</v>
      </c>
      <c r="H474" t="s">
        <v>149</v>
      </c>
      <c r="I474" t="s">
        <v>423</v>
      </c>
      <c r="J474" t="s">
        <v>424</v>
      </c>
      <c r="K474" t="s">
        <v>2349</v>
      </c>
      <c r="L474" t="s">
        <v>2349</v>
      </c>
      <c r="M474" t="s">
        <v>2349</v>
      </c>
      <c r="N474" t="s">
        <v>2349</v>
      </c>
      <c r="O474" t="s">
        <v>423</v>
      </c>
      <c r="P474" t="s">
        <v>424</v>
      </c>
      <c r="Q474" s="1">
        <v>396</v>
      </c>
    </row>
    <row r="475" spans="1:17" x14ac:dyDescent="0.35">
      <c r="A475" t="s">
        <v>1600</v>
      </c>
      <c r="B475" t="s">
        <v>254</v>
      </c>
      <c r="C475">
        <v>551480</v>
      </c>
      <c r="D475" t="s">
        <v>254</v>
      </c>
      <c r="E475" t="s">
        <v>181</v>
      </c>
      <c r="F475" t="s">
        <v>182</v>
      </c>
      <c r="G475" t="s">
        <v>234</v>
      </c>
      <c r="H475" t="s">
        <v>235</v>
      </c>
      <c r="I475" t="s">
        <v>423</v>
      </c>
      <c r="J475" t="s">
        <v>424</v>
      </c>
      <c r="K475" t="s">
        <v>2349</v>
      </c>
      <c r="L475" t="s">
        <v>2349</v>
      </c>
      <c r="M475" t="s">
        <v>2349</v>
      </c>
      <c r="N475" t="s">
        <v>2349</v>
      </c>
      <c r="O475" t="s">
        <v>423</v>
      </c>
      <c r="P475" t="s">
        <v>424</v>
      </c>
      <c r="Q475" s="1">
        <v>120</v>
      </c>
    </row>
    <row r="476" spans="1:17" x14ac:dyDescent="0.35">
      <c r="A476" t="s">
        <v>1600</v>
      </c>
      <c r="B476" t="s">
        <v>962</v>
      </c>
      <c r="C476">
        <v>551410</v>
      </c>
      <c r="D476" t="s">
        <v>962</v>
      </c>
      <c r="E476" t="s">
        <v>18</v>
      </c>
      <c r="F476" t="s">
        <v>19</v>
      </c>
      <c r="G476" t="s">
        <v>20</v>
      </c>
      <c r="H476" t="s">
        <v>21</v>
      </c>
      <c r="I476" t="s">
        <v>2349</v>
      </c>
      <c r="J476" t="s">
        <v>2349</v>
      </c>
      <c r="K476" t="s">
        <v>2349</v>
      </c>
      <c r="L476" t="s">
        <v>2349</v>
      </c>
      <c r="M476" t="s">
        <v>2349</v>
      </c>
      <c r="N476" t="s">
        <v>2349</v>
      </c>
      <c r="O476" t="s">
        <v>2349</v>
      </c>
      <c r="P476" t="s">
        <v>2349</v>
      </c>
      <c r="Q476" s="1">
        <v>27084</v>
      </c>
    </row>
    <row r="477" spans="1:17" x14ac:dyDescent="0.35">
      <c r="A477" t="s">
        <v>1600</v>
      </c>
      <c r="B477" t="s">
        <v>730</v>
      </c>
      <c r="C477">
        <v>551290</v>
      </c>
      <c r="D477" t="s">
        <v>43</v>
      </c>
      <c r="E477" t="s">
        <v>44</v>
      </c>
      <c r="F477" t="s">
        <v>45</v>
      </c>
      <c r="G477" t="s">
        <v>202</v>
      </c>
      <c r="H477" t="s">
        <v>203</v>
      </c>
      <c r="I477" t="s">
        <v>2349</v>
      </c>
      <c r="J477" t="s">
        <v>2349</v>
      </c>
      <c r="K477" t="s">
        <v>2349</v>
      </c>
      <c r="L477" t="s">
        <v>2349</v>
      </c>
      <c r="M477" t="s">
        <v>731</v>
      </c>
      <c r="N477" t="s">
        <v>732</v>
      </c>
      <c r="O477" t="s">
        <v>2349</v>
      </c>
      <c r="P477" t="s">
        <v>2349</v>
      </c>
      <c r="Q477" s="1">
        <v>10260</v>
      </c>
    </row>
    <row r="478" spans="1:17" x14ac:dyDescent="0.35">
      <c r="A478" t="s">
        <v>1600</v>
      </c>
      <c r="B478" t="s">
        <v>1229</v>
      </c>
      <c r="C478">
        <v>550400</v>
      </c>
      <c r="D478" t="s">
        <v>37</v>
      </c>
      <c r="E478" t="s">
        <v>232</v>
      </c>
      <c r="F478" t="s">
        <v>233</v>
      </c>
      <c r="G478" t="s">
        <v>234</v>
      </c>
      <c r="H478" t="s">
        <v>235</v>
      </c>
      <c r="I478" t="s">
        <v>2349</v>
      </c>
      <c r="J478" t="s">
        <v>2349</v>
      </c>
      <c r="K478" t="s">
        <v>236</v>
      </c>
      <c r="L478" t="s">
        <v>237</v>
      </c>
      <c r="M478" t="s">
        <v>2349</v>
      </c>
      <c r="N478" t="s">
        <v>2349</v>
      </c>
      <c r="O478" t="s">
        <v>2349</v>
      </c>
      <c r="P478" t="s">
        <v>2349</v>
      </c>
      <c r="Q478" s="1">
        <v>12000</v>
      </c>
    </row>
    <row r="479" spans="1:17" x14ac:dyDescent="0.35">
      <c r="A479" t="s">
        <v>1600</v>
      </c>
      <c r="B479" t="s">
        <v>231</v>
      </c>
      <c r="C479">
        <v>550400</v>
      </c>
      <c r="D479" t="s">
        <v>37</v>
      </c>
      <c r="E479" t="s">
        <v>232</v>
      </c>
      <c r="F479" t="s">
        <v>233</v>
      </c>
      <c r="G479" t="s">
        <v>234</v>
      </c>
      <c r="H479" t="s">
        <v>235</v>
      </c>
      <c r="I479" t="s">
        <v>2349</v>
      </c>
      <c r="J479" t="s">
        <v>2349</v>
      </c>
      <c r="K479" t="s">
        <v>236</v>
      </c>
      <c r="L479" t="s">
        <v>237</v>
      </c>
      <c r="M479" t="s">
        <v>2349</v>
      </c>
      <c r="N479" t="s">
        <v>2349</v>
      </c>
      <c r="O479" t="s">
        <v>2349</v>
      </c>
      <c r="P479" t="s">
        <v>2349</v>
      </c>
      <c r="Q479" s="1">
        <v>5220</v>
      </c>
    </row>
    <row r="480" spans="1:17" x14ac:dyDescent="0.35">
      <c r="A480" t="s">
        <v>1600</v>
      </c>
      <c r="B480" t="s">
        <v>922</v>
      </c>
      <c r="C480">
        <v>552570</v>
      </c>
      <c r="D480" t="s">
        <v>922</v>
      </c>
      <c r="E480" t="s">
        <v>530</v>
      </c>
      <c r="F480" t="s">
        <v>531</v>
      </c>
      <c r="G480" t="s">
        <v>275</v>
      </c>
      <c r="H480" t="s">
        <v>276</v>
      </c>
      <c r="I480" t="s">
        <v>2349</v>
      </c>
      <c r="J480" t="s">
        <v>2349</v>
      </c>
      <c r="K480" t="s">
        <v>2349</v>
      </c>
      <c r="L480" t="s">
        <v>2349</v>
      </c>
      <c r="M480" t="s">
        <v>2349</v>
      </c>
      <c r="N480" t="s">
        <v>2349</v>
      </c>
      <c r="O480" t="s">
        <v>2349</v>
      </c>
      <c r="P480" t="s">
        <v>2349</v>
      </c>
      <c r="Q480" s="1">
        <v>450</v>
      </c>
    </row>
    <row r="481" spans="1:17" x14ac:dyDescent="0.35">
      <c r="A481" t="s">
        <v>1600</v>
      </c>
      <c r="B481" t="s">
        <v>774</v>
      </c>
      <c r="C481">
        <v>550060</v>
      </c>
      <c r="D481" t="s">
        <v>774</v>
      </c>
      <c r="E481" t="s">
        <v>312</v>
      </c>
      <c r="F481" t="s">
        <v>313</v>
      </c>
      <c r="G481" t="s">
        <v>70</v>
      </c>
      <c r="H481" t="s">
        <v>71</v>
      </c>
      <c r="I481" t="s">
        <v>2349</v>
      </c>
      <c r="J481" t="s">
        <v>2349</v>
      </c>
      <c r="K481" t="s">
        <v>2349</v>
      </c>
      <c r="L481" t="s">
        <v>2349</v>
      </c>
      <c r="M481" t="s">
        <v>2349</v>
      </c>
      <c r="N481" t="s">
        <v>2349</v>
      </c>
      <c r="O481" t="s">
        <v>2349</v>
      </c>
      <c r="P481" t="s">
        <v>2349</v>
      </c>
      <c r="Q481" s="1">
        <v>300</v>
      </c>
    </row>
    <row r="482" spans="1:17" x14ac:dyDescent="0.35">
      <c r="A482" t="s">
        <v>1600</v>
      </c>
      <c r="B482" t="s">
        <v>774</v>
      </c>
      <c r="C482">
        <v>550060</v>
      </c>
      <c r="D482" t="s">
        <v>774</v>
      </c>
      <c r="E482" t="s">
        <v>68</v>
      </c>
      <c r="F482" t="s">
        <v>69</v>
      </c>
      <c r="G482" t="s">
        <v>70</v>
      </c>
      <c r="H482" t="s">
        <v>71</v>
      </c>
      <c r="I482" t="s">
        <v>2349</v>
      </c>
      <c r="J482" t="s">
        <v>2349</v>
      </c>
      <c r="K482" t="s">
        <v>2349</v>
      </c>
      <c r="L482" t="s">
        <v>2349</v>
      </c>
      <c r="M482" t="s">
        <v>2349</v>
      </c>
      <c r="N482" t="s">
        <v>2349</v>
      </c>
      <c r="O482" t="s">
        <v>2349</v>
      </c>
      <c r="P482" t="s">
        <v>2349</v>
      </c>
      <c r="Q482" s="1">
        <v>372</v>
      </c>
    </row>
    <row r="483" spans="1:17" x14ac:dyDescent="0.35">
      <c r="A483" t="s">
        <v>1600</v>
      </c>
      <c r="B483" t="s">
        <v>774</v>
      </c>
      <c r="C483">
        <v>550060</v>
      </c>
      <c r="D483" t="s">
        <v>774</v>
      </c>
      <c r="E483" t="s">
        <v>115</v>
      </c>
      <c r="F483" t="s">
        <v>116</v>
      </c>
      <c r="G483" t="s">
        <v>70</v>
      </c>
      <c r="H483" t="s">
        <v>71</v>
      </c>
      <c r="I483" t="s">
        <v>2349</v>
      </c>
      <c r="J483" t="s">
        <v>2349</v>
      </c>
      <c r="K483" t="s">
        <v>2349</v>
      </c>
      <c r="L483" t="s">
        <v>2349</v>
      </c>
      <c r="M483" t="s">
        <v>2349</v>
      </c>
      <c r="N483" t="s">
        <v>2349</v>
      </c>
      <c r="O483" t="s">
        <v>2349</v>
      </c>
      <c r="P483" t="s">
        <v>2349</v>
      </c>
      <c r="Q483" s="1">
        <v>81</v>
      </c>
    </row>
    <row r="484" spans="1:17" x14ac:dyDescent="0.35">
      <c r="A484" t="s">
        <v>1600</v>
      </c>
      <c r="B484" t="s">
        <v>774</v>
      </c>
      <c r="C484">
        <v>550060</v>
      </c>
      <c r="D484" t="s">
        <v>774</v>
      </c>
      <c r="E484" t="s">
        <v>143</v>
      </c>
      <c r="F484" t="s">
        <v>144</v>
      </c>
      <c r="G484" t="s">
        <v>32</v>
      </c>
      <c r="H484" t="s">
        <v>33</v>
      </c>
      <c r="I484" t="s">
        <v>2349</v>
      </c>
      <c r="J484" t="s">
        <v>2349</v>
      </c>
      <c r="K484" t="s">
        <v>2349</v>
      </c>
      <c r="L484" t="s">
        <v>2349</v>
      </c>
      <c r="M484" t="s">
        <v>2349</v>
      </c>
      <c r="N484" t="s">
        <v>2349</v>
      </c>
      <c r="O484" t="s">
        <v>2349</v>
      </c>
      <c r="P484" t="s">
        <v>2349</v>
      </c>
      <c r="Q484" s="1">
        <v>350</v>
      </c>
    </row>
    <row r="485" spans="1:17" x14ac:dyDescent="0.35">
      <c r="A485" t="s">
        <v>1600</v>
      </c>
      <c r="B485" t="s">
        <v>774</v>
      </c>
      <c r="C485">
        <v>550060</v>
      </c>
      <c r="D485" t="s">
        <v>774</v>
      </c>
      <c r="E485" t="s">
        <v>219</v>
      </c>
      <c r="F485" t="s">
        <v>220</v>
      </c>
      <c r="G485" t="s">
        <v>158</v>
      </c>
      <c r="H485" t="s">
        <v>159</v>
      </c>
      <c r="I485" t="s">
        <v>2349</v>
      </c>
      <c r="J485" t="s">
        <v>2349</v>
      </c>
      <c r="K485" t="s">
        <v>2349</v>
      </c>
      <c r="L485" t="s">
        <v>2349</v>
      </c>
      <c r="M485" t="s">
        <v>2349</v>
      </c>
      <c r="N485" t="s">
        <v>2349</v>
      </c>
      <c r="O485" t="s">
        <v>2349</v>
      </c>
      <c r="P485" t="s">
        <v>2349</v>
      </c>
      <c r="Q485" s="1">
        <v>366</v>
      </c>
    </row>
    <row r="486" spans="1:17" x14ac:dyDescent="0.35">
      <c r="A486" t="s">
        <v>1600</v>
      </c>
      <c r="B486" t="s">
        <v>774</v>
      </c>
      <c r="C486">
        <v>550060</v>
      </c>
      <c r="D486" t="s">
        <v>774</v>
      </c>
      <c r="E486" t="s">
        <v>390</v>
      </c>
      <c r="F486" t="s">
        <v>391</v>
      </c>
      <c r="G486" t="s">
        <v>112</v>
      </c>
      <c r="H486" t="s">
        <v>113</v>
      </c>
      <c r="I486" t="s">
        <v>2349</v>
      </c>
      <c r="J486" t="s">
        <v>2349</v>
      </c>
      <c r="K486" t="s">
        <v>2349</v>
      </c>
      <c r="L486" t="s">
        <v>2349</v>
      </c>
      <c r="M486" t="s">
        <v>2349</v>
      </c>
      <c r="N486" t="s">
        <v>2349</v>
      </c>
      <c r="O486" t="s">
        <v>2349</v>
      </c>
      <c r="P486" t="s">
        <v>2349</v>
      </c>
      <c r="Q486" s="1">
        <v>110</v>
      </c>
    </row>
    <row r="487" spans="1:17" x14ac:dyDescent="0.35">
      <c r="A487" t="s">
        <v>1600</v>
      </c>
      <c r="B487" t="s">
        <v>774</v>
      </c>
      <c r="C487">
        <v>550060</v>
      </c>
      <c r="D487" t="s">
        <v>774</v>
      </c>
      <c r="E487" t="s">
        <v>146</v>
      </c>
      <c r="F487" t="s">
        <v>147</v>
      </c>
      <c r="G487" t="s">
        <v>148</v>
      </c>
      <c r="H487" t="s">
        <v>149</v>
      </c>
      <c r="I487" t="s">
        <v>2349</v>
      </c>
      <c r="J487" t="s">
        <v>2349</v>
      </c>
      <c r="K487" t="s">
        <v>2349</v>
      </c>
      <c r="L487" t="s">
        <v>2349</v>
      </c>
      <c r="M487" t="s">
        <v>2349</v>
      </c>
      <c r="N487" t="s">
        <v>2349</v>
      </c>
      <c r="O487" t="s">
        <v>2349</v>
      </c>
      <c r="P487" t="s">
        <v>2349</v>
      </c>
      <c r="Q487" s="1">
        <v>500</v>
      </c>
    </row>
    <row r="488" spans="1:17" x14ac:dyDescent="0.35">
      <c r="A488" t="s">
        <v>1600</v>
      </c>
      <c r="B488" t="s">
        <v>774</v>
      </c>
      <c r="C488">
        <v>550060</v>
      </c>
      <c r="D488" t="s">
        <v>774</v>
      </c>
      <c r="E488" t="s">
        <v>167</v>
      </c>
      <c r="F488" t="s">
        <v>168</v>
      </c>
      <c r="G488" t="s">
        <v>169</v>
      </c>
      <c r="H488" t="s">
        <v>170</v>
      </c>
      <c r="I488" t="s">
        <v>2349</v>
      </c>
      <c r="J488" t="s">
        <v>2349</v>
      </c>
      <c r="K488" t="s">
        <v>2349</v>
      </c>
      <c r="L488" t="s">
        <v>2349</v>
      </c>
      <c r="M488" t="s">
        <v>2349</v>
      </c>
      <c r="N488" t="s">
        <v>2349</v>
      </c>
      <c r="O488" t="s">
        <v>2349</v>
      </c>
      <c r="P488" t="s">
        <v>2349</v>
      </c>
      <c r="Q488" s="1">
        <v>1200</v>
      </c>
    </row>
    <row r="489" spans="1:17" x14ac:dyDescent="0.35">
      <c r="A489" t="s">
        <v>1600</v>
      </c>
      <c r="B489" t="s">
        <v>774</v>
      </c>
      <c r="C489">
        <v>550060</v>
      </c>
      <c r="D489" t="s">
        <v>774</v>
      </c>
      <c r="E489" t="s">
        <v>340</v>
      </c>
      <c r="F489" t="s">
        <v>341</v>
      </c>
      <c r="G489" t="s">
        <v>32</v>
      </c>
      <c r="H489" t="s">
        <v>33</v>
      </c>
      <c r="I489" t="s">
        <v>2349</v>
      </c>
      <c r="J489" t="s">
        <v>2349</v>
      </c>
      <c r="K489" t="s">
        <v>2349</v>
      </c>
      <c r="L489" t="s">
        <v>2349</v>
      </c>
      <c r="M489" t="s">
        <v>2349</v>
      </c>
      <c r="N489" t="s">
        <v>2349</v>
      </c>
      <c r="O489" t="s">
        <v>2349</v>
      </c>
      <c r="P489" t="s">
        <v>2349</v>
      </c>
      <c r="Q489" s="1">
        <v>500</v>
      </c>
    </row>
    <row r="490" spans="1:17" x14ac:dyDescent="0.35">
      <c r="A490" t="s">
        <v>1600</v>
      </c>
      <c r="B490" t="s">
        <v>774</v>
      </c>
      <c r="C490">
        <v>550060</v>
      </c>
      <c r="D490" t="s">
        <v>774</v>
      </c>
      <c r="E490" t="s">
        <v>30</v>
      </c>
      <c r="F490" t="s">
        <v>31</v>
      </c>
      <c r="G490" t="s">
        <v>32</v>
      </c>
      <c r="H490" t="s">
        <v>33</v>
      </c>
      <c r="I490" t="s">
        <v>2349</v>
      </c>
      <c r="J490" t="s">
        <v>2349</v>
      </c>
      <c r="K490" t="s">
        <v>2349</v>
      </c>
      <c r="L490" t="s">
        <v>2349</v>
      </c>
      <c r="M490" t="s">
        <v>2349</v>
      </c>
      <c r="N490" t="s">
        <v>2349</v>
      </c>
      <c r="O490" t="s">
        <v>2349</v>
      </c>
      <c r="P490" t="s">
        <v>2349</v>
      </c>
      <c r="Q490" s="1">
        <v>1000</v>
      </c>
    </row>
    <row r="491" spans="1:17" x14ac:dyDescent="0.35">
      <c r="A491" t="s">
        <v>1600</v>
      </c>
      <c r="B491" t="s">
        <v>774</v>
      </c>
      <c r="C491">
        <v>550060</v>
      </c>
      <c r="D491" t="s">
        <v>774</v>
      </c>
      <c r="E491" t="s">
        <v>299</v>
      </c>
      <c r="F491" t="s">
        <v>300</v>
      </c>
      <c r="G491" t="s">
        <v>32</v>
      </c>
      <c r="H491" t="s">
        <v>33</v>
      </c>
      <c r="I491" t="s">
        <v>2349</v>
      </c>
      <c r="J491" t="s">
        <v>2349</v>
      </c>
      <c r="K491" t="s">
        <v>2349</v>
      </c>
      <c r="L491" t="s">
        <v>2349</v>
      </c>
      <c r="M491" t="s">
        <v>2349</v>
      </c>
      <c r="N491" t="s">
        <v>2349</v>
      </c>
      <c r="O491" t="s">
        <v>2349</v>
      </c>
      <c r="P491" t="s">
        <v>2349</v>
      </c>
      <c r="Q491" s="1">
        <v>570</v>
      </c>
    </row>
    <row r="492" spans="1:17" x14ac:dyDescent="0.35">
      <c r="A492" t="s">
        <v>1600</v>
      </c>
      <c r="B492" t="s">
        <v>774</v>
      </c>
      <c r="C492">
        <v>550060</v>
      </c>
      <c r="D492" t="s">
        <v>774</v>
      </c>
      <c r="E492" t="s">
        <v>530</v>
      </c>
      <c r="F492" t="s">
        <v>531</v>
      </c>
      <c r="G492" t="s">
        <v>275</v>
      </c>
      <c r="H492" t="s">
        <v>276</v>
      </c>
      <c r="I492" t="s">
        <v>2349</v>
      </c>
      <c r="J492" t="s">
        <v>2349</v>
      </c>
      <c r="K492" t="s">
        <v>2349</v>
      </c>
      <c r="L492" t="s">
        <v>2349</v>
      </c>
      <c r="M492" t="s">
        <v>2349</v>
      </c>
      <c r="N492" t="s">
        <v>2349</v>
      </c>
      <c r="O492" t="s">
        <v>2349</v>
      </c>
      <c r="P492" t="s">
        <v>2349</v>
      </c>
      <c r="Q492" s="1">
        <v>150</v>
      </c>
    </row>
    <row r="493" spans="1:17" x14ac:dyDescent="0.35">
      <c r="A493" t="s">
        <v>1600</v>
      </c>
      <c r="B493" t="s">
        <v>774</v>
      </c>
      <c r="C493">
        <v>550060</v>
      </c>
      <c r="D493" t="s">
        <v>774</v>
      </c>
      <c r="E493" t="s">
        <v>306</v>
      </c>
      <c r="F493" t="s">
        <v>307</v>
      </c>
      <c r="G493" t="s">
        <v>158</v>
      </c>
      <c r="H493" t="s">
        <v>159</v>
      </c>
      <c r="I493" t="s">
        <v>2349</v>
      </c>
      <c r="J493" t="s">
        <v>2349</v>
      </c>
      <c r="K493" t="s">
        <v>2349</v>
      </c>
      <c r="L493" t="s">
        <v>2349</v>
      </c>
      <c r="M493" t="s">
        <v>2349</v>
      </c>
      <c r="N493" t="s">
        <v>2349</v>
      </c>
      <c r="O493" t="s">
        <v>2349</v>
      </c>
      <c r="P493" t="s">
        <v>2349</v>
      </c>
      <c r="Q493" s="1">
        <v>150</v>
      </c>
    </row>
    <row r="494" spans="1:17" x14ac:dyDescent="0.35">
      <c r="A494" t="s">
        <v>1600</v>
      </c>
      <c r="B494" t="s">
        <v>774</v>
      </c>
      <c r="C494">
        <v>550060</v>
      </c>
      <c r="D494" t="s">
        <v>774</v>
      </c>
      <c r="E494" t="s">
        <v>200</v>
      </c>
      <c r="F494" t="s">
        <v>201</v>
      </c>
      <c r="G494" t="s">
        <v>202</v>
      </c>
      <c r="H494" t="s">
        <v>203</v>
      </c>
      <c r="I494" t="s">
        <v>2349</v>
      </c>
      <c r="J494" t="s">
        <v>2349</v>
      </c>
      <c r="K494" t="s">
        <v>2349</v>
      </c>
      <c r="L494" t="s">
        <v>2349</v>
      </c>
      <c r="M494" t="s">
        <v>2349</v>
      </c>
      <c r="N494" t="s">
        <v>2349</v>
      </c>
      <c r="O494" t="s">
        <v>2349</v>
      </c>
      <c r="P494" t="s">
        <v>2349</v>
      </c>
      <c r="Q494" s="1">
        <v>380</v>
      </c>
    </row>
    <row r="495" spans="1:17" x14ac:dyDescent="0.35">
      <c r="A495" t="s">
        <v>1600</v>
      </c>
      <c r="B495" t="s">
        <v>774</v>
      </c>
      <c r="C495">
        <v>550060</v>
      </c>
      <c r="D495" t="s">
        <v>774</v>
      </c>
      <c r="E495" t="s">
        <v>181</v>
      </c>
      <c r="F495" t="s">
        <v>182</v>
      </c>
      <c r="G495" t="s">
        <v>183</v>
      </c>
      <c r="H495" t="s">
        <v>184</v>
      </c>
      <c r="I495" t="s">
        <v>2349</v>
      </c>
      <c r="J495" t="s">
        <v>2349</v>
      </c>
      <c r="K495" t="s">
        <v>2349</v>
      </c>
      <c r="L495" t="s">
        <v>2349</v>
      </c>
      <c r="M495" t="s">
        <v>1098</v>
      </c>
      <c r="N495" t="s">
        <v>1099</v>
      </c>
      <c r="O495" t="s">
        <v>858</v>
      </c>
      <c r="P495" t="s">
        <v>859</v>
      </c>
      <c r="Q495" s="1">
        <v>13000</v>
      </c>
    </row>
    <row r="496" spans="1:17" x14ac:dyDescent="0.35">
      <c r="A496" t="s">
        <v>1600</v>
      </c>
      <c r="B496" t="s">
        <v>774</v>
      </c>
      <c r="C496">
        <v>550060</v>
      </c>
      <c r="D496" t="s">
        <v>774</v>
      </c>
      <c r="E496" t="s">
        <v>181</v>
      </c>
      <c r="F496" t="s">
        <v>182</v>
      </c>
      <c r="G496" t="s">
        <v>183</v>
      </c>
      <c r="H496" t="s">
        <v>184</v>
      </c>
      <c r="I496" t="s">
        <v>2349</v>
      </c>
      <c r="J496" t="s">
        <v>2349</v>
      </c>
      <c r="M496" t="s">
        <v>1100</v>
      </c>
      <c r="N496" t="s">
        <v>1101</v>
      </c>
      <c r="O496" t="s">
        <v>858</v>
      </c>
      <c r="P496" t="s">
        <v>859</v>
      </c>
      <c r="Q496" s="1">
        <v>3250</v>
      </c>
    </row>
    <row r="497" spans="1:17" x14ac:dyDescent="0.35">
      <c r="A497" t="s">
        <v>1600</v>
      </c>
      <c r="B497" t="s">
        <v>774</v>
      </c>
      <c r="C497">
        <v>550060</v>
      </c>
      <c r="D497" t="s">
        <v>774</v>
      </c>
      <c r="E497" t="s">
        <v>181</v>
      </c>
      <c r="F497" t="s">
        <v>182</v>
      </c>
      <c r="G497" t="s">
        <v>183</v>
      </c>
      <c r="H497" t="s">
        <v>184</v>
      </c>
      <c r="I497" t="s">
        <v>2349</v>
      </c>
      <c r="J497" t="s">
        <v>2349</v>
      </c>
      <c r="M497" t="s">
        <v>1096</v>
      </c>
      <c r="N497" t="s">
        <v>1097</v>
      </c>
      <c r="O497" t="s">
        <v>858</v>
      </c>
      <c r="P497" t="s">
        <v>859</v>
      </c>
      <c r="Q497" s="1">
        <v>10000</v>
      </c>
    </row>
    <row r="498" spans="1:17" x14ac:dyDescent="0.35">
      <c r="A498" t="s">
        <v>1600</v>
      </c>
      <c r="B498" t="s">
        <v>774</v>
      </c>
      <c r="C498">
        <v>550060</v>
      </c>
      <c r="D498" t="s">
        <v>774</v>
      </c>
      <c r="E498" t="s">
        <v>181</v>
      </c>
      <c r="F498" t="s">
        <v>182</v>
      </c>
      <c r="G498" t="s">
        <v>183</v>
      </c>
      <c r="H498" t="s">
        <v>184</v>
      </c>
      <c r="I498" t="s">
        <v>2349</v>
      </c>
      <c r="J498" t="s">
        <v>2349</v>
      </c>
      <c r="M498" t="s">
        <v>1059</v>
      </c>
      <c r="N498" t="s">
        <v>1060</v>
      </c>
      <c r="O498" t="s">
        <v>858</v>
      </c>
      <c r="P498" t="s">
        <v>859</v>
      </c>
      <c r="Q498" s="1">
        <v>18000</v>
      </c>
    </row>
    <row r="499" spans="1:17" x14ac:dyDescent="0.35">
      <c r="A499" t="s">
        <v>1600</v>
      </c>
      <c r="B499" t="s">
        <v>774</v>
      </c>
      <c r="C499">
        <v>550060</v>
      </c>
      <c r="D499" t="s">
        <v>774</v>
      </c>
      <c r="E499" t="s">
        <v>181</v>
      </c>
      <c r="F499" t="s">
        <v>182</v>
      </c>
      <c r="G499" t="s">
        <v>183</v>
      </c>
      <c r="H499" t="s">
        <v>184</v>
      </c>
      <c r="I499" t="s">
        <v>2349</v>
      </c>
      <c r="J499" t="s">
        <v>2349</v>
      </c>
      <c r="M499" t="s">
        <v>1084</v>
      </c>
      <c r="N499" t="s">
        <v>1085</v>
      </c>
      <c r="O499" t="s">
        <v>858</v>
      </c>
      <c r="P499" t="s">
        <v>859</v>
      </c>
      <c r="Q499" s="1">
        <v>3800</v>
      </c>
    </row>
    <row r="500" spans="1:17" x14ac:dyDescent="0.35">
      <c r="A500" t="s">
        <v>1600</v>
      </c>
      <c r="B500" t="s">
        <v>774</v>
      </c>
      <c r="C500">
        <v>550060</v>
      </c>
      <c r="D500" t="s">
        <v>774</v>
      </c>
      <c r="E500" t="s">
        <v>181</v>
      </c>
      <c r="F500" t="s">
        <v>182</v>
      </c>
      <c r="G500" t="s">
        <v>183</v>
      </c>
      <c r="H500" t="s">
        <v>184</v>
      </c>
      <c r="I500" t="s">
        <v>2349</v>
      </c>
      <c r="J500" t="s">
        <v>2349</v>
      </c>
      <c r="M500" t="s">
        <v>765</v>
      </c>
      <c r="N500" t="s">
        <v>766</v>
      </c>
      <c r="O500" t="s">
        <v>858</v>
      </c>
      <c r="P500" t="s">
        <v>859</v>
      </c>
      <c r="Q500" s="1">
        <v>5000</v>
      </c>
    </row>
    <row r="501" spans="1:17" x14ac:dyDescent="0.35">
      <c r="A501" t="s">
        <v>1600</v>
      </c>
      <c r="B501" t="s">
        <v>774</v>
      </c>
      <c r="C501">
        <v>550060</v>
      </c>
      <c r="D501" t="s">
        <v>774</v>
      </c>
      <c r="E501" t="s">
        <v>181</v>
      </c>
      <c r="F501" t="s">
        <v>182</v>
      </c>
      <c r="G501" t="s">
        <v>183</v>
      </c>
      <c r="H501" t="s">
        <v>184</v>
      </c>
      <c r="I501" t="s">
        <v>2349</v>
      </c>
      <c r="J501" t="s">
        <v>2349</v>
      </c>
      <c r="M501" t="s">
        <v>1067</v>
      </c>
      <c r="N501" t="s">
        <v>1068</v>
      </c>
      <c r="O501" t="s">
        <v>858</v>
      </c>
      <c r="P501" t="s">
        <v>859</v>
      </c>
      <c r="Q501" s="1">
        <v>2000</v>
      </c>
    </row>
    <row r="502" spans="1:17" x14ac:dyDescent="0.35">
      <c r="A502" t="s">
        <v>1600</v>
      </c>
      <c r="B502" t="s">
        <v>1399</v>
      </c>
      <c r="C502">
        <v>550060</v>
      </c>
      <c r="D502" t="s">
        <v>774</v>
      </c>
      <c r="E502" t="s">
        <v>44</v>
      </c>
      <c r="F502" t="s">
        <v>45</v>
      </c>
      <c r="G502" t="s">
        <v>46</v>
      </c>
      <c r="H502" t="s">
        <v>47</v>
      </c>
      <c r="I502" t="s">
        <v>48</v>
      </c>
      <c r="J502" t="s">
        <v>49</v>
      </c>
      <c r="K502" t="s">
        <v>2349</v>
      </c>
      <c r="L502" t="s">
        <v>2349</v>
      </c>
      <c r="M502" t="s">
        <v>2349</v>
      </c>
      <c r="N502" t="s">
        <v>2349</v>
      </c>
      <c r="O502" t="s">
        <v>2349</v>
      </c>
      <c r="P502" t="s">
        <v>2349</v>
      </c>
      <c r="Q502" s="1">
        <v>2000</v>
      </c>
    </row>
    <row r="503" spans="1:17" x14ac:dyDescent="0.35">
      <c r="A503" t="s">
        <v>1600</v>
      </c>
      <c r="B503" t="s">
        <v>883</v>
      </c>
      <c r="C503">
        <v>550060</v>
      </c>
      <c r="D503" t="s">
        <v>774</v>
      </c>
      <c r="E503" t="s">
        <v>258</v>
      </c>
      <c r="F503" t="s">
        <v>259</v>
      </c>
      <c r="G503" t="s">
        <v>260</v>
      </c>
      <c r="H503" t="s">
        <v>261</v>
      </c>
      <c r="I503" t="s">
        <v>2349</v>
      </c>
      <c r="J503" t="s">
        <v>2349</v>
      </c>
      <c r="K503" t="s">
        <v>2349</v>
      </c>
      <c r="L503" t="s">
        <v>2349</v>
      </c>
      <c r="M503" t="s">
        <v>775</v>
      </c>
      <c r="N503" t="s">
        <v>776</v>
      </c>
      <c r="O503" t="s">
        <v>2349</v>
      </c>
      <c r="P503" t="s">
        <v>2349</v>
      </c>
      <c r="Q503" s="1">
        <v>6000</v>
      </c>
    </row>
    <row r="504" spans="1:17" x14ac:dyDescent="0.35">
      <c r="A504" t="s">
        <v>1600</v>
      </c>
      <c r="B504" t="s">
        <v>884</v>
      </c>
      <c r="C504">
        <v>550060</v>
      </c>
      <c r="D504" t="s">
        <v>774</v>
      </c>
      <c r="E504" t="s">
        <v>258</v>
      </c>
      <c r="F504" t="s">
        <v>259</v>
      </c>
      <c r="G504" t="s">
        <v>260</v>
      </c>
      <c r="H504" t="s">
        <v>261</v>
      </c>
      <c r="I504" t="s">
        <v>2349</v>
      </c>
      <c r="J504" t="s">
        <v>2349</v>
      </c>
      <c r="K504" t="s">
        <v>2349</v>
      </c>
      <c r="L504" t="s">
        <v>2349</v>
      </c>
      <c r="M504" t="s">
        <v>862</v>
      </c>
      <c r="N504" t="s">
        <v>863</v>
      </c>
      <c r="O504" t="s">
        <v>2349</v>
      </c>
      <c r="P504" t="s">
        <v>2349</v>
      </c>
      <c r="Q504" s="1">
        <v>5000</v>
      </c>
    </row>
    <row r="505" spans="1:17" x14ac:dyDescent="0.35">
      <c r="A505" t="s">
        <v>1600</v>
      </c>
      <c r="B505" t="s">
        <v>1338</v>
      </c>
      <c r="C505">
        <v>550060</v>
      </c>
      <c r="D505" t="s">
        <v>774</v>
      </c>
      <c r="E505" t="s">
        <v>181</v>
      </c>
      <c r="F505" t="s">
        <v>182</v>
      </c>
      <c r="G505" t="s">
        <v>20</v>
      </c>
      <c r="H505" t="s">
        <v>21</v>
      </c>
      <c r="I505" t="s">
        <v>2349</v>
      </c>
      <c r="J505" t="s">
        <v>2349</v>
      </c>
      <c r="K505" t="s">
        <v>2349</v>
      </c>
      <c r="L505" t="s">
        <v>2349</v>
      </c>
      <c r="M505" t="s">
        <v>2349</v>
      </c>
      <c r="N505" t="s">
        <v>2349</v>
      </c>
      <c r="O505" t="s">
        <v>1332</v>
      </c>
      <c r="P505" t="s">
        <v>1333</v>
      </c>
      <c r="Q505" s="1">
        <v>2375</v>
      </c>
    </row>
    <row r="506" spans="1:17" x14ac:dyDescent="0.35">
      <c r="A506" t="s">
        <v>1600</v>
      </c>
      <c r="B506" t="s">
        <v>1187</v>
      </c>
      <c r="C506">
        <v>551400</v>
      </c>
      <c r="D506" t="s">
        <v>1037</v>
      </c>
      <c r="E506" t="s">
        <v>30</v>
      </c>
      <c r="F506" t="s">
        <v>31</v>
      </c>
      <c r="G506" t="s">
        <v>32</v>
      </c>
      <c r="H506" t="s">
        <v>33</v>
      </c>
      <c r="I506" t="s">
        <v>2349</v>
      </c>
      <c r="J506" t="s">
        <v>2349</v>
      </c>
      <c r="K506" t="s">
        <v>2349</v>
      </c>
      <c r="L506" t="s">
        <v>2349</v>
      </c>
      <c r="M506" t="s">
        <v>2349</v>
      </c>
      <c r="N506" t="s">
        <v>2349</v>
      </c>
      <c r="O506" t="s">
        <v>2349</v>
      </c>
      <c r="P506" t="s">
        <v>2349</v>
      </c>
      <c r="Q506" s="1">
        <v>0</v>
      </c>
    </row>
    <row r="507" spans="1:17" x14ac:dyDescent="0.35">
      <c r="A507" t="s">
        <v>1600</v>
      </c>
      <c r="B507" t="s">
        <v>1392</v>
      </c>
      <c r="C507">
        <v>551400</v>
      </c>
      <c r="D507" t="s">
        <v>1037</v>
      </c>
      <c r="E507" t="s">
        <v>44</v>
      </c>
      <c r="F507" t="s">
        <v>45</v>
      </c>
      <c r="G507" t="s">
        <v>46</v>
      </c>
      <c r="H507" t="s">
        <v>47</v>
      </c>
      <c r="I507" t="s">
        <v>48</v>
      </c>
      <c r="J507" t="s">
        <v>49</v>
      </c>
      <c r="K507" t="s">
        <v>2349</v>
      </c>
      <c r="L507" t="s">
        <v>2349</v>
      </c>
      <c r="M507" t="s">
        <v>2349</v>
      </c>
      <c r="N507" t="s">
        <v>2349</v>
      </c>
      <c r="O507" t="s">
        <v>2349</v>
      </c>
      <c r="P507" t="s">
        <v>2349</v>
      </c>
      <c r="Q507" s="1">
        <v>4000</v>
      </c>
    </row>
    <row r="508" spans="1:17" x14ac:dyDescent="0.35">
      <c r="A508" t="s">
        <v>1600</v>
      </c>
      <c r="B508" t="s">
        <v>1037</v>
      </c>
      <c r="C508">
        <v>551400</v>
      </c>
      <c r="D508" t="s">
        <v>1037</v>
      </c>
      <c r="E508" t="s">
        <v>181</v>
      </c>
      <c r="F508" t="s">
        <v>182</v>
      </c>
      <c r="G508" t="s">
        <v>20</v>
      </c>
      <c r="H508" t="s">
        <v>21</v>
      </c>
      <c r="I508" t="s">
        <v>423</v>
      </c>
      <c r="J508" t="s">
        <v>424</v>
      </c>
      <c r="K508" t="s">
        <v>2349</v>
      </c>
      <c r="L508" t="s">
        <v>2349</v>
      </c>
      <c r="M508" t="s">
        <v>2349</v>
      </c>
      <c r="N508" t="s">
        <v>2349</v>
      </c>
      <c r="O508" t="s">
        <v>423</v>
      </c>
      <c r="P508" t="s">
        <v>424</v>
      </c>
      <c r="Q508" s="1">
        <v>10000</v>
      </c>
    </row>
    <row r="509" spans="1:17" x14ac:dyDescent="0.35">
      <c r="A509" t="s">
        <v>1600</v>
      </c>
      <c r="B509" t="s">
        <v>1037</v>
      </c>
      <c r="C509">
        <v>551400</v>
      </c>
      <c r="D509" t="s">
        <v>1037</v>
      </c>
      <c r="E509" t="s">
        <v>181</v>
      </c>
      <c r="F509" t="s">
        <v>182</v>
      </c>
      <c r="G509" t="s">
        <v>70</v>
      </c>
      <c r="H509" t="s">
        <v>71</v>
      </c>
      <c r="I509" t="s">
        <v>423</v>
      </c>
      <c r="J509" t="s">
        <v>424</v>
      </c>
      <c r="K509" t="s">
        <v>2349</v>
      </c>
      <c r="L509" t="s">
        <v>2349</v>
      </c>
      <c r="M509" t="s">
        <v>2349</v>
      </c>
      <c r="N509" t="s">
        <v>2349</v>
      </c>
      <c r="O509" t="s">
        <v>423</v>
      </c>
      <c r="P509" t="s">
        <v>424</v>
      </c>
      <c r="Q509" s="1">
        <v>2500</v>
      </c>
    </row>
    <row r="510" spans="1:17" x14ac:dyDescent="0.35">
      <c r="A510" t="s">
        <v>1600</v>
      </c>
      <c r="B510" t="s">
        <v>1037</v>
      </c>
      <c r="C510">
        <v>551400</v>
      </c>
      <c r="D510" t="s">
        <v>1037</v>
      </c>
      <c r="E510" t="s">
        <v>181</v>
      </c>
      <c r="F510" t="s">
        <v>182</v>
      </c>
      <c r="G510" t="s">
        <v>32</v>
      </c>
      <c r="H510" t="s">
        <v>33</v>
      </c>
      <c r="I510" t="s">
        <v>423</v>
      </c>
      <c r="J510" t="s">
        <v>424</v>
      </c>
      <c r="K510" t="s">
        <v>2349</v>
      </c>
      <c r="L510" t="s">
        <v>2349</v>
      </c>
      <c r="M510" t="s">
        <v>2349</v>
      </c>
      <c r="N510" t="s">
        <v>2349</v>
      </c>
      <c r="O510" t="s">
        <v>423</v>
      </c>
      <c r="P510" t="s">
        <v>424</v>
      </c>
      <c r="Q510" s="1">
        <v>5000</v>
      </c>
    </row>
    <row r="511" spans="1:17" x14ac:dyDescent="0.35">
      <c r="A511" t="s">
        <v>1600</v>
      </c>
      <c r="B511" t="s">
        <v>1037</v>
      </c>
      <c r="C511">
        <v>551400</v>
      </c>
      <c r="D511" t="s">
        <v>1037</v>
      </c>
      <c r="E511" t="s">
        <v>181</v>
      </c>
      <c r="F511" t="s">
        <v>182</v>
      </c>
      <c r="G511" t="s">
        <v>112</v>
      </c>
      <c r="H511" t="s">
        <v>113</v>
      </c>
      <c r="I511" t="s">
        <v>423</v>
      </c>
      <c r="J511" t="s">
        <v>424</v>
      </c>
      <c r="K511" t="s">
        <v>2349</v>
      </c>
      <c r="L511" t="s">
        <v>2349</v>
      </c>
      <c r="M511" t="s">
        <v>2349</v>
      </c>
      <c r="N511" t="s">
        <v>2349</v>
      </c>
      <c r="O511" t="s">
        <v>423</v>
      </c>
      <c r="P511" t="s">
        <v>424</v>
      </c>
      <c r="Q511" s="1">
        <v>1000</v>
      </c>
    </row>
    <row r="512" spans="1:17" x14ac:dyDescent="0.35">
      <c r="A512" t="s">
        <v>1600</v>
      </c>
      <c r="B512" t="s">
        <v>53</v>
      </c>
      <c r="C512">
        <v>551500</v>
      </c>
      <c r="D512" t="s">
        <v>53</v>
      </c>
      <c r="E512" t="s">
        <v>312</v>
      </c>
      <c r="F512" t="s">
        <v>313</v>
      </c>
      <c r="G512" t="s">
        <v>70</v>
      </c>
      <c r="H512" t="s">
        <v>71</v>
      </c>
      <c r="I512" t="s">
        <v>2349</v>
      </c>
      <c r="J512" t="s">
        <v>2349</v>
      </c>
      <c r="K512" t="s">
        <v>2349</v>
      </c>
      <c r="L512" t="s">
        <v>2349</v>
      </c>
      <c r="M512" t="s">
        <v>2349</v>
      </c>
      <c r="N512" t="s">
        <v>2349</v>
      </c>
      <c r="O512" t="s">
        <v>2349</v>
      </c>
      <c r="P512" t="s">
        <v>2349</v>
      </c>
      <c r="Q512" s="1">
        <v>14528</v>
      </c>
    </row>
    <row r="513" spans="1:17" x14ac:dyDescent="0.35">
      <c r="A513" t="s">
        <v>1600</v>
      </c>
      <c r="B513" t="s">
        <v>53</v>
      </c>
      <c r="C513">
        <v>551500</v>
      </c>
      <c r="D513" t="s">
        <v>53</v>
      </c>
      <c r="E513" t="s">
        <v>174</v>
      </c>
      <c r="F513" t="s">
        <v>175</v>
      </c>
      <c r="G513" t="s">
        <v>70</v>
      </c>
      <c r="H513" t="s">
        <v>71</v>
      </c>
      <c r="I513" t="s">
        <v>2349</v>
      </c>
      <c r="J513" t="s">
        <v>2349</v>
      </c>
      <c r="K513" t="s">
        <v>2349</v>
      </c>
      <c r="L513" t="s">
        <v>2349</v>
      </c>
      <c r="M513" t="s">
        <v>2349</v>
      </c>
      <c r="N513" t="s">
        <v>2349</v>
      </c>
      <c r="O513" t="s">
        <v>2349</v>
      </c>
      <c r="P513" t="s">
        <v>2349</v>
      </c>
      <c r="Q513" s="1">
        <v>5800</v>
      </c>
    </row>
    <row r="514" spans="1:17" x14ac:dyDescent="0.35">
      <c r="A514" t="s">
        <v>1600</v>
      </c>
      <c r="B514" t="s">
        <v>53</v>
      </c>
      <c r="C514">
        <v>551500</v>
      </c>
      <c r="D514" t="s">
        <v>53</v>
      </c>
      <c r="E514" t="s">
        <v>68</v>
      </c>
      <c r="F514" t="s">
        <v>69</v>
      </c>
      <c r="G514" t="s">
        <v>70</v>
      </c>
      <c r="H514" t="s">
        <v>71</v>
      </c>
      <c r="I514" t="s">
        <v>2349</v>
      </c>
      <c r="J514" t="s">
        <v>2349</v>
      </c>
      <c r="K514" t="s">
        <v>2349</v>
      </c>
      <c r="L514" t="s">
        <v>2349</v>
      </c>
      <c r="M514" t="s">
        <v>2349</v>
      </c>
      <c r="N514" t="s">
        <v>2349</v>
      </c>
      <c r="O514" t="s">
        <v>2349</v>
      </c>
      <c r="P514" t="s">
        <v>2349</v>
      </c>
      <c r="Q514" s="1">
        <v>7431</v>
      </c>
    </row>
    <row r="515" spans="1:17" x14ac:dyDescent="0.35">
      <c r="A515" t="s">
        <v>1600</v>
      </c>
      <c r="B515" t="s">
        <v>53</v>
      </c>
      <c r="C515">
        <v>551500</v>
      </c>
      <c r="D515" t="s">
        <v>53</v>
      </c>
      <c r="E515" t="s">
        <v>115</v>
      </c>
      <c r="F515" t="s">
        <v>116</v>
      </c>
      <c r="G515" t="s">
        <v>70</v>
      </c>
      <c r="H515" t="s">
        <v>71</v>
      </c>
      <c r="I515" t="s">
        <v>2349</v>
      </c>
      <c r="J515" t="s">
        <v>2349</v>
      </c>
      <c r="K515" t="s">
        <v>2349</v>
      </c>
      <c r="L515" t="s">
        <v>2349</v>
      </c>
      <c r="M515" t="s">
        <v>2349</v>
      </c>
      <c r="N515" t="s">
        <v>2349</v>
      </c>
      <c r="O515" t="s">
        <v>2349</v>
      </c>
      <c r="P515" t="s">
        <v>2349</v>
      </c>
      <c r="Q515" s="1">
        <v>6566</v>
      </c>
    </row>
    <row r="516" spans="1:17" x14ac:dyDescent="0.35">
      <c r="A516" t="s">
        <v>1600</v>
      </c>
      <c r="B516" t="s">
        <v>53</v>
      </c>
      <c r="C516">
        <v>551500</v>
      </c>
      <c r="D516" t="s">
        <v>53</v>
      </c>
      <c r="E516" t="s">
        <v>143</v>
      </c>
      <c r="F516" t="s">
        <v>144</v>
      </c>
      <c r="G516" t="s">
        <v>32</v>
      </c>
      <c r="H516" t="s">
        <v>33</v>
      </c>
      <c r="I516" t="s">
        <v>2349</v>
      </c>
      <c r="J516" t="s">
        <v>2349</v>
      </c>
      <c r="K516" t="s">
        <v>2349</v>
      </c>
      <c r="L516" t="s">
        <v>2349</v>
      </c>
      <c r="M516" t="s">
        <v>2349</v>
      </c>
      <c r="N516" t="s">
        <v>2349</v>
      </c>
      <c r="O516" t="s">
        <v>2349</v>
      </c>
      <c r="P516" t="s">
        <v>2349</v>
      </c>
      <c r="Q516" s="1">
        <v>2800</v>
      </c>
    </row>
    <row r="517" spans="1:17" x14ac:dyDescent="0.35">
      <c r="A517" t="s">
        <v>1600</v>
      </c>
      <c r="B517" t="s">
        <v>53</v>
      </c>
      <c r="C517">
        <v>551500</v>
      </c>
      <c r="D517" t="s">
        <v>53</v>
      </c>
      <c r="E517" t="s">
        <v>390</v>
      </c>
      <c r="F517" t="s">
        <v>391</v>
      </c>
      <c r="G517" t="s">
        <v>112</v>
      </c>
      <c r="H517" t="s">
        <v>113</v>
      </c>
      <c r="I517" t="s">
        <v>2349</v>
      </c>
      <c r="J517" t="s">
        <v>2349</v>
      </c>
      <c r="K517" t="s">
        <v>2349</v>
      </c>
      <c r="L517" t="s">
        <v>2349</v>
      </c>
      <c r="M517" t="s">
        <v>2349</v>
      </c>
      <c r="N517" t="s">
        <v>2349</v>
      </c>
      <c r="O517" t="s">
        <v>2349</v>
      </c>
      <c r="P517" t="s">
        <v>2349</v>
      </c>
      <c r="Q517" s="1">
        <v>733</v>
      </c>
    </row>
    <row r="518" spans="1:17" x14ac:dyDescent="0.35">
      <c r="A518" t="s">
        <v>1600</v>
      </c>
      <c r="B518" t="s">
        <v>53</v>
      </c>
      <c r="C518">
        <v>551500</v>
      </c>
      <c r="D518" t="s">
        <v>53</v>
      </c>
      <c r="E518" t="s">
        <v>146</v>
      </c>
      <c r="F518" t="s">
        <v>147</v>
      </c>
      <c r="G518" t="s">
        <v>148</v>
      </c>
      <c r="H518" t="s">
        <v>149</v>
      </c>
      <c r="I518" t="s">
        <v>2349</v>
      </c>
      <c r="J518" t="s">
        <v>2349</v>
      </c>
      <c r="K518" t="s">
        <v>2349</v>
      </c>
      <c r="L518" t="s">
        <v>2349</v>
      </c>
      <c r="M518" t="s">
        <v>2349</v>
      </c>
      <c r="N518" t="s">
        <v>2349</v>
      </c>
      <c r="O518" t="s">
        <v>2349</v>
      </c>
      <c r="P518" t="s">
        <v>2349</v>
      </c>
      <c r="Q518" s="1">
        <v>2500</v>
      </c>
    </row>
    <row r="519" spans="1:17" x14ac:dyDescent="0.35">
      <c r="A519" t="s">
        <v>1600</v>
      </c>
      <c r="B519" t="s">
        <v>53</v>
      </c>
      <c r="C519">
        <v>551500</v>
      </c>
      <c r="D519" t="s">
        <v>53</v>
      </c>
      <c r="E519" t="s">
        <v>146</v>
      </c>
      <c r="F519" t="s">
        <v>147</v>
      </c>
      <c r="G519" t="s">
        <v>226</v>
      </c>
      <c r="H519" t="s">
        <v>227</v>
      </c>
      <c r="I519" t="s">
        <v>2349</v>
      </c>
      <c r="J519" t="s">
        <v>2349</v>
      </c>
      <c r="K519" t="s">
        <v>2349</v>
      </c>
      <c r="L519" t="s">
        <v>2349</v>
      </c>
      <c r="M519" t="s">
        <v>2349</v>
      </c>
      <c r="N519" t="s">
        <v>2349</v>
      </c>
      <c r="O519" t="s">
        <v>2349</v>
      </c>
      <c r="P519" t="s">
        <v>2349</v>
      </c>
      <c r="Q519" s="1">
        <v>200</v>
      </c>
    </row>
    <row r="520" spans="1:17" x14ac:dyDescent="0.35">
      <c r="A520" t="s">
        <v>1600</v>
      </c>
      <c r="B520" t="s">
        <v>53</v>
      </c>
      <c r="C520">
        <v>551500</v>
      </c>
      <c r="D520" t="s">
        <v>53</v>
      </c>
      <c r="E520" t="s">
        <v>232</v>
      </c>
      <c r="F520" t="s">
        <v>233</v>
      </c>
      <c r="G520" t="s">
        <v>473</v>
      </c>
      <c r="H520" t="s">
        <v>474</v>
      </c>
      <c r="I520" t="s">
        <v>2349</v>
      </c>
      <c r="J520" t="s">
        <v>2349</v>
      </c>
      <c r="K520" t="s">
        <v>2349</v>
      </c>
      <c r="L520" t="s">
        <v>2349</v>
      </c>
      <c r="M520" t="s">
        <v>2349</v>
      </c>
      <c r="N520" t="s">
        <v>2349</v>
      </c>
      <c r="O520" t="s">
        <v>2349</v>
      </c>
      <c r="P520" t="s">
        <v>2349</v>
      </c>
      <c r="Q520" s="1">
        <v>1200</v>
      </c>
    </row>
    <row r="521" spans="1:17" x14ac:dyDescent="0.35">
      <c r="A521" t="s">
        <v>1600</v>
      </c>
      <c r="B521" t="s">
        <v>53</v>
      </c>
      <c r="C521">
        <v>551500</v>
      </c>
      <c r="D521" t="s">
        <v>53</v>
      </c>
      <c r="E521" t="s">
        <v>232</v>
      </c>
      <c r="F521" t="s">
        <v>233</v>
      </c>
      <c r="G521" t="s">
        <v>1119</v>
      </c>
      <c r="H521" t="s">
        <v>1120</v>
      </c>
      <c r="I521" t="s">
        <v>2349</v>
      </c>
      <c r="J521" t="s">
        <v>2349</v>
      </c>
      <c r="K521" t="s">
        <v>2349</v>
      </c>
      <c r="L521" t="s">
        <v>2349</v>
      </c>
      <c r="M521" t="s">
        <v>2349</v>
      </c>
      <c r="N521" t="s">
        <v>2349</v>
      </c>
      <c r="O521" t="s">
        <v>2349</v>
      </c>
      <c r="P521" t="s">
        <v>2349</v>
      </c>
      <c r="Q521" s="1">
        <v>2196</v>
      </c>
    </row>
    <row r="522" spans="1:17" x14ac:dyDescent="0.35">
      <c r="A522" t="s">
        <v>1600</v>
      </c>
      <c r="B522" t="s">
        <v>53</v>
      </c>
      <c r="C522">
        <v>551500</v>
      </c>
      <c r="D522" t="s">
        <v>53</v>
      </c>
      <c r="E522" t="s">
        <v>167</v>
      </c>
      <c r="F522" t="s">
        <v>168</v>
      </c>
      <c r="G522" t="s">
        <v>169</v>
      </c>
      <c r="H522" t="s">
        <v>170</v>
      </c>
      <c r="I522" t="s">
        <v>2349</v>
      </c>
      <c r="J522" t="s">
        <v>2349</v>
      </c>
      <c r="K522" t="s">
        <v>2349</v>
      </c>
      <c r="L522" t="s">
        <v>2349</v>
      </c>
      <c r="M522" t="s">
        <v>2349</v>
      </c>
      <c r="N522" t="s">
        <v>2349</v>
      </c>
      <c r="O522" t="s">
        <v>2349</v>
      </c>
      <c r="P522" t="s">
        <v>2349</v>
      </c>
      <c r="Q522" s="1">
        <v>4000</v>
      </c>
    </row>
    <row r="523" spans="1:17" x14ac:dyDescent="0.35">
      <c r="A523" t="s">
        <v>1600</v>
      </c>
      <c r="B523" t="s">
        <v>53</v>
      </c>
      <c r="C523">
        <v>551500</v>
      </c>
      <c r="D523" t="s">
        <v>53</v>
      </c>
      <c r="E523" t="s">
        <v>167</v>
      </c>
      <c r="F523" t="s">
        <v>168</v>
      </c>
      <c r="G523" t="s">
        <v>226</v>
      </c>
      <c r="H523" t="s">
        <v>227</v>
      </c>
      <c r="I523" t="s">
        <v>2349</v>
      </c>
      <c r="J523" t="s">
        <v>2349</v>
      </c>
      <c r="K523" t="s">
        <v>2349</v>
      </c>
      <c r="L523" t="s">
        <v>2349</v>
      </c>
      <c r="M523" t="s">
        <v>2349</v>
      </c>
      <c r="N523" t="s">
        <v>2349</v>
      </c>
      <c r="O523" t="s">
        <v>2349</v>
      </c>
      <c r="P523" t="s">
        <v>2349</v>
      </c>
      <c r="Q523" s="1">
        <v>3510</v>
      </c>
    </row>
    <row r="524" spans="1:17" x14ac:dyDescent="0.35">
      <c r="A524" t="s">
        <v>1600</v>
      </c>
      <c r="B524" t="s">
        <v>53</v>
      </c>
      <c r="C524">
        <v>551500</v>
      </c>
      <c r="D524" t="s">
        <v>53</v>
      </c>
      <c r="E524" t="s">
        <v>340</v>
      </c>
      <c r="F524" t="s">
        <v>341</v>
      </c>
      <c r="G524" t="s">
        <v>32</v>
      </c>
      <c r="H524" t="s">
        <v>33</v>
      </c>
      <c r="I524" t="s">
        <v>2349</v>
      </c>
      <c r="J524" t="s">
        <v>2349</v>
      </c>
      <c r="K524" t="s">
        <v>2349</v>
      </c>
      <c r="L524" t="s">
        <v>2349</v>
      </c>
      <c r="M524" t="s">
        <v>2349</v>
      </c>
      <c r="N524" t="s">
        <v>2349</v>
      </c>
      <c r="O524" t="s">
        <v>2349</v>
      </c>
      <c r="P524" t="s">
        <v>2349</v>
      </c>
      <c r="Q524" s="1">
        <v>15200</v>
      </c>
    </row>
    <row r="525" spans="1:17" x14ac:dyDescent="0.35">
      <c r="A525" t="s">
        <v>1600</v>
      </c>
      <c r="B525" t="s">
        <v>53</v>
      </c>
      <c r="C525">
        <v>551500</v>
      </c>
      <c r="D525" t="s">
        <v>53</v>
      </c>
      <c r="E525" t="s">
        <v>30</v>
      </c>
      <c r="F525" t="s">
        <v>31</v>
      </c>
      <c r="G525" t="s">
        <v>32</v>
      </c>
      <c r="H525" t="s">
        <v>33</v>
      </c>
      <c r="I525" t="s">
        <v>2349</v>
      </c>
      <c r="J525" t="s">
        <v>2349</v>
      </c>
      <c r="K525" t="s">
        <v>2349</v>
      </c>
      <c r="L525" t="s">
        <v>2349</v>
      </c>
      <c r="M525" t="s">
        <v>2349</v>
      </c>
      <c r="N525" t="s">
        <v>2349</v>
      </c>
      <c r="O525" t="s">
        <v>2349</v>
      </c>
      <c r="P525" t="s">
        <v>2349</v>
      </c>
      <c r="Q525" s="1">
        <v>12500</v>
      </c>
    </row>
    <row r="526" spans="1:17" x14ac:dyDescent="0.35">
      <c r="A526" t="s">
        <v>1600</v>
      </c>
      <c r="B526" t="s">
        <v>53</v>
      </c>
      <c r="C526">
        <v>551500</v>
      </c>
      <c r="D526" t="s">
        <v>53</v>
      </c>
      <c r="E526" t="s">
        <v>299</v>
      </c>
      <c r="F526" t="s">
        <v>300</v>
      </c>
      <c r="G526" t="s">
        <v>32</v>
      </c>
      <c r="H526" t="s">
        <v>33</v>
      </c>
      <c r="I526" t="s">
        <v>2349</v>
      </c>
      <c r="J526" t="s">
        <v>2349</v>
      </c>
      <c r="K526" t="s">
        <v>2349</v>
      </c>
      <c r="L526" t="s">
        <v>2349</v>
      </c>
      <c r="M526" t="s">
        <v>2349</v>
      </c>
      <c r="N526" t="s">
        <v>2349</v>
      </c>
      <c r="O526" t="s">
        <v>2349</v>
      </c>
      <c r="P526" t="s">
        <v>2349</v>
      </c>
      <c r="Q526" s="1">
        <v>3222</v>
      </c>
    </row>
    <row r="527" spans="1:17" x14ac:dyDescent="0.35">
      <c r="A527" t="s">
        <v>1600</v>
      </c>
      <c r="B527" t="s">
        <v>53</v>
      </c>
      <c r="C527">
        <v>551500</v>
      </c>
      <c r="D527" t="s">
        <v>53</v>
      </c>
      <c r="E527" t="s">
        <v>530</v>
      </c>
      <c r="F527" t="s">
        <v>531</v>
      </c>
      <c r="G527" t="s">
        <v>275</v>
      </c>
      <c r="H527" t="s">
        <v>276</v>
      </c>
      <c r="I527" t="s">
        <v>2349</v>
      </c>
      <c r="J527" t="s">
        <v>2349</v>
      </c>
      <c r="K527" t="s">
        <v>2349</v>
      </c>
      <c r="L527" t="s">
        <v>2349</v>
      </c>
      <c r="M527" t="s">
        <v>2349</v>
      </c>
      <c r="N527" t="s">
        <v>2349</v>
      </c>
      <c r="O527" t="s">
        <v>2349</v>
      </c>
      <c r="P527" t="s">
        <v>2349</v>
      </c>
      <c r="Q527" s="1">
        <v>14000</v>
      </c>
    </row>
    <row r="528" spans="1:17" x14ac:dyDescent="0.35">
      <c r="A528" t="s">
        <v>1600</v>
      </c>
      <c r="B528" t="s">
        <v>53</v>
      </c>
      <c r="C528">
        <v>551500</v>
      </c>
      <c r="D528" t="s">
        <v>53</v>
      </c>
      <c r="E528" t="s">
        <v>537</v>
      </c>
      <c r="F528" t="s">
        <v>538</v>
      </c>
      <c r="G528" t="s">
        <v>535</v>
      </c>
      <c r="H528" t="s">
        <v>536</v>
      </c>
      <c r="I528" t="s">
        <v>2349</v>
      </c>
      <c r="J528" t="s">
        <v>2349</v>
      </c>
      <c r="K528" t="s">
        <v>2349</v>
      </c>
      <c r="L528" t="s">
        <v>2349</v>
      </c>
      <c r="M528" t="s">
        <v>2349</v>
      </c>
      <c r="N528" t="s">
        <v>2349</v>
      </c>
      <c r="O528" t="s">
        <v>2349</v>
      </c>
      <c r="P528" t="s">
        <v>2349</v>
      </c>
      <c r="Q528" s="1">
        <v>1000</v>
      </c>
    </row>
    <row r="529" spans="1:17" x14ac:dyDescent="0.35">
      <c r="A529" t="s">
        <v>1600</v>
      </c>
      <c r="B529" t="s">
        <v>53</v>
      </c>
      <c r="C529">
        <v>551500</v>
      </c>
      <c r="D529" t="s">
        <v>53</v>
      </c>
      <c r="E529" t="s">
        <v>539</v>
      </c>
      <c r="F529" t="s">
        <v>540</v>
      </c>
      <c r="G529" t="s">
        <v>348</v>
      </c>
      <c r="H529" t="s">
        <v>349</v>
      </c>
      <c r="I529" t="s">
        <v>2349</v>
      </c>
      <c r="J529" t="s">
        <v>2349</v>
      </c>
      <c r="K529" t="s">
        <v>2349</v>
      </c>
      <c r="L529" t="s">
        <v>2349</v>
      </c>
      <c r="M529" t="s">
        <v>2349</v>
      </c>
      <c r="N529" t="s">
        <v>2349</v>
      </c>
      <c r="O529" t="s">
        <v>2349</v>
      </c>
      <c r="P529" t="s">
        <v>2349</v>
      </c>
      <c r="Q529" s="1">
        <v>2419</v>
      </c>
    </row>
    <row r="530" spans="1:17" x14ac:dyDescent="0.35">
      <c r="A530" t="s">
        <v>1600</v>
      </c>
      <c r="B530" t="s">
        <v>53</v>
      </c>
      <c r="C530">
        <v>551500</v>
      </c>
      <c r="D530" t="s">
        <v>53</v>
      </c>
      <c r="E530" t="s">
        <v>306</v>
      </c>
      <c r="F530" t="s">
        <v>307</v>
      </c>
      <c r="G530" t="s">
        <v>158</v>
      </c>
      <c r="H530" t="s">
        <v>159</v>
      </c>
      <c r="I530" t="s">
        <v>2349</v>
      </c>
      <c r="J530" t="s">
        <v>2349</v>
      </c>
      <c r="K530" t="s">
        <v>2349</v>
      </c>
      <c r="L530" t="s">
        <v>2349</v>
      </c>
      <c r="M530" t="s">
        <v>2349</v>
      </c>
      <c r="N530" t="s">
        <v>2349</v>
      </c>
      <c r="O530" t="s">
        <v>2349</v>
      </c>
      <c r="P530" t="s">
        <v>2349</v>
      </c>
      <c r="Q530" s="1">
        <v>750</v>
      </c>
    </row>
    <row r="531" spans="1:17" x14ac:dyDescent="0.35">
      <c r="A531" t="s">
        <v>1600</v>
      </c>
      <c r="B531" t="s">
        <v>53</v>
      </c>
      <c r="C531">
        <v>551500</v>
      </c>
      <c r="D531" t="s">
        <v>53</v>
      </c>
      <c r="E531" t="s">
        <v>200</v>
      </c>
      <c r="F531" t="s">
        <v>201</v>
      </c>
      <c r="G531" t="s">
        <v>202</v>
      </c>
      <c r="H531" t="s">
        <v>203</v>
      </c>
      <c r="I531" t="s">
        <v>2349</v>
      </c>
      <c r="J531" t="s">
        <v>2349</v>
      </c>
      <c r="K531" t="s">
        <v>2349</v>
      </c>
      <c r="L531" t="s">
        <v>2349</v>
      </c>
      <c r="M531" t="s">
        <v>2349</v>
      </c>
      <c r="N531" t="s">
        <v>2349</v>
      </c>
      <c r="O531" t="s">
        <v>2349</v>
      </c>
      <c r="P531" t="s">
        <v>2349</v>
      </c>
      <c r="Q531" s="1">
        <v>1000</v>
      </c>
    </row>
    <row r="532" spans="1:17" x14ac:dyDescent="0.35">
      <c r="A532" t="s">
        <v>1600</v>
      </c>
      <c r="B532" t="s">
        <v>53</v>
      </c>
      <c r="C532">
        <v>551500</v>
      </c>
      <c r="D532" t="s">
        <v>53</v>
      </c>
      <c r="E532" t="s">
        <v>44</v>
      </c>
      <c r="F532" t="s">
        <v>45</v>
      </c>
      <c r="G532" t="s">
        <v>20</v>
      </c>
      <c r="H532" t="s">
        <v>21</v>
      </c>
      <c r="I532" t="s">
        <v>2349</v>
      </c>
      <c r="J532" t="s">
        <v>2349</v>
      </c>
      <c r="K532" t="s">
        <v>2349</v>
      </c>
      <c r="L532" t="s">
        <v>2349</v>
      </c>
      <c r="M532" t="s">
        <v>2349</v>
      </c>
      <c r="N532" t="s">
        <v>2349</v>
      </c>
      <c r="O532" t="s">
        <v>2349</v>
      </c>
      <c r="P532" t="s">
        <v>2349</v>
      </c>
      <c r="Q532" s="1">
        <v>10000</v>
      </c>
    </row>
    <row r="533" spans="1:17" x14ac:dyDescent="0.35">
      <c r="A533" t="s">
        <v>1600</v>
      </c>
      <c r="B533" t="s">
        <v>53</v>
      </c>
      <c r="C533">
        <v>551500</v>
      </c>
      <c r="D533" t="s">
        <v>53</v>
      </c>
      <c r="E533" t="s">
        <v>44</v>
      </c>
      <c r="F533" t="s">
        <v>45</v>
      </c>
      <c r="G533" t="s">
        <v>46</v>
      </c>
      <c r="H533" t="s">
        <v>47</v>
      </c>
      <c r="I533" t="s">
        <v>48</v>
      </c>
      <c r="J533" t="s">
        <v>49</v>
      </c>
      <c r="K533" t="s">
        <v>2349</v>
      </c>
      <c r="L533" t="s">
        <v>2349</v>
      </c>
      <c r="M533" t="s">
        <v>2349</v>
      </c>
      <c r="N533" t="s">
        <v>2349</v>
      </c>
      <c r="O533" t="s">
        <v>2349</v>
      </c>
      <c r="P533" t="s">
        <v>2349</v>
      </c>
      <c r="Q533" s="1">
        <v>5000</v>
      </c>
    </row>
    <row r="534" spans="1:17" x14ac:dyDescent="0.35">
      <c r="A534" t="s">
        <v>1600</v>
      </c>
      <c r="B534" t="s">
        <v>1264</v>
      </c>
      <c r="C534">
        <v>551500</v>
      </c>
      <c r="D534" t="s">
        <v>53</v>
      </c>
      <c r="E534" t="s">
        <v>215</v>
      </c>
      <c r="F534" t="s">
        <v>216</v>
      </c>
      <c r="G534" t="s">
        <v>112</v>
      </c>
      <c r="H534" t="s">
        <v>113</v>
      </c>
      <c r="I534" t="s">
        <v>2349</v>
      </c>
      <c r="J534" t="s">
        <v>2349</v>
      </c>
      <c r="K534" t="s">
        <v>2349</v>
      </c>
      <c r="L534" t="s">
        <v>2349</v>
      </c>
      <c r="M534" t="s">
        <v>2349</v>
      </c>
      <c r="N534" t="s">
        <v>2349</v>
      </c>
      <c r="O534" t="s">
        <v>2349</v>
      </c>
      <c r="P534" t="s">
        <v>2349</v>
      </c>
      <c r="Q534" s="1">
        <v>1000</v>
      </c>
    </row>
    <row r="535" spans="1:17" x14ac:dyDescent="0.35">
      <c r="A535" t="s">
        <v>1600</v>
      </c>
      <c r="B535" t="s">
        <v>1363</v>
      </c>
      <c r="C535">
        <v>551560</v>
      </c>
      <c r="D535" t="s">
        <v>359</v>
      </c>
      <c r="E535" t="s">
        <v>110</v>
      </c>
      <c r="F535" t="s">
        <v>111</v>
      </c>
      <c r="G535" t="s">
        <v>112</v>
      </c>
      <c r="H535" t="s">
        <v>113</v>
      </c>
      <c r="I535" t="s">
        <v>2349</v>
      </c>
      <c r="J535" t="s">
        <v>2349</v>
      </c>
      <c r="K535" t="s">
        <v>2349</v>
      </c>
      <c r="L535" t="s">
        <v>2349</v>
      </c>
      <c r="M535" t="s">
        <v>2349</v>
      </c>
      <c r="N535" t="s">
        <v>2349</v>
      </c>
      <c r="O535" t="s">
        <v>2349</v>
      </c>
      <c r="P535" t="s">
        <v>2349</v>
      </c>
      <c r="Q535" s="1">
        <v>50</v>
      </c>
    </row>
    <row r="536" spans="1:17" x14ac:dyDescent="0.35">
      <c r="A536" t="s">
        <v>1600</v>
      </c>
      <c r="B536" t="s">
        <v>1294</v>
      </c>
      <c r="C536">
        <v>5063</v>
      </c>
      <c r="D536" t="s">
        <v>72</v>
      </c>
      <c r="E536" t="s">
        <v>205</v>
      </c>
      <c r="F536" t="s">
        <v>206</v>
      </c>
      <c r="G536" t="s">
        <v>1295</v>
      </c>
      <c r="H536" t="s">
        <v>1296</v>
      </c>
      <c r="I536" t="s">
        <v>2349</v>
      </c>
      <c r="J536" t="s">
        <v>2349</v>
      </c>
      <c r="K536" t="s">
        <v>2349</v>
      </c>
      <c r="L536" t="s">
        <v>2349</v>
      </c>
      <c r="M536" t="s">
        <v>1297</v>
      </c>
      <c r="N536" t="s">
        <v>1298</v>
      </c>
      <c r="O536" t="s">
        <v>2349</v>
      </c>
      <c r="P536" t="s">
        <v>2349</v>
      </c>
      <c r="Q536" s="1">
        <v>1980</v>
      </c>
    </row>
    <row r="537" spans="1:17" x14ac:dyDescent="0.35">
      <c r="A537" t="s">
        <v>1600</v>
      </c>
      <c r="B537" t="s">
        <v>1294</v>
      </c>
      <c r="C537">
        <v>5064</v>
      </c>
      <c r="D537" t="s">
        <v>67</v>
      </c>
      <c r="E537" t="s">
        <v>205</v>
      </c>
      <c r="F537" t="s">
        <v>206</v>
      </c>
      <c r="G537" t="s">
        <v>1295</v>
      </c>
      <c r="H537" t="s">
        <v>1296</v>
      </c>
      <c r="I537" t="s">
        <v>2349</v>
      </c>
      <c r="J537" t="s">
        <v>2349</v>
      </c>
      <c r="K537" t="s">
        <v>2349</v>
      </c>
      <c r="L537" t="s">
        <v>2349</v>
      </c>
      <c r="M537" t="s">
        <v>1297</v>
      </c>
      <c r="N537" t="s">
        <v>1298</v>
      </c>
      <c r="O537" t="s">
        <v>2349</v>
      </c>
      <c r="P537" t="s">
        <v>2349</v>
      </c>
      <c r="Q537" s="1">
        <v>48</v>
      </c>
    </row>
    <row r="538" spans="1:17" x14ac:dyDescent="0.35">
      <c r="A538" t="s">
        <v>1600</v>
      </c>
      <c r="B538" t="s">
        <v>1299</v>
      </c>
      <c r="C538">
        <v>5005</v>
      </c>
      <c r="D538" t="s">
        <v>171</v>
      </c>
      <c r="E538" t="s">
        <v>205</v>
      </c>
      <c r="F538" t="s">
        <v>206</v>
      </c>
      <c r="G538" t="s">
        <v>1295</v>
      </c>
      <c r="H538" t="s">
        <v>1296</v>
      </c>
      <c r="I538" t="s">
        <v>2349</v>
      </c>
      <c r="J538" t="s">
        <v>2349</v>
      </c>
      <c r="K538" t="s">
        <v>2349</v>
      </c>
      <c r="L538" t="s">
        <v>2349</v>
      </c>
      <c r="M538" t="s">
        <v>1297</v>
      </c>
      <c r="N538" t="s">
        <v>1298</v>
      </c>
      <c r="O538" t="s">
        <v>2349</v>
      </c>
      <c r="P538" t="s">
        <v>2349</v>
      </c>
      <c r="Q538" s="1">
        <v>6000</v>
      </c>
    </row>
    <row r="539" spans="1:17" x14ac:dyDescent="0.35">
      <c r="A539" t="s">
        <v>1600</v>
      </c>
      <c r="B539" t="s">
        <v>1300</v>
      </c>
      <c r="C539">
        <v>413120</v>
      </c>
      <c r="D539" t="s">
        <v>495</v>
      </c>
      <c r="E539" t="s">
        <v>205</v>
      </c>
      <c r="F539" t="s">
        <v>206</v>
      </c>
      <c r="G539" t="s">
        <v>1295</v>
      </c>
      <c r="H539" t="s">
        <v>1296</v>
      </c>
      <c r="I539" t="s">
        <v>2349</v>
      </c>
      <c r="J539" t="s">
        <v>2349</v>
      </c>
      <c r="K539" t="s">
        <v>2349</v>
      </c>
      <c r="L539" t="s">
        <v>2349</v>
      </c>
      <c r="M539" t="s">
        <v>1297</v>
      </c>
      <c r="N539" t="s">
        <v>1298</v>
      </c>
      <c r="O539" t="s">
        <v>2349</v>
      </c>
      <c r="P539" t="s">
        <v>2349</v>
      </c>
      <c r="Q539" s="1">
        <v>14000</v>
      </c>
    </row>
    <row r="540" spans="1:17" x14ac:dyDescent="0.35">
      <c r="A540" t="s">
        <v>1600</v>
      </c>
      <c r="B540" t="s">
        <v>1216</v>
      </c>
      <c r="C540">
        <v>551308</v>
      </c>
      <c r="D540" t="s">
        <v>389</v>
      </c>
      <c r="E540" t="s">
        <v>205</v>
      </c>
      <c r="F540" t="s">
        <v>206</v>
      </c>
      <c r="G540" t="s">
        <v>207</v>
      </c>
      <c r="H540" t="s">
        <v>208</v>
      </c>
      <c r="I540" t="s">
        <v>2349</v>
      </c>
      <c r="J540" t="s">
        <v>2349</v>
      </c>
      <c r="K540" t="s">
        <v>2349</v>
      </c>
      <c r="L540" t="s">
        <v>2349</v>
      </c>
      <c r="M540" t="s">
        <v>1217</v>
      </c>
      <c r="N540" t="s">
        <v>1218</v>
      </c>
      <c r="O540" t="s">
        <v>2349</v>
      </c>
      <c r="P540" t="s">
        <v>2349</v>
      </c>
      <c r="Q540" s="1">
        <v>3000</v>
      </c>
    </row>
    <row r="541" spans="1:17" x14ac:dyDescent="0.35">
      <c r="A541" t="s">
        <v>1600</v>
      </c>
      <c r="B541" t="s">
        <v>887</v>
      </c>
      <c r="C541">
        <v>551300</v>
      </c>
      <c r="D541" t="s">
        <v>412</v>
      </c>
      <c r="E541" t="s">
        <v>127</v>
      </c>
      <c r="F541" t="s">
        <v>128</v>
      </c>
      <c r="G541" t="s">
        <v>129</v>
      </c>
      <c r="H541" t="s">
        <v>130</v>
      </c>
      <c r="I541" t="s">
        <v>2349</v>
      </c>
      <c r="J541" t="s">
        <v>2349</v>
      </c>
      <c r="K541" t="s">
        <v>2349</v>
      </c>
      <c r="L541" t="s">
        <v>2349</v>
      </c>
      <c r="M541" t="s">
        <v>2349</v>
      </c>
      <c r="N541" t="s">
        <v>2349</v>
      </c>
      <c r="O541" t="s">
        <v>2349</v>
      </c>
      <c r="P541" t="s">
        <v>2349</v>
      </c>
      <c r="Q541" s="1">
        <v>480</v>
      </c>
    </row>
    <row r="542" spans="1:17" x14ac:dyDescent="0.35">
      <c r="A542" t="s">
        <v>1600</v>
      </c>
      <c r="B542" t="s">
        <v>887</v>
      </c>
      <c r="C542">
        <v>551308</v>
      </c>
      <c r="D542" t="s">
        <v>389</v>
      </c>
      <c r="E542" t="s">
        <v>299</v>
      </c>
      <c r="F542" t="s">
        <v>300</v>
      </c>
      <c r="G542" t="s">
        <v>32</v>
      </c>
      <c r="H542" t="s">
        <v>33</v>
      </c>
      <c r="I542" t="s">
        <v>2349</v>
      </c>
      <c r="J542" t="s">
        <v>2349</v>
      </c>
      <c r="K542" t="s">
        <v>2349</v>
      </c>
      <c r="L542" t="s">
        <v>2349</v>
      </c>
      <c r="M542" t="s">
        <v>2349</v>
      </c>
      <c r="N542" t="s">
        <v>2349</v>
      </c>
      <c r="O542" t="s">
        <v>2349</v>
      </c>
      <c r="P542" t="s">
        <v>2349</v>
      </c>
      <c r="Q542" s="1">
        <v>741</v>
      </c>
    </row>
    <row r="543" spans="1:17" x14ac:dyDescent="0.35">
      <c r="A543" t="s">
        <v>1600</v>
      </c>
      <c r="B543" t="s">
        <v>887</v>
      </c>
      <c r="C543">
        <v>551308</v>
      </c>
      <c r="D543" t="s">
        <v>389</v>
      </c>
      <c r="E543" t="s">
        <v>258</v>
      </c>
      <c r="F543" t="s">
        <v>259</v>
      </c>
      <c r="G543" t="s">
        <v>260</v>
      </c>
      <c r="H543" t="s">
        <v>261</v>
      </c>
      <c r="I543" t="s">
        <v>2349</v>
      </c>
      <c r="J543" t="s">
        <v>2349</v>
      </c>
      <c r="K543" t="s">
        <v>2349</v>
      </c>
      <c r="L543" t="s">
        <v>2349</v>
      </c>
      <c r="M543" t="s">
        <v>2349</v>
      </c>
      <c r="N543" t="s">
        <v>2349</v>
      </c>
      <c r="O543" t="s">
        <v>2349</v>
      </c>
      <c r="P543" t="s">
        <v>2349</v>
      </c>
      <c r="Q543" s="1">
        <v>1700</v>
      </c>
    </row>
    <row r="544" spans="1:17" x14ac:dyDescent="0.35">
      <c r="A544" t="s">
        <v>1600</v>
      </c>
      <c r="B544" t="s">
        <v>410</v>
      </c>
      <c r="C544">
        <v>551308</v>
      </c>
      <c r="D544" t="s">
        <v>389</v>
      </c>
      <c r="E544" t="s">
        <v>127</v>
      </c>
      <c r="F544" t="s">
        <v>128</v>
      </c>
      <c r="G544" t="s">
        <v>129</v>
      </c>
      <c r="H544" t="s">
        <v>130</v>
      </c>
      <c r="I544" t="s">
        <v>2349</v>
      </c>
      <c r="J544" t="s">
        <v>2349</v>
      </c>
      <c r="K544" t="s">
        <v>2349</v>
      </c>
      <c r="L544" t="s">
        <v>2349</v>
      </c>
      <c r="M544" t="s">
        <v>2349</v>
      </c>
      <c r="N544" t="s">
        <v>2349</v>
      </c>
      <c r="O544" t="s">
        <v>2349</v>
      </c>
      <c r="P544" t="s">
        <v>2349</v>
      </c>
      <c r="Q544" s="1">
        <v>480</v>
      </c>
    </row>
    <row r="545" spans="1:17" x14ac:dyDescent="0.35">
      <c r="A545" t="s">
        <v>1600</v>
      </c>
      <c r="B545" t="s">
        <v>931</v>
      </c>
      <c r="C545">
        <v>551308</v>
      </c>
      <c r="D545" t="s">
        <v>389</v>
      </c>
      <c r="E545" t="s">
        <v>181</v>
      </c>
      <c r="F545" t="s">
        <v>182</v>
      </c>
      <c r="G545" t="s">
        <v>20</v>
      </c>
      <c r="H545" t="s">
        <v>21</v>
      </c>
      <c r="I545" t="s">
        <v>2349</v>
      </c>
      <c r="J545" t="s">
        <v>2349</v>
      </c>
      <c r="K545" t="s">
        <v>2349</v>
      </c>
      <c r="L545" t="s">
        <v>2349</v>
      </c>
      <c r="M545" t="s">
        <v>2349</v>
      </c>
      <c r="N545" t="s">
        <v>2349</v>
      </c>
      <c r="O545" t="s">
        <v>628</v>
      </c>
      <c r="P545" t="s">
        <v>629</v>
      </c>
      <c r="Q545" s="1">
        <v>3500</v>
      </c>
    </row>
    <row r="546" spans="1:17" x14ac:dyDescent="0.35">
      <c r="A546" t="s">
        <v>1600</v>
      </c>
      <c r="B546" t="s">
        <v>931</v>
      </c>
      <c r="C546">
        <v>551308</v>
      </c>
      <c r="D546" t="s">
        <v>389</v>
      </c>
      <c r="E546" t="s">
        <v>181</v>
      </c>
      <c r="F546" t="s">
        <v>182</v>
      </c>
      <c r="G546" t="s">
        <v>20</v>
      </c>
      <c r="H546" t="s">
        <v>21</v>
      </c>
      <c r="I546" t="s">
        <v>2349</v>
      </c>
      <c r="J546" t="s">
        <v>2349</v>
      </c>
      <c r="O546" t="s">
        <v>858</v>
      </c>
      <c r="P546" t="s">
        <v>859</v>
      </c>
      <c r="Q546" s="1">
        <v>500</v>
      </c>
    </row>
    <row r="547" spans="1:17" x14ac:dyDescent="0.35">
      <c r="A547" t="s">
        <v>1600</v>
      </c>
      <c r="B547" t="s">
        <v>1053</v>
      </c>
      <c r="C547">
        <v>50011</v>
      </c>
      <c r="D547" t="s">
        <v>166</v>
      </c>
      <c r="E547" t="s">
        <v>205</v>
      </c>
      <c r="F547" t="s">
        <v>206</v>
      </c>
      <c r="G547" t="s">
        <v>1045</v>
      </c>
      <c r="H547" t="s">
        <v>1046</v>
      </c>
      <c r="I547" t="s">
        <v>2349</v>
      </c>
      <c r="J547" t="s">
        <v>2349</v>
      </c>
      <c r="K547" t="s">
        <v>1047</v>
      </c>
      <c r="L547" t="s">
        <v>1048</v>
      </c>
      <c r="M547" t="s">
        <v>1049</v>
      </c>
      <c r="N547" t="s">
        <v>1050</v>
      </c>
      <c r="O547" t="s">
        <v>2349</v>
      </c>
      <c r="P547" t="s">
        <v>2349</v>
      </c>
      <c r="Q547" s="1">
        <v>21840</v>
      </c>
    </row>
    <row r="548" spans="1:17" x14ac:dyDescent="0.35">
      <c r="A548" t="s">
        <v>1600</v>
      </c>
      <c r="B548" t="s">
        <v>1053</v>
      </c>
      <c r="C548">
        <v>413899</v>
      </c>
      <c r="D548" t="s">
        <v>485</v>
      </c>
      <c r="E548" t="s">
        <v>205</v>
      </c>
      <c r="F548" t="s">
        <v>206</v>
      </c>
      <c r="G548" t="s">
        <v>1045</v>
      </c>
      <c r="H548" t="s">
        <v>1046</v>
      </c>
      <c r="I548" t="s">
        <v>2349</v>
      </c>
      <c r="J548" t="s">
        <v>2349</v>
      </c>
      <c r="K548" t="s">
        <v>1047</v>
      </c>
      <c r="L548" t="s">
        <v>1048</v>
      </c>
      <c r="M548" t="s">
        <v>1049</v>
      </c>
      <c r="N548" t="s">
        <v>1050</v>
      </c>
      <c r="O548" t="s">
        <v>2349</v>
      </c>
      <c r="P548" t="s">
        <v>2349</v>
      </c>
      <c r="Q548" s="1">
        <v>222665</v>
      </c>
    </row>
    <row r="549" spans="1:17" x14ac:dyDescent="0.35">
      <c r="A549" t="s">
        <v>1600</v>
      </c>
      <c r="B549" t="s">
        <v>1051</v>
      </c>
      <c r="C549">
        <v>5063</v>
      </c>
      <c r="D549" t="s">
        <v>72</v>
      </c>
      <c r="E549" t="s">
        <v>205</v>
      </c>
      <c r="F549" t="s">
        <v>206</v>
      </c>
      <c r="G549" t="s">
        <v>1045</v>
      </c>
      <c r="H549" t="s">
        <v>1046</v>
      </c>
      <c r="I549" t="s">
        <v>2349</v>
      </c>
      <c r="J549" t="s">
        <v>2349</v>
      </c>
      <c r="K549" t="s">
        <v>1047</v>
      </c>
      <c r="L549" t="s">
        <v>1048</v>
      </c>
      <c r="M549" t="s">
        <v>1049</v>
      </c>
      <c r="N549" t="s">
        <v>1050</v>
      </c>
      <c r="O549" t="s">
        <v>2349</v>
      </c>
      <c r="P549" t="s">
        <v>2349</v>
      </c>
      <c r="Q549" s="1">
        <v>12454</v>
      </c>
    </row>
    <row r="550" spans="1:17" x14ac:dyDescent="0.35">
      <c r="A550" t="s">
        <v>1600</v>
      </c>
      <c r="B550" t="s">
        <v>1044</v>
      </c>
      <c r="C550">
        <v>5064</v>
      </c>
      <c r="D550" t="s">
        <v>67</v>
      </c>
      <c r="E550" t="s">
        <v>205</v>
      </c>
      <c r="F550" t="s">
        <v>206</v>
      </c>
      <c r="G550" t="s">
        <v>1045</v>
      </c>
      <c r="H550" t="s">
        <v>1046</v>
      </c>
      <c r="I550" t="s">
        <v>2349</v>
      </c>
      <c r="J550" t="s">
        <v>2349</v>
      </c>
      <c r="K550" t="s">
        <v>1047</v>
      </c>
      <c r="L550" t="s">
        <v>1048</v>
      </c>
      <c r="M550" t="s">
        <v>1049</v>
      </c>
      <c r="N550" t="s">
        <v>1050</v>
      </c>
      <c r="O550" t="s">
        <v>2349</v>
      </c>
      <c r="P550" t="s">
        <v>2349</v>
      </c>
      <c r="Q550" s="1">
        <v>302</v>
      </c>
    </row>
    <row r="551" spans="1:17" x14ac:dyDescent="0.35">
      <c r="A551" t="s">
        <v>1600</v>
      </c>
      <c r="B551" t="s">
        <v>1052</v>
      </c>
      <c r="C551">
        <v>5005</v>
      </c>
      <c r="D551" t="s">
        <v>171</v>
      </c>
      <c r="E551" t="s">
        <v>205</v>
      </c>
      <c r="F551" t="s">
        <v>206</v>
      </c>
      <c r="G551" t="s">
        <v>1045</v>
      </c>
      <c r="H551" t="s">
        <v>1046</v>
      </c>
      <c r="I551" t="s">
        <v>2349</v>
      </c>
      <c r="J551" t="s">
        <v>2349</v>
      </c>
      <c r="K551" t="s">
        <v>1047</v>
      </c>
      <c r="L551" t="s">
        <v>1048</v>
      </c>
      <c r="M551" t="s">
        <v>1049</v>
      </c>
      <c r="N551" t="s">
        <v>1050</v>
      </c>
      <c r="O551" t="s">
        <v>2349</v>
      </c>
      <c r="P551" t="s">
        <v>2349</v>
      </c>
      <c r="Q551" s="1">
        <v>15900</v>
      </c>
    </row>
    <row r="552" spans="1:17" x14ac:dyDescent="0.35">
      <c r="A552" t="s">
        <v>1600</v>
      </c>
      <c r="B552" t="s">
        <v>980</v>
      </c>
      <c r="C552">
        <v>550060</v>
      </c>
      <c r="D552" t="s">
        <v>774</v>
      </c>
      <c r="E552" t="s">
        <v>981</v>
      </c>
      <c r="F552" t="s">
        <v>982</v>
      </c>
      <c r="G552" t="s">
        <v>983</v>
      </c>
      <c r="H552" t="s">
        <v>982</v>
      </c>
      <c r="I552" t="s">
        <v>2349</v>
      </c>
      <c r="J552" t="s">
        <v>2349</v>
      </c>
      <c r="K552" t="s">
        <v>2349</v>
      </c>
      <c r="L552" t="s">
        <v>2349</v>
      </c>
      <c r="M552" t="s">
        <v>984</v>
      </c>
      <c r="N552" t="s">
        <v>985</v>
      </c>
      <c r="O552" t="s">
        <v>2349</v>
      </c>
      <c r="P552" t="s">
        <v>2349</v>
      </c>
      <c r="Q552" s="1">
        <v>4000</v>
      </c>
    </row>
    <row r="553" spans="1:17" x14ac:dyDescent="0.35">
      <c r="A553" t="s">
        <v>1600</v>
      </c>
      <c r="B553" t="s">
        <v>221</v>
      </c>
      <c r="C553">
        <v>551108</v>
      </c>
      <c r="D553" t="s">
        <v>222</v>
      </c>
      <c r="E553" t="s">
        <v>219</v>
      </c>
      <c r="F553" t="s">
        <v>220</v>
      </c>
      <c r="G553" t="s">
        <v>158</v>
      </c>
      <c r="H553" t="s">
        <v>159</v>
      </c>
      <c r="I553" t="s">
        <v>2349</v>
      </c>
      <c r="J553" t="s">
        <v>2349</v>
      </c>
      <c r="K553" t="s">
        <v>2349</v>
      </c>
      <c r="L553" t="s">
        <v>2349</v>
      </c>
      <c r="M553" t="s">
        <v>2349</v>
      </c>
      <c r="N553" t="s">
        <v>2349</v>
      </c>
      <c r="O553" t="s">
        <v>2349</v>
      </c>
      <c r="P553" t="s">
        <v>2349</v>
      </c>
      <c r="Q553" s="1">
        <v>-150</v>
      </c>
    </row>
    <row r="554" spans="1:17" x14ac:dyDescent="0.35">
      <c r="A554" t="s">
        <v>1600</v>
      </c>
      <c r="B554" t="s">
        <v>855</v>
      </c>
      <c r="C554">
        <v>550040</v>
      </c>
      <c r="D554" t="s">
        <v>375</v>
      </c>
      <c r="E554" t="s">
        <v>181</v>
      </c>
      <c r="F554" t="s">
        <v>182</v>
      </c>
      <c r="G554" t="s">
        <v>20</v>
      </c>
      <c r="H554" t="s">
        <v>21</v>
      </c>
      <c r="I554" t="s">
        <v>2349</v>
      </c>
      <c r="J554" t="s">
        <v>2349</v>
      </c>
      <c r="K554" t="s">
        <v>2349</v>
      </c>
      <c r="L554" t="s">
        <v>2349</v>
      </c>
      <c r="M554" t="s">
        <v>856</v>
      </c>
      <c r="N554" t="s">
        <v>857</v>
      </c>
      <c r="O554" t="s">
        <v>858</v>
      </c>
      <c r="P554" t="s">
        <v>859</v>
      </c>
      <c r="Q554" s="1">
        <v>7500</v>
      </c>
    </row>
    <row r="555" spans="1:17" x14ac:dyDescent="0.35">
      <c r="A555" t="s">
        <v>1600</v>
      </c>
      <c r="B555" t="s">
        <v>512</v>
      </c>
      <c r="C555">
        <v>50021</v>
      </c>
      <c r="D555" t="s">
        <v>74</v>
      </c>
      <c r="E555" t="s">
        <v>232</v>
      </c>
      <c r="F555" t="s">
        <v>233</v>
      </c>
      <c r="G555" t="s">
        <v>473</v>
      </c>
      <c r="H555" t="s">
        <v>474</v>
      </c>
      <c r="I555" t="s">
        <v>2349</v>
      </c>
      <c r="J555" t="s">
        <v>2349</v>
      </c>
      <c r="K555" t="s">
        <v>2349</v>
      </c>
      <c r="L555" t="s">
        <v>2349</v>
      </c>
      <c r="M555" t="s">
        <v>2349</v>
      </c>
      <c r="N555" t="s">
        <v>2349</v>
      </c>
      <c r="O555" t="s">
        <v>2349</v>
      </c>
      <c r="P555" t="s">
        <v>2349</v>
      </c>
      <c r="Q555" s="1">
        <v>990</v>
      </c>
    </row>
    <row r="556" spans="1:17" x14ac:dyDescent="0.35">
      <c r="A556" t="s">
        <v>1600</v>
      </c>
      <c r="B556" t="s">
        <v>511</v>
      </c>
      <c r="C556">
        <v>5063</v>
      </c>
      <c r="D556" t="s">
        <v>72</v>
      </c>
      <c r="E556" t="s">
        <v>232</v>
      </c>
      <c r="F556" t="s">
        <v>233</v>
      </c>
      <c r="G556" t="s">
        <v>473</v>
      </c>
      <c r="H556" t="s">
        <v>474</v>
      </c>
      <c r="I556" t="s">
        <v>2349</v>
      </c>
      <c r="J556" t="s">
        <v>2349</v>
      </c>
      <c r="K556" t="s">
        <v>2349</v>
      </c>
      <c r="L556" t="s">
        <v>2349</v>
      </c>
      <c r="M556" t="s">
        <v>2349</v>
      </c>
      <c r="N556" t="s">
        <v>2349</v>
      </c>
      <c r="O556" t="s">
        <v>2349</v>
      </c>
      <c r="P556" t="s">
        <v>2349</v>
      </c>
      <c r="Q556" s="1">
        <v>327</v>
      </c>
    </row>
    <row r="557" spans="1:17" x14ac:dyDescent="0.35">
      <c r="A557" t="s">
        <v>1600</v>
      </c>
      <c r="B557" t="s">
        <v>510</v>
      </c>
      <c r="C557">
        <v>5064</v>
      </c>
      <c r="D557" t="s">
        <v>67</v>
      </c>
      <c r="E557" t="s">
        <v>232</v>
      </c>
      <c r="F557" t="s">
        <v>233</v>
      </c>
      <c r="G557" t="s">
        <v>473</v>
      </c>
      <c r="H557" t="s">
        <v>474</v>
      </c>
      <c r="I557" t="s">
        <v>2349</v>
      </c>
      <c r="J557" t="s">
        <v>2349</v>
      </c>
      <c r="K557" t="s">
        <v>2349</v>
      </c>
      <c r="L557" t="s">
        <v>2349</v>
      </c>
      <c r="M557" t="s">
        <v>2349</v>
      </c>
      <c r="N557" t="s">
        <v>2349</v>
      </c>
      <c r="O557" t="s">
        <v>2349</v>
      </c>
      <c r="P557" t="s">
        <v>2349</v>
      </c>
      <c r="Q557" s="1">
        <v>8</v>
      </c>
    </row>
    <row r="558" spans="1:17" x14ac:dyDescent="0.35">
      <c r="A558" t="s">
        <v>1600</v>
      </c>
      <c r="B558" t="s">
        <v>1446</v>
      </c>
      <c r="C558">
        <v>50025</v>
      </c>
      <c r="D558" t="s">
        <v>745</v>
      </c>
      <c r="E558" t="s">
        <v>143</v>
      </c>
      <c r="F558" t="s">
        <v>144</v>
      </c>
      <c r="G558" t="s">
        <v>32</v>
      </c>
      <c r="H558" t="s">
        <v>33</v>
      </c>
      <c r="I558" t="s">
        <v>2349</v>
      </c>
      <c r="J558" t="s">
        <v>2349</v>
      </c>
      <c r="K558" t="s">
        <v>2349</v>
      </c>
      <c r="L558" t="s">
        <v>2349</v>
      </c>
      <c r="M558" t="s">
        <v>2349</v>
      </c>
      <c r="N558" t="s">
        <v>2349</v>
      </c>
      <c r="O558" t="s">
        <v>2349</v>
      </c>
      <c r="P558" t="s">
        <v>2349</v>
      </c>
      <c r="Q558" s="1">
        <v>36600</v>
      </c>
    </row>
    <row r="559" spans="1:17" x14ac:dyDescent="0.35">
      <c r="A559" t="s">
        <v>1600</v>
      </c>
      <c r="B559" t="s">
        <v>745</v>
      </c>
      <c r="C559">
        <v>50025</v>
      </c>
      <c r="D559" t="s">
        <v>745</v>
      </c>
      <c r="E559" t="s">
        <v>143</v>
      </c>
      <c r="F559" t="s">
        <v>144</v>
      </c>
      <c r="G559" t="s">
        <v>32</v>
      </c>
      <c r="H559" t="s">
        <v>33</v>
      </c>
      <c r="I559" t="s">
        <v>2349</v>
      </c>
      <c r="J559" t="s">
        <v>2349</v>
      </c>
      <c r="K559" t="s">
        <v>739</v>
      </c>
      <c r="L559" t="s">
        <v>740</v>
      </c>
      <c r="M559" t="s">
        <v>2349</v>
      </c>
      <c r="N559" t="s">
        <v>2349</v>
      </c>
      <c r="O559" t="s">
        <v>2349</v>
      </c>
      <c r="P559" t="s">
        <v>2349</v>
      </c>
      <c r="Q559" s="1">
        <v>11724</v>
      </c>
    </row>
    <row r="560" spans="1:17" x14ac:dyDescent="0.35">
      <c r="A560" t="s">
        <v>1600</v>
      </c>
      <c r="B560" t="s">
        <v>745</v>
      </c>
      <c r="C560">
        <v>50025</v>
      </c>
      <c r="D560" t="s">
        <v>745</v>
      </c>
      <c r="E560" t="s">
        <v>340</v>
      </c>
      <c r="F560" t="s">
        <v>341</v>
      </c>
      <c r="G560" t="s">
        <v>32</v>
      </c>
      <c r="H560" t="s">
        <v>33</v>
      </c>
      <c r="I560" t="s">
        <v>2349</v>
      </c>
      <c r="J560" t="s">
        <v>2349</v>
      </c>
      <c r="K560" t="s">
        <v>748</v>
      </c>
      <c r="L560" t="s">
        <v>749</v>
      </c>
      <c r="M560" t="s">
        <v>2349</v>
      </c>
      <c r="N560" t="s">
        <v>2349</v>
      </c>
      <c r="O560" t="s">
        <v>2349</v>
      </c>
      <c r="P560" t="s">
        <v>2349</v>
      </c>
      <c r="Q560" s="1">
        <v>46344</v>
      </c>
    </row>
    <row r="561" spans="1:17" x14ac:dyDescent="0.35">
      <c r="A561" t="s">
        <v>1600</v>
      </c>
      <c r="B561" t="s">
        <v>745</v>
      </c>
      <c r="C561">
        <v>50025</v>
      </c>
      <c r="D561" t="s">
        <v>745</v>
      </c>
      <c r="E561" t="s">
        <v>340</v>
      </c>
      <c r="F561" t="s">
        <v>341</v>
      </c>
      <c r="G561" t="s">
        <v>32</v>
      </c>
      <c r="H561" t="s">
        <v>33</v>
      </c>
      <c r="I561" t="s">
        <v>2349</v>
      </c>
      <c r="J561" t="s">
        <v>2349</v>
      </c>
      <c r="K561" t="s">
        <v>2349</v>
      </c>
      <c r="L561" t="s">
        <v>2349</v>
      </c>
      <c r="M561" t="s">
        <v>2349</v>
      </c>
      <c r="N561" t="s">
        <v>2349</v>
      </c>
      <c r="O561" t="s">
        <v>2349</v>
      </c>
      <c r="P561" t="s">
        <v>2349</v>
      </c>
      <c r="Q561" s="1">
        <v>39858</v>
      </c>
    </row>
    <row r="562" spans="1:17" x14ac:dyDescent="0.35">
      <c r="A562" t="s">
        <v>1600</v>
      </c>
      <c r="B562" t="s">
        <v>745</v>
      </c>
      <c r="C562">
        <v>50025</v>
      </c>
      <c r="D562" t="s">
        <v>745</v>
      </c>
      <c r="E562" t="s">
        <v>299</v>
      </c>
      <c r="F562" t="s">
        <v>300</v>
      </c>
      <c r="G562" t="s">
        <v>32</v>
      </c>
      <c r="H562" t="s">
        <v>33</v>
      </c>
      <c r="I562" t="s">
        <v>2349</v>
      </c>
      <c r="J562" t="s">
        <v>2349</v>
      </c>
      <c r="K562" t="s">
        <v>748</v>
      </c>
      <c r="L562" t="s">
        <v>749</v>
      </c>
      <c r="M562" t="s">
        <v>2349</v>
      </c>
      <c r="N562" t="s">
        <v>2349</v>
      </c>
      <c r="O562" t="s">
        <v>2349</v>
      </c>
      <c r="P562" t="s">
        <v>2349</v>
      </c>
      <c r="Q562" s="1">
        <v>31148</v>
      </c>
    </row>
    <row r="563" spans="1:17" x14ac:dyDescent="0.35">
      <c r="A563" t="s">
        <v>1600</v>
      </c>
      <c r="B563" t="s">
        <v>1482</v>
      </c>
      <c r="C563">
        <v>50025</v>
      </c>
      <c r="D563" t="s">
        <v>745</v>
      </c>
      <c r="E563" t="s">
        <v>143</v>
      </c>
      <c r="F563" t="s">
        <v>144</v>
      </c>
      <c r="G563" t="s">
        <v>32</v>
      </c>
      <c r="H563" t="s">
        <v>33</v>
      </c>
      <c r="I563" t="s">
        <v>2349</v>
      </c>
      <c r="J563" t="s">
        <v>2349</v>
      </c>
      <c r="K563" t="s">
        <v>748</v>
      </c>
      <c r="L563" t="s">
        <v>749</v>
      </c>
      <c r="M563" t="s">
        <v>2349</v>
      </c>
      <c r="N563" t="s">
        <v>2349</v>
      </c>
      <c r="O563" t="s">
        <v>2349</v>
      </c>
      <c r="P563" t="s">
        <v>2349</v>
      </c>
      <c r="Q563" s="1">
        <v>6876</v>
      </c>
    </row>
    <row r="564" spans="1:17" x14ac:dyDescent="0.35">
      <c r="A564" t="s">
        <v>1600</v>
      </c>
      <c r="B564" t="s">
        <v>914</v>
      </c>
      <c r="C564">
        <v>50025</v>
      </c>
      <c r="D564" t="s">
        <v>745</v>
      </c>
      <c r="E564" t="s">
        <v>299</v>
      </c>
      <c r="F564" t="s">
        <v>300</v>
      </c>
      <c r="G564" t="s">
        <v>32</v>
      </c>
      <c r="H564" t="s">
        <v>33</v>
      </c>
      <c r="I564" t="s">
        <v>2349</v>
      </c>
      <c r="J564" t="s">
        <v>2349</v>
      </c>
      <c r="K564" t="s">
        <v>2349</v>
      </c>
      <c r="L564" t="s">
        <v>2349</v>
      </c>
      <c r="M564" t="s">
        <v>2349</v>
      </c>
      <c r="N564" t="s">
        <v>2349</v>
      </c>
      <c r="O564" t="s">
        <v>2349</v>
      </c>
      <c r="P564" t="s">
        <v>2349</v>
      </c>
      <c r="Q564" s="1">
        <v>28024</v>
      </c>
    </row>
    <row r="565" spans="1:17" x14ac:dyDescent="0.35">
      <c r="A565" t="s">
        <v>1600</v>
      </c>
      <c r="B565" t="s">
        <v>1359</v>
      </c>
      <c r="C565">
        <v>50021</v>
      </c>
      <c r="D565" t="s">
        <v>74</v>
      </c>
      <c r="E565" t="s">
        <v>200</v>
      </c>
      <c r="F565" t="s">
        <v>201</v>
      </c>
      <c r="G565" t="s">
        <v>202</v>
      </c>
      <c r="H565" t="s">
        <v>203</v>
      </c>
      <c r="I565" t="s">
        <v>2349</v>
      </c>
      <c r="J565" t="s">
        <v>2349</v>
      </c>
      <c r="K565" t="s">
        <v>2349</v>
      </c>
      <c r="L565" t="s">
        <v>2349</v>
      </c>
      <c r="M565" t="s">
        <v>2349</v>
      </c>
      <c r="N565" t="s">
        <v>2349</v>
      </c>
      <c r="O565" t="s">
        <v>2349</v>
      </c>
      <c r="P565" t="s">
        <v>2349</v>
      </c>
      <c r="Q565" s="1">
        <v>74400</v>
      </c>
    </row>
    <row r="566" spans="1:17" x14ac:dyDescent="0.35">
      <c r="A566" t="s">
        <v>1600</v>
      </c>
      <c r="B566" t="s">
        <v>1034</v>
      </c>
      <c r="C566">
        <v>550050</v>
      </c>
      <c r="D566" t="s">
        <v>1034</v>
      </c>
      <c r="E566" t="s">
        <v>181</v>
      </c>
      <c r="F566" t="s">
        <v>182</v>
      </c>
      <c r="G566" t="s">
        <v>20</v>
      </c>
      <c r="H566" t="s">
        <v>21</v>
      </c>
      <c r="I566" t="s">
        <v>2349</v>
      </c>
      <c r="J566" t="s">
        <v>2349</v>
      </c>
      <c r="K566" t="s">
        <v>2349</v>
      </c>
      <c r="L566" t="s">
        <v>2349</v>
      </c>
      <c r="M566" t="s">
        <v>2349</v>
      </c>
      <c r="N566" t="s">
        <v>2349</v>
      </c>
      <c r="O566" t="s">
        <v>853</v>
      </c>
      <c r="P566" t="s">
        <v>854</v>
      </c>
      <c r="Q566" s="1">
        <v>10000</v>
      </c>
    </row>
    <row r="567" spans="1:17" x14ac:dyDescent="0.35">
      <c r="A567" t="s">
        <v>1600</v>
      </c>
      <c r="B567" t="s">
        <v>413</v>
      </c>
      <c r="C567">
        <v>550200</v>
      </c>
      <c r="D567" t="s">
        <v>414</v>
      </c>
      <c r="E567" t="s">
        <v>44</v>
      </c>
      <c r="F567" t="s">
        <v>45</v>
      </c>
      <c r="G567" t="s">
        <v>415</v>
      </c>
      <c r="H567" t="s">
        <v>416</v>
      </c>
      <c r="I567" t="s">
        <v>2349</v>
      </c>
      <c r="J567" t="s">
        <v>2349</v>
      </c>
      <c r="K567" t="s">
        <v>417</v>
      </c>
      <c r="L567" t="s">
        <v>418</v>
      </c>
      <c r="M567" t="s">
        <v>2349</v>
      </c>
      <c r="N567" t="s">
        <v>2349</v>
      </c>
      <c r="O567" t="s">
        <v>2349</v>
      </c>
      <c r="P567" t="s">
        <v>2349</v>
      </c>
      <c r="Q567" s="1">
        <v>2847</v>
      </c>
    </row>
    <row r="568" spans="1:17" x14ac:dyDescent="0.35">
      <c r="A568" t="s">
        <v>1600</v>
      </c>
      <c r="B568" t="s">
        <v>57</v>
      </c>
      <c r="C568">
        <v>551109</v>
      </c>
      <c r="D568" t="s">
        <v>777</v>
      </c>
      <c r="E568" t="s">
        <v>200</v>
      </c>
      <c r="F568" t="s">
        <v>201</v>
      </c>
      <c r="G568" t="s">
        <v>202</v>
      </c>
      <c r="H568" t="s">
        <v>203</v>
      </c>
      <c r="I568" t="s">
        <v>1588</v>
      </c>
      <c r="J568" t="s">
        <v>1589</v>
      </c>
      <c r="K568" t="s">
        <v>2349</v>
      </c>
      <c r="L568" t="s">
        <v>2349</v>
      </c>
      <c r="M568" t="s">
        <v>2349</v>
      </c>
      <c r="N568" t="s">
        <v>2349</v>
      </c>
      <c r="O568" t="s">
        <v>2349</v>
      </c>
      <c r="P568" t="s">
        <v>2349</v>
      </c>
      <c r="Q568" s="1">
        <v>0</v>
      </c>
    </row>
    <row r="569" spans="1:17" x14ac:dyDescent="0.35">
      <c r="A569" t="s">
        <v>1600</v>
      </c>
      <c r="B569" t="s">
        <v>1219</v>
      </c>
      <c r="C569">
        <v>550099</v>
      </c>
      <c r="D569" t="s">
        <v>409</v>
      </c>
      <c r="E569" t="s">
        <v>205</v>
      </c>
      <c r="F569" t="s">
        <v>206</v>
      </c>
      <c r="G569" t="s">
        <v>207</v>
      </c>
      <c r="H569" t="s">
        <v>208</v>
      </c>
      <c r="I569" t="s">
        <v>2349</v>
      </c>
      <c r="J569" t="s">
        <v>2349</v>
      </c>
      <c r="K569" t="s">
        <v>2349</v>
      </c>
      <c r="L569" t="s">
        <v>2349</v>
      </c>
      <c r="M569" t="s">
        <v>1220</v>
      </c>
      <c r="N569" t="s">
        <v>1221</v>
      </c>
      <c r="O569" t="s">
        <v>2349</v>
      </c>
      <c r="P569" t="s">
        <v>2349</v>
      </c>
      <c r="Q569" s="1">
        <v>300</v>
      </c>
    </row>
    <row r="570" spans="1:17" x14ac:dyDescent="0.35">
      <c r="A570" t="s">
        <v>1600</v>
      </c>
      <c r="B570" t="s">
        <v>1143</v>
      </c>
      <c r="C570">
        <v>413890</v>
      </c>
      <c r="D570" t="s">
        <v>1144</v>
      </c>
      <c r="E570" t="s">
        <v>205</v>
      </c>
      <c r="F570" t="s">
        <v>206</v>
      </c>
      <c r="G570" t="s">
        <v>207</v>
      </c>
      <c r="H570" t="s">
        <v>208</v>
      </c>
      <c r="I570" t="s">
        <v>2349</v>
      </c>
      <c r="J570" t="s">
        <v>2349</v>
      </c>
      <c r="K570" t="s">
        <v>2349</v>
      </c>
      <c r="L570" t="s">
        <v>2349</v>
      </c>
      <c r="M570" t="s">
        <v>1145</v>
      </c>
      <c r="N570" t="s">
        <v>1146</v>
      </c>
      <c r="O570" t="s">
        <v>2349</v>
      </c>
      <c r="P570" t="s">
        <v>2349</v>
      </c>
      <c r="Q570" s="1">
        <v>8540</v>
      </c>
    </row>
    <row r="571" spans="1:17" x14ac:dyDescent="0.35">
      <c r="A571" t="s">
        <v>1600</v>
      </c>
      <c r="B571" t="s">
        <v>360</v>
      </c>
      <c r="C571">
        <v>413300</v>
      </c>
      <c r="D571" t="s">
        <v>361</v>
      </c>
      <c r="E571" t="s">
        <v>205</v>
      </c>
      <c r="F571" t="s">
        <v>206</v>
      </c>
      <c r="G571" t="s">
        <v>362</v>
      </c>
      <c r="H571" t="s">
        <v>363</v>
      </c>
      <c r="I571" t="s">
        <v>2349</v>
      </c>
      <c r="J571" t="s">
        <v>2349</v>
      </c>
      <c r="K571" t="s">
        <v>2349</v>
      </c>
      <c r="L571" t="s">
        <v>2349</v>
      </c>
      <c r="M571" t="s">
        <v>364</v>
      </c>
      <c r="N571" t="s">
        <v>365</v>
      </c>
      <c r="O571" t="s">
        <v>2349</v>
      </c>
      <c r="P571" t="s">
        <v>2349</v>
      </c>
      <c r="Q571" s="1">
        <v>-3687</v>
      </c>
    </row>
    <row r="572" spans="1:17" x14ac:dyDescent="0.35">
      <c r="A572" t="s">
        <v>1600</v>
      </c>
      <c r="B572" t="s">
        <v>1210</v>
      </c>
      <c r="C572">
        <v>551500</v>
      </c>
      <c r="D572" t="s">
        <v>53</v>
      </c>
      <c r="E572" t="s">
        <v>127</v>
      </c>
      <c r="F572" t="s">
        <v>128</v>
      </c>
      <c r="G572" t="s">
        <v>129</v>
      </c>
      <c r="H572" t="s">
        <v>130</v>
      </c>
      <c r="I572" t="s">
        <v>2349</v>
      </c>
      <c r="J572" t="s">
        <v>2349</v>
      </c>
      <c r="K572" t="s">
        <v>2349</v>
      </c>
      <c r="L572" t="s">
        <v>2349</v>
      </c>
      <c r="M572" t="s">
        <v>2349</v>
      </c>
      <c r="N572" t="s">
        <v>2349</v>
      </c>
      <c r="O572" t="s">
        <v>2349</v>
      </c>
      <c r="P572" t="s">
        <v>2349</v>
      </c>
      <c r="Q572" s="1">
        <v>4000</v>
      </c>
    </row>
    <row r="573" spans="1:17" x14ac:dyDescent="0.35">
      <c r="A573" t="s">
        <v>1600</v>
      </c>
      <c r="B573" t="s">
        <v>480</v>
      </c>
      <c r="C573">
        <v>5063</v>
      </c>
      <c r="D573" t="s">
        <v>72</v>
      </c>
      <c r="E573" t="s">
        <v>299</v>
      </c>
      <c r="F573" t="s">
        <v>300</v>
      </c>
      <c r="G573" t="s">
        <v>32</v>
      </c>
      <c r="H573" t="s">
        <v>33</v>
      </c>
      <c r="I573" t="s">
        <v>2349</v>
      </c>
      <c r="J573" t="s">
        <v>2349</v>
      </c>
      <c r="K573" t="s">
        <v>478</v>
      </c>
      <c r="L573" t="s">
        <v>479</v>
      </c>
      <c r="M573" t="s">
        <v>2349</v>
      </c>
      <c r="N573" t="s">
        <v>2349</v>
      </c>
      <c r="O573" t="s">
        <v>2349</v>
      </c>
      <c r="P573" t="s">
        <v>2349</v>
      </c>
      <c r="Q573" s="1">
        <v>1480</v>
      </c>
    </row>
    <row r="574" spans="1:17" x14ac:dyDescent="0.35">
      <c r="A574" t="s">
        <v>1600</v>
      </c>
      <c r="B574" t="s">
        <v>480</v>
      </c>
      <c r="C574">
        <v>5064</v>
      </c>
      <c r="D574" t="s">
        <v>67</v>
      </c>
      <c r="E574" t="s">
        <v>299</v>
      </c>
      <c r="F574" t="s">
        <v>300</v>
      </c>
      <c r="G574" t="s">
        <v>32</v>
      </c>
      <c r="H574" t="s">
        <v>33</v>
      </c>
      <c r="I574" t="s">
        <v>2349</v>
      </c>
      <c r="J574" t="s">
        <v>2349</v>
      </c>
      <c r="K574" t="s">
        <v>478</v>
      </c>
      <c r="L574" t="s">
        <v>479</v>
      </c>
      <c r="M574" t="s">
        <v>2349</v>
      </c>
      <c r="N574" t="s">
        <v>2349</v>
      </c>
      <c r="O574" t="s">
        <v>2349</v>
      </c>
      <c r="P574" t="s">
        <v>2349</v>
      </c>
      <c r="Q574" s="1">
        <v>36</v>
      </c>
    </row>
    <row r="575" spans="1:17" x14ac:dyDescent="0.35">
      <c r="A575" t="s">
        <v>1600</v>
      </c>
      <c r="B575" t="s">
        <v>480</v>
      </c>
      <c r="C575">
        <v>50020</v>
      </c>
      <c r="D575" t="s">
        <v>117</v>
      </c>
      <c r="E575" t="s">
        <v>299</v>
      </c>
      <c r="F575" t="s">
        <v>300</v>
      </c>
      <c r="G575" t="s">
        <v>32</v>
      </c>
      <c r="H575" t="s">
        <v>33</v>
      </c>
      <c r="I575" t="s">
        <v>2349</v>
      </c>
      <c r="J575" t="s">
        <v>2349</v>
      </c>
      <c r="K575" t="s">
        <v>478</v>
      </c>
      <c r="L575" t="s">
        <v>479</v>
      </c>
      <c r="M575" t="s">
        <v>2349</v>
      </c>
      <c r="N575" t="s">
        <v>2349</v>
      </c>
      <c r="O575" t="s">
        <v>2349</v>
      </c>
      <c r="P575" t="s">
        <v>2349</v>
      </c>
      <c r="Q575" s="1">
        <v>4484</v>
      </c>
    </row>
    <row r="576" spans="1:17" x14ac:dyDescent="0.35">
      <c r="A576" t="s">
        <v>1600</v>
      </c>
      <c r="B576" t="s">
        <v>483</v>
      </c>
      <c r="C576">
        <v>5063</v>
      </c>
      <c r="D576" t="s">
        <v>72</v>
      </c>
      <c r="E576" t="s">
        <v>340</v>
      </c>
      <c r="F576" t="s">
        <v>341</v>
      </c>
      <c r="G576" t="s">
        <v>32</v>
      </c>
      <c r="H576" t="s">
        <v>33</v>
      </c>
      <c r="I576" t="s">
        <v>2349</v>
      </c>
      <c r="J576" t="s">
        <v>2349</v>
      </c>
      <c r="K576" t="s">
        <v>478</v>
      </c>
      <c r="L576" t="s">
        <v>479</v>
      </c>
      <c r="M576" t="s">
        <v>2349</v>
      </c>
      <c r="N576" t="s">
        <v>2349</v>
      </c>
      <c r="O576" t="s">
        <v>2349</v>
      </c>
      <c r="P576" t="s">
        <v>2349</v>
      </c>
      <c r="Q576" s="1">
        <v>7695</v>
      </c>
    </row>
    <row r="577" spans="1:17" x14ac:dyDescent="0.35">
      <c r="A577" t="s">
        <v>1600</v>
      </c>
      <c r="B577" t="s">
        <v>483</v>
      </c>
      <c r="C577">
        <v>5064</v>
      </c>
      <c r="D577" t="s">
        <v>67</v>
      </c>
      <c r="E577" t="s">
        <v>340</v>
      </c>
      <c r="F577" t="s">
        <v>341</v>
      </c>
      <c r="G577" t="s">
        <v>32</v>
      </c>
      <c r="H577" t="s">
        <v>33</v>
      </c>
      <c r="I577" t="s">
        <v>2349</v>
      </c>
      <c r="J577" t="s">
        <v>2349</v>
      </c>
      <c r="K577" t="s">
        <v>478</v>
      </c>
      <c r="L577" t="s">
        <v>479</v>
      </c>
      <c r="M577" t="s">
        <v>2349</v>
      </c>
      <c r="N577" t="s">
        <v>2349</v>
      </c>
      <c r="O577" t="s">
        <v>2349</v>
      </c>
      <c r="P577" t="s">
        <v>2349</v>
      </c>
      <c r="Q577" s="1">
        <v>187</v>
      </c>
    </row>
    <row r="578" spans="1:17" x14ac:dyDescent="0.35">
      <c r="A578" t="s">
        <v>1600</v>
      </c>
      <c r="B578" t="s">
        <v>483</v>
      </c>
      <c r="C578">
        <v>50020</v>
      </c>
      <c r="D578" t="s">
        <v>117</v>
      </c>
      <c r="E578" t="s">
        <v>340</v>
      </c>
      <c r="F578" t="s">
        <v>341</v>
      </c>
      <c r="G578" t="s">
        <v>32</v>
      </c>
      <c r="H578" t="s">
        <v>33</v>
      </c>
      <c r="I578" t="s">
        <v>2349</v>
      </c>
      <c r="J578" t="s">
        <v>2349</v>
      </c>
      <c r="K578" t="s">
        <v>478</v>
      </c>
      <c r="L578" t="s">
        <v>479</v>
      </c>
      <c r="M578" t="s">
        <v>2349</v>
      </c>
      <c r="N578" t="s">
        <v>2349</v>
      </c>
      <c r="O578" t="s">
        <v>2349</v>
      </c>
      <c r="P578" t="s">
        <v>2349</v>
      </c>
      <c r="Q578" s="1">
        <v>23318</v>
      </c>
    </row>
    <row r="579" spans="1:17" x14ac:dyDescent="0.35">
      <c r="A579" t="s">
        <v>1600</v>
      </c>
      <c r="B579" t="s">
        <v>477</v>
      </c>
      <c r="C579">
        <v>5063</v>
      </c>
      <c r="D579" t="s">
        <v>72</v>
      </c>
      <c r="E579" t="s">
        <v>30</v>
      </c>
      <c r="F579" t="s">
        <v>31</v>
      </c>
      <c r="G579" t="s">
        <v>32</v>
      </c>
      <c r="H579" t="s">
        <v>33</v>
      </c>
      <c r="I579" t="s">
        <v>2349</v>
      </c>
      <c r="J579" t="s">
        <v>2349</v>
      </c>
      <c r="K579" t="s">
        <v>478</v>
      </c>
      <c r="L579" t="s">
        <v>479</v>
      </c>
      <c r="M579" t="s">
        <v>2349</v>
      </c>
      <c r="N579" t="s">
        <v>2349</v>
      </c>
      <c r="O579" t="s">
        <v>2349</v>
      </c>
      <c r="P579" t="s">
        <v>2349</v>
      </c>
      <c r="Q579" s="1">
        <v>888</v>
      </c>
    </row>
    <row r="580" spans="1:17" x14ac:dyDescent="0.35">
      <c r="A580" t="s">
        <v>1600</v>
      </c>
      <c r="B580" t="s">
        <v>477</v>
      </c>
      <c r="C580">
        <v>5064</v>
      </c>
      <c r="D580" t="s">
        <v>67</v>
      </c>
      <c r="E580" t="s">
        <v>30</v>
      </c>
      <c r="F580" t="s">
        <v>31</v>
      </c>
      <c r="G580" t="s">
        <v>32</v>
      </c>
      <c r="H580" t="s">
        <v>33</v>
      </c>
      <c r="I580" t="s">
        <v>2349</v>
      </c>
      <c r="J580" t="s">
        <v>2349</v>
      </c>
      <c r="K580" t="s">
        <v>478</v>
      </c>
      <c r="L580" t="s">
        <v>479</v>
      </c>
      <c r="M580" t="s">
        <v>2349</v>
      </c>
      <c r="N580" t="s">
        <v>2349</v>
      </c>
      <c r="O580" t="s">
        <v>2349</v>
      </c>
      <c r="P580" t="s">
        <v>2349</v>
      </c>
      <c r="Q580" s="1">
        <v>21</v>
      </c>
    </row>
    <row r="581" spans="1:17" x14ac:dyDescent="0.35">
      <c r="A581" t="s">
        <v>1600</v>
      </c>
      <c r="B581" t="s">
        <v>477</v>
      </c>
      <c r="C581">
        <v>50020</v>
      </c>
      <c r="D581" t="s">
        <v>117</v>
      </c>
      <c r="E581" t="s">
        <v>30</v>
      </c>
      <c r="F581" t="s">
        <v>31</v>
      </c>
      <c r="G581" t="s">
        <v>32</v>
      </c>
      <c r="H581" t="s">
        <v>33</v>
      </c>
      <c r="I581" t="s">
        <v>2349</v>
      </c>
      <c r="J581" t="s">
        <v>2349</v>
      </c>
      <c r="K581" t="s">
        <v>478</v>
      </c>
      <c r="L581" t="s">
        <v>479</v>
      </c>
      <c r="M581" t="s">
        <v>2349</v>
      </c>
      <c r="N581" t="s">
        <v>2349</v>
      </c>
      <c r="O581" t="s">
        <v>2349</v>
      </c>
      <c r="P581" t="s">
        <v>2349</v>
      </c>
      <c r="Q581" s="1">
        <v>2691</v>
      </c>
    </row>
    <row r="582" spans="1:17" x14ac:dyDescent="0.35">
      <c r="A582" t="s">
        <v>1600</v>
      </c>
      <c r="B582" t="s">
        <v>911</v>
      </c>
      <c r="C582">
        <v>5063</v>
      </c>
      <c r="D582" t="s">
        <v>72</v>
      </c>
      <c r="E582" t="s">
        <v>181</v>
      </c>
      <c r="F582" t="s">
        <v>182</v>
      </c>
      <c r="G582" t="s">
        <v>84</v>
      </c>
      <c r="H582" t="s">
        <v>85</v>
      </c>
      <c r="I582" t="s">
        <v>2349</v>
      </c>
      <c r="J582" t="s">
        <v>2349</v>
      </c>
      <c r="K582" t="s">
        <v>2349</v>
      </c>
      <c r="L582" t="s">
        <v>2349</v>
      </c>
      <c r="M582" t="s">
        <v>163</v>
      </c>
      <c r="N582" t="s">
        <v>164</v>
      </c>
      <c r="O582" t="s">
        <v>628</v>
      </c>
      <c r="P582" t="s">
        <v>629</v>
      </c>
      <c r="Q582" s="1">
        <v>3267</v>
      </c>
    </row>
    <row r="583" spans="1:17" x14ac:dyDescent="0.35">
      <c r="A583" t="s">
        <v>1600</v>
      </c>
      <c r="B583" t="s">
        <v>910</v>
      </c>
      <c r="C583">
        <v>5064</v>
      </c>
      <c r="D583" t="s">
        <v>67</v>
      </c>
      <c r="E583" t="s">
        <v>181</v>
      </c>
      <c r="F583" t="s">
        <v>182</v>
      </c>
      <c r="G583" t="s">
        <v>84</v>
      </c>
      <c r="H583" t="s">
        <v>85</v>
      </c>
      <c r="I583" t="s">
        <v>2349</v>
      </c>
      <c r="J583" t="s">
        <v>2349</v>
      </c>
      <c r="K583" t="s">
        <v>2349</v>
      </c>
      <c r="L583" t="s">
        <v>2349</v>
      </c>
      <c r="M583" t="s">
        <v>163</v>
      </c>
      <c r="N583" t="s">
        <v>164</v>
      </c>
      <c r="O583" t="s">
        <v>628</v>
      </c>
      <c r="P583" t="s">
        <v>629</v>
      </c>
      <c r="Q583" s="1">
        <v>79</v>
      </c>
    </row>
    <row r="584" spans="1:17" x14ac:dyDescent="0.35">
      <c r="A584" t="s">
        <v>1600</v>
      </c>
      <c r="B584" t="s">
        <v>912</v>
      </c>
      <c r="C584">
        <v>50011</v>
      </c>
      <c r="D584" t="s">
        <v>166</v>
      </c>
      <c r="E584" t="s">
        <v>181</v>
      </c>
      <c r="F584" t="s">
        <v>182</v>
      </c>
      <c r="G584" t="s">
        <v>84</v>
      </c>
      <c r="H584" t="s">
        <v>85</v>
      </c>
      <c r="I584" t="s">
        <v>2349</v>
      </c>
      <c r="J584" t="s">
        <v>2349</v>
      </c>
      <c r="K584" t="s">
        <v>2349</v>
      </c>
      <c r="L584" t="s">
        <v>2349</v>
      </c>
      <c r="M584" t="s">
        <v>163</v>
      </c>
      <c r="N584" t="s">
        <v>164</v>
      </c>
      <c r="O584" t="s">
        <v>628</v>
      </c>
      <c r="P584" t="s">
        <v>629</v>
      </c>
      <c r="Q584" s="1">
        <v>9900</v>
      </c>
    </row>
    <row r="585" spans="1:17" x14ac:dyDescent="0.35">
      <c r="A585" t="s">
        <v>1600</v>
      </c>
      <c r="B585" t="s">
        <v>434</v>
      </c>
      <c r="C585">
        <v>550200</v>
      </c>
      <c r="D585" t="s">
        <v>414</v>
      </c>
      <c r="E585" t="s">
        <v>44</v>
      </c>
      <c r="F585" t="s">
        <v>45</v>
      </c>
      <c r="G585" t="s">
        <v>415</v>
      </c>
      <c r="H585" t="s">
        <v>416</v>
      </c>
      <c r="I585" t="s">
        <v>2349</v>
      </c>
      <c r="J585" t="s">
        <v>2349</v>
      </c>
      <c r="K585" t="s">
        <v>417</v>
      </c>
      <c r="L585" t="s">
        <v>418</v>
      </c>
      <c r="M585" t="s">
        <v>2349</v>
      </c>
      <c r="N585" t="s">
        <v>2349</v>
      </c>
      <c r="O585" t="s">
        <v>2349</v>
      </c>
      <c r="P585" t="s">
        <v>2349</v>
      </c>
      <c r="Q585" s="1">
        <v>4271</v>
      </c>
    </row>
    <row r="586" spans="1:17" x14ac:dyDescent="0.35">
      <c r="A586" t="s">
        <v>1600</v>
      </c>
      <c r="B586" t="s">
        <v>798</v>
      </c>
      <c r="C586">
        <v>551307</v>
      </c>
      <c r="D586" t="s">
        <v>798</v>
      </c>
      <c r="E586" t="s">
        <v>146</v>
      </c>
      <c r="F586" t="s">
        <v>147</v>
      </c>
      <c r="G586" t="s">
        <v>148</v>
      </c>
      <c r="H586" t="s">
        <v>149</v>
      </c>
      <c r="I586" t="s">
        <v>2349</v>
      </c>
      <c r="J586" t="s">
        <v>2349</v>
      </c>
      <c r="K586" t="s">
        <v>2349</v>
      </c>
      <c r="L586" t="s">
        <v>2349</v>
      </c>
      <c r="M586" t="s">
        <v>2349</v>
      </c>
      <c r="N586" t="s">
        <v>2349</v>
      </c>
      <c r="O586" t="s">
        <v>2349</v>
      </c>
      <c r="P586" t="s">
        <v>2349</v>
      </c>
      <c r="Q586" s="1">
        <v>200</v>
      </c>
    </row>
    <row r="587" spans="1:17" x14ac:dyDescent="0.35">
      <c r="A587" t="s">
        <v>1600</v>
      </c>
      <c r="B587" t="s">
        <v>798</v>
      </c>
      <c r="C587">
        <v>551307</v>
      </c>
      <c r="D587" t="s">
        <v>798</v>
      </c>
      <c r="E587" t="s">
        <v>146</v>
      </c>
      <c r="F587" t="s">
        <v>147</v>
      </c>
      <c r="G587" t="s">
        <v>226</v>
      </c>
      <c r="H587" t="s">
        <v>227</v>
      </c>
      <c r="I587" t="s">
        <v>2349</v>
      </c>
      <c r="J587" t="s">
        <v>2349</v>
      </c>
      <c r="K587" t="s">
        <v>2349</v>
      </c>
      <c r="L587" t="s">
        <v>2349</v>
      </c>
      <c r="M587" t="s">
        <v>2349</v>
      </c>
      <c r="N587" t="s">
        <v>2349</v>
      </c>
      <c r="O587" t="s">
        <v>2349</v>
      </c>
      <c r="P587" t="s">
        <v>2349</v>
      </c>
      <c r="Q587" s="1">
        <v>100</v>
      </c>
    </row>
    <row r="588" spans="1:17" x14ac:dyDescent="0.35">
      <c r="A588" t="s">
        <v>1600</v>
      </c>
      <c r="B588" t="s">
        <v>798</v>
      </c>
      <c r="C588">
        <v>551307</v>
      </c>
      <c r="D588" t="s">
        <v>798</v>
      </c>
      <c r="E588" t="s">
        <v>299</v>
      </c>
      <c r="F588" t="s">
        <v>300</v>
      </c>
      <c r="G588" t="s">
        <v>32</v>
      </c>
      <c r="H588" t="s">
        <v>33</v>
      </c>
      <c r="I588" t="s">
        <v>2349</v>
      </c>
      <c r="J588" t="s">
        <v>2349</v>
      </c>
      <c r="K588" t="s">
        <v>2349</v>
      </c>
      <c r="L588" t="s">
        <v>2349</v>
      </c>
      <c r="M588" t="s">
        <v>2349</v>
      </c>
      <c r="N588" t="s">
        <v>2349</v>
      </c>
      <c r="O588" t="s">
        <v>2349</v>
      </c>
      <c r="P588" t="s">
        <v>2349</v>
      </c>
      <c r="Q588" s="1">
        <v>785</v>
      </c>
    </row>
    <row r="589" spans="1:17" x14ac:dyDescent="0.35">
      <c r="A589" t="s">
        <v>1600</v>
      </c>
      <c r="B589" t="s">
        <v>798</v>
      </c>
      <c r="C589">
        <v>551307</v>
      </c>
      <c r="D589" t="s">
        <v>798</v>
      </c>
      <c r="E589" t="s">
        <v>530</v>
      </c>
      <c r="F589" t="s">
        <v>531</v>
      </c>
      <c r="G589" t="s">
        <v>275</v>
      </c>
      <c r="H589" t="s">
        <v>276</v>
      </c>
      <c r="I589" t="s">
        <v>2349</v>
      </c>
      <c r="J589" t="s">
        <v>2349</v>
      </c>
      <c r="K589" t="s">
        <v>2349</v>
      </c>
      <c r="L589" t="s">
        <v>2349</v>
      </c>
      <c r="M589" t="s">
        <v>2349</v>
      </c>
      <c r="N589" t="s">
        <v>2349</v>
      </c>
      <c r="O589" t="s">
        <v>2349</v>
      </c>
      <c r="P589" t="s">
        <v>2349</v>
      </c>
      <c r="Q589" s="1">
        <v>650</v>
      </c>
    </row>
    <row r="590" spans="1:17" x14ac:dyDescent="0.35">
      <c r="A590" t="s">
        <v>1600</v>
      </c>
      <c r="B590" t="s">
        <v>798</v>
      </c>
      <c r="C590">
        <v>551307</v>
      </c>
      <c r="D590" t="s">
        <v>798</v>
      </c>
      <c r="E590" t="s">
        <v>306</v>
      </c>
      <c r="F590" t="s">
        <v>307</v>
      </c>
      <c r="G590" t="s">
        <v>158</v>
      </c>
      <c r="H590" t="s">
        <v>159</v>
      </c>
      <c r="I590" t="s">
        <v>2349</v>
      </c>
      <c r="J590" t="s">
        <v>2349</v>
      </c>
      <c r="K590" t="s">
        <v>2349</v>
      </c>
      <c r="L590" t="s">
        <v>2349</v>
      </c>
      <c r="M590" t="s">
        <v>2349</v>
      </c>
      <c r="N590" t="s">
        <v>2349</v>
      </c>
      <c r="O590" t="s">
        <v>2349</v>
      </c>
      <c r="P590" t="s">
        <v>2349</v>
      </c>
      <c r="Q590" s="1">
        <v>450</v>
      </c>
    </row>
    <row r="591" spans="1:17" x14ac:dyDescent="0.35">
      <c r="A591" t="s">
        <v>1600</v>
      </c>
      <c r="B591" t="s">
        <v>798</v>
      </c>
      <c r="C591">
        <v>551307</v>
      </c>
      <c r="D591" t="s">
        <v>798</v>
      </c>
      <c r="E591" t="s">
        <v>200</v>
      </c>
      <c r="F591" t="s">
        <v>201</v>
      </c>
      <c r="G591" t="s">
        <v>202</v>
      </c>
      <c r="H591" t="s">
        <v>203</v>
      </c>
      <c r="I591" t="s">
        <v>2349</v>
      </c>
      <c r="J591" t="s">
        <v>2349</v>
      </c>
      <c r="K591" t="s">
        <v>2349</v>
      </c>
      <c r="L591" t="s">
        <v>2349</v>
      </c>
      <c r="M591" t="s">
        <v>2349</v>
      </c>
      <c r="N591" t="s">
        <v>2349</v>
      </c>
      <c r="O591" t="s">
        <v>2349</v>
      </c>
      <c r="P591" t="s">
        <v>2349</v>
      </c>
      <c r="Q591" s="1">
        <v>3975</v>
      </c>
    </row>
    <row r="592" spans="1:17" x14ac:dyDescent="0.35">
      <c r="A592" t="s">
        <v>1600</v>
      </c>
      <c r="B592" t="s">
        <v>798</v>
      </c>
      <c r="C592">
        <v>551307</v>
      </c>
      <c r="D592" t="s">
        <v>798</v>
      </c>
      <c r="E592" t="s">
        <v>44</v>
      </c>
      <c r="F592" t="s">
        <v>45</v>
      </c>
      <c r="G592" t="s">
        <v>20</v>
      </c>
      <c r="H592" t="s">
        <v>21</v>
      </c>
      <c r="I592" t="s">
        <v>2349</v>
      </c>
      <c r="J592" t="s">
        <v>2349</v>
      </c>
      <c r="K592" t="s">
        <v>2349</v>
      </c>
      <c r="L592" t="s">
        <v>2349</v>
      </c>
      <c r="M592" t="s">
        <v>2349</v>
      </c>
      <c r="N592" t="s">
        <v>2349</v>
      </c>
      <c r="O592" t="s">
        <v>2349</v>
      </c>
      <c r="P592" t="s">
        <v>2349</v>
      </c>
      <c r="Q592" s="1">
        <v>1475</v>
      </c>
    </row>
    <row r="593" spans="1:17" x14ac:dyDescent="0.35">
      <c r="A593" t="s">
        <v>1600</v>
      </c>
      <c r="B593" t="s">
        <v>798</v>
      </c>
      <c r="C593">
        <v>551327</v>
      </c>
      <c r="D593" t="s">
        <v>1348</v>
      </c>
      <c r="E593" t="s">
        <v>219</v>
      </c>
      <c r="F593" t="s">
        <v>220</v>
      </c>
      <c r="G593" t="s">
        <v>158</v>
      </c>
      <c r="H593" t="s">
        <v>159</v>
      </c>
      <c r="I593" t="s">
        <v>2349</v>
      </c>
      <c r="J593" t="s">
        <v>2349</v>
      </c>
      <c r="K593" t="s">
        <v>2349</v>
      </c>
      <c r="L593" t="s">
        <v>2349</v>
      </c>
      <c r="M593" t="s">
        <v>2349</v>
      </c>
      <c r="N593" t="s">
        <v>2349</v>
      </c>
      <c r="O593" t="s">
        <v>2349</v>
      </c>
      <c r="P593" t="s">
        <v>2349</v>
      </c>
      <c r="Q593" s="1">
        <v>1200</v>
      </c>
    </row>
    <row r="594" spans="1:17" x14ac:dyDescent="0.35">
      <c r="A594" t="s">
        <v>1600</v>
      </c>
      <c r="B594" t="s">
        <v>1036</v>
      </c>
      <c r="C594">
        <v>551107</v>
      </c>
      <c r="D594" t="s">
        <v>1036</v>
      </c>
      <c r="E594" t="s">
        <v>312</v>
      </c>
      <c r="F594" t="s">
        <v>313</v>
      </c>
      <c r="G594" t="s">
        <v>70</v>
      </c>
      <c r="H594" t="s">
        <v>71</v>
      </c>
      <c r="I594" t="s">
        <v>318</v>
      </c>
      <c r="J594" t="s">
        <v>319</v>
      </c>
      <c r="K594" t="s">
        <v>2349</v>
      </c>
      <c r="L594" t="s">
        <v>2349</v>
      </c>
      <c r="M594" t="s">
        <v>2349</v>
      </c>
      <c r="N594" t="s">
        <v>2349</v>
      </c>
      <c r="O594" t="s">
        <v>2349</v>
      </c>
      <c r="P594" t="s">
        <v>2349</v>
      </c>
      <c r="Q594" s="1">
        <v>430</v>
      </c>
    </row>
    <row r="595" spans="1:17" x14ac:dyDescent="0.35">
      <c r="A595" t="s">
        <v>1600</v>
      </c>
      <c r="B595" t="s">
        <v>1036</v>
      </c>
      <c r="C595">
        <v>551107</v>
      </c>
      <c r="D595" t="s">
        <v>1036</v>
      </c>
      <c r="E595" t="s">
        <v>312</v>
      </c>
      <c r="F595" t="s">
        <v>313</v>
      </c>
      <c r="G595" t="s">
        <v>70</v>
      </c>
      <c r="H595" t="s">
        <v>71</v>
      </c>
      <c r="I595" t="s">
        <v>314</v>
      </c>
      <c r="J595" t="s">
        <v>315</v>
      </c>
      <c r="K595" t="s">
        <v>2349</v>
      </c>
      <c r="L595" t="s">
        <v>2349</v>
      </c>
      <c r="M595" t="s">
        <v>2349</v>
      </c>
      <c r="N595" t="s">
        <v>2349</v>
      </c>
      <c r="O595" t="s">
        <v>2349</v>
      </c>
      <c r="P595" t="s">
        <v>2349</v>
      </c>
      <c r="Q595" s="1">
        <v>1300</v>
      </c>
    </row>
    <row r="596" spans="1:17" x14ac:dyDescent="0.35">
      <c r="A596" t="s">
        <v>1600</v>
      </c>
      <c r="B596" t="s">
        <v>1036</v>
      </c>
      <c r="C596">
        <v>551107</v>
      </c>
      <c r="D596" t="s">
        <v>1036</v>
      </c>
      <c r="E596" t="s">
        <v>174</v>
      </c>
      <c r="F596" t="s">
        <v>175</v>
      </c>
      <c r="G596" t="s">
        <v>70</v>
      </c>
      <c r="H596" t="s">
        <v>71</v>
      </c>
      <c r="I596" t="s">
        <v>322</v>
      </c>
      <c r="J596" t="s">
        <v>323</v>
      </c>
      <c r="K596" t="s">
        <v>2349</v>
      </c>
      <c r="L596" t="s">
        <v>2349</v>
      </c>
      <c r="M596" t="s">
        <v>2349</v>
      </c>
      <c r="N596" t="s">
        <v>2349</v>
      </c>
      <c r="O596" t="s">
        <v>2349</v>
      </c>
      <c r="P596" t="s">
        <v>2349</v>
      </c>
      <c r="Q596" s="1">
        <v>1200</v>
      </c>
    </row>
    <row r="597" spans="1:17" x14ac:dyDescent="0.35">
      <c r="A597" t="s">
        <v>1600</v>
      </c>
      <c r="B597" t="s">
        <v>1036</v>
      </c>
      <c r="C597">
        <v>551107</v>
      </c>
      <c r="D597" t="s">
        <v>1036</v>
      </c>
      <c r="E597" t="s">
        <v>68</v>
      </c>
      <c r="F597" t="s">
        <v>69</v>
      </c>
      <c r="G597" t="s">
        <v>70</v>
      </c>
      <c r="H597" t="s">
        <v>71</v>
      </c>
      <c r="I597" t="s">
        <v>310</v>
      </c>
      <c r="J597" t="s">
        <v>311</v>
      </c>
      <c r="K597" t="s">
        <v>2349</v>
      </c>
      <c r="L597" t="s">
        <v>2349</v>
      </c>
      <c r="M597" t="s">
        <v>2349</v>
      </c>
      <c r="N597" t="s">
        <v>2349</v>
      </c>
      <c r="O597" t="s">
        <v>2349</v>
      </c>
      <c r="P597" t="s">
        <v>2349</v>
      </c>
      <c r="Q597" s="1">
        <v>1110</v>
      </c>
    </row>
    <row r="598" spans="1:17" x14ac:dyDescent="0.35">
      <c r="A598" t="s">
        <v>1600</v>
      </c>
      <c r="B598" t="s">
        <v>1036</v>
      </c>
      <c r="C598">
        <v>551107</v>
      </c>
      <c r="D598" t="s">
        <v>1036</v>
      </c>
      <c r="E598" t="s">
        <v>115</v>
      </c>
      <c r="F598" t="s">
        <v>116</v>
      </c>
      <c r="G598" t="s">
        <v>70</v>
      </c>
      <c r="H598" t="s">
        <v>71</v>
      </c>
      <c r="I598" t="s">
        <v>330</v>
      </c>
      <c r="J598" t="s">
        <v>331</v>
      </c>
      <c r="K598" t="s">
        <v>2349</v>
      </c>
      <c r="L598" t="s">
        <v>2349</v>
      </c>
      <c r="M598" t="s">
        <v>2349</v>
      </c>
      <c r="N598" t="s">
        <v>2349</v>
      </c>
      <c r="O598" t="s">
        <v>2349</v>
      </c>
      <c r="P598" t="s">
        <v>2349</v>
      </c>
      <c r="Q598" s="1">
        <v>600</v>
      </c>
    </row>
    <row r="599" spans="1:17" x14ac:dyDescent="0.35">
      <c r="A599" t="s">
        <v>1600</v>
      </c>
      <c r="B599" t="s">
        <v>1036</v>
      </c>
      <c r="C599">
        <v>551107</v>
      </c>
      <c r="D599" t="s">
        <v>1036</v>
      </c>
      <c r="E599" t="s">
        <v>115</v>
      </c>
      <c r="F599" t="s">
        <v>116</v>
      </c>
      <c r="G599" t="s">
        <v>70</v>
      </c>
      <c r="H599" t="s">
        <v>71</v>
      </c>
      <c r="I599" t="s">
        <v>325</v>
      </c>
      <c r="J599" t="s">
        <v>326</v>
      </c>
      <c r="K599" t="s">
        <v>2349</v>
      </c>
      <c r="L599" t="s">
        <v>2349</v>
      </c>
      <c r="M599" t="s">
        <v>2349</v>
      </c>
      <c r="N599" t="s">
        <v>2349</v>
      </c>
      <c r="O599" t="s">
        <v>2349</v>
      </c>
      <c r="P599" t="s">
        <v>2349</v>
      </c>
      <c r="Q599" s="1">
        <v>950</v>
      </c>
    </row>
    <row r="600" spans="1:17" x14ac:dyDescent="0.35">
      <c r="A600" t="s">
        <v>1600</v>
      </c>
      <c r="B600" t="s">
        <v>1036</v>
      </c>
      <c r="C600">
        <v>551107</v>
      </c>
      <c r="D600" t="s">
        <v>1036</v>
      </c>
      <c r="E600" t="s">
        <v>143</v>
      </c>
      <c r="F600" t="s">
        <v>144</v>
      </c>
      <c r="G600" t="s">
        <v>32</v>
      </c>
      <c r="H600" t="s">
        <v>33</v>
      </c>
      <c r="I600" t="s">
        <v>1573</v>
      </c>
      <c r="J600" t="s">
        <v>1574</v>
      </c>
      <c r="K600" t="s">
        <v>2349</v>
      </c>
      <c r="L600" t="s">
        <v>2349</v>
      </c>
      <c r="M600" t="s">
        <v>2349</v>
      </c>
      <c r="N600" t="s">
        <v>2349</v>
      </c>
      <c r="O600" t="s">
        <v>2349</v>
      </c>
      <c r="P600" t="s">
        <v>2349</v>
      </c>
      <c r="Q600" s="1">
        <v>1470</v>
      </c>
    </row>
    <row r="601" spans="1:17" x14ac:dyDescent="0.35">
      <c r="A601" t="s">
        <v>1600</v>
      </c>
      <c r="B601" t="s">
        <v>1036</v>
      </c>
      <c r="C601">
        <v>551107</v>
      </c>
      <c r="D601" t="s">
        <v>1036</v>
      </c>
      <c r="E601" t="s">
        <v>110</v>
      </c>
      <c r="F601" t="s">
        <v>111</v>
      </c>
      <c r="G601" t="s">
        <v>112</v>
      </c>
      <c r="H601" t="s">
        <v>113</v>
      </c>
      <c r="I601" t="s">
        <v>1246</v>
      </c>
      <c r="J601" t="s">
        <v>1247</v>
      </c>
      <c r="K601" t="s">
        <v>2349</v>
      </c>
      <c r="L601" t="s">
        <v>2349</v>
      </c>
      <c r="M601" t="s">
        <v>2349</v>
      </c>
      <c r="N601" t="s">
        <v>2349</v>
      </c>
      <c r="O601" t="s">
        <v>2349</v>
      </c>
      <c r="P601" t="s">
        <v>2349</v>
      </c>
      <c r="Q601" s="1">
        <v>0</v>
      </c>
    </row>
    <row r="602" spans="1:17" x14ac:dyDescent="0.35">
      <c r="A602" t="s">
        <v>1600</v>
      </c>
      <c r="B602" t="s">
        <v>1036</v>
      </c>
      <c r="C602">
        <v>551107</v>
      </c>
      <c r="D602" t="s">
        <v>1036</v>
      </c>
      <c r="E602" t="s">
        <v>390</v>
      </c>
      <c r="F602" t="s">
        <v>391</v>
      </c>
      <c r="G602" t="s">
        <v>112</v>
      </c>
      <c r="H602" t="s">
        <v>113</v>
      </c>
      <c r="I602" t="s">
        <v>1576</v>
      </c>
      <c r="J602" t="s">
        <v>1577</v>
      </c>
      <c r="K602" t="s">
        <v>2349</v>
      </c>
      <c r="L602" t="s">
        <v>2349</v>
      </c>
      <c r="M602" t="s">
        <v>2349</v>
      </c>
      <c r="N602" t="s">
        <v>2349</v>
      </c>
      <c r="O602" t="s">
        <v>2349</v>
      </c>
      <c r="P602" t="s">
        <v>2349</v>
      </c>
      <c r="Q602" s="1">
        <v>720</v>
      </c>
    </row>
    <row r="603" spans="1:17" x14ac:dyDescent="0.35">
      <c r="A603" t="s">
        <v>1600</v>
      </c>
      <c r="B603" t="s">
        <v>1036</v>
      </c>
      <c r="C603">
        <v>551107</v>
      </c>
      <c r="D603" t="s">
        <v>1036</v>
      </c>
      <c r="E603" t="s">
        <v>215</v>
      </c>
      <c r="F603" t="s">
        <v>216</v>
      </c>
      <c r="G603" t="s">
        <v>112</v>
      </c>
      <c r="H603" t="s">
        <v>113</v>
      </c>
      <c r="I603" t="s">
        <v>356</v>
      </c>
      <c r="J603" t="s">
        <v>357</v>
      </c>
      <c r="K603" t="s">
        <v>2349</v>
      </c>
      <c r="L603" t="s">
        <v>2349</v>
      </c>
      <c r="M603" t="s">
        <v>2349</v>
      </c>
      <c r="N603" t="s">
        <v>2349</v>
      </c>
      <c r="O603" t="s">
        <v>2349</v>
      </c>
      <c r="P603" t="s">
        <v>2349</v>
      </c>
      <c r="Q603" s="1">
        <v>410</v>
      </c>
    </row>
    <row r="604" spans="1:17" x14ac:dyDescent="0.35">
      <c r="A604" t="s">
        <v>1600</v>
      </c>
      <c r="B604" t="s">
        <v>1036</v>
      </c>
      <c r="C604">
        <v>551107</v>
      </c>
      <c r="D604" t="s">
        <v>1036</v>
      </c>
      <c r="E604" t="s">
        <v>215</v>
      </c>
      <c r="F604" t="s">
        <v>216</v>
      </c>
      <c r="G604" t="s">
        <v>112</v>
      </c>
      <c r="H604" t="s">
        <v>113</v>
      </c>
      <c r="I604" t="s">
        <v>1538</v>
      </c>
      <c r="J604" t="s">
        <v>1539</v>
      </c>
      <c r="K604" t="s">
        <v>2349</v>
      </c>
      <c r="L604" t="s">
        <v>2349</v>
      </c>
      <c r="M604" t="s">
        <v>2349</v>
      </c>
      <c r="N604" t="s">
        <v>2349</v>
      </c>
      <c r="O604" t="s">
        <v>2349</v>
      </c>
      <c r="P604" t="s">
        <v>2349</v>
      </c>
      <c r="Q604" s="1">
        <v>35</v>
      </c>
    </row>
    <row r="605" spans="1:17" x14ac:dyDescent="0.35">
      <c r="A605" t="s">
        <v>1600</v>
      </c>
      <c r="B605" t="s">
        <v>1036</v>
      </c>
      <c r="C605">
        <v>551107</v>
      </c>
      <c r="D605" t="s">
        <v>1036</v>
      </c>
      <c r="E605" t="s">
        <v>526</v>
      </c>
      <c r="F605" t="s">
        <v>527</v>
      </c>
      <c r="G605" t="s">
        <v>528</v>
      </c>
      <c r="H605" t="s">
        <v>529</v>
      </c>
      <c r="I605" t="s">
        <v>1248</v>
      </c>
      <c r="J605" t="s">
        <v>1249</v>
      </c>
      <c r="K605" t="s">
        <v>2349</v>
      </c>
      <c r="L605" t="s">
        <v>2349</v>
      </c>
      <c r="M605" t="s">
        <v>2349</v>
      </c>
      <c r="N605" t="s">
        <v>2349</v>
      </c>
      <c r="O605" t="s">
        <v>2349</v>
      </c>
      <c r="P605" t="s">
        <v>2349</v>
      </c>
      <c r="Q605" s="1">
        <v>95</v>
      </c>
    </row>
    <row r="606" spans="1:17" x14ac:dyDescent="0.35">
      <c r="A606" t="s">
        <v>1600</v>
      </c>
      <c r="B606" t="s">
        <v>1036</v>
      </c>
      <c r="C606">
        <v>551107</v>
      </c>
      <c r="D606" t="s">
        <v>1036</v>
      </c>
      <c r="E606" t="s">
        <v>146</v>
      </c>
      <c r="F606" t="s">
        <v>147</v>
      </c>
      <c r="G606" t="s">
        <v>148</v>
      </c>
      <c r="H606" t="s">
        <v>149</v>
      </c>
      <c r="I606" t="s">
        <v>606</v>
      </c>
      <c r="J606" t="s">
        <v>607</v>
      </c>
      <c r="K606" t="s">
        <v>2349</v>
      </c>
      <c r="L606" t="s">
        <v>2349</v>
      </c>
      <c r="M606" t="s">
        <v>2349</v>
      </c>
      <c r="N606" t="s">
        <v>2349</v>
      </c>
      <c r="O606" t="s">
        <v>2349</v>
      </c>
      <c r="P606" t="s">
        <v>2349</v>
      </c>
      <c r="Q606" s="1">
        <v>500</v>
      </c>
    </row>
    <row r="607" spans="1:17" x14ac:dyDescent="0.35">
      <c r="A607" t="s">
        <v>1600</v>
      </c>
      <c r="B607" t="s">
        <v>1036</v>
      </c>
      <c r="C607">
        <v>551107</v>
      </c>
      <c r="D607" t="s">
        <v>1036</v>
      </c>
      <c r="E607" t="s">
        <v>167</v>
      </c>
      <c r="F607" t="s">
        <v>168</v>
      </c>
      <c r="G607" t="s">
        <v>169</v>
      </c>
      <c r="H607" t="s">
        <v>170</v>
      </c>
      <c r="I607" t="s">
        <v>288</v>
      </c>
      <c r="J607" t="s">
        <v>289</v>
      </c>
      <c r="K607" t="s">
        <v>2349</v>
      </c>
      <c r="L607" t="s">
        <v>2349</v>
      </c>
      <c r="M607" t="s">
        <v>2349</v>
      </c>
      <c r="N607" t="s">
        <v>2349</v>
      </c>
      <c r="O607" t="s">
        <v>2349</v>
      </c>
      <c r="P607" t="s">
        <v>2349</v>
      </c>
      <c r="Q607" s="1">
        <v>990</v>
      </c>
    </row>
    <row r="608" spans="1:17" x14ac:dyDescent="0.35">
      <c r="A608" t="s">
        <v>1600</v>
      </c>
      <c r="B608" t="s">
        <v>1036</v>
      </c>
      <c r="C608">
        <v>551107</v>
      </c>
      <c r="D608" t="s">
        <v>1036</v>
      </c>
      <c r="E608" t="s">
        <v>340</v>
      </c>
      <c r="F608" t="s">
        <v>341</v>
      </c>
      <c r="G608" t="s">
        <v>32</v>
      </c>
      <c r="H608" t="s">
        <v>33</v>
      </c>
      <c r="I608" t="s">
        <v>342</v>
      </c>
      <c r="J608" t="s">
        <v>343</v>
      </c>
      <c r="K608" t="s">
        <v>2349</v>
      </c>
      <c r="L608" t="s">
        <v>2349</v>
      </c>
      <c r="M608" t="s">
        <v>2349</v>
      </c>
      <c r="N608" t="s">
        <v>2349</v>
      </c>
      <c r="O608" t="s">
        <v>2349</v>
      </c>
      <c r="P608" t="s">
        <v>2349</v>
      </c>
      <c r="Q608" s="1">
        <v>3860</v>
      </c>
    </row>
    <row r="609" spans="1:17" x14ac:dyDescent="0.35">
      <c r="A609" t="s">
        <v>1600</v>
      </c>
      <c r="B609" t="s">
        <v>1036</v>
      </c>
      <c r="C609">
        <v>551107</v>
      </c>
      <c r="D609" t="s">
        <v>1036</v>
      </c>
      <c r="E609" t="s">
        <v>30</v>
      </c>
      <c r="F609" t="s">
        <v>31</v>
      </c>
      <c r="G609" t="s">
        <v>32</v>
      </c>
      <c r="H609" t="s">
        <v>33</v>
      </c>
      <c r="I609" t="s">
        <v>294</v>
      </c>
      <c r="J609" t="s">
        <v>295</v>
      </c>
      <c r="K609" t="s">
        <v>2349</v>
      </c>
      <c r="L609" t="s">
        <v>2349</v>
      </c>
      <c r="M609" t="s">
        <v>2349</v>
      </c>
      <c r="N609" t="s">
        <v>2349</v>
      </c>
      <c r="O609" t="s">
        <v>2349</v>
      </c>
      <c r="P609" t="s">
        <v>2349</v>
      </c>
      <c r="Q609" s="1">
        <v>1290</v>
      </c>
    </row>
    <row r="610" spans="1:17" x14ac:dyDescent="0.35">
      <c r="A610" t="s">
        <v>1600</v>
      </c>
      <c r="B610" t="s">
        <v>1036</v>
      </c>
      <c r="C610">
        <v>551107</v>
      </c>
      <c r="D610" t="s">
        <v>1036</v>
      </c>
      <c r="E610" t="s">
        <v>30</v>
      </c>
      <c r="F610" t="s">
        <v>31</v>
      </c>
      <c r="G610" t="s">
        <v>32</v>
      </c>
      <c r="H610" t="s">
        <v>33</v>
      </c>
      <c r="I610" t="s">
        <v>334</v>
      </c>
      <c r="J610" t="s">
        <v>335</v>
      </c>
      <c r="K610" t="s">
        <v>2349</v>
      </c>
      <c r="L610" t="s">
        <v>2349</v>
      </c>
      <c r="M610" t="s">
        <v>2349</v>
      </c>
      <c r="N610" t="s">
        <v>2349</v>
      </c>
      <c r="O610" t="s">
        <v>2349</v>
      </c>
      <c r="P610" t="s">
        <v>2349</v>
      </c>
      <c r="Q610" s="1">
        <v>40</v>
      </c>
    </row>
    <row r="611" spans="1:17" x14ac:dyDescent="0.35">
      <c r="A611" t="s">
        <v>1600</v>
      </c>
      <c r="B611" t="s">
        <v>1036</v>
      </c>
      <c r="C611">
        <v>551107</v>
      </c>
      <c r="D611" t="s">
        <v>1036</v>
      </c>
      <c r="E611" t="s">
        <v>30</v>
      </c>
      <c r="F611" t="s">
        <v>31</v>
      </c>
      <c r="G611" t="s">
        <v>32</v>
      </c>
      <c r="H611" t="s">
        <v>33</v>
      </c>
      <c r="I611" t="s">
        <v>1553</v>
      </c>
      <c r="J611" t="s">
        <v>1554</v>
      </c>
      <c r="K611" t="s">
        <v>2349</v>
      </c>
      <c r="L611" t="s">
        <v>2349</v>
      </c>
      <c r="M611" t="s">
        <v>2349</v>
      </c>
      <c r="N611" t="s">
        <v>2349</v>
      </c>
      <c r="O611" t="s">
        <v>2349</v>
      </c>
      <c r="P611" t="s">
        <v>2349</v>
      </c>
      <c r="Q611" s="1">
        <v>1690</v>
      </c>
    </row>
    <row r="612" spans="1:17" x14ac:dyDescent="0.35">
      <c r="A612" t="s">
        <v>1600</v>
      </c>
      <c r="B612" t="s">
        <v>1036</v>
      </c>
      <c r="C612">
        <v>551107</v>
      </c>
      <c r="D612" t="s">
        <v>1036</v>
      </c>
      <c r="E612" t="s">
        <v>30</v>
      </c>
      <c r="F612" t="s">
        <v>31</v>
      </c>
      <c r="G612" t="s">
        <v>32</v>
      </c>
      <c r="H612" t="s">
        <v>33</v>
      </c>
      <c r="I612" t="s">
        <v>1551</v>
      </c>
      <c r="J612" t="s">
        <v>1552</v>
      </c>
      <c r="K612" t="s">
        <v>2349</v>
      </c>
      <c r="L612" t="s">
        <v>2349</v>
      </c>
      <c r="M612" t="s">
        <v>2349</v>
      </c>
      <c r="N612" t="s">
        <v>2349</v>
      </c>
      <c r="O612" t="s">
        <v>2349</v>
      </c>
      <c r="P612" t="s">
        <v>2349</v>
      </c>
      <c r="Q612" s="1">
        <v>20</v>
      </c>
    </row>
    <row r="613" spans="1:17" x14ac:dyDescent="0.35">
      <c r="A613" t="s">
        <v>1600</v>
      </c>
      <c r="B613" t="s">
        <v>1036</v>
      </c>
      <c r="C613">
        <v>551107</v>
      </c>
      <c r="D613" t="s">
        <v>1036</v>
      </c>
      <c r="E613" t="s">
        <v>299</v>
      </c>
      <c r="F613" t="s">
        <v>300</v>
      </c>
      <c r="G613" t="s">
        <v>32</v>
      </c>
      <c r="H613" t="s">
        <v>33</v>
      </c>
      <c r="I613" t="s">
        <v>301</v>
      </c>
      <c r="J613" t="s">
        <v>302</v>
      </c>
      <c r="K613" t="s">
        <v>2349</v>
      </c>
      <c r="L613" t="s">
        <v>2349</v>
      </c>
      <c r="M613" t="s">
        <v>2349</v>
      </c>
      <c r="N613" t="s">
        <v>2349</v>
      </c>
      <c r="O613" t="s">
        <v>2349</v>
      </c>
      <c r="P613" t="s">
        <v>2349</v>
      </c>
      <c r="Q613" s="1">
        <v>2410</v>
      </c>
    </row>
    <row r="614" spans="1:17" x14ac:dyDescent="0.35">
      <c r="A614" t="s">
        <v>1600</v>
      </c>
      <c r="B614" t="s">
        <v>1036</v>
      </c>
      <c r="C614">
        <v>551107</v>
      </c>
      <c r="D614" t="s">
        <v>1036</v>
      </c>
      <c r="E614" t="s">
        <v>127</v>
      </c>
      <c r="F614" t="s">
        <v>128</v>
      </c>
      <c r="G614" t="s">
        <v>129</v>
      </c>
      <c r="H614" t="s">
        <v>130</v>
      </c>
      <c r="I614" t="s">
        <v>575</v>
      </c>
      <c r="J614" t="s">
        <v>576</v>
      </c>
      <c r="K614" t="s">
        <v>2349</v>
      </c>
      <c r="L614" t="s">
        <v>2349</v>
      </c>
      <c r="M614" t="s">
        <v>2349</v>
      </c>
      <c r="N614" t="s">
        <v>2349</v>
      </c>
      <c r="O614" t="s">
        <v>2349</v>
      </c>
      <c r="P614" t="s">
        <v>2349</v>
      </c>
      <c r="Q614" s="1">
        <v>1050</v>
      </c>
    </row>
    <row r="615" spans="1:17" x14ac:dyDescent="0.35">
      <c r="A615" t="s">
        <v>1600</v>
      </c>
      <c r="B615" t="s">
        <v>1036</v>
      </c>
      <c r="C615">
        <v>551107</v>
      </c>
      <c r="D615" t="s">
        <v>1036</v>
      </c>
      <c r="E615" t="s">
        <v>530</v>
      </c>
      <c r="F615" t="s">
        <v>531</v>
      </c>
      <c r="G615" t="s">
        <v>275</v>
      </c>
      <c r="H615" t="s">
        <v>276</v>
      </c>
      <c r="I615" t="s">
        <v>1557</v>
      </c>
      <c r="J615" t="s">
        <v>1558</v>
      </c>
      <c r="K615" t="s">
        <v>2349</v>
      </c>
      <c r="L615" t="s">
        <v>2349</v>
      </c>
      <c r="M615" t="s">
        <v>2349</v>
      </c>
      <c r="N615" t="s">
        <v>2349</v>
      </c>
      <c r="O615" t="s">
        <v>2349</v>
      </c>
      <c r="P615" t="s">
        <v>2349</v>
      </c>
      <c r="Q615" s="1">
        <v>1280</v>
      </c>
    </row>
    <row r="616" spans="1:17" x14ac:dyDescent="0.35">
      <c r="A616" t="s">
        <v>1600</v>
      </c>
      <c r="B616" t="s">
        <v>1036</v>
      </c>
      <c r="C616">
        <v>551107</v>
      </c>
      <c r="D616" t="s">
        <v>1036</v>
      </c>
      <c r="E616" t="s">
        <v>306</v>
      </c>
      <c r="F616" t="s">
        <v>307</v>
      </c>
      <c r="G616" t="s">
        <v>158</v>
      </c>
      <c r="H616" t="s">
        <v>159</v>
      </c>
      <c r="I616" t="s">
        <v>1250</v>
      </c>
      <c r="J616" t="s">
        <v>1251</v>
      </c>
      <c r="K616" t="s">
        <v>2349</v>
      </c>
      <c r="L616" t="s">
        <v>2349</v>
      </c>
      <c r="M616" t="s">
        <v>2349</v>
      </c>
      <c r="N616" t="s">
        <v>2349</v>
      </c>
      <c r="O616" t="s">
        <v>2349</v>
      </c>
      <c r="P616" t="s">
        <v>2349</v>
      </c>
      <c r="Q616" s="1">
        <v>0</v>
      </c>
    </row>
    <row r="617" spans="1:17" x14ac:dyDescent="0.35">
      <c r="A617" t="s">
        <v>1600</v>
      </c>
      <c r="B617" t="s">
        <v>1036</v>
      </c>
      <c r="C617">
        <v>551107</v>
      </c>
      <c r="D617" t="s">
        <v>1036</v>
      </c>
      <c r="E617" t="s">
        <v>306</v>
      </c>
      <c r="F617" t="s">
        <v>307</v>
      </c>
      <c r="G617" t="s">
        <v>158</v>
      </c>
      <c r="H617" t="s">
        <v>159</v>
      </c>
      <c r="I617" t="s">
        <v>1567</v>
      </c>
      <c r="J617" t="s">
        <v>1568</v>
      </c>
      <c r="K617" t="s">
        <v>2349</v>
      </c>
      <c r="L617" t="s">
        <v>2349</v>
      </c>
      <c r="M617" t="s">
        <v>2349</v>
      </c>
      <c r="N617" t="s">
        <v>2349</v>
      </c>
      <c r="O617" t="s">
        <v>2349</v>
      </c>
      <c r="P617" t="s">
        <v>2349</v>
      </c>
      <c r="Q617" s="1">
        <v>580</v>
      </c>
    </row>
    <row r="618" spans="1:17" x14ac:dyDescent="0.35">
      <c r="A618" t="s">
        <v>1600</v>
      </c>
      <c r="B618" t="s">
        <v>1036</v>
      </c>
      <c r="C618">
        <v>551107</v>
      </c>
      <c r="D618" t="s">
        <v>1036</v>
      </c>
      <c r="E618" t="s">
        <v>306</v>
      </c>
      <c r="F618" t="s">
        <v>307</v>
      </c>
      <c r="G618" t="s">
        <v>158</v>
      </c>
      <c r="H618" t="s">
        <v>159</v>
      </c>
      <c r="I618" t="s">
        <v>1565</v>
      </c>
      <c r="J618" t="s">
        <v>1566</v>
      </c>
      <c r="K618" t="s">
        <v>2349</v>
      </c>
      <c r="L618" t="s">
        <v>2349</v>
      </c>
      <c r="M618" t="s">
        <v>2349</v>
      </c>
      <c r="N618" t="s">
        <v>2349</v>
      </c>
      <c r="O618" t="s">
        <v>2349</v>
      </c>
      <c r="P618" t="s">
        <v>2349</v>
      </c>
      <c r="Q618" s="1">
        <v>110</v>
      </c>
    </row>
    <row r="619" spans="1:17" x14ac:dyDescent="0.35">
      <c r="A619" t="s">
        <v>1600</v>
      </c>
      <c r="B619" t="s">
        <v>1036</v>
      </c>
      <c r="C619">
        <v>551107</v>
      </c>
      <c r="D619" t="s">
        <v>1036</v>
      </c>
      <c r="E619" t="s">
        <v>306</v>
      </c>
      <c r="F619" t="s">
        <v>307</v>
      </c>
      <c r="G619" t="s">
        <v>158</v>
      </c>
      <c r="H619" t="s">
        <v>159</v>
      </c>
      <c r="I619" t="s">
        <v>1563</v>
      </c>
      <c r="J619" t="s">
        <v>1564</v>
      </c>
      <c r="K619" t="s">
        <v>2349</v>
      </c>
      <c r="L619" t="s">
        <v>2349</v>
      </c>
      <c r="M619" t="s">
        <v>2349</v>
      </c>
      <c r="N619" t="s">
        <v>2349</v>
      </c>
      <c r="O619" t="s">
        <v>2349</v>
      </c>
      <c r="P619" t="s">
        <v>2349</v>
      </c>
      <c r="Q619" s="1">
        <v>255</v>
      </c>
    </row>
    <row r="620" spans="1:17" x14ac:dyDescent="0.35">
      <c r="A620" t="s">
        <v>1600</v>
      </c>
      <c r="B620" t="s">
        <v>1036</v>
      </c>
      <c r="C620">
        <v>551107</v>
      </c>
      <c r="D620" t="s">
        <v>1036</v>
      </c>
      <c r="E620" t="s">
        <v>306</v>
      </c>
      <c r="F620" t="s">
        <v>307</v>
      </c>
      <c r="G620" t="s">
        <v>158</v>
      </c>
      <c r="H620" t="s">
        <v>159</v>
      </c>
      <c r="I620" t="s">
        <v>1252</v>
      </c>
      <c r="J620" t="s">
        <v>1253</v>
      </c>
      <c r="K620" t="s">
        <v>2349</v>
      </c>
      <c r="L620" t="s">
        <v>2349</v>
      </c>
      <c r="M620" t="s">
        <v>2349</v>
      </c>
      <c r="N620" t="s">
        <v>2349</v>
      </c>
      <c r="O620" t="s">
        <v>2349</v>
      </c>
      <c r="P620" t="s">
        <v>2349</v>
      </c>
      <c r="Q620" s="1">
        <v>80</v>
      </c>
    </row>
    <row r="621" spans="1:17" x14ac:dyDescent="0.35">
      <c r="A621" t="s">
        <v>1600</v>
      </c>
      <c r="B621" t="s">
        <v>1036</v>
      </c>
      <c r="C621">
        <v>551107</v>
      </c>
      <c r="D621" t="s">
        <v>1036</v>
      </c>
      <c r="E621" t="s">
        <v>306</v>
      </c>
      <c r="F621" t="s">
        <v>307</v>
      </c>
      <c r="G621" t="s">
        <v>158</v>
      </c>
      <c r="H621" t="s">
        <v>159</v>
      </c>
      <c r="I621" t="s">
        <v>308</v>
      </c>
      <c r="J621" t="s">
        <v>309</v>
      </c>
      <c r="K621" t="s">
        <v>2349</v>
      </c>
      <c r="L621" t="s">
        <v>2349</v>
      </c>
      <c r="M621" t="s">
        <v>2349</v>
      </c>
      <c r="N621" t="s">
        <v>2349</v>
      </c>
      <c r="O621" t="s">
        <v>2349</v>
      </c>
      <c r="P621" t="s">
        <v>2349</v>
      </c>
      <c r="Q621" s="1">
        <v>570</v>
      </c>
    </row>
    <row r="622" spans="1:17" x14ac:dyDescent="0.35">
      <c r="A622" t="s">
        <v>1600</v>
      </c>
      <c r="B622" t="s">
        <v>1036</v>
      </c>
      <c r="C622">
        <v>551107</v>
      </c>
      <c r="D622" t="s">
        <v>1036</v>
      </c>
      <c r="E622" t="s">
        <v>306</v>
      </c>
      <c r="F622" t="s">
        <v>307</v>
      </c>
      <c r="G622" t="s">
        <v>158</v>
      </c>
      <c r="H622" t="s">
        <v>159</v>
      </c>
      <c r="I622" t="s">
        <v>975</v>
      </c>
      <c r="J622" t="s">
        <v>976</v>
      </c>
      <c r="K622" t="s">
        <v>2349</v>
      </c>
      <c r="L622" t="s">
        <v>2349</v>
      </c>
      <c r="M622" t="s">
        <v>2349</v>
      </c>
      <c r="N622" t="s">
        <v>2349</v>
      </c>
      <c r="O622" t="s">
        <v>2349</v>
      </c>
      <c r="P622" t="s">
        <v>2349</v>
      </c>
      <c r="Q622" s="1">
        <v>2340</v>
      </c>
    </row>
    <row r="623" spans="1:17" x14ac:dyDescent="0.35">
      <c r="A623" t="s">
        <v>1600</v>
      </c>
      <c r="B623" t="s">
        <v>1036</v>
      </c>
      <c r="C623">
        <v>551107</v>
      </c>
      <c r="D623" t="s">
        <v>1036</v>
      </c>
      <c r="E623" t="s">
        <v>306</v>
      </c>
      <c r="F623" t="s">
        <v>307</v>
      </c>
      <c r="G623" t="s">
        <v>158</v>
      </c>
      <c r="H623" t="s">
        <v>159</v>
      </c>
      <c r="I623" t="s">
        <v>1546</v>
      </c>
      <c r="J623" t="s">
        <v>1547</v>
      </c>
      <c r="K623" t="s">
        <v>2349</v>
      </c>
      <c r="L623" t="s">
        <v>2349</v>
      </c>
      <c r="M623" t="s">
        <v>2349</v>
      </c>
      <c r="N623" t="s">
        <v>2349</v>
      </c>
      <c r="O623" t="s">
        <v>2349</v>
      </c>
      <c r="P623" t="s">
        <v>2349</v>
      </c>
      <c r="Q623" s="1">
        <v>560</v>
      </c>
    </row>
    <row r="624" spans="1:17" x14ac:dyDescent="0.35">
      <c r="A624" t="s">
        <v>1600</v>
      </c>
      <c r="B624" t="s">
        <v>1036</v>
      </c>
      <c r="C624">
        <v>551107</v>
      </c>
      <c r="D624" t="s">
        <v>1036</v>
      </c>
      <c r="E624" t="s">
        <v>306</v>
      </c>
      <c r="F624" t="s">
        <v>307</v>
      </c>
      <c r="G624" t="s">
        <v>158</v>
      </c>
      <c r="H624" t="s">
        <v>159</v>
      </c>
      <c r="I624" t="s">
        <v>1535</v>
      </c>
      <c r="J624" t="s">
        <v>1536</v>
      </c>
      <c r="K624" t="s">
        <v>2349</v>
      </c>
      <c r="L624" t="s">
        <v>2349</v>
      </c>
      <c r="M624" t="s">
        <v>2349</v>
      </c>
      <c r="N624" t="s">
        <v>2349</v>
      </c>
      <c r="O624" t="s">
        <v>2349</v>
      </c>
      <c r="P624" t="s">
        <v>2349</v>
      </c>
      <c r="Q624" s="1">
        <v>620</v>
      </c>
    </row>
    <row r="625" spans="1:17" x14ac:dyDescent="0.35">
      <c r="A625" t="s">
        <v>1600</v>
      </c>
      <c r="B625" t="s">
        <v>1036</v>
      </c>
      <c r="C625">
        <v>551107</v>
      </c>
      <c r="D625" t="s">
        <v>1036</v>
      </c>
      <c r="E625" t="s">
        <v>200</v>
      </c>
      <c r="F625" t="s">
        <v>201</v>
      </c>
      <c r="G625" t="s">
        <v>202</v>
      </c>
      <c r="H625" t="s">
        <v>203</v>
      </c>
      <c r="I625" t="s">
        <v>1588</v>
      </c>
      <c r="J625" t="s">
        <v>1589</v>
      </c>
      <c r="K625" t="s">
        <v>2349</v>
      </c>
      <c r="L625" t="s">
        <v>2349</v>
      </c>
      <c r="M625" t="s">
        <v>2349</v>
      </c>
      <c r="N625" t="s">
        <v>2349</v>
      </c>
      <c r="O625" t="s">
        <v>2349</v>
      </c>
      <c r="P625" t="s">
        <v>2349</v>
      </c>
      <c r="Q625" s="1">
        <v>275</v>
      </c>
    </row>
    <row r="626" spans="1:17" x14ac:dyDescent="0.35">
      <c r="A626" t="s">
        <v>1600</v>
      </c>
      <c r="B626" t="s">
        <v>1036</v>
      </c>
      <c r="C626">
        <v>551107</v>
      </c>
      <c r="D626" t="s">
        <v>1036</v>
      </c>
      <c r="E626" t="s">
        <v>533</v>
      </c>
      <c r="F626" t="s">
        <v>534</v>
      </c>
      <c r="G626" t="s">
        <v>535</v>
      </c>
      <c r="H626" t="s">
        <v>536</v>
      </c>
      <c r="I626" t="s">
        <v>1569</v>
      </c>
      <c r="J626" t="s">
        <v>1570</v>
      </c>
      <c r="K626" t="s">
        <v>2349</v>
      </c>
      <c r="L626" t="s">
        <v>2349</v>
      </c>
      <c r="M626" t="s">
        <v>2349</v>
      </c>
      <c r="N626" t="s">
        <v>2349</v>
      </c>
      <c r="O626" t="s">
        <v>2349</v>
      </c>
      <c r="P626" t="s">
        <v>2349</v>
      </c>
      <c r="Q626" s="1">
        <v>50</v>
      </c>
    </row>
    <row r="627" spans="1:17" x14ac:dyDescent="0.35">
      <c r="A627" t="s">
        <v>1600</v>
      </c>
      <c r="B627" t="s">
        <v>1036</v>
      </c>
      <c r="C627">
        <v>551107</v>
      </c>
      <c r="D627" t="s">
        <v>1036</v>
      </c>
      <c r="E627" t="s">
        <v>44</v>
      </c>
      <c r="F627" t="s">
        <v>45</v>
      </c>
      <c r="G627" t="s">
        <v>20</v>
      </c>
      <c r="H627" t="s">
        <v>21</v>
      </c>
      <c r="I627" t="s">
        <v>1571</v>
      </c>
      <c r="J627" t="s">
        <v>1572</v>
      </c>
      <c r="K627" t="s">
        <v>2349</v>
      </c>
      <c r="L627" t="s">
        <v>2349</v>
      </c>
      <c r="M627" t="s">
        <v>2349</v>
      </c>
      <c r="N627" t="s">
        <v>2349</v>
      </c>
      <c r="O627" t="s">
        <v>2349</v>
      </c>
      <c r="P627" t="s">
        <v>2349</v>
      </c>
      <c r="Q627" s="1">
        <v>300</v>
      </c>
    </row>
    <row r="628" spans="1:17" x14ac:dyDescent="0.35">
      <c r="A628" t="s">
        <v>1600</v>
      </c>
      <c r="B628" t="s">
        <v>1036</v>
      </c>
      <c r="C628">
        <v>551107</v>
      </c>
      <c r="D628" t="s">
        <v>1036</v>
      </c>
      <c r="E628" t="s">
        <v>44</v>
      </c>
      <c r="F628" t="s">
        <v>45</v>
      </c>
      <c r="G628" t="s">
        <v>20</v>
      </c>
      <c r="H628" t="s">
        <v>21</v>
      </c>
      <c r="I628" t="s">
        <v>107</v>
      </c>
      <c r="J628" t="s">
        <v>108</v>
      </c>
      <c r="K628" t="s">
        <v>2349</v>
      </c>
      <c r="L628" t="s">
        <v>2349</v>
      </c>
      <c r="M628" t="s">
        <v>2349</v>
      </c>
      <c r="N628" t="s">
        <v>2349</v>
      </c>
      <c r="O628" t="s">
        <v>2349</v>
      </c>
      <c r="P628" t="s">
        <v>2349</v>
      </c>
      <c r="Q628" s="1">
        <v>300</v>
      </c>
    </row>
    <row r="629" spans="1:17" x14ac:dyDescent="0.35">
      <c r="A629" t="s">
        <v>1600</v>
      </c>
      <c r="B629" t="s">
        <v>1036</v>
      </c>
      <c r="C629">
        <v>551107</v>
      </c>
      <c r="D629" t="s">
        <v>1036</v>
      </c>
      <c r="E629" t="s">
        <v>44</v>
      </c>
      <c r="F629" t="s">
        <v>45</v>
      </c>
      <c r="G629" t="s">
        <v>56</v>
      </c>
      <c r="H629" t="s">
        <v>57</v>
      </c>
      <c r="I629" t="s">
        <v>1580</v>
      </c>
      <c r="J629" t="s">
        <v>1581</v>
      </c>
      <c r="K629" t="s">
        <v>2349</v>
      </c>
      <c r="L629" t="s">
        <v>2349</v>
      </c>
      <c r="M629" t="s">
        <v>1582</v>
      </c>
      <c r="N629" t="s">
        <v>1583</v>
      </c>
      <c r="O629" t="s">
        <v>2349</v>
      </c>
      <c r="P629" t="s">
        <v>2349</v>
      </c>
      <c r="Q629" s="1">
        <v>200</v>
      </c>
    </row>
    <row r="630" spans="1:17" x14ac:dyDescent="0.35">
      <c r="A630" t="s">
        <v>1600</v>
      </c>
      <c r="B630" t="s">
        <v>1036</v>
      </c>
      <c r="C630">
        <v>551107</v>
      </c>
      <c r="D630" t="s">
        <v>1036</v>
      </c>
      <c r="E630" t="s">
        <v>44</v>
      </c>
      <c r="F630" t="s">
        <v>45</v>
      </c>
      <c r="G630" t="s">
        <v>64</v>
      </c>
      <c r="H630" t="s">
        <v>65</v>
      </c>
      <c r="I630" t="s">
        <v>1240</v>
      </c>
      <c r="J630" t="s">
        <v>1241</v>
      </c>
      <c r="K630" t="s">
        <v>2349</v>
      </c>
      <c r="L630" t="s">
        <v>2349</v>
      </c>
      <c r="M630" t="s">
        <v>2349</v>
      </c>
      <c r="N630" t="s">
        <v>2349</v>
      </c>
      <c r="O630" t="s">
        <v>2349</v>
      </c>
      <c r="P630" t="s">
        <v>2349</v>
      </c>
      <c r="Q630" s="1">
        <v>190</v>
      </c>
    </row>
    <row r="631" spans="1:17" x14ac:dyDescent="0.35">
      <c r="A631" t="s">
        <v>1600</v>
      </c>
      <c r="B631" t="s">
        <v>1036</v>
      </c>
      <c r="C631">
        <v>551270</v>
      </c>
      <c r="D631" t="s">
        <v>1036</v>
      </c>
      <c r="E631" t="s">
        <v>273</v>
      </c>
      <c r="F631" t="s">
        <v>274</v>
      </c>
      <c r="G631" t="s">
        <v>275</v>
      </c>
      <c r="H631" t="s">
        <v>276</v>
      </c>
      <c r="I631" t="s">
        <v>277</v>
      </c>
      <c r="J631" t="s">
        <v>278</v>
      </c>
      <c r="K631" t="s">
        <v>2349</v>
      </c>
      <c r="L631" t="s">
        <v>2349</v>
      </c>
      <c r="M631" t="s">
        <v>2349</v>
      </c>
      <c r="N631" t="s">
        <v>2349</v>
      </c>
      <c r="O631" t="s">
        <v>2349</v>
      </c>
      <c r="P631" t="s">
        <v>2349</v>
      </c>
      <c r="Q631" s="1">
        <v>170</v>
      </c>
    </row>
    <row r="632" spans="1:17" x14ac:dyDescent="0.35">
      <c r="A632" t="s">
        <v>1600</v>
      </c>
      <c r="B632" t="s">
        <v>1391</v>
      </c>
      <c r="C632">
        <v>551107</v>
      </c>
      <c r="D632" t="s">
        <v>1036</v>
      </c>
      <c r="E632" t="s">
        <v>44</v>
      </c>
      <c r="F632" t="s">
        <v>45</v>
      </c>
      <c r="G632" t="s">
        <v>46</v>
      </c>
      <c r="H632" t="s">
        <v>47</v>
      </c>
      <c r="I632" t="s">
        <v>48</v>
      </c>
      <c r="J632" t="s">
        <v>49</v>
      </c>
      <c r="K632" t="s">
        <v>2349</v>
      </c>
      <c r="L632" t="s">
        <v>2349</v>
      </c>
      <c r="M632" t="s">
        <v>2349</v>
      </c>
      <c r="N632" t="s">
        <v>2349</v>
      </c>
      <c r="O632" t="s">
        <v>2349</v>
      </c>
      <c r="P632" t="s">
        <v>2349</v>
      </c>
      <c r="Q632" s="1">
        <v>7000</v>
      </c>
    </row>
    <row r="633" spans="1:17" x14ac:dyDescent="0.35">
      <c r="A633" t="s">
        <v>1600</v>
      </c>
      <c r="B633" t="s">
        <v>810</v>
      </c>
      <c r="C633">
        <v>550041</v>
      </c>
      <c r="D633" t="s">
        <v>810</v>
      </c>
      <c r="E633" t="s">
        <v>68</v>
      </c>
      <c r="F633" t="s">
        <v>69</v>
      </c>
      <c r="G633" t="s">
        <v>70</v>
      </c>
      <c r="H633" t="s">
        <v>71</v>
      </c>
      <c r="I633" t="s">
        <v>2349</v>
      </c>
      <c r="J633" t="s">
        <v>2349</v>
      </c>
      <c r="K633" t="s">
        <v>2349</v>
      </c>
      <c r="L633" t="s">
        <v>2349</v>
      </c>
      <c r="M633" t="s">
        <v>2349</v>
      </c>
      <c r="N633" t="s">
        <v>2349</v>
      </c>
      <c r="O633" t="s">
        <v>2349</v>
      </c>
      <c r="P633" t="s">
        <v>2349</v>
      </c>
      <c r="Q633" s="1">
        <v>256</v>
      </c>
    </row>
    <row r="634" spans="1:17" x14ac:dyDescent="0.35">
      <c r="A634" t="s">
        <v>1600</v>
      </c>
      <c r="B634" t="s">
        <v>810</v>
      </c>
      <c r="C634">
        <v>550041</v>
      </c>
      <c r="D634" t="s">
        <v>810</v>
      </c>
      <c r="E634" t="s">
        <v>143</v>
      </c>
      <c r="F634" t="s">
        <v>144</v>
      </c>
      <c r="G634" t="s">
        <v>32</v>
      </c>
      <c r="H634" t="s">
        <v>33</v>
      </c>
      <c r="I634" t="s">
        <v>2349</v>
      </c>
      <c r="J634" t="s">
        <v>2349</v>
      </c>
      <c r="K634" t="s">
        <v>2349</v>
      </c>
      <c r="L634" t="s">
        <v>2349</v>
      </c>
      <c r="M634" t="s">
        <v>2349</v>
      </c>
      <c r="N634" t="s">
        <v>2349</v>
      </c>
      <c r="O634" t="s">
        <v>2349</v>
      </c>
      <c r="P634" t="s">
        <v>2349</v>
      </c>
      <c r="Q634" s="1">
        <v>200</v>
      </c>
    </row>
    <row r="635" spans="1:17" x14ac:dyDescent="0.35">
      <c r="A635" t="s">
        <v>1600</v>
      </c>
      <c r="B635" t="s">
        <v>810</v>
      </c>
      <c r="C635">
        <v>550041</v>
      </c>
      <c r="D635" t="s">
        <v>810</v>
      </c>
      <c r="E635" t="s">
        <v>219</v>
      </c>
      <c r="F635" t="s">
        <v>220</v>
      </c>
      <c r="G635" t="s">
        <v>158</v>
      </c>
      <c r="H635" t="s">
        <v>159</v>
      </c>
      <c r="I635" t="s">
        <v>2349</v>
      </c>
      <c r="J635" t="s">
        <v>2349</v>
      </c>
      <c r="K635" t="s">
        <v>2349</v>
      </c>
      <c r="L635" t="s">
        <v>2349</v>
      </c>
      <c r="M635" t="s">
        <v>2349</v>
      </c>
      <c r="N635" t="s">
        <v>2349</v>
      </c>
      <c r="O635" t="s">
        <v>2349</v>
      </c>
      <c r="P635" t="s">
        <v>2349</v>
      </c>
      <c r="Q635" s="1">
        <v>800</v>
      </c>
    </row>
    <row r="636" spans="1:17" x14ac:dyDescent="0.35">
      <c r="A636" t="s">
        <v>1600</v>
      </c>
      <c r="B636" t="s">
        <v>810</v>
      </c>
      <c r="C636">
        <v>550041</v>
      </c>
      <c r="D636" t="s">
        <v>810</v>
      </c>
      <c r="E636" t="s">
        <v>390</v>
      </c>
      <c r="F636" t="s">
        <v>391</v>
      </c>
      <c r="G636" t="s">
        <v>112</v>
      </c>
      <c r="H636" t="s">
        <v>113</v>
      </c>
      <c r="I636" t="s">
        <v>2349</v>
      </c>
      <c r="J636" t="s">
        <v>2349</v>
      </c>
      <c r="K636" t="s">
        <v>2349</v>
      </c>
      <c r="L636" t="s">
        <v>2349</v>
      </c>
      <c r="M636" t="s">
        <v>2349</v>
      </c>
      <c r="N636" t="s">
        <v>2349</v>
      </c>
      <c r="O636" t="s">
        <v>2349</v>
      </c>
      <c r="P636" t="s">
        <v>2349</v>
      </c>
      <c r="Q636" s="1">
        <v>897</v>
      </c>
    </row>
    <row r="637" spans="1:17" x14ac:dyDescent="0.35">
      <c r="A637" t="s">
        <v>1600</v>
      </c>
      <c r="B637" t="s">
        <v>810</v>
      </c>
      <c r="C637">
        <v>550041</v>
      </c>
      <c r="D637" t="s">
        <v>810</v>
      </c>
      <c r="E637" t="s">
        <v>146</v>
      </c>
      <c r="F637" t="s">
        <v>147</v>
      </c>
      <c r="G637" t="s">
        <v>148</v>
      </c>
      <c r="H637" t="s">
        <v>149</v>
      </c>
      <c r="I637" t="s">
        <v>2349</v>
      </c>
      <c r="J637" t="s">
        <v>2349</v>
      </c>
      <c r="K637" t="s">
        <v>2349</v>
      </c>
      <c r="L637" t="s">
        <v>2349</v>
      </c>
      <c r="M637" t="s">
        <v>2349</v>
      </c>
      <c r="N637" t="s">
        <v>2349</v>
      </c>
      <c r="O637" t="s">
        <v>2349</v>
      </c>
      <c r="P637" t="s">
        <v>2349</v>
      </c>
      <c r="Q637" s="1">
        <v>350</v>
      </c>
    </row>
    <row r="638" spans="1:17" x14ac:dyDescent="0.35">
      <c r="A638" t="s">
        <v>1600</v>
      </c>
      <c r="B638" t="s">
        <v>810</v>
      </c>
      <c r="C638">
        <v>550041</v>
      </c>
      <c r="D638" t="s">
        <v>810</v>
      </c>
      <c r="E638" t="s">
        <v>146</v>
      </c>
      <c r="F638" t="s">
        <v>147</v>
      </c>
      <c r="G638" t="s">
        <v>226</v>
      </c>
      <c r="H638" t="s">
        <v>227</v>
      </c>
      <c r="I638" t="s">
        <v>2349</v>
      </c>
      <c r="J638" t="s">
        <v>2349</v>
      </c>
      <c r="K638" t="s">
        <v>2349</v>
      </c>
      <c r="L638" t="s">
        <v>2349</v>
      </c>
      <c r="M638" t="s">
        <v>2349</v>
      </c>
      <c r="N638" t="s">
        <v>2349</v>
      </c>
      <c r="O638" t="s">
        <v>2349</v>
      </c>
      <c r="P638" t="s">
        <v>2349</v>
      </c>
      <c r="Q638" s="1">
        <v>350</v>
      </c>
    </row>
    <row r="639" spans="1:17" x14ac:dyDescent="0.35">
      <c r="A639" t="s">
        <v>1600</v>
      </c>
      <c r="B639" t="s">
        <v>810</v>
      </c>
      <c r="C639">
        <v>550041</v>
      </c>
      <c r="D639" t="s">
        <v>810</v>
      </c>
      <c r="E639" t="s">
        <v>167</v>
      </c>
      <c r="F639" t="s">
        <v>168</v>
      </c>
      <c r="G639" t="s">
        <v>169</v>
      </c>
      <c r="H639" t="s">
        <v>170</v>
      </c>
      <c r="I639" t="s">
        <v>2349</v>
      </c>
      <c r="J639" t="s">
        <v>2349</v>
      </c>
      <c r="K639" t="s">
        <v>2349</v>
      </c>
      <c r="L639" t="s">
        <v>2349</v>
      </c>
      <c r="M639" t="s">
        <v>2349</v>
      </c>
      <c r="N639" t="s">
        <v>2349</v>
      </c>
      <c r="O639" t="s">
        <v>2349</v>
      </c>
      <c r="P639" t="s">
        <v>2349</v>
      </c>
      <c r="Q639" s="1">
        <v>500</v>
      </c>
    </row>
    <row r="640" spans="1:17" x14ac:dyDescent="0.35">
      <c r="A640" t="s">
        <v>1600</v>
      </c>
      <c r="B640" t="s">
        <v>810</v>
      </c>
      <c r="C640">
        <v>550041</v>
      </c>
      <c r="D640" t="s">
        <v>810</v>
      </c>
      <c r="E640" t="s">
        <v>340</v>
      </c>
      <c r="F640" t="s">
        <v>341</v>
      </c>
      <c r="G640" t="s">
        <v>32</v>
      </c>
      <c r="H640" t="s">
        <v>33</v>
      </c>
      <c r="I640" t="s">
        <v>2349</v>
      </c>
      <c r="J640" t="s">
        <v>2349</v>
      </c>
      <c r="K640" t="s">
        <v>2349</v>
      </c>
      <c r="L640" t="s">
        <v>2349</v>
      </c>
      <c r="M640" t="s">
        <v>2349</v>
      </c>
      <c r="N640" t="s">
        <v>2349</v>
      </c>
      <c r="O640" t="s">
        <v>2349</v>
      </c>
      <c r="P640" t="s">
        <v>2349</v>
      </c>
      <c r="Q640" s="1">
        <v>3500</v>
      </c>
    </row>
    <row r="641" spans="1:17" x14ac:dyDescent="0.35">
      <c r="A641" t="s">
        <v>1600</v>
      </c>
      <c r="B641" t="s">
        <v>810</v>
      </c>
      <c r="C641">
        <v>550041</v>
      </c>
      <c r="D641" t="s">
        <v>810</v>
      </c>
      <c r="E641" t="s">
        <v>30</v>
      </c>
      <c r="F641" t="s">
        <v>31</v>
      </c>
      <c r="G641" t="s">
        <v>32</v>
      </c>
      <c r="H641" t="s">
        <v>33</v>
      </c>
      <c r="I641" t="s">
        <v>2349</v>
      </c>
      <c r="J641" t="s">
        <v>2349</v>
      </c>
      <c r="K641" t="s">
        <v>2349</v>
      </c>
      <c r="L641" t="s">
        <v>2349</v>
      </c>
      <c r="M641" t="s">
        <v>2349</v>
      </c>
      <c r="N641" t="s">
        <v>2349</v>
      </c>
      <c r="O641" t="s">
        <v>2349</v>
      </c>
      <c r="P641" t="s">
        <v>2349</v>
      </c>
      <c r="Q641" s="1">
        <v>1756</v>
      </c>
    </row>
    <row r="642" spans="1:17" x14ac:dyDescent="0.35">
      <c r="A642" t="s">
        <v>1600</v>
      </c>
      <c r="B642" t="s">
        <v>810</v>
      </c>
      <c r="C642">
        <v>550041</v>
      </c>
      <c r="D642" t="s">
        <v>810</v>
      </c>
      <c r="E642" t="s">
        <v>299</v>
      </c>
      <c r="F642" t="s">
        <v>300</v>
      </c>
      <c r="G642" t="s">
        <v>32</v>
      </c>
      <c r="H642" t="s">
        <v>33</v>
      </c>
      <c r="I642" t="s">
        <v>2349</v>
      </c>
      <c r="J642" t="s">
        <v>2349</v>
      </c>
      <c r="K642" t="s">
        <v>2349</v>
      </c>
      <c r="L642" t="s">
        <v>2349</v>
      </c>
      <c r="M642" t="s">
        <v>2349</v>
      </c>
      <c r="N642" t="s">
        <v>2349</v>
      </c>
      <c r="O642" t="s">
        <v>2349</v>
      </c>
      <c r="P642" t="s">
        <v>2349</v>
      </c>
      <c r="Q642" s="1">
        <v>479</v>
      </c>
    </row>
    <row r="643" spans="1:17" x14ac:dyDescent="0.35">
      <c r="A643" t="s">
        <v>1600</v>
      </c>
      <c r="B643" t="s">
        <v>1374</v>
      </c>
      <c r="C643">
        <v>550011</v>
      </c>
      <c r="D643" t="s">
        <v>926</v>
      </c>
      <c r="E643" t="s">
        <v>110</v>
      </c>
      <c r="F643" t="s">
        <v>111</v>
      </c>
      <c r="G643" t="s">
        <v>112</v>
      </c>
      <c r="H643" t="s">
        <v>113</v>
      </c>
      <c r="I643" t="s">
        <v>2349</v>
      </c>
      <c r="J643" t="s">
        <v>2349</v>
      </c>
      <c r="K643" t="s">
        <v>2349</v>
      </c>
      <c r="L643" t="s">
        <v>2349</v>
      </c>
      <c r="M643" t="s">
        <v>2349</v>
      </c>
      <c r="N643" t="s">
        <v>2349</v>
      </c>
      <c r="O643" t="s">
        <v>2349</v>
      </c>
      <c r="P643" t="s">
        <v>2349</v>
      </c>
      <c r="Q643" s="1">
        <v>20</v>
      </c>
    </row>
    <row r="644" spans="1:17" x14ac:dyDescent="0.35">
      <c r="A644" t="s">
        <v>1600</v>
      </c>
      <c r="B644" t="s">
        <v>1206</v>
      </c>
      <c r="C644">
        <v>552520</v>
      </c>
      <c r="D644" t="s">
        <v>76</v>
      </c>
      <c r="E644" t="s">
        <v>127</v>
      </c>
      <c r="F644" t="s">
        <v>128</v>
      </c>
      <c r="G644" t="s">
        <v>129</v>
      </c>
      <c r="H644" t="s">
        <v>130</v>
      </c>
      <c r="I644" t="s">
        <v>2349</v>
      </c>
      <c r="J644" t="s">
        <v>2349</v>
      </c>
      <c r="K644" t="s">
        <v>2349</v>
      </c>
      <c r="L644" t="s">
        <v>2349</v>
      </c>
      <c r="M644" t="s">
        <v>2349</v>
      </c>
      <c r="N644" t="s">
        <v>2349</v>
      </c>
      <c r="O644" t="s">
        <v>2349</v>
      </c>
      <c r="P644" t="s">
        <v>2349</v>
      </c>
      <c r="Q644" s="1">
        <v>12920</v>
      </c>
    </row>
    <row r="645" spans="1:17" x14ac:dyDescent="0.35">
      <c r="A645" t="s">
        <v>1600</v>
      </c>
      <c r="B645" t="s">
        <v>419</v>
      </c>
      <c r="C645">
        <v>550200</v>
      </c>
      <c r="D645" t="s">
        <v>414</v>
      </c>
      <c r="E645" t="s">
        <v>44</v>
      </c>
      <c r="F645" t="s">
        <v>45</v>
      </c>
      <c r="G645" t="s">
        <v>415</v>
      </c>
      <c r="H645" t="s">
        <v>416</v>
      </c>
      <c r="I645" t="s">
        <v>2349</v>
      </c>
      <c r="J645" t="s">
        <v>2349</v>
      </c>
      <c r="K645" t="s">
        <v>420</v>
      </c>
      <c r="L645" t="s">
        <v>421</v>
      </c>
      <c r="M645" t="s">
        <v>2349</v>
      </c>
      <c r="N645" t="s">
        <v>2349</v>
      </c>
      <c r="O645" t="s">
        <v>2349</v>
      </c>
      <c r="P645" t="s">
        <v>2349</v>
      </c>
      <c r="Q645" s="1">
        <v>14136</v>
      </c>
    </row>
    <row r="646" spans="1:17" x14ac:dyDescent="0.35">
      <c r="A646" t="s">
        <v>1600</v>
      </c>
      <c r="B646" t="s">
        <v>961</v>
      </c>
      <c r="C646">
        <v>551410</v>
      </c>
      <c r="D646" t="s">
        <v>962</v>
      </c>
      <c r="E646" t="s">
        <v>537</v>
      </c>
      <c r="F646" t="s">
        <v>538</v>
      </c>
      <c r="G646" t="s">
        <v>535</v>
      </c>
      <c r="H646" t="s">
        <v>536</v>
      </c>
      <c r="I646" t="s">
        <v>2349</v>
      </c>
      <c r="J646" t="s">
        <v>2349</v>
      </c>
      <c r="K646" t="s">
        <v>2349</v>
      </c>
      <c r="L646" t="s">
        <v>2349</v>
      </c>
      <c r="M646" t="s">
        <v>2349</v>
      </c>
      <c r="N646" t="s">
        <v>2349</v>
      </c>
      <c r="O646" t="s">
        <v>2349</v>
      </c>
      <c r="P646" t="s">
        <v>2349</v>
      </c>
      <c r="Q646" s="1">
        <v>150</v>
      </c>
    </row>
    <row r="647" spans="1:17" x14ac:dyDescent="0.35">
      <c r="A647" t="s">
        <v>1600</v>
      </c>
      <c r="B647" t="s">
        <v>1337</v>
      </c>
      <c r="C647">
        <v>550309</v>
      </c>
      <c r="D647" t="s">
        <v>230</v>
      </c>
      <c r="E647" t="s">
        <v>181</v>
      </c>
      <c r="F647" t="s">
        <v>182</v>
      </c>
      <c r="G647" t="s">
        <v>20</v>
      </c>
      <c r="H647" t="s">
        <v>21</v>
      </c>
      <c r="I647" t="s">
        <v>2349</v>
      </c>
      <c r="J647" t="s">
        <v>2349</v>
      </c>
      <c r="K647" t="s">
        <v>2349</v>
      </c>
      <c r="L647" t="s">
        <v>2349</v>
      </c>
      <c r="M647" t="s">
        <v>2349</v>
      </c>
      <c r="N647" t="s">
        <v>2349</v>
      </c>
      <c r="O647" t="s">
        <v>1332</v>
      </c>
      <c r="P647" t="s">
        <v>1333</v>
      </c>
      <c r="Q647" s="1">
        <v>2285</v>
      </c>
    </row>
    <row r="648" spans="1:17" x14ac:dyDescent="0.35">
      <c r="A648" t="s">
        <v>1600</v>
      </c>
      <c r="B648" t="s">
        <v>1192</v>
      </c>
      <c r="C648">
        <v>550301</v>
      </c>
      <c r="D648" t="s">
        <v>383</v>
      </c>
      <c r="E648" t="s">
        <v>143</v>
      </c>
      <c r="F648" t="s">
        <v>144</v>
      </c>
      <c r="G648" t="s">
        <v>32</v>
      </c>
      <c r="H648" t="s">
        <v>33</v>
      </c>
      <c r="I648" t="s">
        <v>2349</v>
      </c>
      <c r="J648" t="s">
        <v>2349</v>
      </c>
      <c r="K648" t="s">
        <v>2349</v>
      </c>
      <c r="L648" t="s">
        <v>2349</v>
      </c>
      <c r="M648" t="s">
        <v>2349</v>
      </c>
      <c r="N648" t="s">
        <v>2349</v>
      </c>
      <c r="O648" t="s">
        <v>2349</v>
      </c>
      <c r="P648" t="s">
        <v>2349</v>
      </c>
      <c r="Q648" s="1">
        <v>300</v>
      </c>
    </row>
    <row r="649" spans="1:17" x14ac:dyDescent="0.35">
      <c r="A649" t="s">
        <v>1600</v>
      </c>
      <c r="B649" t="s">
        <v>1192</v>
      </c>
      <c r="C649">
        <v>550301</v>
      </c>
      <c r="D649" t="s">
        <v>383</v>
      </c>
      <c r="E649" t="s">
        <v>30</v>
      </c>
      <c r="F649" t="s">
        <v>31</v>
      </c>
      <c r="G649" t="s">
        <v>32</v>
      </c>
      <c r="H649" t="s">
        <v>33</v>
      </c>
      <c r="I649" t="s">
        <v>2349</v>
      </c>
      <c r="J649" t="s">
        <v>2349</v>
      </c>
      <c r="K649" t="s">
        <v>2349</v>
      </c>
      <c r="L649" t="s">
        <v>2349</v>
      </c>
      <c r="M649" t="s">
        <v>2349</v>
      </c>
      <c r="N649" t="s">
        <v>2349</v>
      </c>
      <c r="O649" t="s">
        <v>2349</v>
      </c>
      <c r="P649" t="s">
        <v>2349</v>
      </c>
      <c r="Q649" s="1">
        <v>500</v>
      </c>
    </row>
    <row r="650" spans="1:17" x14ac:dyDescent="0.35">
      <c r="A650" t="s">
        <v>1600</v>
      </c>
      <c r="B650" t="s">
        <v>1222</v>
      </c>
      <c r="C650">
        <v>550301</v>
      </c>
      <c r="D650" t="s">
        <v>383</v>
      </c>
      <c r="E650" t="s">
        <v>127</v>
      </c>
      <c r="F650" t="s">
        <v>128</v>
      </c>
      <c r="G650" t="s">
        <v>129</v>
      </c>
      <c r="H650" t="s">
        <v>130</v>
      </c>
      <c r="I650" t="s">
        <v>2349</v>
      </c>
      <c r="J650" t="s">
        <v>2349</v>
      </c>
      <c r="K650" t="s">
        <v>2349</v>
      </c>
      <c r="L650" t="s">
        <v>2349</v>
      </c>
      <c r="M650" t="s">
        <v>2349</v>
      </c>
      <c r="N650" t="s">
        <v>2349</v>
      </c>
      <c r="O650" t="s">
        <v>2349</v>
      </c>
      <c r="P650" t="s">
        <v>2349</v>
      </c>
      <c r="Q650" s="1">
        <v>859</v>
      </c>
    </row>
    <row r="651" spans="1:17" x14ac:dyDescent="0.35">
      <c r="A651" t="s">
        <v>1600</v>
      </c>
      <c r="B651" t="s">
        <v>803</v>
      </c>
      <c r="C651">
        <v>50021</v>
      </c>
      <c r="D651" t="s">
        <v>74</v>
      </c>
      <c r="E651" t="s">
        <v>167</v>
      </c>
      <c r="F651" t="s">
        <v>168</v>
      </c>
      <c r="G651" t="s">
        <v>226</v>
      </c>
      <c r="H651" t="s">
        <v>227</v>
      </c>
      <c r="I651" t="s">
        <v>2349</v>
      </c>
      <c r="J651" t="s">
        <v>2349</v>
      </c>
      <c r="K651" t="s">
        <v>2349</v>
      </c>
      <c r="L651" t="s">
        <v>2349</v>
      </c>
      <c r="M651" t="s">
        <v>2349</v>
      </c>
      <c r="N651" t="s">
        <v>2349</v>
      </c>
      <c r="O651" t="s">
        <v>2349</v>
      </c>
      <c r="P651" t="s">
        <v>2349</v>
      </c>
      <c r="Q651" s="1">
        <v>12685</v>
      </c>
    </row>
    <row r="652" spans="1:17" x14ac:dyDescent="0.35">
      <c r="A652" t="s">
        <v>1600</v>
      </c>
      <c r="B652" t="s">
        <v>821</v>
      </c>
      <c r="C652">
        <v>50020</v>
      </c>
      <c r="D652" t="s">
        <v>117</v>
      </c>
      <c r="E652" t="s">
        <v>390</v>
      </c>
      <c r="F652" t="s">
        <v>391</v>
      </c>
      <c r="G652" t="s">
        <v>112</v>
      </c>
      <c r="H652" t="s">
        <v>113</v>
      </c>
      <c r="I652" t="s">
        <v>2349</v>
      </c>
      <c r="J652" t="s">
        <v>2349</v>
      </c>
      <c r="K652" t="s">
        <v>2349</v>
      </c>
      <c r="L652" t="s">
        <v>2349</v>
      </c>
      <c r="M652" t="s">
        <v>2349</v>
      </c>
      <c r="N652" t="s">
        <v>2349</v>
      </c>
      <c r="O652" t="s">
        <v>2349</v>
      </c>
      <c r="P652" t="s">
        <v>2349</v>
      </c>
      <c r="Q652" s="1">
        <v>6795</v>
      </c>
    </row>
    <row r="653" spans="1:17" x14ac:dyDescent="0.35">
      <c r="A653" t="s">
        <v>1600</v>
      </c>
      <c r="B653" t="s">
        <v>1038</v>
      </c>
      <c r="C653">
        <v>551401</v>
      </c>
      <c r="D653" t="s">
        <v>1038</v>
      </c>
      <c r="E653" t="s">
        <v>181</v>
      </c>
      <c r="F653" t="s">
        <v>182</v>
      </c>
      <c r="G653" t="s">
        <v>20</v>
      </c>
      <c r="H653" t="s">
        <v>21</v>
      </c>
      <c r="I653" t="s">
        <v>423</v>
      </c>
      <c r="J653" t="s">
        <v>424</v>
      </c>
      <c r="K653" t="s">
        <v>2349</v>
      </c>
      <c r="L653" t="s">
        <v>2349</v>
      </c>
      <c r="M653" t="s">
        <v>2349</v>
      </c>
      <c r="N653" t="s">
        <v>2349</v>
      </c>
      <c r="O653" t="s">
        <v>423</v>
      </c>
      <c r="P653" t="s">
        <v>424</v>
      </c>
      <c r="Q653" s="1">
        <v>2000</v>
      </c>
    </row>
    <row r="654" spans="1:17" x14ac:dyDescent="0.35">
      <c r="A654" t="s">
        <v>1600</v>
      </c>
      <c r="B654" t="s">
        <v>156</v>
      </c>
      <c r="C654">
        <v>413900</v>
      </c>
      <c r="D654" t="s">
        <v>246</v>
      </c>
      <c r="E654" t="s">
        <v>77</v>
      </c>
      <c r="F654" t="s">
        <v>78</v>
      </c>
      <c r="G654" t="s">
        <v>158</v>
      </c>
      <c r="H654" t="s">
        <v>159</v>
      </c>
      <c r="I654" t="s">
        <v>2349</v>
      </c>
      <c r="J654" t="s">
        <v>2349</v>
      </c>
      <c r="K654" t="s">
        <v>2349</v>
      </c>
      <c r="L654" t="s">
        <v>2349</v>
      </c>
      <c r="M654" t="s">
        <v>297</v>
      </c>
      <c r="N654" t="s">
        <v>298</v>
      </c>
      <c r="O654" t="s">
        <v>2349</v>
      </c>
      <c r="P654" t="s">
        <v>2349</v>
      </c>
      <c r="Q654" s="1">
        <v>-5128</v>
      </c>
    </row>
    <row r="655" spans="1:17" x14ac:dyDescent="0.35">
      <c r="A655" t="s">
        <v>1600</v>
      </c>
      <c r="B655" t="s">
        <v>156</v>
      </c>
      <c r="C655">
        <v>413990</v>
      </c>
      <c r="D655" t="s">
        <v>281</v>
      </c>
      <c r="E655" t="s">
        <v>77</v>
      </c>
      <c r="F655" t="s">
        <v>78</v>
      </c>
      <c r="G655" t="s">
        <v>158</v>
      </c>
      <c r="H655" t="s">
        <v>159</v>
      </c>
      <c r="I655" t="s">
        <v>2349</v>
      </c>
      <c r="J655" t="s">
        <v>2349</v>
      </c>
      <c r="K655" t="s">
        <v>2349</v>
      </c>
      <c r="L655" t="s">
        <v>2349</v>
      </c>
      <c r="M655" t="s">
        <v>297</v>
      </c>
      <c r="N655" t="s">
        <v>298</v>
      </c>
      <c r="O655" t="s">
        <v>2349</v>
      </c>
      <c r="P655" t="s">
        <v>2349</v>
      </c>
      <c r="Q655" s="1">
        <v>5128</v>
      </c>
    </row>
    <row r="656" spans="1:17" x14ac:dyDescent="0.35">
      <c r="A656" t="s">
        <v>1600</v>
      </c>
      <c r="B656" t="s">
        <v>156</v>
      </c>
      <c r="C656">
        <v>450000</v>
      </c>
      <c r="D656" t="s">
        <v>136</v>
      </c>
      <c r="E656" t="s">
        <v>77</v>
      </c>
      <c r="F656" t="s">
        <v>78</v>
      </c>
      <c r="G656" t="s">
        <v>158</v>
      </c>
      <c r="H656" t="s">
        <v>159</v>
      </c>
      <c r="I656" t="s">
        <v>2349</v>
      </c>
      <c r="J656" t="s">
        <v>2349</v>
      </c>
      <c r="K656" t="s">
        <v>2349</v>
      </c>
      <c r="L656" t="s">
        <v>2349</v>
      </c>
      <c r="M656" t="s">
        <v>160</v>
      </c>
      <c r="N656" t="s">
        <v>161</v>
      </c>
      <c r="O656" t="s">
        <v>2349</v>
      </c>
      <c r="P656" t="s">
        <v>2349</v>
      </c>
      <c r="Q656" s="1">
        <v>-54000</v>
      </c>
    </row>
    <row r="657" spans="1:17" x14ac:dyDescent="0.35">
      <c r="A657" t="s">
        <v>1600</v>
      </c>
      <c r="B657" t="s">
        <v>156</v>
      </c>
      <c r="C657">
        <v>450000</v>
      </c>
      <c r="D657" t="s">
        <v>136</v>
      </c>
      <c r="E657" t="s">
        <v>77</v>
      </c>
      <c r="F657" t="s">
        <v>78</v>
      </c>
      <c r="G657" t="s">
        <v>158</v>
      </c>
      <c r="H657" t="s">
        <v>159</v>
      </c>
      <c r="I657" t="s">
        <v>2349</v>
      </c>
      <c r="J657" t="s">
        <v>2349</v>
      </c>
      <c r="M657" t="s">
        <v>354</v>
      </c>
      <c r="N657" t="s">
        <v>355</v>
      </c>
      <c r="O657" t="s">
        <v>2349</v>
      </c>
      <c r="P657" t="s">
        <v>2349</v>
      </c>
      <c r="Q657" s="1">
        <v>-98000</v>
      </c>
    </row>
    <row r="658" spans="1:17" x14ac:dyDescent="0.35">
      <c r="A658" t="s">
        <v>1600</v>
      </c>
      <c r="B658" t="s">
        <v>156</v>
      </c>
      <c r="C658">
        <v>450000</v>
      </c>
      <c r="D658" t="s">
        <v>136</v>
      </c>
      <c r="E658" t="s">
        <v>77</v>
      </c>
      <c r="F658" t="s">
        <v>78</v>
      </c>
      <c r="G658" t="s">
        <v>158</v>
      </c>
      <c r="H658" t="s">
        <v>159</v>
      </c>
      <c r="I658" t="s">
        <v>2349</v>
      </c>
      <c r="J658" t="s">
        <v>2349</v>
      </c>
      <c r="M658" t="s">
        <v>352</v>
      </c>
      <c r="N658" t="s">
        <v>353</v>
      </c>
      <c r="O658" t="s">
        <v>2349</v>
      </c>
      <c r="P658" t="s">
        <v>2349</v>
      </c>
      <c r="Q658" s="1">
        <v>-45000</v>
      </c>
    </row>
    <row r="659" spans="1:17" x14ac:dyDescent="0.35">
      <c r="A659" t="s">
        <v>1600</v>
      </c>
      <c r="B659" t="s">
        <v>156</v>
      </c>
      <c r="C659">
        <v>450000</v>
      </c>
      <c r="D659" t="s">
        <v>136</v>
      </c>
      <c r="E659" t="s">
        <v>77</v>
      </c>
      <c r="F659" t="s">
        <v>78</v>
      </c>
      <c r="G659" t="s">
        <v>348</v>
      </c>
      <c r="H659" t="s">
        <v>349</v>
      </c>
      <c r="I659" t="s">
        <v>2349</v>
      </c>
      <c r="J659" t="s">
        <v>2349</v>
      </c>
      <c r="K659" t="s">
        <v>2349</v>
      </c>
      <c r="L659" t="s">
        <v>2349</v>
      </c>
      <c r="M659" t="s">
        <v>350</v>
      </c>
      <c r="N659" t="s">
        <v>351</v>
      </c>
      <c r="O659" t="s">
        <v>2349</v>
      </c>
      <c r="P659" t="s">
        <v>2349</v>
      </c>
      <c r="Q659" s="1">
        <v>-4500</v>
      </c>
    </row>
    <row r="660" spans="1:17" x14ac:dyDescent="0.35">
      <c r="A660" t="s">
        <v>1600</v>
      </c>
      <c r="B660" t="s">
        <v>156</v>
      </c>
      <c r="C660">
        <v>450000</v>
      </c>
      <c r="D660" t="s">
        <v>136</v>
      </c>
      <c r="E660" t="s">
        <v>77</v>
      </c>
      <c r="F660" t="s">
        <v>78</v>
      </c>
      <c r="G660" t="s">
        <v>79</v>
      </c>
      <c r="H660" t="s">
        <v>80</v>
      </c>
      <c r="I660" t="s">
        <v>2349</v>
      </c>
      <c r="J660" t="s">
        <v>2349</v>
      </c>
      <c r="K660" t="s">
        <v>2349</v>
      </c>
      <c r="L660" t="s">
        <v>2349</v>
      </c>
      <c r="M660" t="s">
        <v>320</v>
      </c>
      <c r="N660" t="s">
        <v>321</v>
      </c>
      <c r="O660" t="s">
        <v>2349</v>
      </c>
      <c r="P660" t="s">
        <v>2349</v>
      </c>
      <c r="Q660" s="1">
        <v>-98000</v>
      </c>
    </row>
    <row r="661" spans="1:17" x14ac:dyDescent="0.35">
      <c r="A661" t="s">
        <v>1600</v>
      </c>
      <c r="B661" t="s">
        <v>156</v>
      </c>
      <c r="C661">
        <v>450000</v>
      </c>
      <c r="D661" t="s">
        <v>136</v>
      </c>
      <c r="E661" t="s">
        <v>77</v>
      </c>
      <c r="F661" t="s">
        <v>78</v>
      </c>
      <c r="G661" t="s">
        <v>79</v>
      </c>
      <c r="H661" t="s">
        <v>80</v>
      </c>
      <c r="I661" t="s">
        <v>2349</v>
      </c>
      <c r="J661" t="s">
        <v>2349</v>
      </c>
      <c r="M661" t="s">
        <v>316</v>
      </c>
      <c r="N661" t="s">
        <v>317</v>
      </c>
      <c r="O661" t="s">
        <v>2349</v>
      </c>
      <c r="P661" t="s">
        <v>2349</v>
      </c>
      <c r="Q661" s="1">
        <v>-45000</v>
      </c>
    </row>
    <row r="662" spans="1:17" x14ac:dyDescent="0.35">
      <c r="A662" t="s">
        <v>1600</v>
      </c>
      <c r="B662" t="s">
        <v>156</v>
      </c>
      <c r="C662">
        <v>450000</v>
      </c>
      <c r="D662" t="s">
        <v>136</v>
      </c>
      <c r="E662" t="s">
        <v>77</v>
      </c>
      <c r="F662" t="s">
        <v>78</v>
      </c>
      <c r="G662" t="s">
        <v>152</v>
      </c>
      <c r="H662" t="s">
        <v>153</v>
      </c>
      <c r="I662" t="s">
        <v>2349</v>
      </c>
      <c r="J662" t="s">
        <v>2349</v>
      </c>
      <c r="K662" t="s">
        <v>2349</v>
      </c>
      <c r="L662" t="s">
        <v>2349</v>
      </c>
      <c r="M662" t="s">
        <v>346</v>
      </c>
      <c r="N662" t="s">
        <v>347</v>
      </c>
      <c r="O662" t="s">
        <v>2349</v>
      </c>
      <c r="P662" t="s">
        <v>2349</v>
      </c>
      <c r="Q662" s="1">
        <v>-6000</v>
      </c>
    </row>
    <row r="663" spans="1:17" x14ac:dyDescent="0.35">
      <c r="A663" t="s">
        <v>1600</v>
      </c>
      <c r="B663" t="s">
        <v>156</v>
      </c>
      <c r="C663">
        <v>450000</v>
      </c>
      <c r="D663" t="s">
        <v>136</v>
      </c>
      <c r="E663" t="s">
        <v>77</v>
      </c>
      <c r="F663" t="s">
        <v>78</v>
      </c>
      <c r="G663" t="s">
        <v>152</v>
      </c>
      <c r="H663" t="s">
        <v>153</v>
      </c>
      <c r="I663" t="s">
        <v>2349</v>
      </c>
      <c r="J663" t="s">
        <v>2349</v>
      </c>
      <c r="M663" t="s">
        <v>344</v>
      </c>
      <c r="N663" t="s">
        <v>345</v>
      </c>
      <c r="O663" t="s">
        <v>2349</v>
      </c>
      <c r="P663" t="s">
        <v>2349</v>
      </c>
      <c r="Q663" s="1">
        <v>-16000</v>
      </c>
    </row>
    <row r="664" spans="1:17" x14ac:dyDescent="0.35">
      <c r="A664" t="s">
        <v>1600</v>
      </c>
      <c r="B664" t="s">
        <v>156</v>
      </c>
      <c r="C664">
        <v>452100</v>
      </c>
      <c r="D664" t="s">
        <v>157</v>
      </c>
      <c r="E664" t="s">
        <v>77</v>
      </c>
      <c r="F664" t="s">
        <v>78</v>
      </c>
      <c r="G664" t="s">
        <v>158</v>
      </c>
      <c r="H664" t="s">
        <v>159</v>
      </c>
      <c r="I664" t="s">
        <v>2349</v>
      </c>
      <c r="J664" t="s">
        <v>2349</v>
      </c>
      <c r="K664" t="s">
        <v>2349</v>
      </c>
      <c r="L664" t="s">
        <v>2349</v>
      </c>
      <c r="M664" t="s">
        <v>160</v>
      </c>
      <c r="N664" t="s">
        <v>161</v>
      </c>
      <c r="O664" t="s">
        <v>2349</v>
      </c>
      <c r="P664" t="s">
        <v>2349</v>
      </c>
      <c r="Q664" s="1">
        <v>54000</v>
      </c>
    </row>
    <row r="665" spans="1:17" x14ac:dyDescent="0.35">
      <c r="A665" t="s">
        <v>1600</v>
      </c>
      <c r="B665" t="s">
        <v>156</v>
      </c>
      <c r="C665">
        <v>452100</v>
      </c>
      <c r="D665" t="s">
        <v>157</v>
      </c>
      <c r="E665" t="s">
        <v>77</v>
      </c>
      <c r="F665" t="s">
        <v>78</v>
      </c>
      <c r="G665" t="s">
        <v>158</v>
      </c>
      <c r="H665" t="s">
        <v>159</v>
      </c>
      <c r="I665" t="s">
        <v>2349</v>
      </c>
      <c r="J665" t="s">
        <v>2349</v>
      </c>
      <c r="M665" t="s">
        <v>354</v>
      </c>
      <c r="N665" t="s">
        <v>355</v>
      </c>
      <c r="O665" t="s">
        <v>2349</v>
      </c>
      <c r="P665" t="s">
        <v>2349</v>
      </c>
      <c r="Q665" s="1">
        <v>98000</v>
      </c>
    </row>
    <row r="666" spans="1:17" x14ac:dyDescent="0.35">
      <c r="A666" t="s">
        <v>1600</v>
      </c>
      <c r="B666" t="s">
        <v>156</v>
      </c>
      <c r="C666">
        <v>452100</v>
      </c>
      <c r="D666" t="s">
        <v>157</v>
      </c>
      <c r="E666" t="s">
        <v>77</v>
      </c>
      <c r="F666" t="s">
        <v>78</v>
      </c>
      <c r="G666" t="s">
        <v>158</v>
      </c>
      <c r="H666" t="s">
        <v>159</v>
      </c>
      <c r="I666" t="s">
        <v>2349</v>
      </c>
      <c r="J666" t="s">
        <v>2349</v>
      </c>
      <c r="M666" t="s">
        <v>352</v>
      </c>
      <c r="N666" t="s">
        <v>353</v>
      </c>
      <c r="O666" t="s">
        <v>2349</v>
      </c>
      <c r="P666" t="s">
        <v>2349</v>
      </c>
      <c r="Q666" s="1">
        <v>45000</v>
      </c>
    </row>
    <row r="667" spans="1:17" x14ac:dyDescent="0.35">
      <c r="A667" t="s">
        <v>1600</v>
      </c>
      <c r="B667" t="s">
        <v>156</v>
      </c>
      <c r="C667">
        <v>452100</v>
      </c>
      <c r="D667" t="s">
        <v>157</v>
      </c>
      <c r="E667" t="s">
        <v>77</v>
      </c>
      <c r="F667" t="s">
        <v>78</v>
      </c>
      <c r="G667" t="s">
        <v>348</v>
      </c>
      <c r="H667" t="s">
        <v>349</v>
      </c>
      <c r="I667" t="s">
        <v>2349</v>
      </c>
      <c r="J667" t="s">
        <v>2349</v>
      </c>
      <c r="K667" t="s">
        <v>2349</v>
      </c>
      <c r="L667" t="s">
        <v>2349</v>
      </c>
      <c r="M667" t="s">
        <v>350</v>
      </c>
      <c r="N667" t="s">
        <v>351</v>
      </c>
      <c r="O667" t="s">
        <v>2349</v>
      </c>
      <c r="P667" t="s">
        <v>2349</v>
      </c>
      <c r="Q667" s="1">
        <v>4500</v>
      </c>
    </row>
    <row r="668" spans="1:17" x14ac:dyDescent="0.35">
      <c r="A668" t="s">
        <v>1600</v>
      </c>
      <c r="B668" t="s">
        <v>156</v>
      </c>
      <c r="C668">
        <v>452100</v>
      </c>
      <c r="D668" t="s">
        <v>157</v>
      </c>
      <c r="E668" t="s">
        <v>77</v>
      </c>
      <c r="F668" t="s">
        <v>78</v>
      </c>
      <c r="G668" t="s">
        <v>79</v>
      </c>
      <c r="H668" t="s">
        <v>80</v>
      </c>
      <c r="I668" t="s">
        <v>2349</v>
      </c>
      <c r="J668" t="s">
        <v>2349</v>
      </c>
      <c r="K668" t="s">
        <v>2349</v>
      </c>
      <c r="L668" t="s">
        <v>2349</v>
      </c>
      <c r="M668" t="s">
        <v>320</v>
      </c>
      <c r="N668" t="s">
        <v>321</v>
      </c>
      <c r="O668" t="s">
        <v>2349</v>
      </c>
      <c r="P668" t="s">
        <v>2349</v>
      </c>
      <c r="Q668" s="1">
        <v>98000</v>
      </c>
    </row>
    <row r="669" spans="1:17" x14ac:dyDescent="0.35">
      <c r="A669" t="s">
        <v>1600</v>
      </c>
      <c r="B669" t="s">
        <v>156</v>
      </c>
      <c r="C669">
        <v>452100</v>
      </c>
      <c r="D669" t="s">
        <v>157</v>
      </c>
      <c r="E669" t="s">
        <v>77</v>
      </c>
      <c r="F669" t="s">
        <v>78</v>
      </c>
      <c r="G669" t="s">
        <v>79</v>
      </c>
      <c r="H669" t="s">
        <v>80</v>
      </c>
      <c r="I669" t="s">
        <v>2349</v>
      </c>
      <c r="J669" t="s">
        <v>2349</v>
      </c>
      <c r="M669" t="s">
        <v>316</v>
      </c>
      <c r="N669" t="s">
        <v>317</v>
      </c>
      <c r="O669" t="s">
        <v>2349</v>
      </c>
      <c r="P669" t="s">
        <v>2349</v>
      </c>
      <c r="Q669" s="1">
        <v>45000</v>
      </c>
    </row>
    <row r="670" spans="1:17" x14ac:dyDescent="0.35">
      <c r="A670" t="s">
        <v>1600</v>
      </c>
      <c r="B670" t="s">
        <v>156</v>
      </c>
      <c r="C670">
        <v>452100</v>
      </c>
      <c r="D670" t="s">
        <v>157</v>
      </c>
      <c r="E670" t="s">
        <v>77</v>
      </c>
      <c r="F670" t="s">
        <v>78</v>
      </c>
      <c r="G670" t="s">
        <v>152</v>
      </c>
      <c r="H670" t="s">
        <v>153</v>
      </c>
      <c r="I670" t="s">
        <v>2349</v>
      </c>
      <c r="J670" t="s">
        <v>2349</v>
      </c>
      <c r="K670" t="s">
        <v>2349</v>
      </c>
      <c r="L670" t="s">
        <v>2349</v>
      </c>
      <c r="M670" t="s">
        <v>346</v>
      </c>
      <c r="N670" t="s">
        <v>347</v>
      </c>
      <c r="O670" t="s">
        <v>2349</v>
      </c>
      <c r="P670" t="s">
        <v>2349</v>
      </c>
      <c r="Q670" s="1">
        <v>6000</v>
      </c>
    </row>
    <row r="671" spans="1:17" x14ac:dyDescent="0.35">
      <c r="A671" t="s">
        <v>1600</v>
      </c>
      <c r="B671" t="s">
        <v>156</v>
      </c>
      <c r="C671">
        <v>452100</v>
      </c>
      <c r="D671" t="s">
        <v>157</v>
      </c>
      <c r="E671" t="s">
        <v>77</v>
      </c>
      <c r="F671" t="s">
        <v>78</v>
      </c>
      <c r="G671" t="s">
        <v>152</v>
      </c>
      <c r="H671" t="s">
        <v>153</v>
      </c>
      <c r="I671" t="s">
        <v>2349</v>
      </c>
      <c r="J671" t="s">
        <v>2349</v>
      </c>
      <c r="M671" t="s">
        <v>344</v>
      </c>
      <c r="N671" t="s">
        <v>345</v>
      </c>
      <c r="O671" t="s">
        <v>2349</v>
      </c>
      <c r="P671" t="s">
        <v>2349</v>
      </c>
      <c r="Q671" s="1">
        <v>16000</v>
      </c>
    </row>
    <row r="672" spans="1:17" x14ac:dyDescent="0.35">
      <c r="A672" t="s">
        <v>1600</v>
      </c>
      <c r="B672" t="s">
        <v>433</v>
      </c>
      <c r="C672">
        <v>551480</v>
      </c>
      <c r="D672" t="s">
        <v>254</v>
      </c>
      <c r="E672" t="s">
        <v>143</v>
      </c>
      <c r="F672" t="s">
        <v>144</v>
      </c>
      <c r="G672" t="s">
        <v>32</v>
      </c>
      <c r="H672" t="s">
        <v>33</v>
      </c>
      <c r="I672" t="s">
        <v>423</v>
      </c>
      <c r="J672" t="s">
        <v>424</v>
      </c>
      <c r="K672" t="s">
        <v>2349</v>
      </c>
      <c r="L672" t="s">
        <v>2349</v>
      </c>
      <c r="M672" t="s">
        <v>2349</v>
      </c>
      <c r="N672" t="s">
        <v>2349</v>
      </c>
      <c r="O672" t="s">
        <v>423</v>
      </c>
      <c r="P672" t="s">
        <v>424</v>
      </c>
      <c r="Q672" s="1">
        <v>-608</v>
      </c>
    </row>
    <row r="673" spans="1:17" x14ac:dyDescent="0.35">
      <c r="A673" t="s">
        <v>1600</v>
      </c>
      <c r="B673" t="s">
        <v>426</v>
      </c>
      <c r="C673">
        <v>551480</v>
      </c>
      <c r="D673" t="s">
        <v>254</v>
      </c>
      <c r="E673" t="s">
        <v>30</v>
      </c>
      <c r="F673" t="s">
        <v>31</v>
      </c>
      <c r="G673" t="s">
        <v>32</v>
      </c>
      <c r="H673" t="s">
        <v>33</v>
      </c>
      <c r="I673" t="s">
        <v>423</v>
      </c>
      <c r="J673" t="s">
        <v>424</v>
      </c>
      <c r="K673" t="s">
        <v>2349</v>
      </c>
      <c r="L673" t="s">
        <v>2349</v>
      </c>
      <c r="M673" t="s">
        <v>2349</v>
      </c>
      <c r="N673" t="s">
        <v>2349</v>
      </c>
      <c r="O673" t="s">
        <v>423</v>
      </c>
      <c r="P673" t="s">
        <v>424</v>
      </c>
      <c r="Q673" s="1">
        <v>-1166</v>
      </c>
    </row>
    <row r="674" spans="1:17" x14ac:dyDescent="0.35">
      <c r="A674" t="s">
        <v>1600</v>
      </c>
      <c r="B674" t="s">
        <v>426</v>
      </c>
      <c r="C674">
        <v>551480</v>
      </c>
      <c r="D674" t="s">
        <v>254</v>
      </c>
      <c r="E674" t="s">
        <v>299</v>
      </c>
      <c r="F674" t="s">
        <v>300</v>
      </c>
      <c r="G674" t="s">
        <v>32</v>
      </c>
      <c r="H674" t="s">
        <v>33</v>
      </c>
      <c r="I674" t="s">
        <v>423</v>
      </c>
      <c r="J674" t="s">
        <v>424</v>
      </c>
      <c r="K674" t="s">
        <v>2349</v>
      </c>
      <c r="L674" t="s">
        <v>2349</v>
      </c>
      <c r="M674" t="s">
        <v>2349</v>
      </c>
      <c r="N674" t="s">
        <v>2349</v>
      </c>
      <c r="O674" t="s">
        <v>423</v>
      </c>
      <c r="P674" t="s">
        <v>424</v>
      </c>
      <c r="Q674" s="1">
        <v>-1166</v>
      </c>
    </row>
    <row r="675" spans="1:17" x14ac:dyDescent="0.35">
      <c r="A675" t="s">
        <v>1600</v>
      </c>
      <c r="B675" t="s">
        <v>427</v>
      </c>
      <c r="C675">
        <v>551480</v>
      </c>
      <c r="D675" t="s">
        <v>254</v>
      </c>
      <c r="E675" t="s">
        <v>340</v>
      </c>
      <c r="F675" t="s">
        <v>341</v>
      </c>
      <c r="G675" t="s">
        <v>32</v>
      </c>
      <c r="H675" t="s">
        <v>33</v>
      </c>
      <c r="I675" t="s">
        <v>423</v>
      </c>
      <c r="J675" t="s">
        <v>424</v>
      </c>
      <c r="K675" t="s">
        <v>2349</v>
      </c>
      <c r="L675" t="s">
        <v>2349</v>
      </c>
      <c r="M675" t="s">
        <v>2349</v>
      </c>
      <c r="N675" t="s">
        <v>2349</v>
      </c>
      <c r="O675" t="s">
        <v>423</v>
      </c>
      <c r="P675" t="s">
        <v>424</v>
      </c>
      <c r="Q675" s="1">
        <v>-1383</v>
      </c>
    </row>
    <row r="676" spans="1:17" x14ac:dyDescent="0.35">
      <c r="A676" t="s">
        <v>1600</v>
      </c>
      <c r="B676" t="s">
        <v>371</v>
      </c>
      <c r="C676">
        <v>551480</v>
      </c>
      <c r="D676" t="s">
        <v>254</v>
      </c>
      <c r="E676" t="s">
        <v>219</v>
      </c>
      <c r="F676" t="s">
        <v>220</v>
      </c>
      <c r="G676" t="s">
        <v>158</v>
      </c>
      <c r="H676" t="s">
        <v>159</v>
      </c>
      <c r="I676" t="s">
        <v>2349</v>
      </c>
      <c r="J676" t="s">
        <v>2349</v>
      </c>
      <c r="K676" t="s">
        <v>2349</v>
      </c>
      <c r="L676" t="s">
        <v>2349</v>
      </c>
      <c r="M676" t="s">
        <v>2349</v>
      </c>
      <c r="N676" t="s">
        <v>2349</v>
      </c>
      <c r="O676" t="s">
        <v>2349</v>
      </c>
      <c r="P676" t="s">
        <v>2349</v>
      </c>
      <c r="Q676" s="1">
        <v>1085</v>
      </c>
    </row>
    <row r="677" spans="1:17" x14ac:dyDescent="0.35">
      <c r="A677" t="s">
        <v>1600</v>
      </c>
      <c r="B677" t="s">
        <v>371</v>
      </c>
      <c r="C677">
        <v>551480</v>
      </c>
      <c r="D677" t="s">
        <v>254</v>
      </c>
      <c r="E677" t="s">
        <v>390</v>
      </c>
      <c r="F677" t="s">
        <v>391</v>
      </c>
      <c r="G677" t="s">
        <v>112</v>
      </c>
      <c r="H677" t="s">
        <v>113</v>
      </c>
      <c r="I677" t="s">
        <v>2349</v>
      </c>
      <c r="J677" t="s">
        <v>2349</v>
      </c>
      <c r="K677" t="s">
        <v>2349</v>
      </c>
      <c r="L677" t="s">
        <v>2349</v>
      </c>
      <c r="M677" t="s">
        <v>2349</v>
      </c>
      <c r="N677" t="s">
        <v>2349</v>
      </c>
      <c r="O677" t="s">
        <v>2349</v>
      </c>
      <c r="P677" t="s">
        <v>2349</v>
      </c>
      <c r="Q677" s="1">
        <v>707</v>
      </c>
    </row>
    <row r="678" spans="1:17" x14ac:dyDescent="0.35">
      <c r="A678" t="s">
        <v>1600</v>
      </c>
      <c r="B678" t="s">
        <v>403</v>
      </c>
      <c r="C678">
        <v>551480</v>
      </c>
      <c r="D678" t="s">
        <v>254</v>
      </c>
      <c r="E678" t="s">
        <v>110</v>
      </c>
      <c r="F678" t="s">
        <v>111</v>
      </c>
      <c r="G678" t="s">
        <v>112</v>
      </c>
      <c r="H678" t="s">
        <v>113</v>
      </c>
      <c r="I678" t="s">
        <v>2349</v>
      </c>
      <c r="J678" t="s">
        <v>2349</v>
      </c>
      <c r="K678" t="s">
        <v>2349</v>
      </c>
      <c r="L678" t="s">
        <v>2349</v>
      </c>
      <c r="M678" t="s">
        <v>2349</v>
      </c>
      <c r="N678" t="s">
        <v>2349</v>
      </c>
      <c r="O678" t="s">
        <v>2349</v>
      </c>
      <c r="P678" t="s">
        <v>2349</v>
      </c>
      <c r="Q678" s="1">
        <v>310</v>
      </c>
    </row>
    <row r="679" spans="1:17" x14ac:dyDescent="0.35">
      <c r="A679" t="s">
        <v>1600</v>
      </c>
      <c r="B679" t="s">
        <v>367</v>
      </c>
      <c r="C679">
        <v>551480</v>
      </c>
      <c r="D679" t="s">
        <v>254</v>
      </c>
      <c r="E679" t="s">
        <v>143</v>
      </c>
      <c r="F679" t="s">
        <v>144</v>
      </c>
      <c r="G679" t="s">
        <v>32</v>
      </c>
      <c r="H679" t="s">
        <v>33</v>
      </c>
      <c r="I679" t="s">
        <v>2349</v>
      </c>
      <c r="J679" t="s">
        <v>2349</v>
      </c>
      <c r="K679" t="s">
        <v>2349</v>
      </c>
      <c r="L679" t="s">
        <v>2349</v>
      </c>
      <c r="M679" t="s">
        <v>2349</v>
      </c>
      <c r="N679" t="s">
        <v>2349</v>
      </c>
      <c r="O679" t="s">
        <v>2349</v>
      </c>
      <c r="P679" t="s">
        <v>2349</v>
      </c>
      <c r="Q679" s="1">
        <v>608</v>
      </c>
    </row>
    <row r="680" spans="1:17" x14ac:dyDescent="0.35">
      <c r="A680" t="s">
        <v>1600</v>
      </c>
      <c r="B680" t="s">
        <v>367</v>
      </c>
      <c r="C680">
        <v>551480</v>
      </c>
      <c r="D680" t="s">
        <v>254</v>
      </c>
      <c r="E680" t="s">
        <v>340</v>
      </c>
      <c r="F680" t="s">
        <v>341</v>
      </c>
      <c r="G680" t="s">
        <v>32</v>
      </c>
      <c r="H680" t="s">
        <v>33</v>
      </c>
      <c r="I680" t="s">
        <v>2349</v>
      </c>
      <c r="J680" t="s">
        <v>2349</v>
      </c>
      <c r="K680" t="s">
        <v>2349</v>
      </c>
      <c r="L680" t="s">
        <v>2349</v>
      </c>
      <c r="M680" t="s">
        <v>2349</v>
      </c>
      <c r="N680" t="s">
        <v>2349</v>
      </c>
      <c r="O680" t="s">
        <v>2349</v>
      </c>
      <c r="P680" t="s">
        <v>2349</v>
      </c>
      <c r="Q680" s="1">
        <v>1383</v>
      </c>
    </row>
    <row r="681" spans="1:17" x14ac:dyDescent="0.35">
      <c r="A681" t="s">
        <v>1600</v>
      </c>
      <c r="B681" t="s">
        <v>367</v>
      </c>
      <c r="C681">
        <v>551480</v>
      </c>
      <c r="D681" t="s">
        <v>254</v>
      </c>
      <c r="E681" t="s">
        <v>30</v>
      </c>
      <c r="F681" t="s">
        <v>31</v>
      </c>
      <c r="G681" t="s">
        <v>32</v>
      </c>
      <c r="H681" t="s">
        <v>33</v>
      </c>
      <c r="I681" t="s">
        <v>2349</v>
      </c>
      <c r="J681" t="s">
        <v>2349</v>
      </c>
      <c r="K681" t="s">
        <v>2349</v>
      </c>
      <c r="L681" t="s">
        <v>2349</v>
      </c>
      <c r="M681" t="s">
        <v>2349</v>
      </c>
      <c r="N681" t="s">
        <v>2349</v>
      </c>
      <c r="O681" t="s">
        <v>2349</v>
      </c>
      <c r="P681" t="s">
        <v>2349</v>
      </c>
      <c r="Q681" s="1">
        <v>1166</v>
      </c>
    </row>
    <row r="682" spans="1:17" x14ac:dyDescent="0.35">
      <c r="A682" t="s">
        <v>1600</v>
      </c>
      <c r="B682" t="s">
        <v>367</v>
      </c>
      <c r="C682">
        <v>551480</v>
      </c>
      <c r="D682" t="s">
        <v>254</v>
      </c>
      <c r="E682" t="s">
        <v>299</v>
      </c>
      <c r="F682" t="s">
        <v>300</v>
      </c>
      <c r="G682" t="s">
        <v>32</v>
      </c>
      <c r="H682" t="s">
        <v>33</v>
      </c>
      <c r="I682" t="s">
        <v>2349</v>
      </c>
      <c r="J682" t="s">
        <v>2349</v>
      </c>
      <c r="K682" t="s">
        <v>2349</v>
      </c>
      <c r="L682" t="s">
        <v>2349</v>
      </c>
      <c r="M682" t="s">
        <v>2349</v>
      </c>
      <c r="N682" t="s">
        <v>2349</v>
      </c>
      <c r="O682" t="s">
        <v>2349</v>
      </c>
      <c r="P682" t="s">
        <v>2349</v>
      </c>
      <c r="Q682" s="1">
        <v>1166</v>
      </c>
    </row>
    <row r="683" spans="1:17" x14ac:dyDescent="0.35">
      <c r="A683" t="s">
        <v>1600</v>
      </c>
      <c r="B683" t="s">
        <v>370</v>
      </c>
      <c r="C683">
        <v>551480</v>
      </c>
      <c r="D683" t="s">
        <v>254</v>
      </c>
      <c r="E683" t="s">
        <v>215</v>
      </c>
      <c r="F683" t="s">
        <v>216</v>
      </c>
      <c r="G683" t="s">
        <v>112</v>
      </c>
      <c r="H683" t="s">
        <v>113</v>
      </c>
      <c r="I683" t="s">
        <v>2349</v>
      </c>
      <c r="J683" t="s">
        <v>2349</v>
      </c>
      <c r="K683" t="s">
        <v>2349</v>
      </c>
      <c r="L683" t="s">
        <v>2349</v>
      </c>
      <c r="M683" t="s">
        <v>2349</v>
      </c>
      <c r="N683" t="s">
        <v>2349</v>
      </c>
      <c r="O683" t="s">
        <v>2349</v>
      </c>
      <c r="P683" t="s">
        <v>2349</v>
      </c>
      <c r="Q683" s="1">
        <v>620</v>
      </c>
    </row>
    <row r="684" spans="1:17" x14ac:dyDescent="0.35">
      <c r="A684" t="s">
        <v>1600</v>
      </c>
      <c r="B684" t="s">
        <v>372</v>
      </c>
      <c r="C684">
        <v>551480</v>
      </c>
      <c r="D684" t="s">
        <v>254</v>
      </c>
      <c r="E684" t="s">
        <v>312</v>
      </c>
      <c r="F684" t="s">
        <v>313</v>
      </c>
      <c r="G684" t="s">
        <v>70</v>
      </c>
      <c r="H684" t="s">
        <v>71</v>
      </c>
      <c r="I684" t="s">
        <v>2349</v>
      </c>
      <c r="J684" t="s">
        <v>2349</v>
      </c>
      <c r="K684" t="s">
        <v>2349</v>
      </c>
      <c r="L684" t="s">
        <v>2349</v>
      </c>
      <c r="M684" t="s">
        <v>2349</v>
      </c>
      <c r="N684" t="s">
        <v>2349</v>
      </c>
      <c r="O684" t="s">
        <v>2349</v>
      </c>
      <c r="P684" t="s">
        <v>2349</v>
      </c>
      <c r="Q684" s="1">
        <v>310</v>
      </c>
    </row>
    <row r="685" spans="1:17" x14ac:dyDescent="0.35">
      <c r="A685" t="s">
        <v>1600</v>
      </c>
      <c r="B685" t="s">
        <v>372</v>
      </c>
      <c r="C685">
        <v>551480</v>
      </c>
      <c r="D685" t="s">
        <v>254</v>
      </c>
      <c r="E685" t="s">
        <v>174</v>
      </c>
      <c r="F685" t="s">
        <v>175</v>
      </c>
      <c r="G685" t="s">
        <v>70</v>
      </c>
      <c r="H685" t="s">
        <v>71</v>
      </c>
      <c r="I685" t="s">
        <v>2349</v>
      </c>
      <c r="J685" t="s">
        <v>2349</v>
      </c>
      <c r="K685" t="s">
        <v>2349</v>
      </c>
      <c r="L685" t="s">
        <v>2349</v>
      </c>
      <c r="M685" t="s">
        <v>2349</v>
      </c>
      <c r="N685" t="s">
        <v>2349</v>
      </c>
      <c r="O685" t="s">
        <v>2349</v>
      </c>
      <c r="P685" t="s">
        <v>2349</v>
      </c>
      <c r="Q685" s="1">
        <v>310</v>
      </c>
    </row>
    <row r="686" spans="1:17" x14ac:dyDescent="0.35">
      <c r="A686" t="s">
        <v>1600</v>
      </c>
      <c r="B686" t="s">
        <v>372</v>
      </c>
      <c r="C686">
        <v>551480</v>
      </c>
      <c r="D686" t="s">
        <v>254</v>
      </c>
      <c r="E686" t="s">
        <v>115</v>
      </c>
      <c r="F686" t="s">
        <v>116</v>
      </c>
      <c r="G686" t="s">
        <v>70</v>
      </c>
      <c r="H686" t="s">
        <v>71</v>
      </c>
      <c r="I686" t="s">
        <v>2349</v>
      </c>
      <c r="J686" t="s">
        <v>2349</v>
      </c>
      <c r="K686" t="s">
        <v>2349</v>
      </c>
      <c r="L686" t="s">
        <v>2349</v>
      </c>
      <c r="M686" t="s">
        <v>2349</v>
      </c>
      <c r="N686" t="s">
        <v>2349</v>
      </c>
      <c r="O686" t="s">
        <v>2349</v>
      </c>
      <c r="P686" t="s">
        <v>2349</v>
      </c>
      <c r="Q686" s="1">
        <v>620</v>
      </c>
    </row>
    <row r="687" spans="1:17" x14ac:dyDescent="0.35">
      <c r="A687" t="s">
        <v>1600</v>
      </c>
      <c r="B687" t="s">
        <v>430</v>
      </c>
      <c r="C687">
        <v>551480</v>
      </c>
      <c r="D687" t="s">
        <v>254</v>
      </c>
      <c r="E687" t="s">
        <v>115</v>
      </c>
      <c r="F687" t="s">
        <v>116</v>
      </c>
      <c r="G687" t="s">
        <v>70</v>
      </c>
      <c r="H687" t="s">
        <v>71</v>
      </c>
      <c r="I687" t="s">
        <v>423</v>
      </c>
      <c r="J687" t="s">
        <v>424</v>
      </c>
      <c r="K687" t="s">
        <v>2349</v>
      </c>
      <c r="L687" t="s">
        <v>2349</v>
      </c>
      <c r="M687" t="s">
        <v>2349</v>
      </c>
      <c r="N687" t="s">
        <v>2349</v>
      </c>
      <c r="O687" t="s">
        <v>423</v>
      </c>
      <c r="P687" t="s">
        <v>424</v>
      </c>
      <c r="Q687" s="1">
        <v>-620</v>
      </c>
    </row>
    <row r="688" spans="1:17" x14ac:dyDescent="0.35">
      <c r="A688" t="s">
        <v>1600</v>
      </c>
      <c r="B688" t="s">
        <v>430</v>
      </c>
      <c r="C688">
        <v>551480</v>
      </c>
      <c r="D688" t="s">
        <v>254</v>
      </c>
      <c r="E688" t="s">
        <v>215</v>
      </c>
      <c r="F688" t="s">
        <v>216</v>
      </c>
      <c r="G688" t="s">
        <v>112</v>
      </c>
      <c r="H688" t="s">
        <v>113</v>
      </c>
      <c r="I688" t="s">
        <v>423</v>
      </c>
      <c r="J688" t="s">
        <v>424</v>
      </c>
      <c r="K688" t="s">
        <v>2349</v>
      </c>
      <c r="L688" t="s">
        <v>2349</v>
      </c>
      <c r="M688" t="s">
        <v>2349</v>
      </c>
      <c r="N688" t="s">
        <v>2349</v>
      </c>
      <c r="O688" t="s">
        <v>423</v>
      </c>
      <c r="P688" t="s">
        <v>424</v>
      </c>
      <c r="Q688" s="1">
        <v>-620</v>
      </c>
    </row>
    <row r="689" spans="1:17" x14ac:dyDescent="0.35">
      <c r="A689" t="s">
        <v>1600</v>
      </c>
      <c r="B689" t="s">
        <v>431</v>
      </c>
      <c r="C689">
        <v>551480</v>
      </c>
      <c r="D689" t="s">
        <v>254</v>
      </c>
      <c r="E689" t="s">
        <v>390</v>
      </c>
      <c r="F689" t="s">
        <v>391</v>
      </c>
      <c r="G689" t="s">
        <v>112</v>
      </c>
      <c r="H689" t="s">
        <v>113</v>
      </c>
      <c r="I689" t="s">
        <v>423</v>
      </c>
      <c r="J689" t="s">
        <v>424</v>
      </c>
      <c r="K689" t="s">
        <v>2349</v>
      </c>
      <c r="L689" t="s">
        <v>2349</v>
      </c>
      <c r="M689" t="s">
        <v>2349</v>
      </c>
      <c r="N689" t="s">
        <v>2349</v>
      </c>
      <c r="O689" t="s">
        <v>423</v>
      </c>
      <c r="P689" t="s">
        <v>424</v>
      </c>
      <c r="Q689" s="1">
        <v>-707</v>
      </c>
    </row>
    <row r="690" spans="1:17" x14ac:dyDescent="0.35">
      <c r="A690" t="s">
        <v>1600</v>
      </c>
      <c r="B690" t="s">
        <v>432</v>
      </c>
      <c r="C690">
        <v>551480</v>
      </c>
      <c r="D690" t="s">
        <v>254</v>
      </c>
      <c r="E690" t="s">
        <v>219</v>
      </c>
      <c r="F690" t="s">
        <v>220</v>
      </c>
      <c r="G690" t="s">
        <v>158</v>
      </c>
      <c r="H690" t="s">
        <v>159</v>
      </c>
      <c r="I690" t="s">
        <v>423</v>
      </c>
      <c r="J690" t="s">
        <v>424</v>
      </c>
      <c r="K690" t="s">
        <v>2349</v>
      </c>
      <c r="L690" t="s">
        <v>2349</v>
      </c>
      <c r="M690" t="s">
        <v>2349</v>
      </c>
      <c r="N690" t="s">
        <v>2349</v>
      </c>
      <c r="O690" t="s">
        <v>423</v>
      </c>
      <c r="P690" t="s">
        <v>424</v>
      </c>
      <c r="Q690" s="1">
        <v>-1085</v>
      </c>
    </row>
    <row r="691" spans="1:17" x14ac:dyDescent="0.35">
      <c r="A691" t="s">
        <v>1600</v>
      </c>
      <c r="B691" t="s">
        <v>373</v>
      </c>
      <c r="C691">
        <v>551480</v>
      </c>
      <c r="D691" t="s">
        <v>254</v>
      </c>
      <c r="E691" t="s">
        <v>312</v>
      </c>
      <c r="F691" t="s">
        <v>313</v>
      </c>
      <c r="G691" t="s">
        <v>70</v>
      </c>
      <c r="H691" t="s">
        <v>71</v>
      </c>
      <c r="I691" t="s">
        <v>423</v>
      </c>
      <c r="J691" t="s">
        <v>424</v>
      </c>
      <c r="K691" t="s">
        <v>2349</v>
      </c>
      <c r="L691" t="s">
        <v>2349</v>
      </c>
      <c r="M691" t="s">
        <v>2349</v>
      </c>
      <c r="N691" t="s">
        <v>2349</v>
      </c>
      <c r="O691" t="s">
        <v>423</v>
      </c>
      <c r="P691" t="s">
        <v>424</v>
      </c>
      <c r="Q691" s="1">
        <v>-310</v>
      </c>
    </row>
    <row r="692" spans="1:17" x14ac:dyDescent="0.35">
      <c r="A692" t="s">
        <v>1600</v>
      </c>
      <c r="B692" t="s">
        <v>373</v>
      </c>
      <c r="C692">
        <v>551480</v>
      </c>
      <c r="D692" t="s">
        <v>254</v>
      </c>
      <c r="E692" t="s">
        <v>174</v>
      </c>
      <c r="F692" t="s">
        <v>175</v>
      </c>
      <c r="G692" t="s">
        <v>70</v>
      </c>
      <c r="H692" t="s">
        <v>71</v>
      </c>
      <c r="I692" t="s">
        <v>423</v>
      </c>
      <c r="J692" t="s">
        <v>424</v>
      </c>
      <c r="K692" t="s">
        <v>2349</v>
      </c>
      <c r="L692" t="s">
        <v>2349</v>
      </c>
      <c r="M692" t="s">
        <v>2349</v>
      </c>
      <c r="N692" t="s">
        <v>2349</v>
      </c>
      <c r="O692" t="s">
        <v>423</v>
      </c>
      <c r="P692" t="s">
        <v>424</v>
      </c>
      <c r="Q692" s="1">
        <v>-310</v>
      </c>
    </row>
    <row r="693" spans="1:17" x14ac:dyDescent="0.35">
      <c r="A693" t="s">
        <v>1600</v>
      </c>
      <c r="B693" t="s">
        <v>373</v>
      </c>
      <c r="C693">
        <v>551480</v>
      </c>
      <c r="D693" t="s">
        <v>254</v>
      </c>
      <c r="E693" t="s">
        <v>68</v>
      </c>
      <c r="F693" t="s">
        <v>69</v>
      </c>
      <c r="G693" t="s">
        <v>70</v>
      </c>
      <c r="H693" t="s">
        <v>71</v>
      </c>
      <c r="I693" t="s">
        <v>423</v>
      </c>
      <c r="J693" t="s">
        <v>424</v>
      </c>
      <c r="K693" t="s">
        <v>2349</v>
      </c>
      <c r="L693" t="s">
        <v>2349</v>
      </c>
      <c r="M693" t="s">
        <v>2349</v>
      </c>
      <c r="N693" t="s">
        <v>2349</v>
      </c>
      <c r="O693" t="s">
        <v>423</v>
      </c>
      <c r="P693" t="s">
        <v>424</v>
      </c>
      <c r="Q693" s="1">
        <v>-310</v>
      </c>
    </row>
    <row r="694" spans="1:17" x14ac:dyDescent="0.35">
      <c r="A694" t="s">
        <v>1600</v>
      </c>
      <c r="B694" t="s">
        <v>373</v>
      </c>
      <c r="C694">
        <v>551480</v>
      </c>
      <c r="D694" t="s">
        <v>254</v>
      </c>
      <c r="E694" t="s">
        <v>68</v>
      </c>
      <c r="F694" t="s">
        <v>69</v>
      </c>
      <c r="G694" t="s">
        <v>70</v>
      </c>
      <c r="H694" t="s">
        <v>71</v>
      </c>
      <c r="I694" t="s">
        <v>2349</v>
      </c>
      <c r="J694" t="s">
        <v>2349</v>
      </c>
      <c r="K694" t="s">
        <v>2349</v>
      </c>
      <c r="L694" t="s">
        <v>2349</v>
      </c>
      <c r="M694" t="s">
        <v>2349</v>
      </c>
      <c r="N694" t="s">
        <v>2349</v>
      </c>
      <c r="O694" t="s">
        <v>2349</v>
      </c>
      <c r="P694" t="s">
        <v>2349</v>
      </c>
      <c r="Q694" s="1">
        <v>310</v>
      </c>
    </row>
    <row r="695" spans="1:17" x14ac:dyDescent="0.35">
      <c r="A695" t="s">
        <v>1600</v>
      </c>
      <c r="B695" t="s">
        <v>373</v>
      </c>
      <c r="C695">
        <v>551480</v>
      </c>
      <c r="D695" t="s">
        <v>254</v>
      </c>
      <c r="E695" t="s">
        <v>110</v>
      </c>
      <c r="F695" t="s">
        <v>111</v>
      </c>
      <c r="G695" t="s">
        <v>112</v>
      </c>
      <c r="H695" t="s">
        <v>113</v>
      </c>
      <c r="I695" t="s">
        <v>423</v>
      </c>
      <c r="J695" t="s">
        <v>424</v>
      </c>
      <c r="K695" t="s">
        <v>2349</v>
      </c>
      <c r="L695" t="s">
        <v>2349</v>
      </c>
      <c r="M695" t="s">
        <v>2349</v>
      </c>
      <c r="N695" t="s">
        <v>2349</v>
      </c>
      <c r="O695" t="s">
        <v>423</v>
      </c>
      <c r="P695" t="s">
        <v>424</v>
      </c>
      <c r="Q695" s="1">
        <v>-310</v>
      </c>
    </row>
    <row r="696" spans="1:17" x14ac:dyDescent="0.35">
      <c r="A696" t="s">
        <v>1600</v>
      </c>
      <c r="B696" t="s">
        <v>444</v>
      </c>
      <c r="C696">
        <v>552520</v>
      </c>
      <c r="D696" t="s">
        <v>76</v>
      </c>
      <c r="E696" t="s">
        <v>390</v>
      </c>
      <c r="F696" t="s">
        <v>391</v>
      </c>
      <c r="G696" t="s">
        <v>112</v>
      </c>
      <c r="H696" t="s">
        <v>113</v>
      </c>
      <c r="I696" t="s">
        <v>2349</v>
      </c>
      <c r="J696" t="s">
        <v>2349</v>
      </c>
      <c r="K696" t="s">
        <v>2349</v>
      </c>
      <c r="L696" t="s">
        <v>2349</v>
      </c>
      <c r="M696" t="s">
        <v>2349</v>
      </c>
      <c r="N696" t="s">
        <v>2349</v>
      </c>
      <c r="O696" t="s">
        <v>2349</v>
      </c>
      <c r="P696" t="s">
        <v>2349</v>
      </c>
      <c r="Q696" s="1">
        <v>4720</v>
      </c>
    </row>
    <row r="697" spans="1:17" x14ac:dyDescent="0.35">
      <c r="A697" t="s">
        <v>1600</v>
      </c>
      <c r="B697" t="s">
        <v>778</v>
      </c>
      <c r="C697">
        <v>5005</v>
      </c>
      <c r="D697" t="s">
        <v>171</v>
      </c>
      <c r="E697" t="s">
        <v>189</v>
      </c>
      <c r="F697" t="s">
        <v>190</v>
      </c>
      <c r="G697" t="s">
        <v>20</v>
      </c>
      <c r="H697" t="s">
        <v>21</v>
      </c>
      <c r="I697" t="s">
        <v>2349</v>
      </c>
      <c r="J697" t="s">
        <v>2349</v>
      </c>
      <c r="K697" t="s">
        <v>2349</v>
      </c>
      <c r="L697" t="s">
        <v>2349</v>
      </c>
      <c r="M697" t="s">
        <v>781</v>
      </c>
      <c r="N697" t="s">
        <v>782</v>
      </c>
      <c r="O697" t="s">
        <v>2349</v>
      </c>
      <c r="P697" t="s">
        <v>2349</v>
      </c>
      <c r="Q697" s="1">
        <v>-2464</v>
      </c>
    </row>
    <row r="698" spans="1:17" x14ac:dyDescent="0.35">
      <c r="A698" t="s">
        <v>1600</v>
      </c>
      <c r="B698" t="s">
        <v>778</v>
      </c>
      <c r="C698">
        <v>5063</v>
      </c>
      <c r="D698" t="s">
        <v>72</v>
      </c>
      <c r="E698" t="s">
        <v>143</v>
      </c>
      <c r="F698" t="s">
        <v>144</v>
      </c>
      <c r="G698" t="s">
        <v>32</v>
      </c>
      <c r="H698" t="s">
        <v>33</v>
      </c>
      <c r="I698" t="s">
        <v>2349</v>
      </c>
      <c r="J698" t="s">
        <v>2349</v>
      </c>
      <c r="K698" t="s">
        <v>2349</v>
      </c>
      <c r="L698" t="s">
        <v>2349</v>
      </c>
      <c r="M698" t="s">
        <v>2349</v>
      </c>
      <c r="N698" t="s">
        <v>2349</v>
      </c>
      <c r="O698" t="s">
        <v>2349</v>
      </c>
      <c r="P698" t="s">
        <v>2349</v>
      </c>
      <c r="Q698" s="1">
        <v>1188</v>
      </c>
    </row>
    <row r="699" spans="1:17" x14ac:dyDescent="0.35">
      <c r="A699" t="s">
        <v>1600</v>
      </c>
      <c r="B699" t="s">
        <v>778</v>
      </c>
      <c r="C699">
        <v>5063</v>
      </c>
      <c r="D699" t="s">
        <v>72</v>
      </c>
      <c r="E699" t="s">
        <v>340</v>
      </c>
      <c r="F699" t="s">
        <v>341</v>
      </c>
      <c r="G699" t="s">
        <v>32</v>
      </c>
      <c r="H699" t="s">
        <v>33</v>
      </c>
      <c r="I699" t="s">
        <v>2349</v>
      </c>
      <c r="J699" t="s">
        <v>2349</v>
      </c>
      <c r="K699" t="s">
        <v>2349</v>
      </c>
      <c r="L699" t="s">
        <v>2349</v>
      </c>
      <c r="M699" t="s">
        <v>2349</v>
      </c>
      <c r="N699" t="s">
        <v>2349</v>
      </c>
      <c r="O699" t="s">
        <v>2349</v>
      </c>
      <c r="P699" t="s">
        <v>2349</v>
      </c>
      <c r="Q699" s="1">
        <v>1584</v>
      </c>
    </row>
    <row r="700" spans="1:17" x14ac:dyDescent="0.35">
      <c r="A700" t="s">
        <v>1600</v>
      </c>
      <c r="B700" t="s">
        <v>778</v>
      </c>
      <c r="C700">
        <v>5063</v>
      </c>
      <c r="D700" t="s">
        <v>72</v>
      </c>
      <c r="E700" t="s">
        <v>30</v>
      </c>
      <c r="F700" t="s">
        <v>31</v>
      </c>
      <c r="G700" t="s">
        <v>32</v>
      </c>
      <c r="H700" t="s">
        <v>33</v>
      </c>
      <c r="I700" t="s">
        <v>2349</v>
      </c>
      <c r="J700" t="s">
        <v>2349</v>
      </c>
      <c r="K700" t="s">
        <v>2349</v>
      </c>
      <c r="L700" t="s">
        <v>2349</v>
      </c>
      <c r="M700" t="s">
        <v>2349</v>
      </c>
      <c r="N700" t="s">
        <v>2349</v>
      </c>
      <c r="O700" t="s">
        <v>2349</v>
      </c>
      <c r="P700" t="s">
        <v>2349</v>
      </c>
      <c r="Q700" s="1">
        <v>1980</v>
      </c>
    </row>
    <row r="701" spans="1:17" x14ac:dyDescent="0.35">
      <c r="A701" t="s">
        <v>1600</v>
      </c>
      <c r="B701" t="s">
        <v>778</v>
      </c>
      <c r="C701">
        <v>5063</v>
      </c>
      <c r="D701" t="s">
        <v>72</v>
      </c>
      <c r="E701" t="s">
        <v>299</v>
      </c>
      <c r="F701" t="s">
        <v>300</v>
      </c>
      <c r="G701" t="s">
        <v>32</v>
      </c>
      <c r="H701" t="s">
        <v>33</v>
      </c>
      <c r="I701" t="s">
        <v>2349</v>
      </c>
      <c r="J701" t="s">
        <v>2349</v>
      </c>
      <c r="K701" t="s">
        <v>2349</v>
      </c>
      <c r="L701" t="s">
        <v>2349</v>
      </c>
      <c r="M701" t="s">
        <v>2349</v>
      </c>
      <c r="N701" t="s">
        <v>2349</v>
      </c>
      <c r="O701" t="s">
        <v>2349</v>
      </c>
      <c r="P701" t="s">
        <v>2349</v>
      </c>
      <c r="Q701" s="1">
        <v>1188</v>
      </c>
    </row>
    <row r="702" spans="1:17" x14ac:dyDescent="0.35">
      <c r="A702" t="s">
        <v>1600</v>
      </c>
      <c r="B702" t="s">
        <v>778</v>
      </c>
      <c r="C702">
        <v>5063</v>
      </c>
      <c r="D702" t="s">
        <v>72</v>
      </c>
      <c r="E702" t="s">
        <v>189</v>
      </c>
      <c r="F702" t="s">
        <v>190</v>
      </c>
      <c r="G702" t="s">
        <v>20</v>
      </c>
      <c r="H702" t="s">
        <v>21</v>
      </c>
      <c r="I702" t="s">
        <v>2349</v>
      </c>
      <c r="J702" t="s">
        <v>2349</v>
      </c>
      <c r="K702" t="s">
        <v>2349</v>
      </c>
      <c r="L702" t="s">
        <v>2349</v>
      </c>
      <c r="M702" t="s">
        <v>781</v>
      </c>
      <c r="N702" t="s">
        <v>782</v>
      </c>
      <c r="O702" t="s">
        <v>2349</v>
      </c>
      <c r="P702" t="s">
        <v>2349</v>
      </c>
      <c r="Q702" s="1">
        <v>-813</v>
      </c>
    </row>
    <row r="703" spans="1:17" x14ac:dyDescent="0.35">
      <c r="A703" t="s">
        <v>1600</v>
      </c>
      <c r="B703" t="s">
        <v>778</v>
      </c>
      <c r="C703">
        <v>5063</v>
      </c>
      <c r="D703" t="s">
        <v>72</v>
      </c>
      <c r="E703" t="s">
        <v>189</v>
      </c>
      <c r="F703" t="s">
        <v>190</v>
      </c>
      <c r="G703" t="s">
        <v>20</v>
      </c>
      <c r="H703" t="s">
        <v>21</v>
      </c>
      <c r="I703" t="s">
        <v>2349</v>
      </c>
      <c r="J703" t="s">
        <v>2349</v>
      </c>
      <c r="M703" t="s">
        <v>2349</v>
      </c>
      <c r="N703" t="s">
        <v>2349</v>
      </c>
      <c r="O703" t="s">
        <v>2349</v>
      </c>
      <c r="P703" t="s">
        <v>2349</v>
      </c>
      <c r="Q703" s="1">
        <v>-581</v>
      </c>
    </row>
    <row r="704" spans="1:17" x14ac:dyDescent="0.35">
      <c r="A704" t="s">
        <v>1600</v>
      </c>
      <c r="B704" t="s">
        <v>778</v>
      </c>
      <c r="C704">
        <v>5064</v>
      </c>
      <c r="D704" t="s">
        <v>67</v>
      </c>
      <c r="E704" t="s">
        <v>143</v>
      </c>
      <c r="F704" t="s">
        <v>144</v>
      </c>
      <c r="G704" t="s">
        <v>32</v>
      </c>
      <c r="H704" t="s">
        <v>33</v>
      </c>
      <c r="I704" t="s">
        <v>2349</v>
      </c>
      <c r="J704" t="s">
        <v>2349</v>
      </c>
      <c r="K704" t="s">
        <v>2349</v>
      </c>
      <c r="L704" t="s">
        <v>2349</v>
      </c>
      <c r="M704" t="s">
        <v>2349</v>
      </c>
      <c r="N704" t="s">
        <v>2349</v>
      </c>
      <c r="O704" t="s">
        <v>2349</v>
      </c>
      <c r="P704" t="s">
        <v>2349</v>
      </c>
      <c r="Q704" s="1">
        <v>29</v>
      </c>
    </row>
    <row r="705" spans="1:17" x14ac:dyDescent="0.35">
      <c r="A705" t="s">
        <v>1600</v>
      </c>
      <c r="B705" t="s">
        <v>778</v>
      </c>
      <c r="C705">
        <v>5064</v>
      </c>
      <c r="D705" t="s">
        <v>67</v>
      </c>
      <c r="E705" t="s">
        <v>340</v>
      </c>
      <c r="F705" t="s">
        <v>341</v>
      </c>
      <c r="G705" t="s">
        <v>32</v>
      </c>
      <c r="H705" t="s">
        <v>33</v>
      </c>
      <c r="I705" t="s">
        <v>2349</v>
      </c>
      <c r="J705" t="s">
        <v>2349</v>
      </c>
      <c r="K705" t="s">
        <v>2349</v>
      </c>
      <c r="L705" t="s">
        <v>2349</v>
      </c>
      <c r="M705" t="s">
        <v>2349</v>
      </c>
      <c r="N705" t="s">
        <v>2349</v>
      </c>
      <c r="O705" t="s">
        <v>2349</v>
      </c>
      <c r="P705" t="s">
        <v>2349</v>
      </c>
      <c r="Q705" s="1">
        <v>38</v>
      </c>
    </row>
    <row r="706" spans="1:17" x14ac:dyDescent="0.35">
      <c r="A706" t="s">
        <v>1600</v>
      </c>
      <c r="B706" t="s">
        <v>778</v>
      </c>
      <c r="C706">
        <v>5064</v>
      </c>
      <c r="D706" t="s">
        <v>67</v>
      </c>
      <c r="E706" t="s">
        <v>30</v>
      </c>
      <c r="F706" t="s">
        <v>31</v>
      </c>
      <c r="G706" t="s">
        <v>32</v>
      </c>
      <c r="H706" t="s">
        <v>33</v>
      </c>
      <c r="I706" t="s">
        <v>2349</v>
      </c>
      <c r="J706" t="s">
        <v>2349</v>
      </c>
      <c r="K706" t="s">
        <v>2349</v>
      </c>
      <c r="L706" t="s">
        <v>2349</v>
      </c>
      <c r="M706" t="s">
        <v>2349</v>
      </c>
      <c r="N706" t="s">
        <v>2349</v>
      </c>
      <c r="O706" t="s">
        <v>2349</v>
      </c>
      <c r="P706" t="s">
        <v>2349</v>
      </c>
      <c r="Q706" s="1">
        <v>48</v>
      </c>
    </row>
    <row r="707" spans="1:17" x14ac:dyDescent="0.35">
      <c r="A707" t="s">
        <v>1600</v>
      </c>
      <c r="B707" t="s">
        <v>778</v>
      </c>
      <c r="C707">
        <v>5064</v>
      </c>
      <c r="D707" t="s">
        <v>67</v>
      </c>
      <c r="E707" t="s">
        <v>299</v>
      </c>
      <c r="F707" t="s">
        <v>300</v>
      </c>
      <c r="G707" t="s">
        <v>32</v>
      </c>
      <c r="H707" t="s">
        <v>33</v>
      </c>
      <c r="I707" t="s">
        <v>2349</v>
      </c>
      <c r="J707" t="s">
        <v>2349</v>
      </c>
      <c r="K707" t="s">
        <v>2349</v>
      </c>
      <c r="L707" t="s">
        <v>2349</v>
      </c>
      <c r="M707" t="s">
        <v>2349</v>
      </c>
      <c r="N707" t="s">
        <v>2349</v>
      </c>
      <c r="O707" t="s">
        <v>2349</v>
      </c>
      <c r="P707" t="s">
        <v>2349</v>
      </c>
      <c r="Q707" s="1">
        <v>29</v>
      </c>
    </row>
    <row r="708" spans="1:17" x14ac:dyDescent="0.35">
      <c r="A708" t="s">
        <v>1600</v>
      </c>
      <c r="B708" t="s">
        <v>778</v>
      </c>
      <c r="C708">
        <v>5064</v>
      </c>
      <c r="D708" t="s">
        <v>67</v>
      </c>
      <c r="E708" t="s">
        <v>189</v>
      </c>
      <c r="F708" t="s">
        <v>190</v>
      </c>
      <c r="G708" t="s">
        <v>20</v>
      </c>
      <c r="H708" t="s">
        <v>21</v>
      </c>
      <c r="I708" t="s">
        <v>2349</v>
      </c>
      <c r="J708" t="s">
        <v>2349</v>
      </c>
      <c r="K708" t="s">
        <v>2349</v>
      </c>
      <c r="L708" t="s">
        <v>2349</v>
      </c>
      <c r="M708" t="s">
        <v>781</v>
      </c>
      <c r="N708" t="s">
        <v>782</v>
      </c>
      <c r="O708" t="s">
        <v>2349</v>
      </c>
      <c r="P708" t="s">
        <v>2349</v>
      </c>
      <c r="Q708" s="1">
        <v>-20</v>
      </c>
    </row>
    <row r="709" spans="1:17" x14ac:dyDescent="0.35">
      <c r="A709" t="s">
        <v>1600</v>
      </c>
      <c r="B709" t="s">
        <v>778</v>
      </c>
      <c r="C709">
        <v>5064</v>
      </c>
      <c r="D709" t="s">
        <v>67</v>
      </c>
      <c r="E709" t="s">
        <v>189</v>
      </c>
      <c r="F709" t="s">
        <v>190</v>
      </c>
      <c r="G709" t="s">
        <v>20</v>
      </c>
      <c r="H709" t="s">
        <v>21</v>
      </c>
      <c r="I709" t="s">
        <v>2349</v>
      </c>
      <c r="J709" t="s">
        <v>2349</v>
      </c>
      <c r="M709" t="s">
        <v>2349</v>
      </c>
      <c r="N709" t="s">
        <v>2349</v>
      </c>
      <c r="O709" t="s">
        <v>2349</v>
      </c>
      <c r="P709" t="s">
        <v>2349</v>
      </c>
      <c r="Q709" s="1">
        <v>-14</v>
      </c>
    </row>
    <row r="710" spans="1:17" x14ac:dyDescent="0.35">
      <c r="A710" t="s">
        <v>1600</v>
      </c>
      <c r="B710" t="s">
        <v>778</v>
      </c>
      <c r="C710">
        <v>50021</v>
      </c>
      <c r="D710" t="s">
        <v>74</v>
      </c>
      <c r="E710" t="s">
        <v>189</v>
      </c>
      <c r="F710" t="s">
        <v>190</v>
      </c>
      <c r="G710" t="s">
        <v>20</v>
      </c>
      <c r="H710" t="s">
        <v>21</v>
      </c>
      <c r="I710" t="s">
        <v>2349</v>
      </c>
      <c r="J710" t="s">
        <v>2349</v>
      </c>
      <c r="K710" t="s">
        <v>2349</v>
      </c>
      <c r="L710" t="s">
        <v>2349</v>
      </c>
      <c r="M710" t="s">
        <v>2349</v>
      </c>
      <c r="N710" t="s">
        <v>2349</v>
      </c>
      <c r="O710" t="s">
        <v>2349</v>
      </c>
      <c r="P710" t="s">
        <v>2349</v>
      </c>
      <c r="Q710" s="1">
        <v>-1762</v>
      </c>
    </row>
    <row r="711" spans="1:17" x14ac:dyDescent="0.35">
      <c r="A711" t="s">
        <v>1600</v>
      </c>
      <c r="B711" t="s">
        <v>778</v>
      </c>
      <c r="C711">
        <v>50025</v>
      </c>
      <c r="D711" t="s">
        <v>745</v>
      </c>
      <c r="E711" t="s">
        <v>143</v>
      </c>
      <c r="F711" t="s">
        <v>144</v>
      </c>
      <c r="G711" t="s">
        <v>32</v>
      </c>
      <c r="H711" t="s">
        <v>33</v>
      </c>
      <c r="I711" t="s">
        <v>2349</v>
      </c>
      <c r="J711" t="s">
        <v>2349</v>
      </c>
      <c r="K711" t="s">
        <v>2349</v>
      </c>
      <c r="L711" t="s">
        <v>2349</v>
      </c>
      <c r="M711" t="s">
        <v>2349</v>
      </c>
      <c r="N711" t="s">
        <v>2349</v>
      </c>
      <c r="O711" t="s">
        <v>2349</v>
      </c>
      <c r="P711" t="s">
        <v>2349</v>
      </c>
      <c r="Q711" s="1">
        <v>3600</v>
      </c>
    </row>
    <row r="712" spans="1:17" x14ac:dyDescent="0.35">
      <c r="A712" t="s">
        <v>1600</v>
      </c>
      <c r="B712" t="s">
        <v>778</v>
      </c>
      <c r="C712">
        <v>50025</v>
      </c>
      <c r="D712" t="s">
        <v>745</v>
      </c>
      <c r="E712" t="s">
        <v>340</v>
      </c>
      <c r="F712" t="s">
        <v>341</v>
      </c>
      <c r="G712" t="s">
        <v>32</v>
      </c>
      <c r="H712" t="s">
        <v>33</v>
      </c>
      <c r="I712" t="s">
        <v>2349</v>
      </c>
      <c r="J712" t="s">
        <v>2349</v>
      </c>
      <c r="K712" t="s">
        <v>2349</v>
      </c>
      <c r="L712" t="s">
        <v>2349</v>
      </c>
      <c r="M712" t="s">
        <v>2349</v>
      </c>
      <c r="N712" t="s">
        <v>2349</v>
      </c>
      <c r="O712" t="s">
        <v>2349</v>
      </c>
      <c r="P712" t="s">
        <v>2349</v>
      </c>
      <c r="Q712" s="1">
        <v>4800</v>
      </c>
    </row>
    <row r="713" spans="1:17" x14ac:dyDescent="0.35">
      <c r="A713" t="s">
        <v>1600</v>
      </c>
      <c r="B713" t="s">
        <v>778</v>
      </c>
      <c r="C713">
        <v>50025</v>
      </c>
      <c r="D713" t="s">
        <v>745</v>
      </c>
      <c r="E713" t="s">
        <v>30</v>
      </c>
      <c r="F713" t="s">
        <v>31</v>
      </c>
      <c r="G713" t="s">
        <v>32</v>
      </c>
      <c r="H713" t="s">
        <v>33</v>
      </c>
      <c r="I713" t="s">
        <v>2349</v>
      </c>
      <c r="J713" t="s">
        <v>2349</v>
      </c>
      <c r="K713" t="s">
        <v>2349</v>
      </c>
      <c r="L713" t="s">
        <v>2349</v>
      </c>
      <c r="M713" t="s">
        <v>2349</v>
      </c>
      <c r="N713" t="s">
        <v>2349</v>
      </c>
      <c r="O713" t="s">
        <v>2349</v>
      </c>
      <c r="P713" t="s">
        <v>2349</v>
      </c>
      <c r="Q713" s="1">
        <v>6000</v>
      </c>
    </row>
    <row r="714" spans="1:17" x14ac:dyDescent="0.35">
      <c r="A714" t="s">
        <v>1600</v>
      </c>
      <c r="B714" t="s">
        <v>778</v>
      </c>
      <c r="C714">
        <v>50025</v>
      </c>
      <c r="D714" t="s">
        <v>745</v>
      </c>
      <c r="E714" t="s">
        <v>299</v>
      </c>
      <c r="F714" t="s">
        <v>300</v>
      </c>
      <c r="G714" t="s">
        <v>32</v>
      </c>
      <c r="H714" t="s">
        <v>33</v>
      </c>
      <c r="I714" t="s">
        <v>2349</v>
      </c>
      <c r="J714" t="s">
        <v>2349</v>
      </c>
      <c r="K714" t="s">
        <v>2349</v>
      </c>
      <c r="L714" t="s">
        <v>2349</v>
      </c>
      <c r="M714" t="s">
        <v>2349</v>
      </c>
      <c r="N714" t="s">
        <v>2349</v>
      </c>
      <c r="O714" t="s">
        <v>2349</v>
      </c>
      <c r="P714" t="s">
        <v>2349</v>
      </c>
      <c r="Q714" s="1">
        <v>3600</v>
      </c>
    </row>
    <row r="715" spans="1:17" x14ac:dyDescent="0.35">
      <c r="A715" t="s">
        <v>1600</v>
      </c>
      <c r="B715" t="s">
        <v>778</v>
      </c>
      <c r="C715">
        <v>552520</v>
      </c>
      <c r="D715" t="s">
        <v>76</v>
      </c>
      <c r="E715" t="s">
        <v>189</v>
      </c>
      <c r="F715" t="s">
        <v>190</v>
      </c>
      <c r="G715" t="s">
        <v>260</v>
      </c>
      <c r="H715" t="s">
        <v>261</v>
      </c>
      <c r="I715" t="s">
        <v>2349</v>
      </c>
      <c r="J715" t="s">
        <v>2349</v>
      </c>
      <c r="K715" t="s">
        <v>2349</v>
      </c>
      <c r="L715" t="s">
        <v>2349</v>
      </c>
      <c r="M715" t="s">
        <v>779</v>
      </c>
      <c r="N715" t="s">
        <v>780</v>
      </c>
      <c r="O715" t="s">
        <v>2349</v>
      </c>
      <c r="P715" t="s">
        <v>2349</v>
      </c>
      <c r="Q715" s="1">
        <v>-18430</v>
      </c>
    </row>
    <row r="716" spans="1:17" x14ac:dyDescent="0.35">
      <c r="A716" t="s">
        <v>1600</v>
      </c>
      <c r="B716" t="s">
        <v>1166</v>
      </c>
      <c r="C716">
        <v>552450</v>
      </c>
      <c r="D716" t="s">
        <v>37</v>
      </c>
      <c r="E716" t="s">
        <v>77</v>
      </c>
      <c r="F716" t="s">
        <v>78</v>
      </c>
      <c r="G716" t="s">
        <v>32</v>
      </c>
      <c r="H716" t="s">
        <v>33</v>
      </c>
      <c r="I716" t="s">
        <v>2349</v>
      </c>
      <c r="J716" t="s">
        <v>2349</v>
      </c>
      <c r="K716" t="s">
        <v>2349</v>
      </c>
      <c r="L716" t="s">
        <v>2349</v>
      </c>
      <c r="M716" t="s">
        <v>1167</v>
      </c>
      <c r="N716" t="s">
        <v>1166</v>
      </c>
      <c r="O716" t="s">
        <v>2349</v>
      </c>
      <c r="P716" t="s">
        <v>2349</v>
      </c>
      <c r="Q716" s="1">
        <v>190000</v>
      </c>
    </row>
    <row r="717" spans="1:17" x14ac:dyDescent="0.35">
      <c r="A717" t="s">
        <v>1600</v>
      </c>
      <c r="B717" t="s">
        <v>36</v>
      </c>
      <c r="C717">
        <v>550400</v>
      </c>
      <c r="D717" t="s">
        <v>37</v>
      </c>
      <c r="E717" t="s">
        <v>30</v>
      </c>
      <c r="F717" t="s">
        <v>31</v>
      </c>
      <c r="G717" t="s">
        <v>32</v>
      </c>
      <c r="H717" t="s">
        <v>33</v>
      </c>
      <c r="I717" t="s">
        <v>2349</v>
      </c>
      <c r="J717" t="s">
        <v>2349</v>
      </c>
      <c r="K717" t="s">
        <v>34</v>
      </c>
      <c r="L717" t="s">
        <v>35</v>
      </c>
      <c r="M717" t="s">
        <v>2349</v>
      </c>
      <c r="N717" t="s">
        <v>2349</v>
      </c>
      <c r="O717" t="s">
        <v>2349</v>
      </c>
      <c r="P717" t="s">
        <v>2349</v>
      </c>
      <c r="Q717" s="1">
        <v>-2000</v>
      </c>
    </row>
    <row r="718" spans="1:17" x14ac:dyDescent="0.35">
      <c r="A718" t="s">
        <v>1600</v>
      </c>
      <c r="B718" t="s">
        <v>28</v>
      </c>
      <c r="C718">
        <v>550420</v>
      </c>
      <c r="D718" t="s">
        <v>29</v>
      </c>
      <c r="E718" t="s">
        <v>30</v>
      </c>
      <c r="F718" t="s">
        <v>31</v>
      </c>
      <c r="G718" t="s">
        <v>32</v>
      </c>
      <c r="H718" t="s">
        <v>33</v>
      </c>
      <c r="I718" t="s">
        <v>2349</v>
      </c>
      <c r="J718" t="s">
        <v>2349</v>
      </c>
      <c r="K718" t="s">
        <v>34</v>
      </c>
      <c r="L718" t="s">
        <v>35</v>
      </c>
      <c r="M718" t="s">
        <v>2349</v>
      </c>
      <c r="N718" t="s">
        <v>2349</v>
      </c>
      <c r="O718" t="s">
        <v>2349</v>
      </c>
      <c r="P718" t="s">
        <v>2349</v>
      </c>
      <c r="Q718" s="1">
        <v>2000</v>
      </c>
    </row>
    <row r="719" spans="1:17" x14ac:dyDescent="0.35">
      <c r="A719" t="s">
        <v>1600</v>
      </c>
      <c r="B719" t="s">
        <v>1336</v>
      </c>
      <c r="C719">
        <v>550400</v>
      </c>
      <c r="D719" t="s">
        <v>37</v>
      </c>
      <c r="E719" t="s">
        <v>181</v>
      </c>
      <c r="F719" t="s">
        <v>182</v>
      </c>
      <c r="G719" t="s">
        <v>20</v>
      </c>
      <c r="H719" t="s">
        <v>21</v>
      </c>
      <c r="I719" t="s">
        <v>2349</v>
      </c>
      <c r="J719" t="s">
        <v>2349</v>
      </c>
      <c r="K719" t="s">
        <v>2349</v>
      </c>
      <c r="L719" t="s">
        <v>2349</v>
      </c>
      <c r="M719" t="s">
        <v>2349</v>
      </c>
      <c r="N719" t="s">
        <v>2349</v>
      </c>
      <c r="O719" t="s">
        <v>1332</v>
      </c>
      <c r="P719" t="s">
        <v>1333</v>
      </c>
      <c r="Q719" s="1">
        <v>31304</v>
      </c>
    </row>
    <row r="720" spans="1:17" x14ac:dyDescent="0.35">
      <c r="A720" t="s">
        <v>1600</v>
      </c>
      <c r="B720" t="s">
        <v>1541</v>
      </c>
      <c r="C720">
        <v>550400</v>
      </c>
      <c r="D720" t="s">
        <v>37</v>
      </c>
      <c r="E720" t="s">
        <v>299</v>
      </c>
      <c r="F720" t="s">
        <v>300</v>
      </c>
      <c r="G720" t="s">
        <v>32</v>
      </c>
      <c r="H720" t="s">
        <v>33</v>
      </c>
      <c r="I720" t="s">
        <v>2349</v>
      </c>
      <c r="J720" t="s">
        <v>2349</v>
      </c>
      <c r="K720" t="s">
        <v>2349</v>
      </c>
      <c r="L720" t="s">
        <v>2349</v>
      </c>
      <c r="M720" t="s">
        <v>2349</v>
      </c>
      <c r="N720" t="s">
        <v>2349</v>
      </c>
      <c r="O720" t="s">
        <v>2349</v>
      </c>
      <c r="P720" t="s">
        <v>2349</v>
      </c>
      <c r="Q720" s="1">
        <v>1600</v>
      </c>
    </row>
    <row r="721" spans="1:17" x14ac:dyDescent="0.35">
      <c r="A721" t="s">
        <v>1600</v>
      </c>
      <c r="B721" t="s">
        <v>1214</v>
      </c>
      <c r="C721">
        <v>550400</v>
      </c>
      <c r="D721" t="s">
        <v>37</v>
      </c>
      <c r="E721" t="s">
        <v>127</v>
      </c>
      <c r="F721" t="s">
        <v>128</v>
      </c>
      <c r="G721" t="s">
        <v>129</v>
      </c>
      <c r="H721" t="s">
        <v>130</v>
      </c>
      <c r="I721" t="s">
        <v>2349</v>
      </c>
      <c r="J721" t="s">
        <v>2349</v>
      </c>
      <c r="K721" t="s">
        <v>2349</v>
      </c>
      <c r="L721" t="s">
        <v>2349</v>
      </c>
      <c r="M721" t="s">
        <v>2349</v>
      </c>
      <c r="N721" t="s">
        <v>2349</v>
      </c>
      <c r="O721" t="s">
        <v>2349</v>
      </c>
      <c r="P721" t="s">
        <v>2349</v>
      </c>
      <c r="Q721" s="1">
        <v>2900</v>
      </c>
    </row>
    <row r="722" spans="1:17" x14ac:dyDescent="0.35">
      <c r="A722" t="s">
        <v>1600</v>
      </c>
      <c r="B722" t="s">
        <v>1258</v>
      </c>
      <c r="C722">
        <v>550402</v>
      </c>
      <c r="D722" t="s">
        <v>1258</v>
      </c>
      <c r="E722" t="s">
        <v>232</v>
      </c>
      <c r="F722" t="s">
        <v>233</v>
      </c>
      <c r="G722" t="s">
        <v>473</v>
      </c>
      <c r="H722" t="s">
        <v>474</v>
      </c>
      <c r="I722" t="s">
        <v>2349</v>
      </c>
      <c r="J722" t="s">
        <v>2349</v>
      </c>
      <c r="K722" t="s">
        <v>2349</v>
      </c>
      <c r="L722" t="s">
        <v>2349</v>
      </c>
      <c r="M722" t="s">
        <v>2349</v>
      </c>
      <c r="N722" t="s">
        <v>2349</v>
      </c>
      <c r="O722" t="s">
        <v>2349</v>
      </c>
      <c r="P722" t="s">
        <v>2349</v>
      </c>
      <c r="Q722" s="1">
        <v>946</v>
      </c>
    </row>
    <row r="723" spans="1:17" x14ac:dyDescent="0.35">
      <c r="A723" t="s">
        <v>1600</v>
      </c>
      <c r="B723" t="s">
        <v>1258</v>
      </c>
      <c r="C723">
        <v>550402</v>
      </c>
      <c r="D723" t="s">
        <v>1258</v>
      </c>
      <c r="E723" t="s">
        <v>44</v>
      </c>
      <c r="F723" t="s">
        <v>45</v>
      </c>
      <c r="G723" t="s">
        <v>46</v>
      </c>
      <c r="H723" t="s">
        <v>47</v>
      </c>
      <c r="I723" t="s">
        <v>2349</v>
      </c>
      <c r="J723" t="s">
        <v>2349</v>
      </c>
      <c r="K723" t="s">
        <v>2349</v>
      </c>
      <c r="L723" t="s">
        <v>2349</v>
      </c>
      <c r="M723" t="s">
        <v>1406</v>
      </c>
      <c r="N723" t="s">
        <v>1407</v>
      </c>
      <c r="O723" t="s">
        <v>2349</v>
      </c>
      <c r="P723" t="s">
        <v>2349</v>
      </c>
      <c r="Q723" s="1">
        <v>4500</v>
      </c>
    </row>
    <row r="724" spans="1:17" x14ac:dyDescent="0.35">
      <c r="A724" t="s">
        <v>1600</v>
      </c>
      <c r="B724" t="s">
        <v>37</v>
      </c>
      <c r="C724">
        <v>550400</v>
      </c>
      <c r="D724" t="s">
        <v>37</v>
      </c>
      <c r="E724" t="s">
        <v>312</v>
      </c>
      <c r="F724" t="s">
        <v>313</v>
      </c>
      <c r="G724" t="s">
        <v>70</v>
      </c>
      <c r="H724" t="s">
        <v>71</v>
      </c>
      <c r="I724" t="s">
        <v>2349</v>
      </c>
      <c r="J724" t="s">
        <v>2349</v>
      </c>
      <c r="K724" t="s">
        <v>2349</v>
      </c>
      <c r="L724" t="s">
        <v>2349</v>
      </c>
      <c r="M724" t="s">
        <v>2349</v>
      </c>
      <c r="N724" t="s">
        <v>2349</v>
      </c>
      <c r="O724" t="s">
        <v>2349</v>
      </c>
      <c r="P724" t="s">
        <v>2349</v>
      </c>
      <c r="Q724" s="1">
        <v>4226</v>
      </c>
    </row>
    <row r="725" spans="1:17" x14ac:dyDescent="0.35">
      <c r="A725" t="s">
        <v>1600</v>
      </c>
      <c r="B725" t="s">
        <v>37</v>
      </c>
      <c r="C725">
        <v>550400</v>
      </c>
      <c r="D725" t="s">
        <v>37</v>
      </c>
      <c r="E725" t="s">
        <v>174</v>
      </c>
      <c r="F725" t="s">
        <v>175</v>
      </c>
      <c r="G725" t="s">
        <v>70</v>
      </c>
      <c r="H725" t="s">
        <v>71</v>
      </c>
      <c r="I725" t="s">
        <v>2349</v>
      </c>
      <c r="J725" t="s">
        <v>2349</v>
      </c>
      <c r="K725" t="s">
        <v>2349</v>
      </c>
      <c r="L725" t="s">
        <v>2349</v>
      </c>
      <c r="M725" t="s">
        <v>2349</v>
      </c>
      <c r="N725" t="s">
        <v>2349</v>
      </c>
      <c r="O725" t="s">
        <v>2349</v>
      </c>
      <c r="P725" t="s">
        <v>2349</v>
      </c>
      <c r="Q725" s="1">
        <v>5830</v>
      </c>
    </row>
    <row r="726" spans="1:17" x14ac:dyDescent="0.35">
      <c r="A726" t="s">
        <v>1600</v>
      </c>
      <c r="B726" t="s">
        <v>37</v>
      </c>
      <c r="C726">
        <v>550400</v>
      </c>
      <c r="D726" t="s">
        <v>37</v>
      </c>
      <c r="E726" t="s">
        <v>68</v>
      </c>
      <c r="F726" t="s">
        <v>69</v>
      </c>
      <c r="G726" t="s">
        <v>70</v>
      </c>
      <c r="H726" t="s">
        <v>71</v>
      </c>
      <c r="I726" t="s">
        <v>2349</v>
      </c>
      <c r="J726" t="s">
        <v>2349</v>
      </c>
      <c r="K726" t="s">
        <v>2349</v>
      </c>
      <c r="L726" t="s">
        <v>2349</v>
      </c>
      <c r="M726" t="s">
        <v>2349</v>
      </c>
      <c r="N726" t="s">
        <v>2349</v>
      </c>
      <c r="O726" t="s">
        <v>2349</v>
      </c>
      <c r="P726" t="s">
        <v>2349</v>
      </c>
      <c r="Q726" s="1">
        <v>1785</v>
      </c>
    </row>
    <row r="727" spans="1:17" x14ac:dyDescent="0.35">
      <c r="A727" t="s">
        <v>1600</v>
      </c>
      <c r="B727" t="s">
        <v>37</v>
      </c>
      <c r="C727">
        <v>550400</v>
      </c>
      <c r="D727" t="s">
        <v>37</v>
      </c>
      <c r="E727" t="s">
        <v>115</v>
      </c>
      <c r="F727" t="s">
        <v>116</v>
      </c>
      <c r="G727" t="s">
        <v>70</v>
      </c>
      <c r="H727" t="s">
        <v>71</v>
      </c>
      <c r="I727" t="s">
        <v>2349</v>
      </c>
      <c r="J727" t="s">
        <v>2349</v>
      </c>
      <c r="K727" t="s">
        <v>2349</v>
      </c>
      <c r="L727" t="s">
        <v>2349</v>
      </c>
      <c r="M727" t="s">
        <v>2349</v>
      </c>
      <c r="N727" t="s">
        <v>2349</v>
      </c>
      <c r="O727" t="s">
        <v>2349</v>
      </c>
      <c r="P727" t="s">
        <v>2349</v>
      </c>
      <c r="Q727" s="1">
        <v>7515</v>
      </c>
    </row>
    <row r="728" spans="1:17" x14ac:dyDescent="0.35">
      <c r="A728" t="s">
        <v>1600</v>
      </c>
      <c r="B728" t="s">
        <v>37</v>
      </c>
      <c r="C728">
        <v>550400</v>
      </c>
      <c r="D728" t="s">
        <v>37</v>
      </c>
      <c r="E728" t="s">
        <v>143</v>
      </c>
      <c r="F728" t="s">
        <v>144</v>
      </c>
      <c r="G728" t="s">
        <v>32</v>
      </c>
      <c r="H728" t="s">
        <v>33</v>
      </c>
      <c r="I728" t="s">
        <v>2349</v>
      </c>
      <c r="J728" t="s">
        <v>2349</v>
      </c>
      <c r="K728" t="s">
        <v>743</v>
      </c>
      <c r="L728" t="s">
        <v>744</v>
      </c>
      <c r="M728" t="s">
        <v>2349</v>
      </c>
      <c r="N728" t="s">
        <v>2349</v>
      </c>
      <c r="O728" t="s">
        <v>2349</v>
      </c>
      <c r="P728" t="s">
        <v>2349</v>
      </c>
      <c r="Q728" s="1">
        <v>1100</v>
      </c>
    </row>
    <row r="729" spans="1:17" x14ac:dyDescent="0.35">
      <c r="A729" t="s">
        <v>1600</v>
      </c>
      <c r="B729" t="s">
        <v>37</v>
      </c>
      <c r="C729">
        <v>550400</v>
      </c>
      <c r="D729" t="s">
        <v>37</v>
      </c>
      <c r="E729" t="s">
        <v>143</v>
      </c>
      <c r="F729" t="s">
        <v>144</v>
      </c>
      <c r="G729" t="s">
        <v>32</v>
      </c>
      <c r="H729" t="s">
        <v>33</v>
      </c>
      <c r="I729" t="s">
        <v>2349</v>
      </c>
      <c r="J729" t="s">
        <v>2349</v>
      </c>
      <c r="K729" t="s">
        <v>2349</v>
      </c>
      <c r="L729" t="s">
        <v>2349</v>
      </c>
      <c r="M729" t="s">
        <v>2349</v>
      </c>
      <c r="N729" t="s">
        <v>2349</v>
      </c>
      <c r="O729" t="s">
        <v>2349</v>
      </c>
      <c r="P729" t="s">
        <v>2349</v>
      </c>
      <c r="Q729" s="1">
        <v>920</v>
      </c>
    </row>
    <row r="730" spans="1:17" x14ac:dyDescent="0.35">
      <c r="A730" t="s">
        <v>1600</v>
      </c>
      <c r="B730" t="s">
        <v>37</v>
      </c>
      <c r="C730">
        <v>550400</v>
      </c>
      <c r="D730" t="s">
        <v>37</v>
      </c>
      <c r="E730" t="s">
        <v>219</v>
      </c>
      <c r="F730" t="s">
        <v>220</v>
      </c>
      <c r="G730" t="s">
        <v>158</v>
      </c>
      <c r="H730" t="s">
        <v>159</v>
      </c>
      <c r="I730" t="s">
        <v>2349</v>
      </c>
      <c r="J730" t="s">
        <v>2349</v>
      </c>
      <c r="K730" t="s">
        <v>2349</v>
      </c>
      <c r="L730" t="s">
        <v>2349</v>
      </c>
      <c r="M730" t="s">
        <v>2349</v>
      </c>
      <c r="N730" t="s">
        <v>2349</v>
      </c>
      <c r="O730" t="s">
        <v>2349</v>
      </c>
      <c r="P730" t="s">
        <v>2349</v>
      </c>
      <c r="Q730" s="1">
        <v>3000</v>
      </c>
    </row>
    <row r="731" spans="1:17" x14ac:dyDescent="0.35">
      <c r="A731" t="s">
        <v>1600</v>
      </c>
      <c r="B731" t="s">
        <v>37</v>
      </c>
      <c r="C731">
        <v>550400</v>
      </c>
      <c r="D731" t="s">
        <v>37</v>
      </c>
      <c r="E731" t="s">
        <v>390</v>
      </c>
      <c r="F731" t="s">
        <v>391</v>
      </c>
      <c r="G731" t="s">
        <v>112</v>
      </c>
      <c r="H731" t="s">
        <v>113</v>
      </c>
      <c r="I731" t="s">
        <v>2349</v>
      </c>
      <c r="J731" t="s">
        <v>2349</v>
      </c>
      <c r="K731" t="s">
        <v>2349</v>
      </c>
      <c r="L731" t="s">
        <v>2349</v>
      </c>
      <c r="M731" t="s">
        <v>2349</v>
      </c>
      <c r="N731" t="s">
        <v>2349</v>
      </c>
      <c r="O731" t="s">
        <v>2349</v>
      </c>
      <c r="P731" t="s">
        <v>2349</v>
      </c>
      <c r="Q731" s="1">
        <v>2150</v>
      </c>
    </row>
    <row r="732" spans="1:17" x14ac:dyDescent="0.35">
      <c r="A732" t="s">
        <v>1600</v>
      </c>
      <c r="B732" t="s">
        <v>37</v>
      </c>
      <c r="C732">
        <v>550400</v>
      </c>
      <c r="D732" t="s">
        <v>37</v>
      </c>
      <c r="E732" t="s">
        <v>215</v>
      </c>
      <c r="F732" t="s">
        <v>216</v>
      </c>
      <c r="G732" t="s">
        <v>112</v>
      </c>
      <c r="H732" t="s">
        <v>113</v>
      </c>
      <c r="I732" t="s">
        <v>2349</v>
      </c>
      <c r="J732" t="s">
        <v>2349</v>
      </c>
      <c r="K732" t="s">
        <v>2349</v>
      </c>
      <c r="L732" t="s">
        <v>2349</v>
      </c>
      <c r="M732" t="s">
        <v>2349</v>
      </c>
      <c r="N732" t="s">
        <v>2349</v>
      </c>
      <c r="O732" t="s">
        <v>2349</v>
      </c>
      <c r="P732" t="s">
        <v>2349</v>
      </c>
      <c r="Q732" s="1">
        <v>2500</v>
      </c>
    </row>
    <row r="733" spans="1:17" x14ac:dyDescent="0.35">
      <c r="A733" t="s">
        <v>1600</v>
      </c>
      <c r="B733" t="s">
        <v>37</v>
      </c>
      <c r="C733">
        <v>550400</v>
      </c>
      <c r="D733" t="s">
        <v>37</v>
      </c>
      <c r="E733" t="s">
        <v>146</v>
      </c>
      <c r="F733" t="s">
        <v>147</v>
      </c>
      <c r="G733" t="s">
        <v>148</v>
      </c>
      <c r="H733" t="s">
        <v>149</v>
      </c>
      <c r="I733" t="s">
        <v>2349</v>
      </c>
      <c r="J733" t="s">
        <v>2349</v>
      </c>
      <c r="K733" t="s">
        <v>2349</v>
      </c>
      <c r="L733" t="s">
        <v>2349</v>
      </c>
      <c r="M733" t="s">
        <v>2349</v>
      </c>
      <c r="N733" t="s">
        <v>2349</v>
      </c>
      <c r="O733" t="s">
        <v>2349</v>
      </c>
      <c r="P733" t="s">
        <v>2349</v>
      </c>
      <c r="Q733" s="1">
        <v>1500</v>
      </c>
    </row>
    <row r="734" spans="1:17" x14ac:dyDescent="0.35">
      <c r="A734" t="s">
        <v>1600</v>
      </c>
      <c r="B734" t="s">
        <v>37</v>
      </c>
      <c r="C734">
        <v>550400</v>
      </c>
      <c r="D734" t="s">
        <v>37</v>
      </c>
      <c r="E734" t="s">
        <v>146</v>
      </c>
      <c r="F734" t="s">
        <v>147</v>
      </c>
      <c r="G734" t="s">
        <v>226</v>
      </c>
      <c r="H734" t="s">
        <v>227</v>
      </c>
      <c r="I734" t="s">
        <v>2349</v>
      </c>
      <c r="J734" t="s">
        <v>2349</v>
      </c>
      <c r="K734" t="s">
        <v>2349</v>
      </c>
      <c r="L734" t="s">
        <v>2349</v>
      </c>
      <c r="M734" t="s">
        <v>2349</v>
      </c>
      <c r="N734" t="s">
        <v>2349</v>
      </c>
      <c r="O734" t="s">
        <v>2349</v>
      </c>
      <c r="P734" t="s">
        <v>2349</v>
      </c>
      <c r="Q734" s="1">
        <v>2000</v>
      </c>
    </row>
    <row r="735" spans="1:17" x14ac:dyDescent="0.35">
      <c r="A735" t="s">
        <v>1600</v>
      </c>
      <c r="B735" t="s">
        <v>37</v>
      </c>
      <c r="C735">
        <v>550400</v>
      </c>
      <c r="D735" t="s">
        <v>37</v>
      </c>
      <c r="E735" t="s">
        <v>232</v>
      </c>
      <c r="F735" t="s">
        <v>233</v>
      </c>
      <c r="G735" t="s">
        <v>473</v>
      </c>
      <c r="H735" t="s">
        <v>474</v>
      </c>
      <c r="I735" t="s">
        <v>2349</v>
      </c>
      <c r="J735" t="s">
        <v>2349</v>
      </c>
      <c r="K735" t="s">
        <v>2349</v>
      </c>
      <c r="L735" t="s">
        <v>2349</v>
      </c>
      <c r="M735" t="s">
        <v>2349</v>
      </c>
      <c r="N735" t="s">
        <v>2349</v>
      </c>
      <c r="O735" t="s">
        <v>2349</v>
      </c>
      <c r="P735" t="s">
        <v>2349</v>
      </c>
      <c r="Q735" s="1">
        <v>10000</v>
      </c>
    </row>
    <row r="736" spans="1:17" x14ac:dyDescent="0.35">
      <c r="A736" t="s">
        <v>1600</v>
      </c>
      <c r="B736" t="s">
        <v>37</v>
      </c>
      <c r="C736">
        <v>550400</v>
      </c>
      <c r="D736" t="s">
        <v>37</v>
      </c>
      <c r="E736" t="s">
        <v>232</v>
      </c>
      <c r="F736" t="s">
        <v>233</v>
      </c>
      <c r="G736" t="s">
        <v>234</v>
      </c>
      <c r="H736" t="s">
        <v>235</v>
      </c>
      <c r="I736" t="s">
        <v>2349</v>
      </c>
      <c r="J736" t="s">
        <v>2349</v>
      </c>
      <c r="K736" t="s">
        <v>2349</v>
      </c>
      <c r="L736" t="s">
        <v>2349</v>
      </c>
      <c r="M736" t="s">
        <v>2349</v>
      </c>
      <c r="N736" t="s">
        <v>2349</v>
      </c>
      <c r="O736" t="s">
        <v>2349</v>
      </c>
      <c r="P736" t="s">
        <v>2349</v>
      </c>
      <c r="Q736" s="1">
        <v>7000</v>
      </c>
    </row>
    <row r="737" spans="1:17" x14ac:dyDescent="0.35">
      <c r="A737" t="s">
        <v>1600</v>
      </c>
      <c r="B737" t="s">
        <v>37</v>
      </c>
      <c r="C737">
        <v>550400</v>
      </c>
      <c r="D737" t="s">
        <v>37</v>
      </c>
      <c r="E737" t="s">
        <v>167</v>
      </c>
      <c r="F737" t="s">
        <v>168</v>
      </c>
      <c r="G737" t="s">
        <v>169</v>
      </c>
      <c r="H737" t="s">
        <v>170</v>
      </c>
      <c r="I737" t="s">
        <v>2349</v>
      </c>
      <c r="J737" t="s">
        <v>2349</v>
      </c>
      <c r="K737" t="s">
        <v>835</v>
      </c>
      <c r="L737" t="s">
        <v>836</v>
      </c>
      <c r="M737" t="s">
        <v>2349</v>
      </c>
      <c r="N737" t="s">
        <v>2349</v>
      </c>
      <c r="O737" t="s">
        <v>2349</v>
      </c>
      <c r="P737" t="s">
        <v>2349</v>
      </c>
      <c r="Q737" s="1">
        <v>4498</v>
      </c>
    </row>
    <row r="738" spans="1:17" x14ac:dyDescent="0.35">
      <c r="A738" t="s">
        <v>1600</v>
      </c>
      <c r="B738" t="s">
        <v>37</v>
      </c>
      <c r="C738">
        <v>550400</v>
      </c>
      <c r="D738" t="s">
        <v>37</v>
      </c>
      <c r="E738" t="s">
        <v>167</v>
      </c>
      <c r="F738" t="s">
        <v>168</v>
      </c>
      <c r="G738" t="s">
        <v>169</v>
      </c>
      <c r="H738" t="s">
        <v>170</v>
      </c>
      <c r="I738" t="s">
        <v>2349</v>
      </c>
      <c r="J738" t="s">
        <v>2349</v>
      </c>
      <c r="K738" t="s">
        <v>2349</v>
      </c>
      <c r="L738" t="s">
        <v>2349</v>
      </c>
      <c r="M738" t="s">
        <v>2349</v>
      </c>
      <c r="N738" t="s">
        <v>2349</v>
      </c>
      <c r="O738" t="s">
        <v>2349</v>
      </c>
      <c r="P738" t="s">
        <v>2349</v>
      </c>
      <c r="Q738" s="1">
        <v>5000</v>
      </c>
    </row>
    <row r="739" spans="1:17" x14ac:dyDescent="0.35">
      <c r="A739" t="s">
        <v>1600</v>
      </c>
      <c r="B739" t="s">
        <v>37</v>
      </c>
      <c r="C739">
        <v>550400</v>
      </c>
      <c r="D739" t="s">
        <v>37</v>
      </c>
      <c r="E739" t="s">
        <v>340</v>
      </c>
      <c r="F739" t="s">
        <v>341</v>
      </c>
      <c r="G739" t="s">
        <v>32</v>
      </c>
      <c r="H739" t="s">
        <v>33</v>
      </c>
      <c r="I739" t="s">
        <v>2349</v>
      </c>
      <c r="J739" t="s">
        <v>2349</v>
      </c>
      <c r="K739" t="s">
        <v>34</v>
      </c>
      <c r="L739" t="s">
        <v>35</v>
      </c>
      <c r="M739" t="s">
        <v>2349</v>
      </c>
      <c r="N739" t="s">
        <v>2349</v>
      </c>
      <c r="O739" t="s">
        <v>2349</v>
      </c>
      <c r="P739" t="s">
        <v>2349</v>
      </c>
      <c r="Q739" s="1">
        <v>8088</v>
      </c>
    </row>
    <row r="740" spans="1:17" x14ac:dyDescent="0.35">
      <c r="A740" t="s">
        <v>1600</v>
      </c>
      <c r="B740" t="s">
        <v>37</v>
      </c>
      <c r="C740">
        <v>550400</v>
      </c>
      <c r="D740" t="s">
        <v>37</v>
      </c>
      <c r="E740" t="s">
        <v>299</v>
      </c>
      <c r="F740" t="s">
        <v>300</v>
      </c>
      <c r="G740" t="s">
        <v>32</v>
      </c>
      <c r="H740" t="s">
        <v>33</v>
      </c>
      <c r="I740" t="s">
        <v>2349</v>
      </c>
      <c r="J740" t="s">
        <v>2349</v>
      </c>
      <c r="K740" t="s">
        <v>34</v>
      </c>
      <c r="L740" t="s">
        <v>35</v>
      </c>
      <c r="M740" t="s">
        <v>2349</v>
      </c>
      <c r="N740" t="s">
        <v>2349</v>
      </c>
      <c r="O740" t="s">
        <v>2349</v>
      </c>
      <c r="P740" t="s">
        <v>2349</v>
      </c>
      <c r="Q740" s="1">
        <v>5436</v>
      </c>
    </row>
    <row r="741" spans="1:17" x14ac:dyDescent="0.35">
      <c r="A741" t="s">
        <v>1600</v>
      </c>
      <c r="B741" t="s">
        <v>37</v>
      </c>
      <c r="C741">
        <v>550400</v>
      </c>
      <c r="D741" t="s">
        <v>37</v>
      </c>
      <c r="E741" t="s">
        <v>530</v>
      </c>
      <c r="F741" t="s">
        <v>531</v>
      </c>
      <c r="G741" t="s">
        <v>275</v>
      </c>
      <c r="H741" t="s">
        <v>276</v>
      </c>
      <c r="I741" t="s">
        <v>2349</v>
      </c>
      <c r="J741" t="s">
        <v>2349</v>
      </c>
      <c r="K741" t="s">
        <v>2349</v>
      </c>
      <c r="L741" t="s">
        <v>2349</v>
      </c>
      <c r="M741" t="s">
        <v>2349</v>
      </c>
      <c r="N741" t="s">
        <v>2349</v>
      </c>
      <c r="O741" t="s">
        <v>2349</v>
      </c>
      <c r="P741" t="s">
        <v>2349</v>
      </c>
      <c r="Q741" s="1">
        <v>3000</v>
      </c>
    </row>
    <row r="742" spans="1:17" x14ac:dyDescent="0.35">
      <c r="A742" t="s">
        <v>1600</v>
      </c>
      <c r="B742" t="s">
        <v>37</v>
      </c>
      <c r="C742">
        <v>550400</v>
      </c>
      <c r="D742" t="s">
        <v>37</v>
      </c>
      <c r="E742" t="s">
        <v>537</v>
      </c>
      <c r="F742" t="s">
        <v>538</v>
      </c>
      <c r="G742" t="s">
        <v>535</v>
      </c>
      <c r="H742" t="s">
        <v>536</v>
      </c>
      <c r="I742" t="s">
        <v>2349</v>
      </c>
      <c r="J742" t="s">
        <v>2349</v>
      </c>
      <c r="K742" t="s">
        <v>2349</v>
      </c>
      <c r="L742" t="s">
        <v>2349</v>
      </c>
      <c r="M742" t="s">
        <v>2349</v>
      </c>
      <c r="N742" t="s">
        <v>2349</v>
      </c>
      <c r="O742" t="s">
        <v>2349</v>
      </c>
      <c r="P742" t="s">
        <v>2349</v>
      </c>
      <c r="Q742" s="1">
        <v>200</v>
      </c>
    </row>
    <row r="743" spans="1:17" x14ac:dyDescent="0.35">
      <c r="A743" t="s">
        <v>1600</v>
      </c>
      <c r="B743" t="s">
        <v>37</v>
      </c>
      <c r="C743">
        <v>550400</v>
      </c>
      <c r="D743" t="s">
        <v>37</v>
      </c>
      <c r="E743" t="s">
        <v>539</v>
      </c>
      <c r="F743" t="s">
        <v>540</v>
      </c>
      <c r="G743" t="s">
        <v>348</v>
      </c>
      <c r="H743" t="s">
        <v>349</v>
      </c>
      <c r="I743" t="s">
        <v>2349</v>
      </c>
      <c r="J743" t="s">
        <v>2349</v>
      </c>
      <c r="K743" t="s">
        <v>2349</v>
      </c>
      <c r="L743" t="s">
        <v>2349</v>
      </c>
      <c r="M743" t="s">
        <v>2349</v>
      </c>
      <c r="N743" t="s">
        <v>2349</v>
      </c>
      <c r="O743" t="s">
        <v>2349</v>
      </c>
      <c r="P743" t="s">
        <v>2349</v>
      </c>
      <c r="Q743" s="1">
        <v>450</v>
      </c>
    </row>
    <row r="744" spans="1:17" x14ac:dyDescent="0.35">
      <c r="A744" t="s">
        <v>1600</v>
      </c>
      <c r="B744" t="s">
        <v>37</v>
      </c>
      <c r="C744">
        <v>550400</v>
      </c>
      <c r="D744" t="s">
        <v>37</v>
      </c>
      <c r="E744" t="s">
        <v>306</v>
      </c>
      <c r="F744" t="s">
        <v>307</v>
      </c>
      <c r="G744" t="s">
        <v>158</v>
      </c>
      <c r="H744" t="s">
        <v>159</v>
      </c>
      <c r="I744" t="s">
        <v>2349</v>
      </c>
      <c r="J744" t="s">
        <v>2349</v>
      </c>
      <c r="K744" t="s">
        <v>2349</v>
      </c>
      <c r="L744" t="s">
        <v>2349</v>
      </c>
      <c r="M744" t="s">
        <v>2349</v>
      </c>
      <c r="N744" t="s">
        <v>2349</v>
      </c>
      <c r="O744" t="s">
        <v>2349</v>
      </c>
      <c r="P744" t="s">
        <v>2349</v>
      </c>
      <c r="Q744" s="1">
        <v>400</v>
      </c>
    </row>
    <row r="745" spans="1:17" x14ac:dyDescent="0.35">
      <c r="A745" t="s">
        <v>1600</v>
      </c>
      <c r="B745" t="s">
        <v>37</v>
      </c>
      <c r="C745">
        <v>550400</v>
      </c>
      <c r="D745" t="s">
        <v>37</v>
      </c>
      <c r="E745" t="s">
        <v>200</v>
      </c>
      <c r="F745" t="s">
        <v>201</v>
      </c>
      <c r="G745" t="s">
        <v>202</v>
      </c>
      <c r="H745" t="s">
        <v>203</v>
      </c>
      <c r="I745" t="s">
        <v>2349</v>
      </c>
      <c r="J745" t="s">
        <v>2349</v>
      </c>
      <c r="K745" t="s">
        <v>2349</v>
      </c>
      <c r="L745" t="s">
        <v>2349</v>
      </c>
      <c r="M745" t="s">
        <v>2349</v>
      </c>
      <c r="N745" t="s">
        <v>2349</v>
      </c>
      <c r="O745" t="s">
        <v>2349</v>
      </c>
      <c r="P745" t="s">
        <v>2349</v>
      </c>
      <c r="Q745" s="1">
        <v>1400</v>
      </c>
    </row>
    <row r="746" spans="1:17" x14ac:dyDescent="0.35">
      <c r="A746" t="s">
        <v>1600</v>
      </c>
      <c r="B746" t="s">
        <v>37</v>
      </c>
      <c r="C746">
        <v>552450</v>
      </c>
      <c r="D746" t="s">
        <v>37</v>
      </c>
      <c r="E746" t="s">
        <v>232</v>
      </c>
      <c r="F746" t="s">
        <v>233</v>
      </c>
      <c r="G746" t="s">
        <v>473</v>
      </c>
      <c r="H746" t="s">
        <v>474</v>
      </c>
      <c r="I746" t="s">
        <v>2349</v>
      </c>
      <c r="J746" t="s">
        <v>2349</v>
      </c>
      <c r="K746" t="s">
        <v>2349</v>
      </c>
      <c r="L746" t="s">
        <v>2349</v>
      </c>
      <c r="M746" t="s">
        <v>2349</v>
      </c>
      <c r="N746" t="s">
        <v>2349</v>
      </c>
      <c r="O746" t="s">
        <v>2349</v>
      </c>
      <c r="P746" t="s">
        <v>2349</v>
      </c>
      <c r="Q746" s="1">
        <v>3000</v>
      </c>
    </row>
    <row r="747" spans="1:17" x14ac:dyDescent="0.35">
      <c r="A747" t="s">
        <v>1600</v>
      </c>
      <c r="B747" t="s">
        <v>1476</v>
      </c>
      <c r="C747">
        <v>552450</v>
      </c>
      <c r="D747" t="s">
        <v>37</v>
      </c>
      <c r="E747" t="s">
        <v>143</v>
      </c>
      <c r="F747" t="s">
        <v>144</v>
      </c>
      <c r="G747" t="s">
        <v>32</v>
      </c>
      <c r="H747" t="s">
        <v>33</v>
      </c>
      <c r="I747" t="s">
        <v>2349</v>
      </c>
      <c r="J747" t="s">
        <v>2349</v>
      </c>
      <c r="K747" t="s">
        <v>739</v>
      </c>
      <c r="L747" t="s">
        <v>740</v>
      </c>
      <c r="M747" t="s">
        <v>2349</v>
      </c>
      <c r="N747" t="s">
        <v>2349</v>
      </c>
      <c r="O747" t="s">
        <v>2349</v>
      </c>
      <c r="P747" t="s">
        <v>2349</v>
      </c>
      <c r="Q747" s="1">
        <v>2715</v>
      </c>
    </row>
    <row r="748" spans="1:17" x14ac:dyDescent="0.35">
      <c r="A748" t="s">
        <v>1600</v>
      </c>
      <c r="B748" t="s">
        <v>1478</v>
      </c>
      <c r="C748">
        <v>550400</v>
      </c>
      <c r="D748" t="s">
        <v>37</v>
      </c>
      <c r="E748" t="s">
        <v>143</v>
      </c>
      <c r="F748" t="s">
        <v>144</v>
      </c>
      <c r="G748" t="s">
        <v>32</v>
      </c>
      <c r="H748" t="s">
        <v>33</v>
      </c>
      <c r="I748" t="s">
        <v>2349</v>
      </c>
      <c r="J748" t="s">
        <v>2349</v>
      </c>
      <c r="K748" t="s">
        <v>34</v>
      </c>
      <c r="L748" t="s">
        <v>35</v>
      </c>
      <c r="M748" t="s">
        <v>2349</v>
      </c>
      <c r="N748" t="s">
        <v>2349</v>
      </c>
      <c r="O748" t="s">
        <v>2349</v>
      </c>
      <c r="P748" t="s">
        <v>2349</v>
      </c>
      <c r="Q748" s="1">
        <v>1200</v>
      </c>
    </row>
    <row r="749" spans="1:17" x14ac:dyDescent="0.35">
      <c r="A749" t="s">
        <v>1600</v>
      </c>
      <c r="B749" t="s">
        <v>1408</v>
      </c>
      <c r="C749">
        <v>550400</v>
      </c>
      <c r="D749" t="s">
        <v>37</v>
      </c>
      <c r="E749" t="s">
        <v>143</v>
      </c>
      <c r="F749" t="s">
        <v>144</v>
      </c>
      <c r="G749" t="s">
        <v>32</v>
      </c>
      <c r="H749" t="s">
        <v>33</v>
      </c>
      <c r="I749" t="s">
        <v>2349</v>
      </c>
      <c r="J749" t="s">
        <v>2349</v>
      </c>
      <c r="K749" t="s">
        <v>716</v>
      </c>
      <c r="L749" t="s">
        <v>717</v>
      </c>
      <c r="M749" t="s">
        <v>2349</v>
      </c>
      <c r="N749" t="s">
        <v>2349</v>
      </c>
      <c r="O749" t="s">
        <v>2349</v>
      </c>
      <c r="P749" t="s">
        <v>2349</v>
      </c>
      <c r="Q749" s="1">
        <v>1539</v>
      </c>
    </row>
    <row r="750" spans="1:17" x14ac:dyDescent="0.35">
      <c r="A750" t="s">
        <v>1600</v>
      </c>
      <c r="B750" t="s">
        <v>1197</v>
      </c>
      <c r="C750">
        <v>550400</v>
      </c>
      <c r="D750" t="s">
        <v>37</v>
      </c>
      <c r="E750" t="s">
        <v>30</v>
      </c>
      <c r="F750" t="s">
        <v>31</v>
      </c>
      <c r="G750" t="s">
        <v>32</v>
      </c>
      <c r="H750" t="s">
        <v>33</v>
      </c>
      <c r="I750" t="s">
        <v>2349</v>
      </c>
      <c r="J750" t="s">
        <v>2349</v>
      </c>
      <c r="K750" t="s">
        <v>34</v>
      </c>
      <c r="L750" t="s">
        <v>35</v>
      </c>
      <c r="M750" t="s">
        <v>2349</v>
      </c>
      <c r="N750" t="s">
        <v>2349</v>
      </c>
      <c r="O750" t="s">
        <v>2349</v>
      </c>
      <c r="P750" t="s">
        <v>2349</v>
      </c>
      <c r="Q750" s="1">
        <v>8748</v>
      </c>
    </row>
    <row r="751" spans="1:17" x14ac:dyDescent="0.35">
      <c r="A751" t="s">
        <v>1600</v>
      </c>
      <c r="B751" t="s">
        <v>738</v>
      </c>
      <c r="C751">
        <v>552451</v>
      </c>
      <c r="D751" t="s">
        <v>738</v>
      </c>
      <c r="E751" t="s">
        <v>143</v>
      </c>
      <c r="F751" t="s">
        <v>144</v>
      </c>
      <c r="G751" t="s">
        <v>32</v>
      </c>
      <c r="H751" t="s">
        <v>33</v>
      </c>
      <c r="I751" t="s">
        <v>2349</v>
      </c>
      <c r="J751" t="s">
        <v>2349</v>
      </c>
      <c r="K751" t="s">
        <v>2349</v>
      </c>
      <c r="L751" t="s">
        <v>2349</v>
      </c>
      <c r="M751" t="s">
        <v>2349</v>
      </c>
      <c r="N751" t="s">
        <v>2349</v>
      </c>
      <c r="O751" t="s">
        <v>2349</v>
      </c>
      <c r="P751" t="s">
        <v>2349</v>
      </c>
      <c r="Q751" s="1">
        <v>900</v>
      </c>
    </row>
    <row r="752" spans="1:17" x14ac:dyDescent="0.35">
      <c r="A752" t="s">
        <v>1600</v>
      </c>
      <c r="B752" t="s">
        <v>738</v>
      </c>
      <c r="C752">
        <v>552451</v>
      </c>
      <c r="D752" t="s">
        <v>738</v>
      </c>
      <c r="E752" t="s">
        <v>30</v>
      </c>
      <c r="F752" t="s">
        <v>31</v>
      </c>
      <c r="G752" t="s">
        <v>32</v>
      </c>
      <c r="H752" t="s">
        <v>33</v>
      </c>
      <c r="I752" t="s">
        <v>2349</v>
      </c>
      <c r="J752" t="s">
        <v>2349</v>
      </c>
      <c r="K752" t="s">
        <v>2349</v>
      </c>
      <c r="L752" t="s">
        <v>2349</v>
      </c>
      <c r="M752" t="s">
        <v>2349</v>
      </c>
      <c r="N752" t="s">
        <v>2349</v>
      </c>
      <c r="O752" t="s">
        <v>2349</v>
      </c>
      <c r="P752" t="s">
        <v>2349</v>
      </c>
      <c r="Q752" s="1">
        <v>3990</v>
      </c>
    </row>
    <row r="753" spans="1:17" x14ac:dyDescent="0.35">
      <c r="A753" t="s">
        <v>1600</v>
      </c>
      <c r="B753" t="s">
        <v>1330</v>
      </c>
      <c r="C753">
        <v>552450</v>
      </c>
      <c r="D753" t="s">
        <v>37</v>
      </c>
      <c r="E753" t="s">
        <v>232</v>
      </c>
      <c r="F753" t="s">
        <v>233</v>
      </c>
      <c r="G753" t="s">
        <v>234</v>
      </c>
      <c r="H753" t="s">
        <v>235</v>
      </c>
      <c r="I753" t="s">
        <v>2349</v>
      </c>
      <c r="J753" t="s">
        <v>2349</v>
      </c>
      <c r="K753" t="s">
        <v>2349</v>
      </c>
      <c r="L753" t="s">
        <v>2349</v>
      </c>
      <c r="M753" t="s">
        <v>2349</v>
      </c>
      <c r="N753" t="s">
        <v>2349</v>
      </c>
      <c r="O753" t="s">
        <v>2349</v>
      </c>
      <c r="P753" t="s">
        <v>2349</v>
      </c>
      <c r="Q753" s="1">
        <v>10000</v>
      </c>
    </row>
    <row r="754" spans="1:17" x14ac:dyDescent="0.35">
      <c r="A754" t="s">
        <v>1600</v>
      </c>
      <c r="B754" t="s">
        <v>199</v>
      </c>
      <c r="C754">
        <v>5063</v>
      </c>
      <c r="D754" t="s">
        <v>72</v>
      </c>
      <c r="E754" t="s">
        <v>526</v>
      </c>
      <c r="F754" t="s">
        <v>527</v>
      </c>
      <c r="G754" t="s">
        <v>528</v>
      </c>
      <c r="H754" t="s">
        <v>529</v>
      </c>
      <c r="I754" t="s">
        <v>2349</v>
      </c>
      <c r="J754" t="s">
        <v>2349</v>
      </c>
      <c r="K754" t="s">
        <v>2349</v>
      </c>
      <c r="L754" t="s">
        <v>2349</v>
      </c>
      <c r="M754" t="s">
        <v>2349</v>
      </c>
      <c r="N754" t="s">
        <v>2349</v>
      </c>
      <c r="O754" t="s">
        <v>2349</v>
      </c>
      <c r="P754" t="s">
        <v>2349</v>
      </c>
      <c r="Q754" s="1">
        <v>-3245</v>
      </c>
    </row>
    <row r="755" spans="1:17" x14ac:dyDescent="0.35">
      <c r="A755" t="s">
        <v>1600</v>
      </c>
      <c r="B755" t="s">
        <v>199</v>
      </c>
      <c r="C755">
        <v>5063</v>
      </c>
      <c r="D755" t="s">
        <v>72</v>
      </c>
      <c r="E755" t="s">
        <v>167</v>
      </c>
      <c r="F755" t="s">
        <v>168</v>
      </c>
      <c r="G755" t="s">
        <v>169</v>
      </c>
      <c r="H755" t="s">
        <v>170</v>
      </c>
      <c r="I755" t="s">
        <v>2349</v>
      </c>
      <c r="J755" t="s">
        <v>2349</v>
      </c>
      <c r="K755" t="s">
        <v>2349</v>
      </c>
      <c r="L755" t="s">
        <v>2349</v>
      </c>
      <c r="M755" t="s">
        <v>2349</v>
      </c>
      <c r="N755" t="s">
        <v>2349</v>
      </c>
      <c r="O755" t="s">
        <v>2349</v>
      </c>
      <c r="P755" t="s">
        <v>2349</v>
      </c>
      <c r="Q755" s="1">
        <v>-5081</v>
      </c>
    </row>
    <row r="756" spans="1:17" x14ac:dyDescent="0.35">
      <c r="A756" t="s">
        <v>1600</v>
      </c>
      <c r="B756" t="s">
        <v>199</v>
      </c>
      <c r="C756">
        <v>5063</v>
      </c>
      <c r="D756" t="s">
        <v>72</v>
      </c>
      <c r="E756" t="s">
        <v>530</v>
      </c>
      <c r="F756" t="s">
        <v>531</v>
      </c>
      <c r="G756" t="s">
        <v>275</v>
      </c>
      <c r="H756" t="s">
        <v>276</v>
      </c>
      <c r="I756" t="s">
        <v>2349</v>
      </c>
      <c r="J756" t="s">
        <v>2349</v>
      </c>
      <c r="K756" t="s">
        <v>2349</v>
      </c>
      <c r="L756" t="s">
        <v>2349</v>
      </c>
      <c r="M756" t="s">
        <v>2349</v>
      </c>
      <c r="N756" t="s">
        <v>2349</v>
      </c>
      <c r="O756" t="s">
        <v>2349</v>
      </c>
      <c r="P756" t="s">
        <v>2349</v>
      </c>
      <c r="Q756" s="1">
        <v>-2970</v>
      </c>
    </row>
    <row r="757" spans="1:17" x14ac:dyDescent="0.35">
      <c r="A757" t="s">
        <v>1600</v>
      </c>
      <c r="B757" t="s">
        <v>199</v>
      </c>
      <c r="C757">
        <v>5063</v>
      </c>
      <c r="D757" t="s">
        <v>72</v>
      </c>
      <c r="E757" t="s">
        <v>200</v>
      </c>
      <c r="F757" t="s">
        <v>201</v>
      </c>
      <c r="G757" t="s">
        <v>202</v>
      </c>
      <c r="H757" t="s">
        <v>203</v>
      </c>
      <c r="I757" t="s">
        <v>2349</v>
      </c>
      <c r="J757" t="s">
        <v>2349</v>
      </c>
      <c r="K757" t="s">
        <v>2349</v>
      </c>
      <c r="L757" t="s">
        <v>2349</v>
      </c>
      <c r="M757" t="s">
        <v>2349</v>
      </c>
      <c r="N757" t="s">
        <v>2349</v>
      </c>
      <c r="O757" t="s">
        <v>2349</v>
      </c>
      <c r="P757" t="s">
        <v>2349</v>
      </c>
      <c r="Q757" s="1">
        <v>-2574</v>
      </c>
    </row>
    <row r="758" spans="1:17" x14ac:dyDescent="0.35">
      <c r="A758" t="s">
        <v>1600</v>
      </c>
      <c r="B758" t="s">
        <v>199</v>
      </c>
      <c r="C758">
        <v>5063</v>
      </c>
      <c r="D758" t="s">
        <v>72</v>
      </c>
      <c r="E758" t="s">
        <v>181</v>
      </c>
      <c r="F758" t="s">
        <v>182</v>
      </c>
      <c r="G758" t="s">
        <v>20</v>
      </c>
      <c r="H758" t="s">
        <v>21</v>
      </c>
      <c r="I758" t="s">
        <v>2349</v>
      </c>
      <c r="J758" t="s">
        <v>2349</v>
      </c>
      <c r="K758" t="s">
        <v>2349</v>
      </c>
      <c r="L758" t="s">
        <v>2349</v>
      </c>
      <c r="M758" t="s">
        <v>163</v>
      </c>
      <c r="N758" t="s">
        <v>164</v>
      </c>
      <c r="O758" t="s">
        <v>2349</v>
      </c>
      <c r="P758" t="s">
        <v>2349</v>
      </c>
      <c r="Q758" s="1">
        <v>-6890</v>
      </c>
    </row>
    <row r="759" spans="1:17" x14ac:dyDescent="0.35">
      <c r="A759" t="s">
        <v>1600</v>
      </c>
      <c r="B759" t="s">
        <v>199</v>
      </c>
      <c r="C759">
        <v>5063</v>
      </c>
      <c r="D759" t="s">
        <v>72</v>
      </c>
      <c r="E759" t="s">
        <v>44</v>
      </c>
      <c r="F759" t="s">
        <v>45</v>
      </c>
      <c r="G759" t="s">
        <v>46</v>
      </c>
      <c r="H759" t="s">
        <v>47</v>
      </c>
      <c r="I759" t="s">
        <v>2349</v>
      </c>
      <c r="J759" t="s">
        <v>2349</v>
      </c>
      <c r="K759" t="s">
        <v>2349</v>
      </c>
      <c r="L759" t="s">
        <v>2349</v>
      </c>
      <c r="M759" t="s">
        <v>163</v>
      </c>
      <c r="N759" t="s">
        <v>164</v>
      </c>
      <c r="O759" t="s">
        <v>2349</v>
      </c>
      <c r="P759" t="s">
        <v>2349</v>
      </c>
      <c r="Q759" s="1">
        <v>-2574</v>
      </c>
    </row>
    <row r="760" spans="1:17" x14ac:dyDescent="0.35">
      <c r="A760" t="s">
        <v>1600</v>
      </c>
      <c r="B760" t="s">
        <v>199</v>
      </c>
      <c r="C760">
        <v>5064</v>
      </c>
      <c r="D760" t="s">
        <v>67</v>
      </c>
      <c r="E760" t="s">
        <v>526</v>
      </c>
      <c r="F760" t="s">
        <v>527</v>
      </c>
      <c r="G760" t="s">
        <v>528</v>
      </c>
      <c r="H760" t="s">
        <v>529</v>
      </c>
      <c r="I760" t="s">
        <v>2349</v>
      </c>
      <c r="J760" t="s">
        <v>2349</v>
      </c>
      <c r="K760" t="s">
        <v>2349</v>
      </c>
      <c r="L760" t="s">
        <v>2349</v>
      </c>
      <c r="M760" t="s">
        <v>2349</v>
      </c>
      <c r="N760" t="s">
        <v>2349</v>
      </c>
      <c r="O760" t="s">
        <v>2349</v>
      </c>
      <c r="P760" t="s">
        <v>2349</v>
      </c>
      <c r="Q760" s="1">
        <v>-79</v>
      </c>
    </row>
    <row r="761" spans="1:17" x14ac:dyDescent="0.35">
      <c r="A761" t="s">
        <v>1600</v>
      </c>
      <c r="B761" t="s">
        <v>199</v>
      </c>
      <c r="C761">
        <v>5064</v>
      </c>
      <c r="D761" t="s">
        <v>67</v>
      </c>
      <c r="E761" t="s">
        <v>167</v>
      </c>
      <c r="F761" t="s">
        <v>168</v>
      </c>
      <c r="G761" t="s">
        <v>169</v>
      </c>
      <c r="H761" t="s">
        <v>170</v>
      </c>
      <c r="I761" t="s">
        <v>2349</v>
      </c>
      <c r="J761" t="s">
        <v>2349</v>
      </c>
      <c r="K761" t="s">
        <v>2349</v>
      </c>
      <c r="L761" t="s">
        <v>2349</v>
      </c>
      <c r="M761" t="s">
        <v>2349</v>
      </c>
      <c r="N761" t="s">
        <v>2349</v>
      </c>
      <c r="O761" t="s">
        <v>2349</v>
      </c>
      <c r="P761" t="s">
        <v>2349</v>
      </c>
      <c r="Q761" s="1">
        <v>-123</v>
      </c>
    </row>
    <row r="762" spans="1:17" x14ac:dyDescent="0.35">
      <c r="A762" t="s">
        <v>1600</v>
      </c>
      <c r="B762" t="s">
        <v>199</v>
      </c>
      <c r="C762">
        <v>5064</v>
      </c>
      <c r="D762" t="s">
        <v>67</v>
      </c>
      <c r="E762" t="s">
        <v>530</v>
      </c>
      <c r="F762" t="s">
        <v>531</v>
      </c>
      <c r="G762" t="s">
        <v>275</v>
      </c>
      <c r="H762" t="s">
        <v>276</v>
      </c>
      <c r="I762" t="s">
        <v>2349</v>
      </c>
      <c r="J762" t="s">
        <v>2349</v>
      </c>
      <c r="K762" t="s">
        <v>2349</v>
      </c>
      <c r="L762" t="s">
        <v>2349</v>
      </c>
      <c r="M762" t="s">
        <v>2349</v>
      </c>
      <c r="N762" t="s">
        <v>2349</v>
      </c>
      <c r="O762" t="s">
        <v>2349</v>
      </c>
      <c r="P762" t="s">
        <v>2349</v>
      </c>
      <c r="Q762" s="1">
        <v>-72</v>
      </c>
    </row>
    <row r="763" spans="1:17" x14ac:dyDescent="0.35">
      <c r="A763" t="s">
        <v>1600</v>
      </c>
      <c r="B763" t="s">
        <v>199</v>
      </c>
      <c r="C763">
        <v>5064</v>
      </c>
      <c r="D763" t="s">
        <v>67</v>
      </c>
      <c r="E763" t="s">
        <v>200</v>
      </c>
      <c r="F763" t="s">
        <v>201</v>
      </c>
      <c r="G763" t="s">
        <v>202</v>
      </c>
      <c r="H763" t="s">
        <v>203</v>
      </c>
      <c r="I763" t="s">
        <v>2349</v>
      </c>
      <c r="J763" t="s">
        <v>2349</v>
      </c>
      <c r="K763" t="s">
        <v>2349</v>
      </c>
      <c r="L763" t="s">
        <v>2349</v>
      </c>
      <c r="M763" t="s">
        <v>2349</v>
      </c>
      <c r="N763" t="s">
        <v>2349</v>
      </c>
      <c r="O763" t="s">
        <v>2349</v>
      </c>
      <c r="P763" t="s">
        <v>2349</v>
      </c>
      <c r="Q763" s="1">
        <v>-62</v>
      </c>
    </row>
    <row r="764" spans="1:17" x14ac:dyDescent="0.35">
      <c r="A764" t="s">
        <v>1600</v>
      </c>
      <c r="B764" t="s">
        <v>199</v>
      </c>
      <c r="C764">
        <v>5064</v>
      </c>
      <c r="D764" t="s">
        <v>67</v>
      </c>
      <c r="E764" t="s">
        <v>181</v>
      </c>
      <c r="F764" t="s">
        <v>182</v>
      </c>
      <c r="G764" t="s">
        <v>20</v>
      </c>
      <c r="H764" t="s">
        <v>21</v>
      </c>
      <c r="I764" t="s">
        <v>2349</v>
      </c>
      <c r="J764" t="s">
        <v>2349</v>
      </c>
      <c r="K764" t="s">
        <v>2349</v>
      </c>
      <c r="L764" t="s">
        <v>2349</v>
      </c>
      <c r="M764" t="s">
        <v>163</v>
      </c>
      <c r="N764" t="s">
        <v>164</v>
      </c>
      <c r="O764" t="s">
        <v>2349</v>
      </c>
      <c r="P764" t="s">
        <v>2349</v>
      </c>
      <c r="Q764" s="1">
        <v>-167</v>
      </c>
    </row>
    <row r="765" spans="1:17" x14ac:dyDescent="0.35">
      <c r="A765" t="s">
        <v>1600</v>
      </c>
      <c r="B765" t="s">
        <v>199</v>
      </c>
      <c r="C765">
        <v>5064</v>
      </c>
      <c r="D765" t="s">
        <v>67</v>
      </c>
      <c r="E765" t="s">
        <v>44</v>
      </c>
      <c r="F765" t="s">
        <v>45</v>
      </c>
      <c r="G765" t="s">
        <v>46</v>
      </c>
      <c r="H765" t="s">
        <v>47</v>
      </c>
      <c r="I765" t="s">
        <v>2349</v>
      </c>
      <c r="J765" t="s">
        <v>2349</v>
      </c>
      <c r="K765" t="s">
        <v>2349</v>
      </c>
      <c r="L765" t="s">
        <v>2349</v>
      </c>
      <c r="M765" t="s">
        <v>163</v>
      </c>
      <c r="N765" t="s">
        <v>164</v>
      </c>
      <c r="O765" t="s">
        <v>2349</v>
      </c>
      <c r="P765" t="s">
        <v>2349</v>
      </c>
      <c r="Q765" s="1">
        <v>-62</v>
      </c>
    </row>
    <row r="766" spans="1:17" x14ac:dyDescent="0.35">
      <c r="A766" t="s">
        <v>1600</v>
      </c>
      <c r="B766" t="s">
        <v>199</v>
      </c>
      <c r="C766">
        <v>50011</v>
      </c>
      <c r="D766" t="s">
        <v>166</v>
      </c>
      <c r="E766" t="s">
        <v>181</v>
      </c>
      <c r="F766" t="s">
        <v>182</v>
      </c>
      <c r="G766" t="s">
        <v>20</v>
      </c>
      <c r="H766" t="s">
        <v>21</v>
      </c>
      <c r="I766" t="s">
        <v>2349</v>
      </c>
      <c r="J766" t="s">
        <v>2349</v>
      </c>
      <c r="K766" t="s">
        <v>2349</v>
      </c>
      <c r="L766" t="s">
        <v>2349</v>
      </c>
      <c r="M766" t="s">
        <v>163</v>
      </c>
      <c r="N766" t="s">
        <v>164</v>
      </c>
      <c r="O766" t="s">
        <v>2349</v>
      </c>
      <c r="P766" t="s">
        <v>2349</v>
      </c>
      <c r="Q766" s="1">
        <v>-20880</v>
      </c>
    </row>
    <row r="767" spans="1:17" x14ac:dyDescent="0.35">
      <c r="A767" t="s">
        <v>1600</v>
      </c>
      <c r="B767" t="s">
        <v>199</v>
      </c>
      <c r="C767">
        <v>50011</v>
      </c>
      <c r="D767" t="s">
        <v>166</v>
      </c>
      <c r="E767" t="s">
        <v>44</v>
      </c>
      <c r="F767" t="s">
        <v>45</v>
      </c>
      <c r="G767" t="s">
        <v>46</v>
      </c>
      <c r="H767" t="s">
        <v>47</v>
      </c>
      <c r="I767" t="s">
        <v>2349</v>
      </c>
      <c r="J767" t="s">
        <v>2349</v>
      </c>
      <c r="K767" t="s">
        <v>2349</v>
      </c>
      <c r="L767" t="s">
        <v>2349</v>
      </c>
      <c r="M767" t="s">
        <v>163</v>
      </c>
      <c r="N767" t="s">
        <v>164</v>
      </c>
      <c r="O767" t="s">
        <v>2349</v>
      </c>
      <c r="P767" t="s">
        <v>2349</v>
      </c>
      <c r="Q767" s="1">
        <v>-7800</v>
      </c>
    </row>
    <row r="768" spans="1:17" x14ac:dyDescent="0.35">
      <c r="A768" t="s">
        <v>1600</v>
      </c>
      <c r="B768" t="s">
        <v>199</v>
      </c>
      <c r="C768">
        <v>50021</v>
      </c>
      <c r="D768" t="s">
        <v>74</v>
      </c>
      <c r="E768" t="s">
        <v>526</v>
      </c>
      <c r="F768" t="s">
        <v>527</v>
      </c>
      <c r="G768" t="s">
        <v>528</v>
      </c>
      <c r="H768" t="s">
        <v>529</v>
      </c>
      <c r="I768" t="s">
        <v>2349</v>
      </c>
      <c r="J768" t="s">
        <v>2349</v>
      </c>
      <c r="K768" t="s">
        <v>2349</v>
      </c>
      <c r="L768" t="s">
        <v>2349</v>
      </c>
      <c r="M768" t="s">
        <v>2349</v>
      </c>
      <c r="N768" t="s">
        <v>2349</v>
      </c>
      <c r="O768" t="s">
        <v>2349</v>
      </c>
      <c r="P768" t="s">
        <v>2349</v>
      </c>
      <c r="Q768" s="1">
        <v>-9834</v>
      </c>
    </row>
    <row r="769" spans="1:17" x14ac:dyDescent="0.35">
      <c r="A769" t="s">
        <v>1600</v>
      </c>
      <c r="B769" t="s">
        <v>199</v>
      </c>
      <c r="C769">
        <v>50021</v>
      </c>
      <c r="D769" t="s">
        <v>74</v>
      </c>
      <c r="E769" t="s">
        <v>167</v>
      </c>
      <c r="F769" t="s">
        <v>168</v>
      </c>
      <c r="G769" t="s">
        <v>169</v>
      </c>
      <c r="H769" t="s">
        <v>170</v>
      </c>
      <c r="I769" t="s">
        <v>2349</v>
      </c>
      <c r="J769" t="s">
        <v>2349</v>
      </c>
      <c r="K769" t="s">
        <v>2349</v>
      </c>
      <c r="L769" t="s">
        <v>2349</v>
      </c>
      <c r="M769" t="s">
        <v>2349</v>
      </c>
      <c r="N769" t="s">
        <v>2349</v>
      </c>
      <c r="O769" t="s">
        <v>2349</v>
      </c>
      <c r="P769" t="s">
        <v>2349</v>
      </c>
      <c r="Q769" s="1">
        <v>-15396</v>
      </c>
    </row>
    <row r="770" spans="1:17" x14ac:dyDescent="0.35">
      <c r="A770" t="s">
        <v>1600</v>
      </c>
      <c r="B770" t="s">
        <v>199</v>
      </c>
      <c r="C770">
        <v>50021</v>
      </c>
      <c r="D770" t="s">
        <v>74</v>
      </c>
      <c r="E770" t="s">
        <v>530</v>
      </c>
      <c r="F770" t="s">
        <v>531</v>
      </c>
      <c r="G770" t="s">
        <v>275</v>
      </c>
      <c r="H770" t="s">
        <v>276</v>
      </c>
      <c r="I770" t="s">
        <v>2349</v>
      </c>
      <c r="J770" t="s">
        <v>2349</v>
      </c>
      <c r="K770" t="s">
        <v>2349</v>
      </c>
      <c r="L770" t="s">
        <v>2349</v>
      </c>
      <c r="M770" t="s">
        <v>2349</v>
      </c>
      <c r="N770" t="s">
        <v>2349</v>
      </c>
      <c r="O770" t="s">
        <v>2349</v>
      </c>
      <c r="P770" t="s">
        <v>2349</v>
      </c>
      <c r="Q770" s="1">
        <v>-9000</v>
      </c>
    </row>
    <row r="771" spans="1:17" x14ac:dyDescent="0.35">
      <c r="A771" t="s">
        <v>1600</v>
      </c>
      <c r="B771" t="s">
        <v>199</v>
      </c>
      <c r="C771">
        <v>50021</v>
      </c>
      <c r="D771" t="s">
        <v>74</v>
      </c>
      <c r="E771" t="s">
        <v>200</v>
      </c>
      <c r="F771" t="s">
        <v>201</v>
      </c>
      <c r="G771" t="s">
        <v>202</v>
      </c>
      <c r="H771" t="s">
        <v>203</v>
      </c>
      <c r="I771" t="s">
        <v>2349</v>
      </c>
      <c r="J771" t="s">
        <v>2349</v>
      </c>
      <c r="K771" t="s">
        <v>2349</v>
      </c>
      <c r="L771" t="s">
        <v>2349</v>
      </c>
      <c r="M771" t="s">
        <v>2349</v>
      </c>
      <c r="N771" t="s">
        <v>2349</v>
      </c>
      <c r="O771" t="s">
        <v>2349</v>
      </c>
      <c r="P771" t="s">
        <v>2349</v>
      </c>
      <c r="Q771" s="1">
        <v>-7800</v>
      </c>
    </row>
    <row r="772" spans="1:17" x14ac:dyDescent="0.35">
      <c r="A772" t="s">
        <v>1600</v>
      </c>
      <c r="B772" t="s">
        <v>165</v>
      </c>
      <c r="C772">
        <v>50011</v>
      </c>
      <c r="D772" t="s">
        <v>166</v>
      </c>
      <c r="E772" t="s">
        <v>44</v>
      </c>
      <c r="F772" t="s">
        <v>45</v>
      </c>
      <c r="G772" t="s">
        <v>46</v>
      </c>
      <c r="H772" t="s">
        <v>47</v>
      </c>
      <c r="I772" t="s">
        <v>2349</v>
      </c>
      <c r="J772" t="s">
        <v>2349</v>
      </c>
      <c r="K772" t="s">
        <v>2349</v>
      </c>
      <c r="L772" t="s">
        <v>2349</v>
      </c>
      <c r="M772" t="s">
        <v>163</v>
      </c>
      <c r="N772" t="s">
        <v>164</v>
      </c>
      <c r="O772" t="s">
        <v>2349</v>
      </c>
      <c r="P772" t="s">
        <v>2349</v>
      </c>
      <c r="Q772" s="1">
        <v>7800</v>
      </c>
    </row>
    <row r="773" spans="1:17" x14ac:dyDescent="0.35">
      <c r="A773" t="s">
        <v>1600</v>
      </c>
      <c r="B773" t="s">
        <v>293</v>
      </c>
      <c r="C773">
        <v>5511043</v>
      </c>
      <c r="D773" t="s">
        <v>293</v>
      </c>
      <c r="E773" t="s">
        <v>312</v>
      </c>
      <c r="F773" t="s">
        <v>313</v>
      </c>
      <c r="G773" t="s">
        <v>70</v>
      </c>
      <c r="H773" t="s">
        <v>71</v>
      </c>
      <c r="I773" t="s">
        <v>318</v>
      </c>
      <c r="J773" t="s">
        <v>319</v>
      </c>
      <c r="K773" t="s">
        <v>2349</v>
      </c>
      <c r="L773" t="s">
        <v>2349</v>
      </c>
      <c r="M773" t="s">
        <v>2349</v>
      </c>
      <c r="N773" t="s">
        <v>2349</v>
      </c>
      <c r="O773" t="s">
        <v>2349</v>
      </c>
      <c r="P773" t="s">
        <v>2349</v>
      </c>
      <c r="Q773" s="1">
        <v>28295</v>
      </c>
    </row>
    <row r="774" spans="1:17" x14ac:dyDescent="0.35">
      <c r="A774" t="s">
        <v>1600</v>
      </c>
      <c r="B774" t="s">
        <v>293</v>
      </c>
      <c r="C774">
        <v>5511043</v>
      </c>
      <c r="D774" t="s">
        <v>293</v>
      </c>
      <c r="E774" t="s">
        <v>312</v>
      </c>
      <c r="F774" t="s">
        <v>313</v>
      </c>
      <c r="G774" t="s">
        <v>70</v>
      </c>
      <c r="H774" t="s">
        <v>71</v>
      </c>
      <c r="I774" t="s">
        <v>314</v>
      </c>
      <c r="J774" t="s">
        <v>315</v>
      </c>
      <c r="K774" t="s">
        <v>2349</v>
      </c>
      <c r="L774" t="s">
        <v>2349</v>
      </c>
      <c r="M774" t="s">
        <v>2349</v>
      </c>
      <c r="N774" t="s">
        <v>2349</v>
      </c>
      <c r="O774" t="s">
        <v>2349</v>
      </c>
      <c r="P774" t="s">
        <v>2349</v>
      </c>
      <c r="Q774" s="1">
        <v>92200</v>
      </c>
    </row>
    <row r="775" spans="1:17" x14ac:dyDescent="0.35">
      <c r="A775" t="s">
        <v>1600</v>
      </c>
      <c r="B775" t="s">
        <v>293</v>
      </c>
      <c r="C775">
        <v>5511043</v>
      </c>
      <c r="D775" t="s">
        <v>293</v>
      </c>
      <c r="E775" t="s">
        <v>174</v>
      </c>
      <c r="F775" t="s">
        <v>175</v>
      </c>
      <c r="G775" t="s">
        <v>70</v>
      </c>
      <c r="H775" t="s">
        <v>71</v>
      </c>
      <c r="I775" t="s">
        <v>322</v>
      </c>
      <c r="J775" t="s">
        <v>323</v>
      </c>
      <c r="K775" t="s">
        <v>2349</v>
      </c>
      <c r="L775" t="s">
        <v>2349</v>
      </c>
      <c r="M775" t="s">
        <v>2349</v>
      </c>
      <c r="N775" t="s">
        <v>2349</v>
      </c>
      <c r="O775" t="s">
        <v>2349</v>
      </c>
      <c r="P775" t="s">
        <v>2349</v>
      </c>
      <c r="Q775" s="1">
        <v>79000</v>
      </c>
    </row>
    <row r="776" spans="1:17" x14ac:dyDescent="0.35">
      <c r="A776" t="s">
        <v>1600</v>
      </c>
      <c r="B776" t="s">
        <v>293</v>
      </c>
      <c r="C776">
        <v>5511043</v>
      </c>
      <c r="D776" t="s">
        <v>293</v>
      </c>
      <c r="E776" t="s">
        <v>68</v>
      </c>
      <c r="F776" t="s">
        <v>69</v>
      </c>
      <c r="G776" t="s">
        <v>70</v>
      </c>
      <c r="H776" t="s">
        <v>71</v>
      </c>
      <c r="I776" t="s">
        <v>310</v>
      </c>
      <c r="J776" t="s">
        <v>311</v>
      </c>
      <c r="K776" t="s">
        <v>2349</v>
      </c>
      <c r="L776" t="s">
        <v>2349</v>
      </c>
      <c r="M776" t="s">
        <v>2349</v>
      </c>
      <c r="N776" t="s">
        <v>2349</v>
      </c>
      <c r="O776" t="s">
        <v>2349</v>
      </c>
      <c r="P776" t="s">
        <v>2349</v>
      </c>
      <c r="Q776" s="1">
        <v>59800</v>
      </c>
    </row>
    <row r="777" spans="1:17" x14ac:dyDescent="0.35">
      <c r="A777" t="s">
        <v>1600</v>
      </c>
      <c r="B777" t="s">
        <v>293</v>
      </c>
      <c r="C777">
        <v>5511043</v>
      </c>
      <c r="D777" t="s">
        <v>293</v>
      </c>
      <c r="E777" t="s">
        <v>115</v>
      </c>
      <c r="F777" t="s">
        <v>116</v>
      </c>
      <c r="G777" t="s">
        <v>70</v>
      </c>
      <c r="H777" t="s">
        <v>71</v>
      </c>
      <c r="I777" t="s">
        <v>330</v>
      </c>
      <c r="J777" t="s">
        <v>331</v>
      </c>
      <c r="K777" t="s">
        <v>2349</v>
      </c>
      <c r="L777" t="s">
        <v>2349</v>
      </c>
      <c r="M777" t="s">
        <v>2349</v>
      </c>
      <c r="N777" t="s">
        <v>2349</v>
      </c>
      <c r="O777" t="s">
        <v>2349</v>
      </c>
      <c r="P777" t="s">
        <v>2349</v>
      </c>
      <c r="Q777" s="1">
        <v>34500</v>
      </c>
    </row>
    <row r="778" spans="1:17" x14ac:dyDescent="0.35">
      <c r="A778" t="s">
        <v>1600</v>
      </c>
      <c r="B778" t="s">
        <v>293</v>
      </c>
      <c r="C778">
        <v>5511043</v>
      </c>
      <c r="D778" t="s">
        <v>293</v>
      </c>
      <c r="E778" t="s">
        <v>115</v>
      </c>
      <c r="F778" t="s">
        <v>116</v>
      </c>
      <c r="G778" t="s">
        <v>70</v>
      </c>
      <c r="H778" t="s">
        <v>71</v>
      </c>
      <c r="I778" t="s">
        <v>325</v>
      </c>
      <c r="J778" t="s">
        <v>326</v>
      </c>
      <c r="K778" t="s">
        <v>2349</v>
      </c>
      <c r="L778" t="s">
        <v>2349</v>
      </c>
      <c r="M778" t="s">
        <v>2349</v>
      </c>
      <c r="N778" t="s">
        <v>2349</v>
      </c>
      <c r="O778" t="s">
        <v>2349</v>
      </c>
      <c r="P778" t="s">
        <v>2349</v>
      </c>
      <c r="Q778" s="1">
        <v>59900</v>
      </c>
    </row>
    <row r="779" spans="1:17" x14ac:dyDescent="0.35">
      <c r="A779" t="s">
        <v>1600</v>
      </c>
      <c r="B779" t="s">
        <v>293</v>
      </c>
      <c r="C779">
        <v>5511043</v>
      </c>
      <c r="D779" t="s">
        <v>293</v>
      </c>
      <c r="E779" t="s">
        <v>143</v>
      </c>
      <c r="F779" t="s">
        <v>144</v>
      </c>
      <c r="G779" t="s">
        <v>32</v>
      </c>
      <c r="H779" t="s">
        <v>33</v>
      </c>
      <c r="I779" t="s">
        <v>1573</v>
      </c>
      <c r="J779" t="s">
        <v>1574</v>
      </c>
      <c r="K779" t="s">
        <v>2349</v>
      </c>
      <c r="L779" t="s">
        <v>2349</v>
      </c>
      <c r="M779" t="s">
        <v>2349</v>
      </c>
      <c r="N779" t="s">
        <v>2349</v>
      </c>
      <c r="O779" t="s">
        <v>2349</v>
      </c>
      <c r="P779" t="s">
        <v>2349</v>
      </c>
      <c r="Q779" s="1">
        <v>63800</v>
      </c>
    </row>
    <row r="780" spans="1:17" x14ac:dyDescent="0.35">
      <c r="A780" t="s">
        <v>1600</v>
      </c>
      <c r="B780" t="s">
        <v>293</v>
      </c>
      <c r="C780">
        <v>5511043</v>
      </c>
      <c r="D780" t="s">
        <v>293</v>
      </c>
      <c r="E780" t="s">
        <v>110</v>
      </c>
      <c r="F780" t="s">
        <v>111</v>
      </c>
      <c r="G780" t="s">
        <v>112</v>
      </c>
      <c r="H780" t="s">
        <v>113</v>
      </c>
      <c r="I780" t="s">
        <v>1246</v>
      </c>
      <c r="J780" t="s">
        <v>1247</v>
      </c>
      <c r="K780" t="s">
        <v>2349</v>
      </c>
      <c r="L780" t="s">
        <v>2349</v>
      </c>
      <c r="M780" t="s">
        <v>2349</v>
      </c>
      <c r="N780" t="s">
        <v>2349</v>
      </c>
      <c r="O780" t="s">
        <v>2349</v>
      </c>
      <c r="P780" t="s">
        <v>2349</v>
      </c>
      <c r="Q780" s="1">
        <v>14200</v>
      </c>
    </row>
    <row r="781" spans="1:17" x14ac:dyDescent="0.35">
      <c r="A781" t="s">
        <v>1600</v>
      </c>
      <c r="B781" t="s">
        <v>293</v>
      </c>
      <c r="C781">
        <v>5511043</v>
      </c>
      <c r="D781" t="s">
        <v>293</v>
      </c>
      <c r="E781" t="s">
        <v>390</v>
      </c>
      <c r="F781" t="s">
        <v>391</v>
      </c>
      <c r="G781" t="s">
        <v>112</v>
      </c>
      <c r="H781" t="s">
        <v>113</v>
      </c>
      <c r="I781" t="s">
        <v>1576</v>
      </c>
      <c r="J781" t="s">
        <v>1577</v>
      </c>
      <c r="K781" t="s">
        <v>2349</v>
      </c>
      <c r="L781" t="s">
        <v>2349</v>
      </c>
      <c r="M781" t="s">
        <v>2349</v>
      </c>
      <c r="N781" t="s">
        <v>2349</v>
      </c>
      <c r="O781" t="s">
        <v>2349</v>
      </c>
      <c r="P781" t="s">
        <v>2349</v>
      </c>
      <c r="Q781" s="1">
        <v>21100</v>
      </c>
    </row>
    <row r="782" spans="1:17" x14ac:dyDescent="0.35">
      <c r="A782" t="s">
        <v>1600</v>
      </c>
      <c r="B782" t="s">
        <v>293</v>
      </c>
      <c r="C782">
        <v>5511043</v>
      </c>
      <c r="D782" t="s">
        <v>293</v>
      </c>
      <c r="E782" t="s">
        <v>215</v>
      </c>
      <c r="F782" t="s">
        <v>216</v>
      </c>
      <c r="G782" t="s">
        <v>112</v>
      </c>
      <c r="H782" t="s">
        <v>113</v>
      </c>
      <c r="I782" t="s">
        <v>356</v>
      </c>
      <c r="J782" t="s">
        <v>357</v>
      </c>
      <c r="K782" t="s">
        <v>2349</v>
      </c>
      <c r="L782" t="s">
        <v>2349</v>
      </c>
      <c r="M782" t="s">
        <v>2349</v>
      </c>
      <c r="N782" t="s">
        <v>2349</v>
      </c>
      <c r="O782" t="s">
        <v>2349</v>
      </c>
      <c r="P782" t="s">
        <v>2349</v>
      </c>
      <c r="Q782" s="1">
        <v>15500</v>
      </c>
    </row>
    <row r="783" spans="1:17" x14ac:dyDescent="0.35">
      <c r="A783" t="s">
        <v>1600</v>
      </c>
      <c r="B783" t="s">
        <v>293</v>
      </c>
      <c r="C783">
        <v>5511043</v>
      </c>
      <c r="D783" t="s">
        <v>293</v>
      </c>
      <c r="E783" t="s">
        <v>215</v>
      </c>
      <c r="F783" t="s">
        <v>216</v>
      </c>
      <c r="G783" t="s">
        <v>112</v>
      </c>
      <c r="H783" t="s">
        <v>113</v>
      </c>
      <c r="I783" t="s">
        <v>1538</v>
      </c>
      <c r="J783" t="s">
        <v>1539</v>
      </c>
      <c r="K783" t="s">
        <v>2349</v>
      </c>
      <c r="L783" t="s">
        <v>2349</v>
      </c>
      <c r="M783" t="s">
        <v>2349</v>
      </c>
      <c r="N783" t="s">
        <v>2349</v>
      </c>
      <c r="O783" t="s">
        <v>2349</v>
      </c>
      <c r="P783" t="s">
        <v>2349</v>
      </c>
      <c r="Q783" s="1">
        <v>3000</v>
      </c>
    </row>
    <row r="784" spans="1:17" x14ac:dyDescent="0.35">
      <c r="A784" t="s">
        <v>1600</v>
      </c>
      <c r="B784" t="s">
        <v>293</v>
      </c>
      <c r="C784">
        <v>5511043</v>
      </c>
      <c r="D784" t="s">
        <v>293</v>
      </c>
      <c r="E784" t="s">
        <v>526</v>
      </c>
      <c r="F784" t="s">
        <v>527</v>
      </c>
      <c r="G784" t="s">
        <v>528</v>
      </c>
      <c r="H784" t="s">
        <v>529</v>
      </c>
      <c r="I784" t="s">
        <v>1248</v>
      </c>
      <c r="J784" t="s">
        <v>1249</v>
      </c>
      <c r="K784" t="s">
        <v>2349</v>
      </c>
      <c r="L784" t="s">
        <v>2349</v>
      </c>
      <c r="M784" t="s">
        <v>2349</v>
      </c>
      <c r="N784" t="s">
        <v>2349</v>
      </c>
      <c r="O784" t="s">
        <v>2349</v>
      </c>
      <c r="P784" t="s">
        <v>2349</v>
      </c>
      <c r="Q784" s="1">
        <v>15500</v>
      </c>
    </row>
    <row r="785" spans="1:17" x14ac:dyDescent="0.35">
      <c r="A785" t="s">
        <v>1600</v>
      </c>
      <c r="B785" t="s">
        <v>293</v>
      </c>
      <c r="C785">
        <v>5511043</v>
      </c>
      <c r="D785" t="s">
        <v>293</v>
      </c>
      <c r="E785" t="s">
        <v>146</v>
      </c>
      <c r="F785" t="s">
        <v>147</v>
      </c>
      <c r="G785" t="s">
        <v>148</v>
      </c>
      <c r="H785" t="s">
        <v>149</v>
      </c>
      <c r="I785" t="s">
        <v>606</v>
      </c>
      <c r="J785" t="s">
        <v>607</v>
      </c>
      <c r="K785" t="s">
        <v>2349</v>
      </c>
      <c r="L785" t="s">
        <v>2349</v>
      </c>
      <c r="M785" t="s">
        <v>2349</v>
      </c>
      <c r="N785" t="s">
        <v>2349</v>
      </c>
      <c r="O785" t="s">
        <v>2349</v>
      </c>
      <c r="P785" t="s">
        <v>2349</v>
      </c>
      <c r="Q785" s="1">
        <v>23000</v>
      </c>
    </row>
    <row r="786" spans="1:17" x14ac:dyDescent="0.35">
      <c r="A786" t="s">
        <v>1600</v>
      </c>
      <c r="B786" t="s">
        <v>293</v>
      </c>
      <c r="C786">
        <v>5511043</v>
      </c>
      <c r="D786" t="s">
        <v>293</v>
      </c>
      <c r="E786" t="s">
        <v>146</v>
      </c>
      <c r="F786" t="s">
        <v>147</v>
      </c>
      <c r="G786" t="s">
        <v>148</v>
      </c>
      <c r="H786" t="s">
        <v>149</v>
      </c>
      <c r="I786" t="s">
        <v>587</v>
      </c>
      <c r="J786" t="s">
        <v>588</v>
      </c>
      <c r="K786" t="s">
        <v>2349</v>
      </c>
      <c r="L786" t="s">
        <v>2349</v>
      </c>
      <c r="M786" t="s">
        <v>2349</v>
      </c>
      <c r="N786" t="s">
        <v>2349</v>
      </c>
      <c r="O786" t="s">
        <v>2349</v>
      </c>
      <c r="P786" t="s">
        <v>2349</v>
      </c>
      <c r="Q786" s="1">
        <v>9500</v>
      </c>
    </row>
    <row r="787" spans="1:17" x14ac:dyDescent="0.35">
      <c r="A787" t="s">
        <v>1600</v>
      </c>
      <c r="B787" t="s">
        <v>293</v>
      </c>
      <c r="C787">
        <v>5511043</v>
      </c>
      <c r="D787" t="s">
        <v>293</v>
      </c>
      <c r="E787" t="s">
        <v>340</v>
      </c>
      <c r="F787" t="s">
        <v>341</v>
      </c>
      <c r="G787" t="s">
        <v>32</v>
      </c>
      <c r="H787" t="s">
        <v>33</v>
      </c>
      <c r="I787" t="s">
        <v>342</v>
      </c>
      <c r="J787" t="s">
        <v>343</v>
      </c>
      <c r="K787" t="s">
        <v>2349</v>
      </c>
      <c r="L787" t="s">
        <v>2349</v>
      </c>
      <c r="M787" t="s">
        <v>2349</v>
      </c>
      <c r="N787" t="s">
        <v>2349</v>
      </c>
      <c r="O787" t="s">
        <v>2349</v>
      </c>
      <c r="P787" t="s">
        <v>2349</v>
      </c>
      <c r="Q787" s="1">
        <v>178000</v>
      </c>
    </row>
    <row r="788" spans="1:17" x14ac:dyDescent="0.35">
      <c r="A788" t="s">
        <v>1600</v>
      </c>
      <c r="B788" t="s">
        <v>293</v>
      </c>
      <c r="C788">
        <v>5511043</v>
      </c>
      <c r="D788" t="s">
        <v>293</v>
      </c>
      <c r="E788" t="s">
        <v>30</v>
      </c>
      <c r="F788" t="s">
        <v>31</v>
      </c>
      <c r="G788" t="s">
        <v>32</v>
      </c>
      <c r="H788" t="s">
        <v>33</v>
      </c>
      <c r="I788" t="s">
        <v>294</v>
      </c>
      <c r="J788" t="s">
        <v>295</v>
      </c>
      <c r="K788" t="s">
        <v>2349</v>
      </c>
      <c r="L788" t="s">
        <v>2349</v>
      </c>
      <c r="M788" t="s">
        <v>2349</v>
      </c>
      <c r="N788" t="s">
        <v>2349</v>
      </c>
      <c r="O788" t="s">
        <v>2349</v>
      </c>
      <c r="P788" t="s">
        <v>2349</v>
      </c>
      <c r="Q788" s="1">
        <v>53550</v>
      </c>
    </row>
    <row r="789" spans="1:17" x14ac:dyDescent="0.35">
      <c r="A789" t="s">
        <v>1600</v>
      </c>
      <c r="B789" t="s">
        <v>293</v>
      </c>
      <c r="C789">
        <v>5511043</v>
      </c>
      <c r="D789" t="s">
        <v>293</v>
      </c>
      <c r="E789" t="s">
        <v>30</v>
      </c>
      <c r="F789" t="s">
        <v>31</v>
      </c>
      <c r="G789" t="s">
        <v>32</v>
      </c>
      <c r="H789" t="s">
        <v>33</v>
      </c>
      <c r="I789" t="s">
        <v>1553</v>
      </c>
      <c r="J789" t="s">
        <v>1554</v>
      </c>
      <c r="K789" t="s">
        <v>2349</v>
      </c>
      <c r="L789" t="s">
        <v>2349</v>
      </c>
      <c r="M789" t="s">
        <v>2349</v>
      </c>
      <c r="N789" t="s">
        <v>2349</v>
      </c>
      <c r="O789" t="s">
        <v>2349</v>
      </c>
      <c r="P789" t="s">
        <v>2349</v>
      </c>
      <c r="Q789" s="1">
        <v>68500</v>
      </c>
    </row>
    <row r="790" spans="1:17" x14ac:dyDescent="0.35">
      <c r="A790" t="s">
        <v>1600</v>
      </c>
      <c r="B790" t="s">
        <v>293</v>
      </c>
      <c r="C790">
        <v>5511043</v>
      </c>
      <c r="D790" t="s">
        <v>293</v>
      </c>
      <c r="E790" t="s">
        <v>30</v>
      </c>
      <c r="F790" t="s">
        <v>31</v>
      </c>
      <c r="G790" t="s">
        <v>32</v>
      </c>
      <c r="H790" t="s">
        <v>33</v>
      </c>
      <c r="I790" t="s">
        <v>1542</v>
      </c>
      <c r="J790" t="s">
        <v>1543</v>
      </c>
      <c r="K790" t="s">
        <v>2349</v>
      </c>
      <c r="L790" t="s">
        <v>2349</v>
      </c>
      <c r="M790" t="s">
        <v>2349</v>
      </c>
      <c r="N790" t="s">
        <v>2349</v>
      </c>
      <c r="O790" t="s">
        <v>2349</v>
      </c>
      <c r="P790" t="s">
        <v>2349</v>
      </c>
      <c r="Q790" s="1">
        <v>9300</v>
      </c>
    </row>
    <row r="791" spans="1:17" x14ac:dyDescent="0.35">
      <c r="A791" t="s">
        <v>1600</v>
      </c>
      <c r="B791" t="s">
        <v>293</v>
      </c>
      <c r="C791">
        <v>5511043</v>
      </c>
      <c r="D791" t="s">
        <v>293</v>
      </c>
      <c r="E791" t="s">
        <v>299</v>
      </c>
      <c r="F791" t="s">
        <v>300</v>
      </c>
      <c r="G791" t="s">
        <v>32</v>
      </c>
      <c r="H791" t="s">
        <v>33</v>
      </c>
      <c r="I791" t="s">
        <v>301</v>
      </c>
      <c r="J791" t="s">
        <v>302</v>
      </c>
      <c r="K791" t="s">
        <v>2349</v>
      </c>
      <c r="L791" t="s">
        <v>2349</v>
      </c>
      <c r="M791" t="s">
        <v>2349</v>
      </c>
      <c r="N791" t="s">
        <v>2349</v>
      </c>
      <c r="O791" t="s">
        <v>2349</v>
      </c>
      <c r="P791" t="s">
        <v>2349</v>
      </c>
      <c r="Q791" s="1">
        <v>91900</v>
      </c>
    </row>
    <row r="792" spans="1:17" x14ac:dyDescent="0.35">
      <c r="A792" t="s">
        <v>1600</v>
      </c>
      <c r="B792" t="s">
        <v>293</v>
      </c>
      <c r="C792">
        <v>5511043</v>
      </c>
      <c r="D792" t="s">
        <v>293</v>
      </c>
      <c r="E792" t="s">
        <v>127</v>
      </c>
      <c r="F792" t="s">
        <v>128</v>
      </c>
      <c r="G792" t="s">
        <v>129</v>
      </c>
      <c r="H792" t="s">
        <v>130</v>
      </c>
      <c r="I792" t="s">
        <v>575</v>
      </c>
      <c r="J792" t="s">
        <v>576</v>
      </c>
      <c r="K792" t="s">
        <v>2349</v>
      </c>
      <c r="L792" t="s">
        <v>2349</v>
      </c>
      <c r="M792" t="s">
        <v>2349</v>
      </c>
      <c r="N792" t="s">
        <v>2349</v>
      </c>
      <c r="O792" t="s">
        <v>2349</v>
      </c>
      <c r="P792" t="s">
        <v>2349</v>
      </c>
      <c r="Q792" s="1">
        <v>42800</v>
      </c>
    </row>
    <row r="793" spans="1:17" x14ac:dyDescent="0.35">
      <c r="A793" t="s">
        <v>1600</v>
      </c>
      <c r="B793" t="s">
        <v>293</v>
      </c>
      <c r="C793">
        <v>5511043</v>
      </c>
      <c r="D793" t="s">
        <v>293</v>
      </c>
      <c r="E793" t="s">
        <v>530</v>
      </c>
      <c r="F793" t="s">
        <v>531</v>
      </c>
      <c r="G793" t="s">
        <v>275</v>
      </c>
      <c r="H793" t="s">
        <v>276</v>
      </c>
      <c r="I793" t="s">
        <v>1557</v>
      </c>
      <c r="J793" t="s">
        <v>1558</v>
      </c>
      <c r="K793" t="s">
        <v>2349</v>
      </c>
      <c r="L793" t="s">
        <v>2349</v>
      </c>
      <c r="M793" t="s">
        <v>2349</v>
      </c>
      <c r="N793" t="s">
        <v>2349</v>
      </c>
      <c r="O793" t="s">
        <v>2349</v>
      </c>
      <c r="P793" t="s">
        <v>2349</v>
      </c>
      <c r="Q793" s="1">
        <v>41000</v>
      </c>
    </row>
    <row r="794" spans="1:17" x14ac:dyDescent="0.35">
      <c r="A794" t="s">
        <v>1600</v>
      </c>
      <c r="B794" t="s">
        <v>293</v>
      </c>
      <c r="C794">
        <v>5511043</v>
      </c>
      <c r="D794" t="s">
        <v>293</v>
      </c>
      <c r="E794" t="s">
        <v>306</v>
      </c>
      <c r="F794" t="s">
        <v>307</v>
      </c>
      <c r="G794" t="s">
        <v>158</v>
      </c>
      <c r="H794" t="s">
        <v>159</v>
      </c>
      <c r="I794" t="s">
        <v>1567</v>
      </c>
      <c r="J794" t="s">
        <v>1568</v>
      </c>
      <c r="K794" t="s">
        <v>2349</v>
      </c>
      <c r="L794" t="s">
        <v>2349</v>
      </c>
      <c r="M794" t="s">
        <v>2349</v>
      </c>
      <c r="N794" t="s">
        <v>2349</v>
      </c>
      <c r="O794" t="s">
        <v>2349</v>
      </c>
      <c r="P794" t="s">
        <v>2349</v>
      </c>
      <c r="Q794" s="1">
        <v>7800</v>
      </c>
    </row>
    <row r="795" spans="1:17" x14ac:dyDescent="0.35">
      <c r="A795" t="s">
        <v>1600</v>
      </c>
      <c r="B795" t="s">
        <v>293</v>
      </c>
      <c r="C795">
        <v>5511043</v>
      </c>
      <c r="D795" t="s">
        <v>293</v>
      </c>
      <c r="E795" t="s">
        <v>306</v>
      </c>
      <c r="F795" t="s">
        <v>307</v>
      </c>
      <c r="G795" t="s">
        <v>158</v>
      </c>
      <c r="H795" t="s">
        <v>159</v>
      </c>
      <c r="I795" t="s">
        <v>1565</v>
      </c>
      <c r="J795" t="s">
        <v>1566</v>
      </c>
      <c r="K795" t="s">
        <v>2349</v>
      </c>
      <c r="L795" t="s">
        <v>2349</v>
      </c>
      <c r="M795" t="s">
        <v>2349</v>
      </c>
      <c r="N795" t="s">
        <v>2349</v>
      </c>
      <c r="O795" t="s">
        <v>2349</v>
      </c>
      <c r="P795" t="s">
        <v>2349</v>
      </c>
      <c r="Q795" s="1">
        <v>7600</v>
      </c>
    </row>
    <row r="796" spans="1:17" x14ac:dyDescent="0.35">
      <c r="A796" t="s">
        <v>1600</v>
      </c>
      <c r="B796" t="s">
        <v>293</v>
      </c>
      <c r="C796">
        <v>5511043</v>
      </c>
      <c r="D796" t="s">
        <v>293</v>
      </c>
      <c r="E796" t="s">
        <v>306</v>
      </c>
      <c r="F796" t="s">
        <v>307</v>
      </c>
      <c r="G796" t="s">
        <v>158</v>
      </c>
      <c r="H796" t="s">
        <v>159</v>
      </c>
      <c r="I796" t="s">
        <v>1563</v>
      </c>
      <c r="J796" t="s">
        <v>1564</v>
      </c>
      <c r="K796" t="s">
        <v>2349</v>
      </c>
      <c r="L796" t="s">
        <v>2349</v>
      </c>
      <c r="M796" t="s">
        <v>2349</v>
      </c>
      <c r="N796" t="s">
        <v>2349</v>
      </c>
      <c r="O796" t="s">
        <v>2349</v>
      </c>
      <c r="P796" t="s">
        <v>2349</v>
      </c>
      <c r="Q796" s="1">
        <v>1550</v>
      </c>
    </row>
    <row r="797" spans="1:17" x14ac:dyDescent="0.35">
      <c r="A797" t="s">
        <v>1600</v>
      </c>
      <c r="B797" t="s">
        <v>293</v>
      </c>
      <c r="C797">
        <v>5511043</v>
      </c>
      <c r="D797" t="s">
        <v>293</v>
      </c>
      <c r="E797" t="s">
        <v>306</v>
      </c>
      <c r="F797" t="s">
        <v>307</v>
      </c>
      <c r="G797" t="s">
        <v>158</v>
      </c>
      <c r="H797" t="s">
        <v>159</v>
      </c>
      <c r="I797" t="s">
        <v>1252</v>
      </c>
      <c r="J797" t="s">
        <v>1253</v>
      </c>
      <c r="K797" t="s">
        <v>2349</v>
      </c>
      <c r="L797" t="s">
        <v>2349</v>
      </c>
      <c r="M797" t="s">
        <v>2349</v>
      </c>
      <c r="N797" t="s">
        <v>2349</v>
      </c>
      <c r="O797" t="s">
        <v>2349</v>
      </c>
      <c r="P797" t="s">
        <v>2349</v>
      </c>
      <c r="Q797" s="1">
        <v>1000</v>
      </c>
    </row>
    <row r="798" spans="1:17" x14ac:dyDescent="0.35">
      <c r="A798" t="s">
        <v>1600</v>
      </c>
      <c r="B798" t="s">
        <v>293</v>
      </c>
      <c r="C798">
        <v>5511043</v>
      </c>
      <c r="D798" t="s">
        <v>293</v>
      </c>
      <c r="E798" t="s">
        <v>306</v>
      </c>
      <c r="F798" t="s">
        <v>307</v>
      </c>
      <c r="G798" t="s">
        <v>158</v>
      </c>
      <c r="H798" t="s">
        <v>159</v>
      </c>
      <c r="I798" t="s">
        <v>308</v>
      </c>
      <c r="J798" t="s">
        <v>309</v>
      </c>
      <c r="K798" t="s">
        <v>2349</v>
      </c>
      <c r="L798" t="s">
        <v>2349</v>
      </c>
      <c r="M798" t="s">
        <v>2349</v>
      </c>
      <c r="N798" t="s">
        <v>2349</v>
      </c>
      <c r="O798" t="s">
        <v>2349</v>
      </c>
      <c r="P798" t="s">
        <v>2349</v>
      </c>
      <c r="Q798" s="1">
        <v>15200</v>
      </c>
    </row>
    <row r="799" spans="1:17" x14ac:dyDescent="0.35">
      <c r="A799" t="s">
        <v>1600</v>
      </c>
      <c r="B799" t="s">
        <v>293</v>
      </c>
      <c r="C799">
        <v>5511043</v>
      </c>
      <c r="D799" t="s">
        <v>293</v>
      </c>
      <c r="E799" t="s">
        <v>306</v>
      </c>
      <c r="F799" t="s">
        <v>307</v>
      </c>
      <c r="G799" t="s">
        <v>158</v>
      </c>
      <c r="H799" t="s">
        <v>159</v>
      </c>
      <c r="I799" t="s">
        <v>975</v>
      </c>
      <c r="J799" t="s">
        <v>976</v>
      </c>
      <c r="K799" t="s">
        <v>2349</v>
      </c>
      <c r="L799" t="s">
        <v>2349</v>
      </c>
      <c r="M799" t="s">
        <v>2349</v>
      </c>
      <c r="N799" t="s">
        <v>2349</v>
      </c>
      <c r="O799" t="s">
        <v>2349</v>
      </c>
      <c r="P799" t="s">
        <v>2349</v>
      </c>
      <c r="Q799" s="1">
        <v>85000</v>
      </c>
    </row>
    <row r="800" spans="1:17" x14ac:dyDescent="0.35">
      <c r="A800" t="s">
        <v>1600</v>
      </c>
      <c r="B800" t="s">
        <v>293</v>
      </c>
      <c r="C800">
        <v>5511043</v>
      </c>
      <c r="D800" t="s">
        <v>293</v>
      </c>
      <c r="E800" t="s">
        <v>306</v>
      </c>
      <c r="F800" t="s">
        <v>307</v>
      </c>
      <c r="G800" t="s">
        <v>158</v>
      </c>
      <c r="H800" t="s">
        <v>159</v>
      </c>
      <c r="I800" t="s">
        <v>1546</v>
      </c>
      <c r="J800" t="s">
        <v>1547</v>
      </c>
      <c r="K800" t="s">
        <v>2349</v>
      </c>
      <c r="L800" t="s">
        <v>2349</v>
      </c>
      <c r="M800" t="s">
        <v>2349</v>
      </c>
      <c r="N800" t="s">
        <v>2349</v>
      </c>
      <c r="O800" t="s">
        <v>2349</v>
      </c>
      <c r="P800" t="s">
        <v>2349</v>
      </c>
      <c r="Q800" s="1">
        <v>12900</v>
      </c>
    </row>
    <row r="801" spans="1:17" x14ac:dyDescent="0.35">
      <c r="A801" t="s">
        <v>1600</v>
      </c>
      <c r="B801" t="s">
        <v>293</v>
      </c>
      <c r="C801">
        <v>5511043</v>
      </c>
      <c r="D801" t="s">
        <v>293</v>
      </c>
      <c r="E801" t="s">
        <v>306</v>
      </c>
      <c r="F801" t="s">
        <v>307</v>
      </c>
      <c r="G801" t="s">
        <v>158</v>
      </c>
      <c r="H801" t="s">
        <v>159</v>
      </c>
      <c r="I801" t="s">
        <v>1535</v>
      </c>
      <c r="J801" t="s">
        <v>1536</v>
      </c>
      <c r="K801" t="s">
        <v>2349</v>
      </c>
      <c r="L801" t="s">
        <v>2349</v>
      </c>
      <c r="M801" t="s">
        <v>2349</v>
      </c>
      <c r="N801" t="s">
        <v>2349</v>
      </c>
      <c r="O801" t="s">
        <v>2349</v>
      </c>
      <c r="P801" t="s">
        <v>2349</v>
      </c>
      <c r="Q801" s="1">
        <v>14500</v>
      </c>
    </row>
    <row r="802" spans="1:17" x14ac:dyDescent="0.35">
      <c r="A802" t="s">
        <v>1600</v>
      </c>
      <c r="B802" t="s">
        <v>293</v>
      </c>
      <c r="C802">
        <v>5511043</v>
      </c>
      <c r="D802" t="s">
        <v>293</v>
      </c>
      <c r="E802" t="s">
        <v>200</v>
      </c>
      <c r="F802" t="s">
        <v>201</v>
      </c>
      <c r="G802" t="s">
        <v>202</v>
      </c>
      <c r="H802" t="s">
        <v>203</v>
      </c>
      <c r="I802" t="s">
        <v>1588</v>
      </c>
      <c r="J802" t="s">
        <v>1589</v>
      </c>
      <c r="K802" t="s">
        <v>2349</v>
      </c>
      <c r="L802" t="s">
        <v>2349</v>
      </c>
      <c r="M802" t="s">
        <v>2349</v>
      </c>
      <c r="N802" t="s">
        <v>2349</v>
      </c>
      <c r="O802" t="s">
        <v>2349</v>
      </c>
      <c r="P802" t="s">
        <v>2349</v>
      </c>
      <c r="Q802" s="1">
        <v>13500</v>
      </c>
    </row>
    <row r="803" spans="1:17" x14ac:dyDescent="0.35">
      <c r="A803" t="s">
        <v>1600</v>
      </c>
      <c r="B803" t="s">
        <v>293</v>
      </c>
      <c r="C803">
        <v>5511043</v>
      </c>
      <c r="D803" t="s">
        <v>293</v>
      </c>
      <c r="E803" t="s">
        <v>533</v>
      </c>
      <c r="F803" t="s">
        <v>534</v>
      </c>
      <c r="G803" t="s">
        <v>535</v>
      </c>
      <c r="H803" t="s">
        <v>536</v>
      </c>
      <c r="I803" t="s">
        <v>1569</v>
      </c>
      <c r="J803" t="s">
        <v>1570</v>
      </c>
      <c r="K803" t="s">
        <v>2349</v>
      </c>
      <c r="L803" t="s">
        <v>2349</v>
      </c>
      <c r="M803" t="s">
        <v>2349</v>
      </c>
      <c r="N803" t="s">
        <v>2349</v>
      </c>
      <c r="O803" t="s">
        <v>2349</v>
      </c>
      <c r="P803" t="s">
        <v>2349</v>
      </c>
      <c r="Q803" s="1">
        <v>2150</v>
      </c>
    </row>
    <row r="804" spans="1:17" x14ac:dyDescent="0.35">
      <c r="A804" t="s">
        <v>1600</v>
      </c>
      <c r="B804" t="s">
        <v>293</v>
      </c>
      <c r="C804">
        <v>5511043</v>
      </c>
      <c r="D804" t="s">
        <v>293</v>
      </c>
      <c r="E804" t="s">
        <v>44</v>
      </c>
      <c r="F804" t="s">
        <v>45</v>
      </c>
      <c r="G804" t="s">
        <v>20</v>
      </c>
      <c r="H804" t="s">
        <v>21</v>
      </c>
      <c r="I804" t="s">
        <v>1571</v>
      </c>
      <c r="J804" t="s">
        <v>1572</v>
      </c>
      <c r="K804" t="s">
        <v>2349</v>
      </c>
      <c r="L804" t="s">
        <v>2349</v>
      </c>
      <c r="M804" t="s">
        <v>2349</v>
      </c>
      <c r="N804" t="s">
        <v>2349</v>
      </c>
      <c r="O804" t="s">
        <v>2349</v>
      </c>
      <c r="P804" t="s">
        <v>2349</v>
      </c>
      <c r="Q804" s="1">
        <v>22000</v>
      </c>
    </row>
    <row r="805" spans="1:17" x14ac:dyDescent="0.35">
      <c r="A805" t="s">
        <v>1600</v>
      </c>
      <c r="B805" t="s">
        <v>293</v>
      </c>
      <c r="C805">
        <v>5511043</v>
      </c>
      <c r="D805" t="s">
        <v>293</v>
      </c>
      <c r="E805" t="s">
        <v>44</v>
      </c>
      <c r="F805" t="s">
        <v>45</v>
      </c>
      <c r="G805" t="s">
        <v>20</v>
      </c>
      <c r="H805" t="s">
        <v>21</v>
      </c>
      <c r="I805" t="s">
        <v>107</v>
      </c>
      <c r="J805" t="s">
        <v>108</v>
      </c>
      <c r="K805" t="s">
        <v>2349</v>
      </c>
      <c r="L805" t="s">
        <v>2349</v>
      </c>
      <c r="M805" t="s">
        <v>2349</v>
      </c>
      <c r="N805" t="s">
        <v>2349</v>
      </c>
      <c r="O805" t="s">
        <v>2349</v>
      </c>
      <c r="P805" t="s">
        <v>2349</v>
      </c>
      <c r="Q805" s="1">
        <v>15200</v>
      </c>
    </row>
    <row r="806" spans="1:17" x14ac:dyDescent="0.35">
      <c r="A806" t="s">
        <v>1600</v>
      </c>
      <c r="B806" t="s">
        <v>293</v>
      </c>
      <c r="C806">
        <v>5511043</v>
      </c>
      <c r="D806" t="s">
        <v>293</v>
      </c>
      <c r="E806" t="s">
        <v>44</v>
      </c>
      <c r="F806" t="s">
        <v>45</v>
      </c>
      <c r="G806" t="s">
        <v>46</v>
      </c>
      <c r="H806" t="s">
        <v>47</v>
      </c>
      <c r="I806" t="s">
        <v>1242</v>
      </c>
      <c r="J806" t="s">
        <v>1243</v>
      </c>
      <c r="K806" t="s">
        <v>2349</v>
      </c>
      <c r="L806" t="s">
        <v>2349</v>
      </c>
      <c r="M806" t="s">
        <v>2349</v>
      </c>
      <c r="N806" t="s">
        <v>2349</v>
      </c>
      <c r="O806" t="s">
        <v>2349</v>
      </c>
      <c r="P806" t="s">
        <v>2349</v>
      </c>
      <c r="Q806" s="1">
        <v>17000</v>
      </c>
    </row>
    <row r="807" spans="1:17" x14ac:dyDescent="0.35">
      <c r="A807" t="s">
        <v>1600</v>
      </c>
      <c r="B807" t="s">
        <v>293</v>
      </c>
      <c r="C807">
        <v>5511043</v>
      </c>
      <c r="D807" t="s">
        <v>293</v>
      </c>
      <c r="E807" t="s">
        <v>44</v>
      </c>
      <c r="F807" t="s">
        <v>45</v>
      </c>
      <c r="G807" t="s">
        <v>56</v>
      </c>
      <c r="H807" t="s">
        <v>57</v>
      </c>
      <c r="I807" t="s">
        <v>1580</v>
      </c>
      <c r="J807" t="s">
        <v>1581</v>
      </c>
      <c r="K807" t="s">
        <v>2349</v>
      </c>
      <c r="L807" t="s">
        <v>2349</v>
      </c>
      <c r="M807" t="s">
        <v>1582</v>
      </c>
      <c r="N807" t="s">
        <v>1583</v>
      </c>
      <c r="O807" t="s">
        <v>2349</v>
      </c>
      <c r="P807" t="s">
        <v>2349</v>
      </c>
      <c r="Q807" s="1">
        <v>6950</v>
      </c>
    </row>
    <row r="808" spans="1:17" x14ac:dyDescent="0.35">
      <c r="A808" t="s">
        <v>1600</v>
      </c>
      <c r="B808" t="s">
        <v>293</v>
      </c>
      <c r="C808">
        <v>5511043</v>
      </c>
      <c r="D808" t="s">
        <v>293</v>
      </c>
      <c r="E808" t="s">
        <v>44</v>
      </c>
      <c r="F808" t="s">
        <v>45</v>
      </c>
      <c r="G808" t="s">
        <v>56</v>
      </c>
      <c r="H808" t="s">
        <v>57</v>
      </c>
      <c r="I808" t="s">
        <v>1544</v>
      </c>
      <c r="J808" t="s">
        <v>1545</v>
      </c>
      <c r="K808" t="s">
        <v>2349</v>
      </c>
      <c r="L808" t="s">
        <v>2349</v>
      </c>
      <c r="M808" t="s">
        <v>2349</v>
      </c>
      <c r="N808" t="s">
        <v>2349</v>
      </c>
      <c r="O808" t="s">
        <v>2349</v>
      </c>
      <c r="P808" t="s">
        <v>2349</v>
      </c>
      <c r="Q808" s="1">
        <v>5400</v>
      </c>
    </row>
    <row r="809" spans="1:17" x14ac:dyDescent="0.35">
      <c r="A809" t="s">
        <v>1600</v>
      </c>
      <c r="B809" t="s">
        <v>1550</v>
      </c>
      <c r="C809">
        <v>5511043</v>
      </c>
      <c r="D809" t="s">
        <v>293</v>
      </c>
      <c r="E809" t="s">
        <v>537</v>
      </c>
      <c r="F809" t="s">
        <v>538</v>
      </c>
      <c r="G809" t="s">
        <v>535</v>
      </c>
      <c r="H809" t="s">
        <v>536</v>
      </c>
      <c r="I809" t="s">
        <v>1548</v>
      </c>
      <c r="J809" t="s">
        <v>1549</v>
      </c>
      <c r="K809" t="s">
        <v>2349</v>
      </c>
      <c r="L809" t="s">
        <v>2349</v>
      </c>
      <c r="M809" t="s">
        <v>2349</v>
      </c>
      <c r="N809" t="s">
        <v>2349</v>
      </c>
      <c r="O809" t="s">
        <v>2349</v>
      </c>
      <c r="P809" t="s">
        <v>2349</v>
      </c>
      <c r="Q809" s="1">
        <v>600</v>
      </c>
    </row>
    <row r="810" spans="1:17" x14ac:dyDescent="0.35">
      <c r="A810" t="s">
        <v>1600</v>
      </c>
      <c r="B810" t="s">
        <v>1537</v>
      </c>
      <c r="C810">
        <v>5511043</v>
      </c>
      <c r="D810" t="s">
        <v>293</v>
      </c>
      <c r="E810" t="s">
        <v>167</v>
      </c>
      <c r="F810" t="s">
        <v>168</v>
      </c>
      <c r="G810" t="s">
        <v>169</v>
      </c>
      <c r="H810" t="s">
        <v>170</v>
      </c>
      <c r="I810" t="s">
        <v>288</v>
      </c>
      <c r="J810" t="s">
        <v>289</v>
      </c>
      <c r="K810" t="s">
        <v>2349</v>
      </c>
      <c r="L810" t="s">
        <v>2349</v>
      </c>
      <c r="M810" t="s">
        <v>2349</v>
      </c>
      <c r="N810" t="s">
        <v>2349</v>
      </c>
      <c r="O810" t="s">
        <v>2349</v>
      </c>
      <c r="P810" t="s">
        <v>2349</v>
      </c>
      <c r="Q810" s="1">
        <v>24000</v>
      </c>
    </row>
    <row r="811" spans="1:17" x14ac:dyDescent="0.35">
      <c r="A811" t="s">
        <v>1600</v>
      </c>
      <c r="B811" t="s">
        <v>272</v>
      </c>
      <c r="C811">
        <v>551103</v>
      </c>
      <c r="D811" t="s">
        <v>272</v>
      </c>
      <c r="E811" t="s">
        <v>110</v>
      </c>
      <c r="F811" t="s">
        <v>111</v>
      </c>
      <c r="G811" t="s">
        <v>112</v>
      </c>
      <c r="H811" t="s">
        <v>113</v>
      </c>
      <c r="I811" t="s">
        <v>1246</v>
      </c>
      <c r="J811" t="s">
        <v>1247</v>
      </c>
      <c r="K811" t="s">
        <v>2349</v>
      </c>
      <c r="L811" t="s">
        <v>2349</v>
      </c>
      <c r="M811" t="s">
        <v>2349</v>
      </c>
      <c r="N811" t="s">
        <v>2349</v>
      </c>
      <c r="O811" t="s">
        <v>2349</v>
      </c>
      <c r="P811" t="s">
        <v>2349</v>
      </c>
      <c r="Q811" s="1">
        <v>0</v>
      </c>
    </row>
    <row r="812" spans="1:17" x14ac:dyDescent="0.35">
      <c r="A812" t="s">
        <v>1600</v>
      </c>
      <c r="B812" t="s">
        <v>272</v>
      </c>
      <c r="C812">
        <v>551103</v>
      </c>
      <c r="D812" t="s">
        <v>272</v>
      </c>
      <c r="E812" t="s">
        <v>146</v>
      </c>
      <c r="F812" t="s">
        <v>147</v>
      </c>
      <c r="G812" t="s">
        <v>148</v>
      </c>
      <c r="H812" t="s">
        <v>149</v>
      </c>
      <c r="I812" t="s">
        <v>606</v>
      </c>
      <c r="J812" t="s">
        <v>607</v>
      </c>
      <c r="K812" t="s">
        <v>2349</v>
      </c>
      <c r="L812" t="s">
        <v>2349</v>
      </c>
      <c r="M812" t="s">
        <v>2349</v>
      </c>
      <c r="N812" t="s">
        <v>2349</v>
      </c>
      <c r="O812" t="s">
        <v>2349</v>
      </c>
      <c r="P812" t="s">
        <v>2349</v>
      </c>
      <c r="Q812" s="1">
        <v>0</v>
      </c>
    </row>
    <row r="813" spans="1:17" x14ac:dyDescent="0.35">
      <c r="A813" t="s">
        <v>1600</v>
      </c>
      <c r="B813" t="s">
        <v>272</v>
      </c>
      <c r="C813">
        <v>551103</v>
      </c>
      <c r="D813" t="s">
        <v>272</v>
      </c>
      <c r="E813" t="s">
        <v>146</v>
      </c>
      <c r="F813" t="s">
        <v>147</v>
      </c>
      <c r="G813" t="s">
        <v>148</v>
      </c>
      <c r="H813" t="s">
        <v>149</v>
      </c>
      <c r="I813" t="s">
        <v>2349</v>
      </c>
      <c r="J813" t="s">
        <v>2349</v>
      </c>
      <c r="K813" t="s">
        <v>2349</v>
      </c>
      <c r="L813" t="s">
        <v>2349</v>
      </c>
      <c r="M813" t="s">
        <v>2349</v>
      </c>
      <c r="N813" t="s">
        <v>2349</v>
      </c>
      <c r="O813" t="s">
        <v>2349</v>
      </c>
      <c r="P813" t="s">
        <v>2349</v>
      </c>
      <c r="Q813" s="1">
        <v>100</v>
      </c>
    </row>
    <row r="814" spans="1:17" x14ac:dyDescent="0.35">
      <c r="A814" t="s">
        <v>1600</v>
      </c>
      <c r="B814" t="s">
        <v>272</v>
      </c>
      <c r="C814">
        <v>551103</v>
      </c>
      <c r="D814" t="s">
        <v>272</v>
      </c>
      <c r="E814" t="s">
        <v>530</v>
      </c>
      <c r="F814" t="s">
        <v>531</v>
      </c>
      <c r="G814" t="s">
        <v>275</v>
      </c>
      <c r="H814" t="s">
        <v>276</v>
      </c>
      <c r="I814" t="s">
        <v>1557</v>
      </c>
      <c r="J814" t="s">
        <v>1558</v>
      </c>
      <c r="K814" t="s">
        <v>2349</v>
      </c>
      <c r="L814" t="s">
        <v>2349</v>
      </c>
      <c r="M814" t="s">
        <v>2349</v>
      </c>
      <c r="N814" t="s">
        <v>2349</v>
      </c>
      <c r="O814" t="s">
        <v>2349</v>
      </c>
      <c r="P814" t="s">
        <v>2349</v>
      </c>
      <c r="Q814" s="1">
        <v>0</v>
      </c>
    </row>
    <row r="815" spans="1:17" x14ac:dyDescent="0.35">
      <c r="A815" t="s">
        <v>1600</v>
      </c>
      <c r="B815" t="s">
        <v>272</v>
      </c>
      <c r="C815">
        <v>551103</v>
      </c>
      <c r="D815" t="s">
        <v>272</v>
      </c>
      <c r="E815" t="s">
        <v>530</v>
      </c>
      <c r="F815" t="s">
        <v>531</v>
      </c>
      <c r="G815" t="s">
        <v>275</v>
      </c>
      <c r="H815" t="s">
        <v>276</v>
      </c>
      <c r="I815" t="s">
        <v>2349</v>
      </c>
      <c r="J815" t="s">
        <v>2349</v>
      </c>
      <c r="K815" t="s">
        <v>2349</v>
      </c>
      <c r="L815" t="s">
        <v>2349</v>
      </c>
      <c r="M815" t="s">
        <v>2349</v>
      </c>
      <c r="N815" t="s">
        <v>2349</v>
      </c>
      <c r="O815" t="s">
        <v>2349</v>
      </c>
      <c r="P815" t="s">
        <v>2349</v>
      </c>
      <c r="Q815" s="1">
        <v>70</v>
      </c>
    </row>
    <row r="816" spans="1:17" x14ac:dyDescent="0.35">
      <c r="A816" t="s">
        <v>1600</v>
      </c>
      <c r="B816" t="s">
        <v>272</v>
      </c>
      <c r="C816">
        <v>551103</v>
      </c>
      <c r="D816" t="s">
        <v>272</v>
      </c>
      <c r="E816" t="s">
        <v>537</v>
      </c>
      <c r="F816" t="s">
        <v>538</v>
      </c>
      <c r="G816" t="s">
        <v>535</v>
      </c>
      <c r="H816" t="s">
        <v>536</v>
      </c>
      <c r="I816" t="s">
        <v>2349</v>
      </c>
      <c r="J816" t="s">
        <v>2349</v>
      </c>
      <c r="K816" t="s">
        <v>2349</v>
      </c>
      <c r="L816" t="s">
        <v>2349</v>
      </c>
      <c r="M816" t="s">
        <v>2349</v>
      </c>
      <c r="N816" t="s">
        <v>2349</v>
      </c>
      <c r="O816" t="s">
        <v>2349</v>
      </c>
      <c r="P816" t="s">
        <v>2349</v>
      </c>
      <c r="Q816" s="1">
        <v>380</v>
      </c>
    </row>
    <row r="817" spans="1:17" x14ac:dyDescent="0.35">
      <c r="A817" t="s">
        <v>1600</v>
      </c>
      <c r="B817" t="s">
        <v>272</v>
      </c>
      <c r="C817">
        <v>551103</v>
      </c>
      <c r="D817" t="s">
        <v>272</v>
      </c>
      <c r="E817" t="s">
        <v>44</v>
      </c>
      <c r="F817" t="s">
        <v>45</v>
      </c>
      <c r="G817" t="s">
        <v>20</v>
      </c>
      <c r="H817" t="s">
        <v>21</v>
      </c>
      <c r="I817" t="s">
        <v>107</v>
      </c>
      <c r="J817" t="s">
        <v>108</v>
      </c>
      <c r="K817" t="s">
        <v>2349</v>
      </c>
      <c r="L817" t="s">
        <v>2349</v>
      </c>
      <c r="M817" t="s">
        <v>2349</v>
      </c>
      <c r="N817" t="s">
        <v>2349</v>
      </c>
      <c r="O817" t="s">
        <v>2349</v>
      </c>
      <c r="P817" t="s">
        <v>2349</v>
      </c>
      <c r="Q817" s="1">
        <v>0</v>
      </c>
    </row>
    <row r="818" spans="1:17" x14ac:dyDescent="0.35">
      <c r="A818" t="s">
        <v>1600</v>
      </c>
      <c r="B818" t="s">
        <v>272</v>
      </c>
      <c r="C818">
        <v>551230</v>
      </c>
      <c r="D818" t="s">
        <v>272</v>
      </c>
      <c r="E818" t="s">
        <v>273</v>
      </c>
      <c r="F818" t="s">
        <v>274</v>
      </c>
      <c r="G818" t="s">
        <v>275</v>
      </c>
      <c r="H818" t="s">
        <v>276</v>
      </c>
      <c r="I818" t="s">
        <v>277</v>
      </c>
      <c r="J818" t="s">
        <v>278</v>
      </c>
      <c r="K818" t="s">
        <v>2349</v>
      </c>
      <c r="L818" t="s">
        <v>2349</v>
      </c>
      <c r="M818" t="s">
        <v>2349</v>
      </c>
      <c r="N818" t="s">
        <v>2349</v>
      </c>
      <c r="O818" t="s">
        <v>2349</v>
      </c>
      <c r="P818" t="s">
        <v>2349</v>
      </c>
      <c r="Q818" s="1">
        <v>-210</v>
      </c>
    </row>
    <row r="819" spans="1:17" x14ac:dyDescent="0.35">
      <c r="A819" t="s">
        <v>1600</v>
      </c>
      <c r="B819" t="s">
        <v>272</v>
      </c>
      <c r="C819">
        <v>551303</v>
      </c>
      <c r="D819" t="s">
        <v>272</v>
      </c>
      <c r="E819" t="s">
        <v>299</v>
      </c>
      <c r="F819" t="s">
        <v>300</v>
      </c>
      <c r="G819" t="s">
        <v>32</v>
      </c>
      <c r="H819" t="s">
        <v>33</v>
      </c>
      <c r="I819" t="s">
        <v>2349</v>
      </c>
      <c r="J819" t="s">
        <v>2349</v>
      </c>
      <c r="K819" t="s">
        <v>2349</v>
      </c>
      <c r="L819" t="s">
        <v>2349</v>
      </c>
      <c r="M819" t="s">
        <v>2349</v>
      </c>
      <c r="N819" t="s">
        <v>2349</v>
      </c>
      <c r="O819" t="s">
        <v>2349</v>
      </c>
      <c r="P819" t="s">
        <v>2349</v>
      </c>
      <c r="Q819" s="1">
        <v>950</v>
      </c>
    </row>
    <row r="820" spans="1:17" x14ac:dyDescent="0.35">
      <c r="A820" t="s">
        <v>1600</v>
      </c>
      <c r="B820" t="s">
        <v>272</v>
      </c>
      <c r="C820">
        <v>551303</v>
      </c>
      <c r="D820" t="s">
        <v>272</v>
      </c>
      <c r="E820" t="s">
        <v>200</v>
      </c>
      <c r="F820" t="s">
        <v>201</v>
      </c>
      <c r="G820" t="s">
        <v>202</v>
      </c>
      <c r="H820" t="s">
        <v>203</v>
      </c>
      <c r="I820" t="s">
        <v>2349</v>
      </c>
      <c r="J820" t="s">
        <v>2349</v>
      </c>
      <c r="K820" t="s">
        <v>2349</v>
      </c>
      <c r="L820" t="s">
        <v>2349</v>
      </c>
      <c r="M820" t="s">
        <v>2349</v>
      </c>
      <c r="N820" t="s">
        <v>2349</v>
      </c>
      <c r="O820" t="s">
        <v>2349</v>
      </c>
      <c r="P820" t="s">
        <v>2349</v>
      </c>
      <c r="Q820" s="1">
        <v>19000</v>
      </c>
    </row>
    <row r="821" spans="1:17" x14ac:dyDescent="0.35">
      <c r="A821" t="s">
        <v>1600</v>
      </c>
      <c r="B821" t="s">
        <v>272</v>
      </c>
      <c r="C821">
        <v>551323</v>
      </c>
      <c r="D821" t="s">
        <v>272</v>
      </c>
      <c r="E821" t="s">
        <v>219</v>
      </c>
      <c r="F821" t="s">
        <v>220</v>
      </c>
      <c r="G821" t="s">
        <v>158</v>
      </c>
      <c r="H821" t="s">
        <v>159</v>
      </c>
      <c r="I821" t="s">
        <v>2349</v>
      </c>
      <c r="J821" t="s">
        <v>2349</v>
      </c>
      <c r="K821" t="s">
        <v>2349</v>
      </c>
      <c r="L821" t="s">
        <v>2349</v>
      </c>
      <c r="M821" t="s">
        <v>2349</v>
      </c>
      <c r="N821" t="s">
        <v>2349</v>
      </c>
      <c r="O821" t="s">
        <v>2349</v>
      </c>
      <c r="P821" t="s">
        <v>2349</v>
      </c>
      <c r="Q821" s="1">
        <v>400</v>
      </c>
    </row>
    <row r="822" spans="1:17" x14ac:dyDescent="0.35">
      <c r="A822" t="s">
        <v>1600</v>
      </c>
      <c r="B822" t="s">
        <v>868</v>
      </c>
      <c r="C822">
        <v>551230</v>
      </c>
      <c r="D822" t="s">
        <v>272</v>
      </c>
      <c r="E822" t="s">
        <v>258</v>
      </c>
      <c r="F822" t="s">
        <v>259</v>
      </c>
      <c r="G822" t="s">
        <v>64</v>
      </c>
      <c r="H822" t="s">
        <v>65</v>
      </c>
      <c r="I822" t="s">
        <v>2349</v>
      </c>
      <c r="J822" t="s">
        <v>2349</v>
      </c>
      <c r="K822" t="s">
        <v>2349</v>
      </c>
      <c r="L822" t="s">
        <v>2349</v>
      </c>
      <c r="M822" t="s">
        <v>869</v>
      </c>
      <c r="N822" t="s">
        <v>870</v>
      </c>
      <c r="O822" t="s">
        <v>2349</v>
      </c>
      <c r="P822" t="s">
        <v>2349</v>
      </c>
      <c r="Q822" s="1">
        <v>2660</v>
      </c>
    </row>
    <row r="823" spans="1:17" x14ac:dyDescent="0.35">
      <c r="A823" t="s">
        <v>1600</v>
      </c>
      <c r="B823" t="s">
        <v>872</v>
      </c>
      <c r="C823">
        <v>551230</v>
      </c>
      <c r="D823" t="s">
        <v>272</v>
      </c>
      <c r="E823" t="s">
        <v>258</v>
      </c>
      <c r="F823" t="s">
        <v>259</v>
      </c>
      <c r="G823" t="s">
        <v>64</v>
      </c>
      <c r="H823" t="s">
        <v>65</v>
      </c>
      <c r="I823" t="s">
        <v>2349</v>
      </c>
      <c r="J823" t="s">
        <v>2349</v>
      </c>
      <c r="K823" t="s">
        <v>2349</v>
      </c>
      <c r="L823" t="s">
        <v>2349</v>
      </c>
      <c r="M823" t="s">
        <v>873</v>
      </c>
      <c r="N823" t="s">
        <v>874</v>
      </c>
      <c r="O823" t="s">
        <v>2349</v>
      </c>
      <c r="P823" t="s">
        <v>2349</v>
      </c>
      <c r="Q823" s="1">
        <v>23400</v>
      </c>
    </row>
    <row r="824" spans="1:17" x14ac:dyDescent="0.35">
      <c r="A824" t="s">
        <v>1600</v>
      </c>
      <c r="B824" t="s">
        <v>1108</v>
      </c>
      <c r="C824">
        <v>554090</v>
      </c>
      <c r="D824" t="s">
        <v>698</v>
      </c>
      <c r="E824" t="s">
        <v>127</v>
      </c>
      <c r="F824" t="s">
        <v>128</v>
      </c>
      <c r="G824" t="s">
        <v>129</v>
      </c>
      <c r="H824" t="s">
        <v>130</v>
      </c>
      <c r="I824" t="s">
        <v>2349</v>
      </c>
      <c r="J824" t="s">
        <v>2349</v>
      </c>
      <c r="K824" t="s">
        <v>2349</v>
      </c>
      <c r="L824" t="s">
        <v>2349</v>
      </c>
      <c r="M824" t="s">
        <v>2349</v>
      </c>
      <c r="N824" t="s">
        <v>2349</v>
      </c>
      <c r="O824" t="s">
        <v>2349</v>
      </c>
      <c r="P824" t="s">
        <v>2349</v>
      </c>
      <c r="Q824" s="1">
        <v>4870</v>
      </c>
    </row>
    <row r="825" spans="1:17" x14ac:dyDescent="0.35">
      <c r="A825" t="s">
        <v>1600</v>
      </c>
      <c r="B825" t="s">
        <v>257</v>
      </c>
      <c r="C825">
        <v>550420</v>
      </c>
      <c r="D825" t="s">
        <v>29</v>
      </c>
      <c r="E825" t="s">
        <v>200</v>
      </c>
      <c r="F825" t="s">
        <v>201</v>
      </c>
      <c r="G825" t="s">
        <v>202</v>
      </c>
      <c r="H825" t="s">
        <v>203</v>
      </c>
      <c r="I825" t="s">
        <v>2349</v>
      </c>
      <c r="J825" t="s">
        <v>2349</v>
      </c>
      <c r="K825" t="s">
        <v>2349</v>
      </c>
      <c r="L825" t="s">
        <v>2349</v>
      </c>
      <c r="M825" t="s">
        <v>2349</v>
      </c>
      <c r="N825" t="s">
        <v>2349</v>
      </c>
      <c r="O825" t="s">
        <v>2349</v>
      </c>
      <c r="P825" t="s">
        <v>2349</v>
      </c>
      <c r="Q825" s="1">
        <v>200</v>
      </c>
    </row>
    <row r="826" spans="1:17" x14ac:dyDescent="0.35">
      <c r="A826" t="s">
        <v>1600</v>
      </c>
      <c r="B826" t="s">
        <v>257</v>
      </c>
      <c r="C826">
        <v>551104</v>
      </c>
      <c r="D826" t="s">
        <v>257</v>
      </c>
      <c r="E826" t="s">
        <v>312</v>
      </c>
      <c r="F826" t="s">
        <v>313</v>
      </c>
      <c r="G826" t="s">
        <v>70</v>
      </c>
      <c r="H826" t="s">
        <v>71</v>
      </c>
      <c r="I826" t="s">
        <v>314</v>
      </c>
      <c r="J826" t="s">
        <v>315</v>
      </c>
      <c r="K826" t="s">
        <v>2349</v>
      </c>
      <c r="L826" t="s">
        <v>2349</v>
      </c>
      <c r="M826" t="s">
        <v>2349</v>
      </c>
      <c r="N826" t="s">
        <v>2349</v>
      </c>
      <c r="O826" t="s">
        <v>2349</v>
      </c>
      <c r="P826" t="s">
        <v>2349</v>
      </c>
      <c r="Q826" s="1">
        <v>21800</v>
      </c>
    </row>
    <row r="827" spans="1:17" x14ac:dyDescent="0.35">
      <c r="A827" t="s">
        <v>1600</v>
      </c>
      <c r="B827" t="s">
        <v>257</v>
      </c>
      <c r="C827">
        <v>551104</v>
      </c>
      <c r="D827" t="s">
        <v>257</v>
      </c>
      <c r="E827" t="s">
        <v>174</v>
      </c>
      <c r="F827" t="s">
        <v>175</v>
      </c>
      <c r="G827" t="s">
        <v>70</v>
      </c>
      <c r="H827" t="s">
        <v>71</v>
      </c>
      <c r="I827" t="s">
        <v>322</v>
      </c>
      <c r="J827" t="s">
        <v>323</v>
      </c>
      <c r="K827" t="s">
        <v>2349</v>
      </c>
      <c r="L827" t="s">
        <v>2349</v>
      </c>
      <c r="M827" t="s">
        <v>2349</v>
      </c>
      <c r="N827" t="s">
        <v>2349</v>
      </c>
      <c r="O827" t="s">
        <v>2349</v>
      </c>
      <c r="P827" t="s">
        <v>2349</v>
      </c>
      <c r="Q827" s="1">
        <v>23000</v>
      </c>
    </row>
    <row r="828" spans="1:17" x14ac:dyDescent="0.35">
      <c r="A828" t="s">
        <v>1600</v>
      </c>
      <c r="B828" t="s">
        <v>257</v>
      </c>
      <c r="C828">
        <v>551104</v>
      </c>
      <c r="D828" t="s">
        <v>257</v>
      </c>
      <c r="E828" t="s">
        <v>68</v>
      </c>
      <c r="F828" t="s">
        <v>69</v>
      </c>
      <c r="G828" t="s">
        <v>70</v>
      </c>
      <c r="H828" t="s">
        <v>71</v>
      </c>
      <c r="I828" t="s">
        <v>310</v>
      </c>
      <c r="J828" t="s">
        <v>311</v>
      </c>
      <c r="K828" t="s">
        <v>2349</v>
      </c>
      <c r="L828" t="s">
        <v>2349</v>
      </c>
      <c r="M828" t="s">
        <v>2349</v>
      </c>
      <c r="N828" t="s">
        <v>2349</v>
      </c>
      <c r="O828" t="s">
        <v>2349</v>
      </c>
      <c r="P828" t="s">
        <v>2349</v>
      </c>
      <c r="Q828" s="1">
        <v>19500</v>
      </c>
    </row>
    <row r="829" spans="1:17" x14ac:dyDescent="0.35">
      <c r="A829" t="s">
        <v>1600</v>
      </c>
      <c r="B829" t="s">
        <v>257</v>
      </c>
      <c r="C829">
        <v>551104</v>
      </c>
      <c r="D829" t="s">
        <v>257</v>
      </c>
      <c r="E829" t="s">
        <v>115</v>
      </c>
      <c r="F829" t="s">
        <v>116</v>
      </c>
      <c r="G829" t="s">
        <v>70</v>
      </c>
      <c r="H829" t="s">
        <v>71</v>
      </c>
      <c r="I829" t="s">
        <v>330</v>
      </c>
      <c r="J829" t="s">
        <v>331</v>
      </c>
      <c r="K829" t="s">
        <v>2349</v>
      </c>
      <c r="L829" t="s">
        <v>2349</v>
      </c>
      <c r="M829" t="s">
        <v>2349</v>
      </c>
      <c r="N829" t="s">
        <v>2349</v>
      </c>
      <c r="O829" t="s">
        <v>2349</v>
      </c>
      <c r="P829" t="s">
        <v>2349</v>
      </c>
      <c r="Q829" s="1">
        <v>14400</v>
      </c>
    </row>
    <row r="830" spans="1:17" x14ac:dyDescent="0.35">
      <c r="A830" t="s">
        <v>1600</v>
      </c>
      <c r="B830" t="s">
        <v>257</v>
      </c>
      <c r="C830">
        <v>551104</v>
      </c>
      <c r="D830" t="s">
        <v>257</v>
      </c>
      <c r="E830" t="s">
        <v>115</v>
      </c>
      <c r="F830" t="s">
        <v>116</v>
      </c>
      <c r="G830" t="s">
        <v>70</v>
      </c>
      <c r="H830" t="s">
        <v>71</v>
      </c>
      <c r="I830" t="s">
        <v>325</v>
      </c>
      <c r="J830" t="s">
        <v>326</v>
      </c>
      <c r="K830" t="s">
        <v>2349</v>
      </c>
      <c r="L830" t="s">
        <v>2349</v>
      </c>
      <c r="M830" t="s">
        <v>2349</v>
      </c>
      <c r="N830" t="s">
        <v>2349</v>
      </c>
      <c r="O830" t="s">
        <v>2349</v>
      </c>
      <c r="P830" t="s">
        <v>2349</v>
      </c>
      <c r="Q830" s="1">
        <v>18900</v>
      </c>
    </row>
    <row r="831" spans="1:17" x14ac:dyDescent="0.35">
      <c r="A831" t="s">
        <v>1600</v>
      </c>
      <c r="B831" t="s">
        <v>257</v>
      </c>
      <c r="C831">
        <v>551104</v>
      </c>
      <c r="D831" t="s">
        <v>257</v>
      </c>
      <c r="E831" t="s">
        <v>143</v>
      </c>
      <c r="F831" t="s">
        <v>144</v>
      </c>
      <c r="G831" t="s">
        <v>32</v>
      </c>
      <c r="H831" t="s">
        <v>33</v>
      </c>
      <c r="I831" t="s">
        <v>1573</v>
      </c>
      <c r="J831" t="s">
        <v>1574</v>
      </c>
      <c r="K831" t="s">
        <v>2349</v>
      </c>
      <c r="L831" t="s">
        <v>2349</v>
      </c>
      <c r="M831" t="s">
        <v>2349</v>
      </c>
      <c r="N831" t="s">
        <v>2349</v>
      </c>
      <c r="O831" t="s">
        <v>2349</v>
      </c>
      <c r="P831" t="s">
        <v>2349</v>
      </c>
      <c r="Q831" s="1">
        <v>36700</v>
      </c>
    </row>
    <row r="832" spans="1:17" x14ac:dyDescent="0.35">
      <c r="A832" t="s">
        <v>1600</v>
      </c>
      <c r="B832" t="s">
        <v>257</v>
      </c>
      <c r="C832">
        <v>551104</v>
      </c>
      <c r="D832" t="s">
        <v>257</v>
      </c>
      <c r="E832" t="s">
        <v>110</v>
      </c>
      <c r="F832" t="s">
        <v>111</v>
      </c>
      <c r="G832" t="s">
        <v>112</v>
      </c>
      <c r="H832" t="s">
        <v>113</v>
      </c>
      <c r="I832" t="s">
        <v>1246</v>
      </c>
      <c r="J832" t="s">
        <v>1247</v>
      </c>
      <c r="K832" t="s">
        <v>2349</v>
      </c>
      <c r="L832" t="s">
        <v>2349</v>
      </c>
      <c r="M832" t="s">
        <v>2349</v>
      </c>
      <c r="N832" t="s">
        <v>2349</v>
      </c>
      <c r="O832" t="s">
        <v>2349</v>
      </c>
      <c r="P832" t="s">
        <v>2349</v>
      </c>
      <c r="Q832" s="1">
        <v>910</v>
      </c>
    </row>
    <row r="833" spans="1:17" x14ac:dyDescent="0.35">
      <c r="A833" t="s">
        <v>1600</v>
      </c>
      <c r="B833" t="s">
        <v>257</v>
      </c>
      <c r="C833">
        <v>551104</v>
      </c>
      <c r="D833" t="s">
        <v>257</v>
      </c>
      <c r="E833" t="s">
        <v>390</v>
      </c>
      <c r="F833" t="s">
        <v>391</v>
      </c>
      <c r="G833" t="s">
        <v>112</v>
      </c>
      <c r="H833" t="s">
        <v>113</v>
      </c>
      <c r="I833" t="s">
        <v>1576</v>
      </c>
      <c r="J833" t="s">
        <v>1577</v>
      </c>
      <c r="K833" t="s">
        <v>2349</v>
      </c>
      <c r="L833" t="s">
        <v>2349</v>
      </c>
      <c r="M833" t="s">
        <v>2349</v>
      </c>
      <c r="N833" t="s">
        <v>2349</v>
      </c>
      <c r="O833" t="s">
        <v>2349</v>
      </c>
      <c r="P833" t="s">
        <v>2349</v>
      </c>
      <c r="Q833" s="1">
        <v>8700</v>
      </c>
    </row>
    <row r="834" spans="1:17" x14ac:dyDescent="0.35">
      <c r="A834" t="s">
        <v>1600</v>
      </c>
      <c r="B834" t="s">
        <v>257</v>
      </c>
      <c r="C834">
        <v>551104</v>
      </c>
      <c r="D834" t="s">
        <v>257</v>
      </c>
      <c r="E834" t="s">
        <v>215</v>
      </c>
      <c r="F834" t="s">
        <v>216</v>
      </c>
      <c r="G834" t="s">
        <v>112</v>
      </c>
      <c r="H834" t="s">
        <v>113</v>
      </c>
      <c r="I834" t="s">
        <v>356</v>
      </c>
      <c r="J834" t="s">
        <v>357</v>
      </c>
      <c r="K834" t="s">
        <v>2349</v>
      </c>
      <c r="L834" t="s">
        <v>2349</v>
      </c>
      <c r="M834" t="s">
        <v>2349</v>
      </c>
      <c r="N834" t="s">
        <v>2349</v>
      </c>
      <c r="O834" t="s">
        <v>2349</v>
      </c>
      <c r="P834" t="s">
        <v>2349</v>
      </c>
      <c r="Q834" s="1">
        <v>8200</v>
      </c>
    </row>
    <row r="835" spans="1:17" x14ac:dyDescent="0.35">
      <c r="A835" t="s">
        <v>1600</v>
      </c>
      <c r="B835" t="s">
        <v>257</v>
      </c>
      <c r="C835">
        <v>551104</v>
      </c>
      <c r="D835" t="s">
        <v>257</v>
      </c>
      <c r="E835" t="s">
        <v>215</v>
      </c>
      <c r="F835" t="s">
        <v>216</v>
      </c>
      <c r="G835" t="s">
        <v>112</v>
      </c>
      <c r="H835" t="s">
        <v>113</v>
      </c>
      <c r="I835" t="s">
        <v>1538</v>
      </c>
      <c r="J835" t="s">
        <v>1539</v>
      </c>
      <c r="K835" t="s">
        <v>2349</v>
      </c>
      <c r="L835" t="s">
        <v>2349</v>
      </c>
      <c r="M835" t="s">
        <v>2349</v>
      </c>
      <c r="N835" t="s">
        <v>2349</v>
      </c>
      <c r="O835" t="s">
        <v>2349</v>
      </c>
      <c r="P835" t="s">
        <v>2349</v>
      </c>
      <c r="Q835" s="1">
        <v>3400</v>
      </c>
    </row>
    <row r="836" spans="1:17" x14ac:dyDescent="0.35">
      <c r="A836" t="s">
        <v>1600</v>
      </c>
      <c r="B836" t="s">
        <v>257</v>
      </c>
      <c r="C836">
        <v>551104</v>
      </c>
      <c r="D836" t="s">
        <v>257</v>
      </c>
      <c r="E836" t="s">
        <v>526</v>
      </c>
      <c r="F836" t="s">
        <v>527</v>
      </c>
      <c r="G836" t="s">
        <v>528</v>
      </c>
      <c r="H836" t="s">
        <v>529</v>
      </c>
      <c r="I836" t="s">
        <v>1248</v>
      </c>
      <c r="J836" t="s">
        <v>1249</v>
      </c>
      <c r="K836" t="s">
        <v>2349</v>
      </c>
      <c r="L836" t="s">
        <v>2349</v>
      </c>
      <c r="M836" t="s">
        <v>2349</v>
      </c>
      <c r="N836" t="s">
        <v>2349</v>
      </c>
      <c r="O836" t="s">
        <v>2349</v>
      </c>
      <c r="P836" t="s">
        <v>2349</v>
      </c>
      <c r="Q836" s="1">
        <v>950</v>
      </c>
    </row>
    <row r="837" spans="1:17" x14ac:dyDescent="0.35">
      <c r="A837" t="s">
        <v>1600</v>
      </c>
      <c r="B837" t="s">
        <v>257</v>
      </c>
      <c r="C837">
        <v>551104</v>
      </c>
      <c r="D837" t="s">
        <v>257</v>
      </c>
      <c r="E837" t="s">
        <v>146</v>
      </c>
      <c r="F837" t="s">
        <v>147</v>
      </c>
      <c r="G837" t="s">
        <v>148</v>
      </c>
      <c r="H837" t="s">
        <v>149</v>
      </c>
      <c r="I837" t="s">
        <v>606</v>
      </c>
      <c r="J837" t="s">
        <v>607</v>
      </c>
      <c r="K837" t="s">
        <v>2349</v>
      </c>
      <c r="L837" t="s">
        <v>2349</v>
      </c>
      <c r="M837" t="s">
        <v>2349</v>
      </c>
      <c r="N837" t="s">
        <v>2349</v>
      </c>
      <c r="O837" t="s">
        <v>2349</v>
      </c>
      <c r="P837" t="s">
        <v>2349</v>
      </c>
      <c r="Q837" s="1">
        <v>5791</v>
      </c>
    </row>
    <row r="838" spans="1:17" x14ac:dyDescent="0.35">
      <c r="A838" t="s">
        <v>1600</v>
      </c>
      <c r="B838" t="s">
        <v>257</v>
      </c>
      <c r="C838">
        <v>551104</v>
      </c>
      <c r="D838" t="s">
        <v>257</v>
      </c>
      <c r="E838" t="s">
        <v>146</v>
      </c>
      <c r="F838" t="s">
        <v>147</v>
      </c>
      <c r="G838" t="s">
        <v>148</v>
      </c>
      <c r="H838" t="s">
        <v>149</v>
      </c>
      <c r="I838" t="s">
        <v>587</v>
      </c>
      <c r="J838" t="s">
        <v>588</v>
      </c>
      <c r="K838" t="s">
        <v>2349</v>
      </c>
      <c r="L838" t="s">
        <v>2349</v>
      </c>
      <c r="M838" t="s">
        <v>2349</v>
      </c>
      <c r="N838" t="s">
        <v>2349</v>
      </c>
      <c r="O838" t="s">
        <v>2349</v>
      </c>
      <c r="P838" t="s">
        <v>2349</v>
      </c>
      <c r="Q838" s="1">
        <v>390</v>
      </c>
    </row>
    <row r="839" spans="1:17" x14ac:dyDescent="0.35">
      <c r="A839" t="s">
        <v>1600</v>
      </c>
      <c r="B839" t="s">
        <v>257</v>
      </c>
      <c r="C839">
        <v>551104</v>
      </c>
      <c r="D839" t="s">
        <v>257</v>
      </c>
      <c r="E839" t="s">
        <v>167</v>
      </c>
      <c r="F839" t="s">
        <v>168</v>
      </c>
      <c r="G839" t="s">
        <v>169</v>
      </c>
      <c r="H839" t="s">
        <v>170</v>
      </c>
      <c r="I839" t="s">
        <v>288</v>
      </c>
      <c r="J839" t="s">
        <v>289</v>
      </c>
      <c r="K839" t="s">
        <v>2349</v>
      </c>
      <c r="L839" t="s">
        <v>2349</v>
      </c>
      <c r="M839" t="s">
        <v>2349</v>
      </c>
      <c r="N839" t="s">
        <v>2349</v>
      </c>
      <c r="O839" t="s">
        <v>2349</v>
      </c>
      <c r="P839" t="s">
        <v>2349</v>
      </c>
      <c r="Q839" s="1">
        <v>18450</v>
      </c>
    </row>
    <row r="840" spans="1:17" x14ac:dyDescent="0.35">
      <c r="A840" t="s">
        <v>1600</v>
      </c>
      <c r="B840" t="s">
        <v>257</v>
      </c>
      <c r="C840">
        <v>551104</v>
      </c>
      <c r="D840" t="s">
        <v>257</v>
      </c>
      <c r="E840" t="s">
        <v>30</v>
      </c>
      <c r="F840" t="s">
        <v>31</v>
      </c>
      <c r="G840" t="s">
        <v>32</v>
      </c>
      <c r="H840" t="s">
        <v>33</v>
      </c>
      <c r="I840" t="s">
        <v>334</v>
      </c>
      <c r="J840" t="s">
        <v>335</v>
      </c>
      <c r="K840" t="s">
        <v>2349</v>
      </c>
      <c r="L840" t="s">
        <v>2349</v>
      </c>
      <c r="M840" t="s">
        <v>2349</v>
      </c>
      <c r="N840" t="s">
        <v>2349</v>
      </c>
      <c r="O840" t="s">
        <v>2349</v>
      </c>
      <c r="P840" t="s">
        <v>2349</v>
      </c>
      <c r="Q840" s="1">
        <v>22000</v>
      </c>
    </row>
    <row r="841" spans="1:17" x14ac:dyDescent="0.35">
      <c r="A841" t="s">
        <v>1600</v>
      </c>
      <c r="B841" t="s">
        <v>257</v>
      </c>
      <c r="C841">
        <v>551104</v>
      </c>
      <c r="D841" t="s">
        <v>257</v>
      </c>
      <c r="E841" t="s">
        <v>30</v>
      </c>
      <c r="F841" t="s">
        <v>31</v>
      </c>
      <c r="G841" t="s">
        <v>32</v>
      </c>
      <c r="H841" t="s">
        <v>33</v>
      </c>
      <c r="I841" t="s">
        <v>1553</v>
      </c>
      <c r="J841" t="s">
        <v>1554</v>
      </c>
      <c r="K841" t="s">
        <v>2349</v>
      </c>
      <c r="L841" t="s">
        <v>2349</v>
      </c>
      <c r="M841" t="s">
        <v>2349</v>
      </c>
      <c r="N841" t="s">
        <v>2349</v>
      </c>
      <c r="O841" t="s">
        <v>2349</v>
      </c>
      <c r="P841" t="s">
        <v>2349</v>
      </c>
      <c r="Q841" s="1">
        <v>7900</v>
      </c>
    </row>
    <row r="842" spans="1:17" x14ac:dyDescent="0.35">
      <c r="A842" t="s">
        <v>1600</v>
      </c>
      <c r="B842" t="s">
        <v>257</v>
      </c>
      <c r="C842">
        <v>551104</v>
      </c>
      <c r="D842" t="s">
        <v>257</v>
      </c>
      <c r="E842" t="s">
        <v>30</v>
      </c>
      <c r="F842" t="s">
        <v>31</v>
      </c>
      <c r="G842" t="s">
        <v>32</v>
      </c>
      <c r="H842" t="s">
        <v>33</v>
      </c>
      <c r="I842" t="s">
        <v>1542</v>
      </c>
      <c r="J842" t="s">
        <v>1543</v>
      </c>
      <c r="K842" t="s">
        <v>2349</v>
      </c>
      <c r="L842" t="s">
        <v>2349</v>
      </c>
      <c r="M842" t="s">
        <v>2349</v>
      </c>
      <c r="N842" t="s">
        <v>2349</v>
      </c>
      <c r="O842" t="s">
        <v>2349</v>
      </c>
      <c r="P842" t="s">
        <v>2349</v>
      </c>
      <c r="Q842" s="1">
        <v>6100</v>
      </c>
    </row>
    <row r="843" spans="1:17" x14ac:dyDescent="0.35">
      <c r="A843" t="s">
        <v>1600</v>
      </c>
      <c r="B843" t="s">
        <v>257</v>
      </c>
      <c r="C843">
        <v>551104</v>
      </c>
      <c r="D843" t="s">
        <v>257</v>
      </c>
      <c r="E843" t="s">
        <v>299</v>
      </c>
      <c r="F843" t="s">
        <v>300</v>
      </c>
      <c r="G843" t="s">
        <v>32</v>
      </c>
      <c r="H843" t="s">
        <v>33</v>
      </c>
      <c r="I843" t="s">
        <v>301</v>
      </c>
      <c r="J843" t="s">
        <v>302</v>
      </c>
      <c r="K843" t="s">
        <v>2349</v>
      </c>
      <c r="L843" t="s">
        <v>2349</v>
      </c>
      <c r="M843" t="s">
        <v>2349</v>
      </c>
      <c r="N843" t="s">
        <v>2349</v>
      </c>
      <c r="O843" t="s">
        <v>2349</v>
      </c>
      <c r="P843" t="s">
        <v>2349</v>
      </c>
      <c r="Q843" s="1">
        <v>18900</v>
      </c>
    </row>
    <row r="844" spans="1:17" x14ac:dyDescent="0.35">
      <c r="A844" t="s">
        <v>1600</v>
      </c>
      <c r="B844" t="s">
        <v>257</v>
      </c>
      <c r="C844">
        <v>551104</v>
      </c>
      <c r="D844" t="s">
        <v>257</v>
      </c>
      <c r="E844" t="s">
        <v>127</v>
      </c>
      <c r="F844" t="s">
        <v>128</v>
      </c>
      <c r="G844" t="s">
        <v>129</v>
      </c>
      <c r="H844" t="s">
        <v>130</v>
      </c>
      <c r="I844" t="s">
        <v>575</v>
      </c>
      <c r="J844" t="s">
        <v>576</v>
      </c>
      <c r="K844" t="s">
        <v>2349</v>
      </c>
      <c r="L844" t="s">
        <v>2349</v>
      </c>
      <c r="M844" t="s">
        <v>2349</v>
      </c>
      <c r="N844" t="s">
        <v>2349</v>
      </c>
      <c r="O844" t="s">
        <v>2349</v>
      </c>
      <c r="P844" t="s">
        <v>2349</v>
      </c>
      <c r="Q844" s="1">
        <v>9700</v>
      </c>
    </row>
    <row r="845" spans="1:17" x14ac:dyDescent="0.35">
      <c r="A845" t="s">
        <v>1600</v>
      </c>
      <c r="B845" t="s">
        <v>257</v>
      </c>
      <c r="C845">
        <v>551104</v>
      </c>
      <c r="D845" t="s">
        <v>257</v>
      </c>
      <c r="E845" t="s">
        <v>530</v>
      </c>
      <c r="F845" t="s">
        <v>531</v>
      </c>
      <c r="G845" t="s">
        <v>275</v>
      </c>
      <c r="H845" t="s">
        <v>276</v>
      </c>
      <c r="I845" t="s">
        <v>2349</v>
      </c>
      <c r="J845" t="s">
        <v>2349</v>
      </c>
      <c r="K845" t="s">
        <v>2349</v>
      </c>
      <c r="L845" t="s">
        <v>2349</v>
      </c>
      <c r="M845" t="s">
        <v>2349</v>
      </c>
      <c r="N845" t="s">
        <v>2349</v>
      </c>
      <c r="O845" t="s">
        <v>2349</v>
      </c>
      <c r="P845" t="s">
        <v>2349</v>
      </c>
      <c r="Q845" s="1">
        <v>100</v>
      </c>
    </row>
    <row r="846" spans="1:17" x14ac:dyDescent="0.35">
      <c r="A846" t="s">
        <v>1600</v>
      </c>
      <c r="B846" t="s">
        <v>257</v>
      </c>
      <c r="C846">
        <v>551104</v>
      </c>
      <c r="D846" t="s">
        <v>257</v>
      </c>
      <c r="E846" t="s">
        <v>306</v>
      </c>
      <c r="F846" t="s">
        <v>307</v>
      </c>
      <c r="G846" t="s">
        <v>158</v>
      </c>
      <c r="H846" t="s">
        <v>159</v>
      </c>
      <c r="I846" t="s">
        <v>1250</v>
      </c>
      <c r="J846" t="s">
        <v>1251</v>
      </c>
      <c r="K846" t="s">
        <v>2349</v>
      </c>
      <c r="L846" t="s">
        <v>2349</v>
      </c>
      <c r="M846" t="s">
        <v>2349</v>
      </c>
      <c r="N846" t="s">
        <v>2349</v>
      </c>
      <c r="O846" t="s">
        <v>2349</v>
      </c>
      <c r="P846" t="s">
        <v>2349</v>
      </c>
      <c r="Q846" s="1">
        <v>500</v>
      </c>
    </row>
    <row r="847" spans="1:17" x14ac:dyDescent="0.35">
      <c r="A847" t="s">
        <v>1600</v>
      </c>
      <c r="B847" t="s">
        <v>257</v>
      </c>
      <c r="C847">
        <v>551104</v>
      </c>
      <c r="D847" t="s">
        <v>257</v>
      </c>
      <c r="E847" t="s">
        <v>306</v>
      </c>
      <c r="F847" t="s">
        <v>307</v>
      </c>
      <c r="G847" t="s">
        <v>158</v>
      </c>
      <c r="H847" t="s">
        <v>159</v>
      </c>
      <c r="I847" t="s">
        <v>1567</v>
      </c>
      <c r="J847" t="s">
        <v>1568</v>
      </c>
      <c r="K847" t="s">
        <v>2349</v>
      </c>
      <c r="L847" t="s">
        <v>2349</v>
      </c>
      <c r="M847" t="s">
        <v>2349</v>
      </c>
      <c r="N847" t="s">
        <v>2349</v>
      </c>
      <c r="O847" t="s">
        <v>2349</v>
      </c>
      <c r="P847" t="s">
        <v>2349</v>
      </c>
      <c r="Q847" s="1">
        <v>8350</v>
      </c>
    </row>
    <row r="848" spans="1:17" x14ac:dyDescent="0.35">
      <c r="A848" t="s">
        <v>1600</v>
      </c>
      <c r="B848" t="s">
        <v>257</v>
      </c>
      <c r="C848">
        <v>551104</v>
      </c>
      <c r="D848" t="s">
        <v>257</v>
      </c>
      <c r="E848" t="s">
        <v>306</v>
      </c>
      <c r="F848" t="s">
        <v>307</v>
      </c>
      <c r="G848" t="s">
        <v>158</v>
      </c>
      <c r="H848" t="s">
        <v>159</v>
      </c>
      <c r="I848" t="s">
        <v>1565</v>
      </c>
      <c r="J848" t="s">
        <v>1566</v>
      </c>
      <c r="K848" t="s">
        <v>2349</v>
      </c>
      <c r="L848" t="s">
        <v>2349</v>
      </c>
      <c r="M848" t="s">
        <v>2349</v>
      </c>
      <c r="N848" t="s">
        <v>2349</v>
      </c>
      <c r="O848" t="s">
        <v>2349</v>
      </c>
      <c r="P848" t="s">
        <v>2349</v>
      </c>
      <c r="Q848" s="1">
        <v>4000</v>
      </c>
    </row>
    <row r="849" spans="1:17" x14ac:dyDescent="0.35">
      <c r="A849" t="s">
        <v>1600</v>
      </c>
      <c r="B849" t="s">
        <v>257</v>
      </c>
      <c r="C849">
        <v>551104</v>
      </c>
      <c r="D849" t="s">
        <v>257</v>
      </c>
      <c r="E849" t="s">
        <v>306</v>
      </c>
      <c r="F849" t="s">
        <v>307</v>
      </c>
      <c r="G849" t="s">
        <v>158</v>
      </c>
      <c r="H849" t="s">
        <v>159</v>
      </c>
      <c r="I849" t="s">
        <v>1563</v>
      </c>
      <c r="J849" t="s">
        <v>1564</v>
      </c>
      <c r="K849" t="s">
        <v>2349</v>
      </c>
      <c r="L849" t="s">
        <v>2349</v>
      </c>
      <c r="M849" t="s">
        <v>2349</v>
      </c>
      <c r="N849" t="s">
        <v>2349</v>
      </c>
      <c r="O849" t="s">
        <v>2349</v>
      </c>
      <c r="P849" t="s">
        <v>2349</v>
      </c>
      <c r="Q849" s="1">
        <v>4100</v>
      </c>
    </row>
    <row r="850" spans="1:17" x14ac:dyDescent="0.35">
      <c r="A850" t="s">
        <v>1600</v>
      </c>
      <c r="B850" t="s">
        <v>257</v>
      </c>
      <c r="C850">
        <v>551104</v>
      </c>
      <c r="D850" t="s">
        <v>257</v>
      </c>
      <c r="E850" t="s">
        <v>306</v>
      </c>
      <c r="F850" t="s">
        <v>307</v>
      </c>
      <c r="G850" t="s">
        <v>158</v>
      </c>
      <c r="H850" t="s">
        <v>159</v>
      </c>
      <c r="I850" t="s">
        <v>308</v>
      </c>
      <c r="J850" t="s">
        <v>309</v>
      </c>
      <c r="K850" t="s">
        <v>2349</v>
      </c>
      <c r="L850" t="s">
        <v>2349</v>
      </c>
      <c r="M850" t="s">
        <v>2349</v>
      </c>
      <c r="N850" t="s">
        <v>2349</v>
      </c>
      <c r="O850" t="s">
        <v>2349</v>
      </c>
      <c r="P850" t="s">
        <v>2349</v>
      </c>
      <c r="Q850" s="1">
        <v>22200</v>
      </c>
    </row>
    <row r="851" spans="1:17" x14ac:dyDescent="0.35">
      <c r="A851" t="s">
        <v>1600</v>
      </c>
      <c r="B851" t="s">
        <v>257</v>
      </c>
      <c r="C851">
        <v>551104</v>
      </c>
      <c r="D851" t="s">
        <v>257</v>
      </c>
      <c r="E851" t="s">
        <v>306</v>
      </c>
      <c r="F851" t="s">
        <v>307</v>
      </c>
      <c r="G851" t="s">
        <v>158</v>
      </c>
      <c r="H851" t="s">
        <v>159</v>
      </c>
      <c r="I851" t="s">
        <v>975</v>
      </c>
      <c r="J851" t="s">
        <v>976</v>
      </c>
      <c r="K851" t="s">
        <v>2349</v>
      </c>
      <c r="L851" t="s">
        <v>2349</v>
      </c>
      <c r="M851" t="s">
        <v>2349</v>
      </c>
      <c r="N851" t="s">
        <v>2349</v>
      </c>
      <c r="O851" t="s">
        <v>2349</v>
      </c>
      <c r="P851" t="s">
        <v>2349</v>
      </c>
      <c r="Q851" s="1">
        <v>12220</v>
      </c>
    </row>
    <row r="852" spans="1:17" x14ac:dyDescent="0.35">
      <c r="A852" t="s">
        <v>1600</v>
      </c>
      <c r="B852" t="s">
        <v>257</v>
      </c>
      <c r="C852">
        <v>551104</v>
      </c>
      <c r="D852" t="s">
        <v>257</v>
      </c>
      <c r="E852" t="s">
        <v>306</v>
      </c>
      <c r="F852" t="s">
        <v>307</v>
      </c>
      <c r="G852" t="s">
        <v>158</v>
      </c>
      <c r="H852" t="s">
        <v>159</v>
      </c>
      <c r="I852" t="s">
        <v>1546</v>
      </c>
      <c r="J852" t="s">
        <v>1547</v>
      </c>
      <c r="K852" t="s">
        <v>2349</v>
      </c>
      <c r="L852" t="s">
        <v>2349</v>
      </c>
      <c r="M852" t="s">
        <v>2349</v>
      </c>
      <c r="N852" t="s">
        <v>2349</v>
      </c>
      <c r="O852" t="s">
        <v>2349</v>
      </c>
      <c r="P852" t="s">
        <v>2349</v>
      </c>
      <c r="Q852" s="1">
        <v>6100</v>
      </c>
    </row>
    <row r="853" spans="1:17" x14ac:dyDescent="0.35">
      <c r="A853" t="s">
        <v>1600</v>
      </c>
      <c r="B853" t="s">
        <v>257</v>
      </c>
      <c r="C853">
        <v>551104</v>
      </c>
      <c r="D853" t="s">
        <v>257</v>
      </c>
      <c r="E853" t="s">
        <v>306</v>
      </c>
      <c r="F853" t="s">
        <v>307</v>
      </c>
      <c r="G853" t="s">
        <v>158</v>
      </c>
      <c r="H853" t="s">
        <v>159</v>
      </c>
      <c r="I853" t="s">
        <v>1535</v>
      </c>
      <c r="J853" t="s">
        <v>1536</v>
      </c>
      <c r="K853" t="s">
        <v>2349</v>
      </c>
      <c r="L853" t="s">
        <v>2349</v>
      </c>
      <c r="M853" t="s">
        <v>2349</v>
      </c>
      <c r="N853" t="s">
        <v>2349</v>
      </c>
      <c r="O853" t="s">
        <v>2349</v>
      </c>
      <c r="P853" t="s">
        <v>2349</v>
      </c>
      <c r="Q853" s="1">
        <v>7900</v>
      </c>
    </row>
    <row r="854" spans="1:17" x14ac:dyDescent="0.35">
      <c r="A854" t="s">
        <v>1600</v>
      </c>
      <c r="B854" t="s">
        <v>257</v>
      </c>
      <c r="C854">
        <v>551104</v>
      </c>
      <c r="D854" t="s">
        <v>257</v>
      </c>
      <c r="E854" t="s">
        <v>200</v>
      </c>
      <c r="F854" t="s">
        <v>201</v>
      </c>
      <c r="G854" t="s">
        <v>202</v>
      </c>
      <c r="H854" t="s">
        <v>203</v>
      </c>
      <c r="I854" t="s">
        <v>1588</v>
      </c>
      <c r="J854" t="s">
        <v>1589</v>
      </c>
      <c r="K854" t="s">
        <v>2349</v>
      </c>
      <c r="L854" t="s">
        <v>2349</v>
      </c>
      <c r="M854" t="s">
        <v>2349</v>
      </c>
      <c r="N854" t="s">
        <v>2349</v>
      </c>
      <c r="O854" t="s">
        <v>2349</v>
      </c>
      <c r="P854" t="s">
        <v>2349</v>
      </c>
      <c r="Q854" s="1">
        <v>1500</v>
      </c>
    </row>
    <row r="855" spans="1:17" x14ac:dyDescent="0.35">
      <c r="A855" t="s">
        <v>1600</v>
      </c>
      <c r="B855" t="s">
        <v>257</v>
      </c>
      <c r="C855">
        <v>551104</v>
      </c>
      <c r="D855" t="s">
        <v>257</v>
      </c>
      <c r="E855" t="s">
        <v>533</v>
      </c>
      <c r="F855" t="s">
        <v>534</v>
      </c>
      <c r="G855" t="s">
        <v>535</v>
      </c>
      <c r="H855" t="s">
        <v>536</v>
      </c>
      <c r="I855" t="s">
        <v>1569</v>
      </c>
      <c r="J855" t="s">
        <v>1570</v>
      </c>
      <c r="K855" t="s">
        <v>2349</v>
      </c>
      <c r="L855" t="s">
        <v>2349</v>
      </c>
      <c r="M855" t="s">
        <v>2349</v>
      </c>
      <c r="N855" t="s">
        <v>2349</v>
      </c>
      <c r="O855" t="s">
        <v>2349</v>
      </c>
      <c r="P855" t="s">
        <v>2349</v>
      </c>
      <c r="Q855" s="1">
        <v>3150</v>
      </c>
    </row>
    <row r="856" spans="1:17" x14ac:dyDescent="0.35">
      <c r="A856" t="s">
        <v>1600</v>
      </c>
      <c r="B856" t="s">
        <v>257</v>
      </c>
      <c r="C856">
        <v>551104</v>
      </c>
      <c r="D856" t="s">
        <v>257</v>
      </c>
      <c r="E856" t="s">
        <v>44</v>
      </c>
      <c r="F856" t="s">
        <v>45</v>
      </c>
      <c r="G856" t="s">
        <v>46</v>
      </c>
      <c r="H856" t="s">
        <v>47</v>
      </c>
      <c r="I856" t="s">
        <v>1578</v>
      </c>
      <c r="J856" t="s">
        <v>1579</v>
      </c>
      <c r="K856" t="s">
        <v>2349</v>
      </c>
      <c r="L856" t="s">
        <v>2349</v>
      </c>
      <c r="M856" t="s">
        <v>2349</v>
      </c>
      <c r="N856" t="s">
        <v>2349</v>
      </c>
      <c r="O856" t="s">
        <v>2349</v>
      </c>
      <c r="P856" t="s">
        <v>2349</v>
      </c>
      <c r="Q856" s="1">
        <v>1500</v>
      </c>
    </row>
    <row r="857" spans="1:17" x14ac:dyDescent="0.35">
      <c r="A857" t="s">
        <v>1600</v>
      </c>
      <c r="B857" t="s">
        <v>257</v>
      </c>
      <c r="C857">
        <v>551104</v>
      </c>
      <c r="D857" t="s">
        <v>257</v>
      </c>
      <c r="E857" t="s">
        <v>44</v>
      </c>
      <c r="F857" t="s">
        <v>45</v>
      </c>
      <c r="G857" t="s">
        <v>46</v>
      </c>
      <c r="H857" t="s">
        <v>47</v>
      </c>
      <c r="I857" t="s">
        <v>1242</v>
      </c>
      <c r="J857" t="s">
        <v>1243</v>
      </c>
      <c r="K857" t="s">
        <v>2349</v>
      </c>
      <c r="L857" t="s">
        <v>2349</v>
      </c>
      <c r="M857" t="s">
        <v>2349</v>
      </c>
      <c r="N857" t="s">
        <v>2349</v>
      </c>
      <c r="O857" t="s">
        <v>2349</v>
      </c>
      <c r="P857" t="s">
        <v>2349</v>
      </c>
      <c r="Q857" s="1">
        <v>12000</v>
      </c>
    </row>
    <row r="858" spans="1:17" x14ac:dyDescent="0.35">
      <c r="A858" t="s">
        <v>1600</v>
      </c>
      <c r="B858" t="s">
        <v>257</v>
      </c>
      <c r="C858">
        <v>551104</v>
      </c>
      <c r="D858" t="s">
        <v>257</v>
      </c>
      <c r="E858" t="s">
        <v>44</v>
      </c>
      <c r="F858" t="s">
        <v>45</v>
      </c>
      <c r="G858" t="s">
        <v>56</v>
      </c>
      <c r="H858" t="s">
        <v>57</v>
      </c>
      <c r="I858" t="s">
        <v>1580</v>
      </c>
      <c r="J858" t="s">
        <v>1581</v>
      </c>
      <c r="K858" t="s">
        <v>2349</v>
      </c>
      <c r="L858" t="s">
        <v>2349</v>
      </c>
      <c r="M858" t="s">
        <v>1582</v>
      </c>
      <c r="N858" t="s">
        <v>1583</v>
      </c>
      <c r="O858" t="s">
        <v>2349</v>
      </c>
      <c r="P858" t="s">
        <v>2349</v>
      </c>
      <c r="Q858" s="1">
        <v>1020</v>
      </c>
    </row>
    <row r="859" spans="1:17" x14ac:dyDescent="0.35">
      <c r="A859" t="s">
        <v>1600</v>
      </c>
      <c r="B859" t="s">
        <v>257</v>
      </c>
      <c r="C859">
        <v>551104</v>
      </c>
      <c r="D859" t="s">
        <v>257</v>
      </c>
      <c r="E859" t="s">
        <v>44</v>
      </c>
      <c r="F859" t="s">
        <v>45</v>
      </c>
      <c r="G859" t="s">
        <v>64</v>
      </c>
      <c r="H859" t="s">
        <v>65</v>
      </c>
      <c r="I859" t="s">
        <v>1240</v>
      </c>
      <c r="J859" t="s">
        <v>1241</v>
      </c>
      <c r="K859" t="s">
        <v>2349</v>
      </c>
      <c r="L859" t="s">
        <v>2349</v>
      </c>
      <c r="M859" t="s">
        <v>2349</v>
      </c>
      <c r="N859" t="s">
        <v>2349</v>
      </c>
      <c r="O859" t="s">
        <v>2349</v>
      </c>
      <c r="P859" t="s">
        <v>2349</v>
      </c>
      <c r="Q859" s="1">
        <v>2100</v>
      </c>
    </row>
    <row r="860" spans="1:17" x14ac:dyDescent="0.35">
      <c r="A860" t="s">
        <v>1600</v>
      </c>
      <c r="B860" t="s">
        <v>257</v>
      </c>
      <c r="C860">
        <v>551240</v>
      </c>
      <c r="D860" t="s">
        <v>257</v>
      </c>
      <c r="E860" t="s">
        <v>306</v>
      </c>
      <c r="F860" t="s">
        <v>307</v>
      </c>
      <c r="G860" t="s">
        <v>158</v>
      </c>
      <c r="H860" t="s">
        <v>159</v>
      </c>
      <c r="I860" t="s">
        <v>2349</v>
      </c>
      <c r="J860" t="s">
        <v>2349</v>
      </c>
      <c r="K860" t="s">
        <v>2349</v>
      </c>
      <c r="L860" t="s">
        <v>2349</v>
      </c>
      <c r="M860" t="s">
        <v>2349</v>
      </c>
      <c r="N860" t="s">
        <v>2349</v>
      </c>
      <c r="O860" t="s">
        <v>2349</v>
      </c>
      <c r="P860" t="s">
        <v>2349</v>
      </c>
      <c r="Q860" s="1">
        <v>30000</v>
      </c>
    </row>
    <row r="861" spans="1:17" x14ac:dyDescent="0.35">
      <c r="A861" t="s">
        <v>1600</v>
      </c>
      <c r="B861" t="s">
        <v>257</v>
      </c>
      <c r="C861">
        <v>551240</v>
      </c>
      <c r="D861" t="s">
        <v>257</v>
      </c>
      <c r="E861" t="s">
        <v>200</v>
      </c>
      <c r="F861" t="s">
        <v>201</v>
      </c>
      <c r="G861" t="s">
        <v>202</v>
      </c>
      <c r="H861" t="s">
        <v>203</v>
      </c>
      <c r="I861" t="s">
        <v>2349</v>
      </c>
      <c r="J861" t="s">
        <v>2349</v>
      </c>
      <c r="K861" t="s">
        <v>2349</v>
      </c>
      <c r="L861" t="s">
        <v>2349</v>
      </c>
      <c r="M861" t="s">
        <v>650</v>
      </c>
      <c r="N861" t="s">
        <v>651</v>
      </c>
      <c r="O861" t="s">
        <v>2349</v>
      </c>
      <c r="P861" t="s">
        <v>2349</v>
      </c>
      <c r="Q861" s="1">
        <v>172509</v>
      </c>
    </row>
    <row r="862" spans="1:17" x14ac:dyDescent="0.35">
      <c r="A862" t="s">
        <v>1600</v>
      </c>
      <c r="B862" t="s">
        <v>257</v>
      </c>
      <c r="C862">
        <v>551240</v>
      </c>
      <c r="D862" t="s">
        <v>257</v>
      </c>
      <c r="E862" t="s">
        <v>200</v>
      </c>
      <c r="F862" t="s">
        <v>201</v>
      </c>
      <c r="G862" t="s">
        <v>202</v>
      </c>
      <c r="H862" t="s">
        <v>203</v>
      </c>
      <c r="I862" t="s">
        <v>2349</v>
      </c>
      <c r="J862" t="s">
        <v>2349</v>
      </c>
      <c r="M862" t="s">
        <v>2349</v>
      </c>
      <c r="N862" t="s">
        <v>2349</v>
      </c>
      <c r="O862" t="s">
        <v>2349</v>
      </c>
      <c r="P862" t="s">
        <v>2349</v>
      </c>
      <c r="Q862" s="1">
        <v>80648</v>
      </c>
    </row>
    <row r="863" spans="1:17" x14ac:dyDescent="0.35">
      <c r="A863" t="s">
        <v>1600</v>
      </c>
      <c r="B863" t="s">
        <v>257</v>
      </c>
      <c r="C863">
        <v>551240</v>
      </c>
      <c r="D863" t="s">
        <v>257</v>
      </c>
      <c r="E863" t="s">
        <v>200</v>
      </c>
      <c r="F863" t="s">
        <v>201</v>
      </c>
      <c r="G863" t="s">
        <v>1342</v>
      </c>
      <c r="H863" t="s">
        <v>1343</v>
      </c>
      <c r="I863" t="s">
        <v>2349</v>
      </c>
      <c r="J863" t="s">
        <v>2349</v>
      </c>
      <c r="K863" t="s">
        <v>2349</v>
      </c>
      <c r="L863" t="s">
        <v>2349</v>
      </c>
      <c r="M863" t="s">
        <v>2349</v>
      </c>
      <c r="N863" t="s">
        <v>2349</v>
      </c>
      <c r="O863" t="s">
        <v>2349</v>
      </c>
      <c r="P863" t="s">
        <v>2349</v>
      </c>
      <c r="Q863" s="1">
        <v>3500</v>
      </c>
    </row>
    <row r="864" spans="1:17" x14ac:dyDescent="0.35">
      <c r="A864" t="s">
        <v>1600</v>
      </c>
      <c r="B864" t="s">
        <v>257</v>
      </c>
      <c r="C864">
        <v>551240</v>
      </c>
      <c r="D864" t="s">
        <v>257</v>
      </c>
      <c r="E864" t="s">
        <v>200</v>
      </c>
      <c r="F864" t="s">
        <v>201</v>
      </c>
      <c r="G864" t="s">
        <v>1340</v>
      </c>
      <c r="H864" t="s">
        <v>1341</v>
      </c>
      <c r="I864" t="s">
        <v>2349</v>
      </c>
      <c r="J864" t="s">
        <v>2349</v>
      </c>
      <c r="K864" t="s">
        <v>2349</v>
      </c>
      <c r="L864" t="s">
        <v>2349</v>
      </c>
      <c r="M864" t="s">
        <v>2349</v>
      </c>
      <c r="N864" t="s">
        <v>2349</v>
      </c>
      <c r="O864" t="s">
        <v>2349</v>
      </c>
      <c r="P864" t="s">
        <v>2349</v>
      </c>
      <c r="Q864" s="1">
        <v>13836</v>
      </c>
    </row>
    <row r="865" spans="1:17" x14ac:dyDescent="0.35">
      <c r="A865" t="s">
        <v>1600</v>
      </c>
      <c r="B865" t="s">
        <v>1501</v>
      </c>
      <c r="C865">
        <v>551104</v>
      </c>
      <c r="D865" t="s">
        <v>257</v>
      </c>
      <c r="E865" t="s">
        <v>44</v>
      </c>
      <c r="F865" t="s">
        <v>45</v>
      </c>
      <c r="G865" t="s">
        <v>64</v>
      </c>
      <c r="H865" t="s">
        <v>65</v>
      </c>
      <c r="I865" t="s">
        <v>2349</v>
      </c>
      <c r="J865" t="s">
        <v>2349</v>
      </c>
      <c r="K865" t="s">
        <v>2349</v>
      </c>
      <c r="L865" t="s">
        <v>2349</v>
      </c>
      <c r="M865" t="s">
        <v>1498</v>
      </c>
      <c r="N865" t="s">
        <v>1499</v>
      </c>
      <c r="O865" t="s">
        <v>2349</v>
      </c>
      <c r="P865" t="s">
        <v>2349</v>
      </c>
      <c r="Q865" s="1">
        <v>700</v>
      </c>
    </row>
    <row r="866" spans="1:17" x14ac:dyDescent="0.35">
      <c r="A866" t="s">
        <v>1600</v>
      </c>
      <c r="B866" t="s">
        <v>878</v>
      </c>
      <c r="C866">
        <v>551240</v>
      </c>
      <c r="D866" t="s">
        <v>257</v>
      </c>
      <c r="E866" t="s">
        <v>258</v>
      </c>
      <c r="F866" t="s">
        <v>259</v>
      </c>
      <c r="G866" t="s">
        <v>64</v>
      </c>
      <c r="H866" t="s">
        <v>65</v>
      </c>
      <c r="I866" t="s">
        <v>2349</v>
      </c>
      <c r="J866" t="s">
        <v>2349</v>
      </c>
      <c r="K866" t="s">
        <v>2349</v>
      </c>
      <c r="L866" t="s">
        <v>2349</v>
      </c>
      <c r="M866" t="s">
        <v>876</v>
      </c>
      <c r="N866" t="s">
        <v>877</v>
      </c>
      <c r="O866" t="s">
        <v>2349</v>
      </c>
      <c r="P866" t="s">
        <v>2349</v>
      </c>
      <c r="Q866" s="1">
        <v>22900</v>
      </c>
    </row>
    <row r="867" spans="1:17" x14ac:dyDescent="0.35">
      <c r="A867" t="s">
        <v>1600</v>
      </c>
      <c r="B867" t="s">
        <v>256</v>
      </c>
      <c r="C867">
        <v>551240</v>
      </c>
      <c r="D867" t="s">
        <v>257</v>
      </c>
      <c r="E867" t="s">
        <v>258</v>
      </c>
      <c r="F867" t="s">
        <v>259</v>
      </c>
      <c r="G867" t="s">
        <v>260</v>
      </c>
      <c r="H867" t="s">
        <v>261</v>
      </c>
      <c r="I867" t="s">
        <v>2349</v>
      </c>
      <c r="J867" t="s">
        <v>2349</v>
      </c>
      <c r="K867" t="s">
        <v>2349</v>
      </c>
      <c r="L867" t="s">
        <v>2349</v>
      </c>
      <c r="M867" t="s">
        <v>262</v>
      </c>
      <c r="N867" t="s">
        <v>263</v>
      </c>
      <c r="O867" t="s">
        <v>2349</v>
      </c>
      <c r="P867" t="s">
        <v>2349</v>
      </c>
      <c r="Q867" s="1">
        <v>4557</v>
      </c>
    </row>
    <row r="868" spans="1:17" x14ac:dyDescent="0.35">
      <c r="A868" t="s">
        <v>1600</v>
      </c>
      <c r="B868" t="s">
        <v>890</v>
      </c>
      <c r="C868">
        <v>551240</v>
      </c>
      <c r="D868" t="s">
        <v>257</v>
      </c>
      <c r="E868" t="s">
        <v>258</v>
      </c>
      <c r="F868" t="s">
        <v>259</v>
      </c>
      <c r="G868" t="s">
        <v>260</v>
      </c>
      <c r="H868" t="s">
        <v>261</v>
      </c>
      <c r="I868" t="s">
        <v>2349</v>
      </c>
      <c r="J868" t="s">
        <v>2349</v>
      </c>
      <c r="K868" t="s">
        <v>2349</v>
      </c>
      <c r="L868" t="s">
        <v>2349</v>
      </c>
      <c r="M868" t="s">
        <v>262</v>
      </c>
      <c r="N868" t="s">
        <v>263</v>
      </c>
      <c r="O868" t="s">
        <v>2349</v>
      </c>
      <c r="P868" t="s">
        <v>2349</v>
      </c>
      <c r="Q868" s="1">
        <v>26160</v>
      </c>
    </row>
    <row r="869" spans="1:17" x14ac:dyDescent="0.35">
      <c r="A869" t="s">
        <v>1600</v>
      </c>
      <c r="B869" t="s">
        <v>888</v>
      </c>
      <c r="C869">
        <v>551240</v>
      </c>
      <c r="D869" t="s">
        <v>257</v>
      </c>
      <c r="E869" t="s">
        <v>258</v>
      </c>
      <c r="F869" t="s">
        <v>259</v>
      </c>
      <c r="G869" t="s">
        <v>260</v>
      </c>
      <c r="H869" t="s">
        <v>261</v>
      </c>
      <c r="I869" t="s">
        <v>2349</v>
      </c>
      <c r="J869" t="s">
        <v>2349</v>
      </c>
      <c r="K869" t="s">
        <v>2349</v>
      </c>
      <c r="L869" t="s">
        <v>2349</v>
      </c>
      <c r="M869" t="s">
        <v>262</v>
      </c>
      <c r="N869" t="s">
        <v>263</v>
      </c>
      <c r="O869" t="s">
        <v>2349</v>
      </c>
      <c r="P869" t="s">
        <v>2349</v>
      </c>
      <c r="Q869" s="1">
        <v>3000</v>
      </c>
    </row>
    <row r="870" spans="1:17" x14ac:dyDescent="0.35">
      <c r="A870" t="s">
        <v>1600</v>
      </c>
      <c r="B870" t="s">
        <v>264</v>
      </c>
      <c r="C870">
        <v>551240</v>
      </c>
      <c r="D870" t="s">
        <v>257</v>
      </c>
      <c r="E870" t="s">
        <v>258</v>
      </c>
      <c r="F870" t="s">
        <v>259</v>
      </c>
      <c r="G870" t="s">
        <v>260</v>
      </c>
      <c r="H870" t="s">
        <v>261</v>
      </c>
      <c r="I870" t="s">
        <v>2349</v>
      </c>
      <c r="J870" t="s">
        <v>2349</v>
      </c>
      <c r="K870" t="s">
        <v>2349</v>
      </c>
      <c r="L870" t="s">
        <v>2349</v>
      </c>
      <c r="M870" t="s">
        <v>262</v>
      </c>
      <c r="N870" t="s">
        <v>263</v>
      </c>
      <c r="O870" t="s">
        <v>2349</v>
      </c>
      <c r="P870" t="s">
        <v>2349</v>
      </c>
      <c r="Q870" s="1">
        <v>-5805</v>
      </c>
    </row>
    <row r="871" spans="1:17" x14ac:dyDescent="0.35">
      <c r="A871" t="s">
        <v>1600</v>
      </c>
      <c r="B871" t="s">
        <v>864</v>
      </c>
      <c r="C871">
        <v>551240</v>
      </c>
      <c r="D871" t="s">
        <v>257</v>
      </c>
      <c r="E871" t="s">
        <v>258</v>
      </c>
      <c r="F871" t="s">
        <v>259</v>
      </c>
      <c r="G871" t="s">
        <v>260</v>
      </c>
      <c r="H871" t="s">
        <v>261</v>
      </c>
      <c r="I871" t="s">
        <v>2349</v>
      </c>
      <c r="J871" t="s">
        <v>2349</v>
      </c>
      <c r="K871" t="s">
        <v>2349</v>
      </c>
      <c r="L871" t="s">
        <v>2349</v>
      </c>
      <c r="M871" t="s">
        <v>262</v>
      </c>
      <c r="N871" t="s">
        <v>263</v>
      </c>
      <c r="O871" t="s">
        <v>2349</v>
      </c>
      <c r="P871" t="s">
        <v>2349</v>
      </c>
      <c r="Q871" s="1">
        <v>9445</v>
      </c>
    </row>
    <row r="872" spans="1:17" x14ac:dyDescent="0.35">
      <c r="A872" t="s">
        <v>1600</v>
      </c>
      <c r="B872" t="s">
        <v>889</v>
      </c>
      <c r="C872">
        <v>551240</v>
      </c>
      <c r="D872" t="s">
        <v>257</v>
      </c>
      <c r="E872" t="s">
        <v>258</v>
      </c>
      <c r="F872" t="s">
        <v>259</v>
      </c>
      <c r="G872" t="s">
        <v>260</v>
      </c>
      <c r="H872" t="s">
        <v>261</v>
      </c>
      <c r="I872" t="s">
        <v>2349</v>
      </c>
      <c r="J872" t="s">
        <v>2349</v>
      </c>
      <c r="K872" t="s">
        <v>2349</v>
      </c>
      <c r="L872" t="s">
        <v>2349</v>
      </c>
      <c r="M872" t="s">
        <v>262</v>
      </c>
      <c r="N872" t="s">
        <v>263</v>
      </c>
      <c r="O872" t="s">
        <v>2349</v>
      </c>
      <c r="P872" t="s">
        <v>2349</v>
      </c>
      <c r="Q872" s="1">
        <v>5090</v>
      </c>
    </row>
    <row r="873" spans="1:17" x14ac:dyDescent="0.35">
      <c r="A873" t="s">
        <v>1600</v>
      </c>
      <c r="B873" t="s">
        <v>1035</v>
      </c>
      <c r="C873">
        <v>551240</v>
      </c>
      <c r="D873" t="s">
        <v>257</v>
      </c>
      <c r="E873" t="s">
        <v>273</v>
      </c>
      <c r="F873" t="s">
        <v>274</v>
      </c>
      <c r="G873" t="s">
        <v>275</v>
      </c>
      <c r="H873" t="s">
        <v>276</v>
      </c>
      <c r="I873" t="s">
        <v>277</v>
      </c>
      <c r="J873" t="s">
        <v>278</v>
      </c>
      <c r="K873" t="s">
        <v>2349</v>
      </c>
      <c r="L873" t="s">
        <v>2349</v>
      </c>
      <c r="M873" t="s">
        <v>2349</v>
      </c>
      <c r="N873" t="s">
        <v>2349</v>
      </c>
      <c r="O873" t="s">
        <v>2349</v>
      </c>
      <c r="P873" t="s">
        <v>2349</v>
      </c>
      <c r="Q873" s="1">
        <v>16370</v>
      </c>
    </row>
    <row r="874" spans="1:17" x14ac:dyDescent="0.35">
      <c r="A874" t="s">
        <v>1600</v>
      </c>
      <c r="B874" t="s">
        <v>1207</v>
      </c>
      <c r="C874">
        <v>552300</v>
      </c>
      <c r="D874" t="s">
        <v>685</v>
      </c>
      <c r="E874" t="s">
        <v>127</v>
      </c>
      <c r="F874" t="s">
        <v>128</v>
      </c>
      <c r="G874" t="s">
        <v>129</v>
      </c>
      <c r="H874" t="s">
        <v>130</v>
      </c>
      <c r="I874" t="s">
        <v>2349</v>
      </c>
      <c r="J874" t="s">
        <v>2349</v>
      </c>
      <c r="K874" t="s">
        <v>2349</v>
      </c>
      <c r="L874" t="s">
        <v>2349</v>
      </c>
      <c r="M874" t="s">
        <v>2349</v>
      </c>
      <c r="N874" t="s">
        <v>2349</v>
      </c>
      <c r="O874" t="s">
        <v>2349</v>
      </c>
      <c r="P874" t="s">
        <v>2349</v>
      </c>
      <c r="Q874" s="1">
        <v>33188</v>
      </c>
    </row>
    <row r="875" spans="1:17" x14ac:dyDescent="0.35">
      <c r="A875" t="s">
        <v>1600</v>
      </c>
      <c r="B875" t="s">
        <v>786</v>
      </c>
      <c r="C875">
        <v>5063</v>
      </c>
      <c r="D875" t="s">
        <v>72</v>
      </c>
      <c r="E875" t="s">
        <v>77</v>
      </c>
      <c r="F875" t="s">
        <v>78</v>
      </c>
      <c r="G875" t="s">
        <v>152</v>
      </c>
      <c r="H875" t="s">
        <v>153</v>
      </c>
      <c r="I875" t="s">
        <v>2349</v>
      </c>
      <c r="J875" t="s">
        <v>2349</v>
      </c>
      <c r="K875" t="s">
        <v>784</v>
      </c>
      <c r="L875" t="s">
        <v>785</v>
      </c>
      <c r="M875" t="s">
        <v>2349</v>
      </c>
      <c r="N875" t="s">
        <v>2349</v>
      </c>
      <c r="O875" t="s">
        <v>2349</v>
      </c>
      <c r="P875" t="s">
        <v>2349</v>
      </c>
      <c r="Q875" s="1">
        <v>231</v>
      </c>
    </row>
    <row r="876" spans="1:17" x14ac:dyDescent="0.35">
      <c r="A876" t="s">
        <v>1600</v>
      </c>
      <c r="B876" t="s">
        <v>786</v>
      </c>
      <c r="C876">
        <v>5064</v>
      </c>
      <c r="D876" t="s">
        <v>67</v>
      </c>
      <c r="E876" t="s">
        <v>77</v>
      </c>
      <c r="F876" t="s">
        <v>78</v>
      </c>
      <c r="G876" t="s">
        <v>152</v>
      </c>
      <c r="H876" t="s">
        <v>153</v>
      </c>
      <c r="I876" t="s">
        <v>2349</v>
      </c>
      <c r="J876" t="s">
        <v>2349</v>
      </c>
      <c r="K876" t="s">
        <v>784</v>
      </c>
      <c r="L876" t="s">
        <v>785</v>
      </c>
      <c r="M876" t="s">
        <v>2349</v>
      </c>
      <c r="N876" t="s">
        <v>2349</v>
      </c>
      <c r="O876" t="s">
        <v>2349</v>
      </c>
      <c r="P876" t="s">
        <v>2349</v>
      </c>
      <c r="Q876" s="1">
        <v>6</v>
      </c>
    </row>
    <row r="877" spans="1:17" x14ac:dyDescent="0.35">
      <c r="A877" t="s">
        <v>1600</v>
      </c>
      <c r="B877" t="s">
        <v>786</v>
      </c>
      <c r="C877">
        <v>50011</v>
      </c>
      <c r="D877" t="s">
        <v>166</v>
      </c>
      <c r="E877" t="s">
        <v>77</v>
      </c>
      <c r="F877" t="s">
        <v>78</v>
      </c>
      <c r="G877" t="s">
        <v>152</v>
      </c>
      <c r="H877" t="s">
        <v>153</v>
      </c>
      <c r="I877" t="s">
        <v>2349</v>
      </c>
      <c r="J877" t="s">
        <v>2349</v>
      </c>
      <c r="K877" t="s">
        <v>784</v>
      </c>
      <c r="L877" t="s">
        <v>785</v>
      </c>
      <c r="M877" t="s">
        <v>2349</v>
      </c>
      <c r="N877" t="s">
        <v>2349</v>
      </c>
      <c r="O877" t="s">
        <v>2349</v>
      </c>
      <c r="P877" t="s">
        <v>2349</v>
      </c>
      <c r="Q877" s="1">
        <v>700</v>
      </c>
    </row>
    <row r="878" spans="1:17" x14ac:dyDescent="0.35">
      <c r="A878" t="s">
        <v>1600</v>
      </c>
      <c r="B878" t="s">
        <v>786</v>
      </c>
      <c r="C878">
        <v>552440</v>
      </c>
      <c r="D878" t="s">
        <v>387</v>
      </c>
      <c r="E878" t="s">
        <v>77</v>
      </c>
      <c r="F878" t="s">
        <v>78</v>
      </c>
      <c r="G878" t="s">
        <v>152</v>
      </c>
      <c r="H878" t="s">
        <v>153</v>
      </c>
      <c r="I878" t="s">
        <v>2349</v>
      </c>
      <c r="J878" t="s">
        <v>2349</v>
      </c>
      <c r="K878" t="s">
        <v>784</v>
      </c>
      <c r="L878" t="s">
        <v>785</v>
      </c>
      <c r="M878" t="s">
        <v>2349</v>
      </c>
      <c r="N878" t="s">
        <v>2349</v>
      </c>
      <c r="O878" t="s">
        <v>2349</v>
      </c>
      <c r="P878" t="s">
        <v>2349</v>
      </c>
      <c r="Q878" s="1">
        <v>3920</v>
      </c>
    </row>
    <row r="879" spans="1:17" x14ac:dyDescent="0.35">
      <c r="A879" t="s">
        <v>1600</v>
      </c>
      <c r="B879" t="s">
        <v>303</v>
      </c>
      <c r="C879">
        <v>450000</v>
      </c>
      <c r="D879" t="s">
        <v>136</v>
      </c>
      <c r="E879" t="s">
        <v>127</v>
      </c>
      <c r="F879" t="s">
        <v>128</v>
      </c>
      <c r="G879" t="s">
        <v>129</v>
      </c>
      <c r="H879" t="s">
        <v>130</v>
      </c>
      <c r="I879" t="s">
        <v>2349</v>
      </c>
      <c r="J879" t="s">
        <v>2349</v>
      </c>
      <c r="K879" t="s">
        <v>2349</v>
      </c>
      <c r="L879" t="s">
        <v>2349</v>
      </c>
      <c r="M879" t="s">
        <v>2349</v>
      </c>
      <c r="N879" t="s">
        <v>2349</v>
      </c>
      <c r="O879" t="s">
        <v>2349</v>
      </c>
      <c r="P879" t="s">
        <v>2349</v>
      </c>
      <c r="Q879" s="1">
        <v>52494</v>
      </c>
    </row>
    <row r="880" spans="1:17" x14ac:dyDescent="0.35">
      <c r="A880" t="s">
        <v>1600</v>
      </c>
      <c r="B880" t="s">
        <v>304</v>
      </c>
      <c r="C880">
        <v>450010</v>
      </c>
      <c r="D880" t="s">
        <v>305</v>
      </c>
      <c r="E880" t="s">
        <v>127</v>
      </c>
      <c r="F880" t="s">
        <v>128</v>
      </c>
      <c r="G880" t="s">
        <v>129</v>
      </c>
      <c r="H880" t="s">
        <v>130</v>
      </c>
      <c r="I880" t="s">
        <v>2349</v>
      </c>
      <c r="J880" t="s">
        <v>2349</v>
      </c>
      <c r="K880" t="s">
        <v>2349</v>
      </c>
      <c r="L880" t="s">
        <v>2349</v>
      </c>
      <c r="M880" t="s">
        <v>2349</v>
      </c>
      <c r="N880" t="s">
        <v>2349</v>
      </c>
      <c r="O880" t="s">
        <v>2349</v>
      </c>
      <c r="P880" t="s">
        <v>2349</v>
      </c>
      <c r="Q880" s="1">
        <v>-52494</v>
      </c>
    </row>
    <row r="881" spans="1:17" x14ac:dyDescent="0.35">
      <c r="A881" t="s">
        <v>1600</v>
      </c>
      <c r="B881" t="s">
        <v>1460</v>
      </c>
      <c r="C881">
        <v>552520</v>
      </c>
      <c r="D881" t="s">
        <v>76</v>
      </c>
      <c r="E881" t="s">
        <v>390</v>
      </c>
      <c r="F881" t="s">
        <v>391</v>
      </c>
      <c r="G881" t="s">
        <v>112</v>
      </c>
      <c r="H881" t="s">
        <v>113</v>
      </c>
      <c r="I881" t="s">
        <v>2349</v>
      </c>
      <c r="J881" t="s">
        <v>2349</v>
      </c>
      <c r="K881" t="s">
        <v>2349</v>
      </c>
      <c r="L881" t="s">
        <v>2349</v>
      </c>
      <c r="M881" t="s">
        <v>2349</v>
      </c>
      <c r="N881" t="s">
        <v>2349</v>
      </c>
      <c r="O881" t="s">
        <v>2349</v>
      </c>
      <c r="P881" t="s">
        <v>2349</v>
      </c>
      <c r="Q881" s="1">
        <v>-80</v>
      </c>
    </row>
    <row r="882" spans="1:17" x14ac:dyDescent="0.35">
      <c r="A882" t="s">
        <v>1600</v>
      </c>
      <c r="B882" t="s">
        <v>1523</v>
      </c>
      <c r="C882">
        <v>5512</v>
      </c>
      <c r="D882" t="s">
        <v>1385</v>
      </c>
      <c r="E882" t="s">
        <v>44</v>
      </c>
      <c r="F882" t="s">
        <v>45</v>
      </c>
      <c r="G882" t="s">
        <v>1518</v>
      </c>
      <c r="H882" t="s">
        <v>1519</v>
      </c>
      <c r="I882" t="s">
        <v>2349</v>
      </c>
      <c r="J882" t="s">
        <v>2349</v>
      </c>
      <c r="K882" t="s">
        <v>2349</v>
      </c>
      <c r="L882" t="s">
        <v>2349</v>
      </c>
      <c r="M882" t="s">
        <v>1524</v>
      </c>
      <c r="N882" t="s">
        <v>1525</v>
      </c>
      <c r="O882" t="s">
        <v>2349</v>
      </c>
      <c r="P882" t="s">
        <v>2349</v>
      </c>
      <c r="Q882" s="1">
        <v>10000</v>
      </c>
    </row>
    <row r="883" spans="1:17" x14ac:dyDescent="0.35">
      <c r="A883" t="s">
        <v>1600</v>
      </c>
      <c r="B883" t="s">
        <v>1522</v>
      </c>
      <c r="C883">
        <v>5512</v>
      </c>
      <c r="D883" t="s">
        <v>1385</v>
      </c>
      <c r="E883" t="s">
        <v>44</v>
      </c>
      <c r="F883" t="s">
        <v>45</v>
      </c>
      <c r="G883" t="s">
        <v>1518</v>
      </c>
      <c r="H883" t="s">
        <v>1519</v>
      </c>
      <c r="I883" t="s">
        <v>2349</v>
      </c>
      <c r="J883" t="s">
        <v>2349</v>
      </c>
      <c r="K883" t="s">
        <v>2349</v>
      </c>
      <c r="L883" t="s">
        <v>2349</v>
      </c>
      <c r="M883" t="s">
        <v>1520</v>
      </c>
      <c r="N883" t="s">
        <v>1521</v>
      </c>
      <c r="O883" t="s">
        <v>2349</v>
      </c>
      <c r="P883" t="s">
        <v>2349</v>
      </c>
      <c r="Q883" s="1">
        <v>20000</v>
      </c>
    </row>
    <row r="884" spans="1:17" x14ac:dyDescent="0.35">
      <c r="A884" t="s">
        <v>1600</v>
      </c>
      <c r="B884" t="s">
        <v>402</v>
      </c>
      <c r="C884">
        <v>552520</v>
      </c>
      <c r="D884" t="s">
        <v>76</v>
      </c>
      <c r="E884" t="s">
        <v>127</v>
      </c>
      <c r="F884" t="s">
        <v>128</v>
      </c>
      <c r="G884" t="s">
        <v>129</v>
      </c>
      <c r="H884" t="s">
        <v>130</v>
      </c>
      <c r="I884" t="s">
        <v>2349</v>
      </c>
      <c r="J884" t="s">
        <v>2349</v>
      </c>
      <c r="K884" t="s">
        <v>2349</v>
      </c>
      <c r="L884" t="s">
        <v>2349</v>
      </c>
      <c r="M884" t="s">
        <v>2349</v>
      </c>
      <c r="N884" t="s">
        <v>2349</v>
      </c>
      <c r="O884" t="s">
        <v>2349</v>
      </c>
      <c r="P884" t="s">
        <v>2349</v>
      </c>
      <c r="Q884" s="1">
        <v>1250</v>
      </c>
    </row>
    <row r="885" spans="1:17" x14ac:dyDescent="0.35">
      <c r="A885" t="s">
        <v>1600</v>
      </c>
      <c r="B885" t="s">
        <v>1141</v>
      </c>
      <c r="C885">
        <v>450000</v>
      </c>
      <c r="D885" t="s">
        <v>136</v>
      </c>
      <c r="E885" t="s">
        <v>77</v>
      </c>
      <c r="F885" t="s">
        <v>78</v>
      </c>
      <c r="G885" t="s">
        <v>79</v>
      </c>
      <c r="H885" t="s">
        <v>80</v>
      </c>
      <c r="I885" t="s">
        <v>2349</v>
      </c>
      <c r="J885" t="s">
        <v>2349</v>
      </c>
      <c r="K885" t="s">
        <v>2349</v>
      </c>
      <c r="L885" t="s">
        <v>2349</v>
      </c>
      <c r="M885" t="s">
        <v>320</v>
      </c>
      <c r="N885" t="s">
        <v>321</v>
      </c>
      <c r="O885" t="s">
        <v>2349</v>
      </c>
      <c r="P885" t="s">
        <v>2349</v>
      </c>
      <c r="Q885" s="1">
        <v>98000</v>
      </c>
    </row>
    <row r="886" spans="1:17" x14ac:dyDescent="0.35">
      <c r="A886" t="s">
        <v>1600</v>
      </c>
      <c r="B886" t="s">
        <v>1132</v>
      </c>
      <c r="C886">
        <v>552520</v>
      </c>
      <c r="D886" t="s">
        <v>76</v>
      </c>
      <c r="E886" t="s">
        <v>77</v>
      </c>
      <c r="F886" t="s">
        <v>78</v>
      </c>
      <c r="G886" t="s">
        <v>266</v>
      </c>
      <c r="H886" t="s">
        <v>267</v>
      </c>
      <c r="I886" t="s">
        <v>2349</v>
      </c>
      <c r="J886" t="s">
        <v>2349</v>
      </c>
      <c r="K886" t="s">
        <v>2349</v>
      </c>
      <c r="L886" t="s">
        <v>2349</v>
      </c>
      <c r="M886" t="s">
        <v>81</v>
      </c>
      <c r="N886" t="s">
        <v>82</v>
      </c>
      <c r="O886" t="s">
        <v>2349</v>
      </c>
      <c r="P886" t="s">
        <v>2349</v>
      </c>
      <c r="Q886" s="1">
        <v>26000</v>
      </c>
    </row>
    <row r="887" spans="1:17" x14ac:dyDescent="0.35">
      <c r="A887" t="s">
        <v>1600</v>
      </c>
      <c r="B887" t="s">
        <v>401</v>
      </c>
      <c r="C887">
        <v>550400</v>
      </c>
      <c r="D887" t="s">
        <v>37</v>
      </c>
      <c r="E887" t="s">
        <v>127</v>
      </c>
      <c r="F887" t="s">
        <v>128</v>
      </c>
      <c r="G887" t="s">
        <v>129</v>
      </c>
      <c r="H887" t="s">
        <v>130</v>
      </c>
      <c r="I887" t="s">
        <v>2349</v>
      </c>
      <c r="J887" t="s">
        <v>2349</v>
      </c>
      <c r="K887" t="s">
        <v>2349</v>
      </c>
      <c r="L887" t="s">
        <v>2349</v>
      </c>
      <c r="M887" t="s">
        <v>2349</v>
      </c>
      <c r="N887" t="s">
        <v>2349</v>
      </c>
      <c r="O887" t="s">
        <v>2349</v>
      </c>
      <c r="P887" t="s">
        <v>2349</v>
      </c>
      <c r="Q887" s="1">
        <v>2000</v>
      </c>
    </row>
    <row r="888" spans="1:17" x14ac:dyDescent="0.35">
      <c r="A888" t="s">
        <v>1600</v>
      </c>
      <c r="B888" t="s">
        <v>742</v>
      </c>
      <c r="C888">
        <v>552590</v>
      </c>
      <c r="D888" t="s">
        <v>39</v>
      </c>
      <c r="E888" t="s">
        <v>143</v>
      </c>
      <c r="F888" t="s">
        <v>144</v>
      </c>
      <c r="G888" t="s">
        <v>32</v>
      </c>
      <c r="H888" t="s">
        <v>33</v>
      </c>
      <c r="I888" t="s">
        <v>2349</v>
      </c>
      <c r="J888" t="s">
        <v>2349</v>
      </c>
      <c r="K888" t="s">
        <v>741</v>
      </c>
      <c r="L888" t="s">
        <v>742</v>
      </c>
      <c r="M888" t="s">
        <v>2349</v>
      </c>
      <c r="N888" t="s">
        <v>2349</v>
      </c>
      <c r="O888" t="s">
        <v>2349</v>
      </c>
      <c r="P888" t="s">
        <v>2349</v>
      </c>
      <c r="Q888" s="1">
        <v>970</v>
      </c>
    </row>
    <row r="889" spans="1:17" x14ac:dyDescent="0.35">
      <c r="A889" t="s">
        <v>1600</v>
      </c>
      <c r="B889" t="s">
        <v>742</v>
      </c>
      <c r="C889">
        <v>552590</v>
      </c>
      <c r="D889" t="s">
        <v>39</v>
      </c>
      <c r="E889" t="s">
        <v>340</v>
      </c>
      <c r="F889" t="s">
        <v>341</v>
      </c>
      <c r="G889" t="s">
        <v>32</v>
      </c>
      <c r="H889" t="s">
        <v>33</v>
      </c>
      <c r="I889" t="s">
        <v>2349</v>
      </c>
      <c r="J889" t="s">
        <v>2349</v>
      </c>
      <c r="K889" t="s">
        <v>741</v>
      </c>
      <c r="L889" t="s">
        <v>742</v>
      </c>
      <c r="M889" t="s">
        <v>2349</v>
      </c>
      <c r="N889" t="s">
        <v>2349</v>
      </c>
      <c r="O889" t="s">
        <v>2349</v>
      </c>
      <c r="P889" t="s">
        <v>2349</v>
      </c>
      <c r="Q889" s="1">
        <v>6541</v>
      </c>
    </row>
    <row r="890" spans="1:17" x14ac:dyDescent="0.35">
      <c r="A890" t="s">
        <v>1600</v>
      </c>
      <c r="B890" t="s">
        <v>1156</v>
      </c>
      <c r="C890">
        <v>552520</v>
      </c>
      <c r="D890" t="s">
        <v>76</v>
      </c>
      <c r="E890" t="s">
        <v>77</v>
      </c>
      <c r="F890" t="s">
        <v>78</v>
      </c>
      <c r="G890" t="s">
        <v>79</v>
      </c>
      <c r="H890" t="s">
        <v>80</v>
      </c>
      <c r="I890" t="s">
        <v>2349</v>
      </c>
      <c r="J890" t="s">
        <v>2349</v>
      </c>
      <c r="K890" t="s">
        <v>2349</v>
      </c>
      <c r="L890" t="s">
        <v>2349</v>
      </c>
      <c r="M890" t="s">
        <v>81</v>
      </c>
      <c r="N890" t="s">
        <v>82</v>
      </c>
      <c r="O890" t="s">
        <v>2349</v>
      </c>
      <c r="P890" t="s">
        <v>2349</v>
      </c>
      <c r="Q890" s="1">
        <v>48000</v>
      </c>
    </row>
    <row r="891" spans="1:17" x14ac:dyDescent="0.35">
      <c r="A891" t="s">
        <v>1600</v>
      </c>
      <c r="B891" t="s">
        <v>317</v>
      </c>
      <c r="C891">
        <v>450000</v>
      </c>
      <c r="D891" t="s">
        <v>136</v>
      </c>
      <c r="E891" t="s">
        <v>77</v>
      </c>
      <c r="F891" t="s">
        <v>78</v>
      </c>
      <c r="G891" t="s">
        <v>79</v>
      </c>
      <c r="H891" t="s">
        <v>80</v>
      </c>
      <c r="I891" t="s">
        <v>2349</v>
      </c>
      <c r="J891" t="s">
        <v>2349</v>
      </c>
      <c r="K891" t="s">
        <v>2349</v>
      </c>
      <c r="L891" t="s">
        <v>2349</v>
      </c>
      <c r="M891" t="s">
        <v>316</v>
      </c>
      <c r="N891" t="s">
        <v>317</v>
      </c>
      <c r="O891" t="s">
        <v>2349</v>
      </c>
      <c r="P891" t="s">
        <v>2349</v>
      </c>
      <c r="Q891" s="1">
        <v>45000</v>
      </c>
    </row>
    <row r="892" spans="1:17" x14ac:dyDescent="0.35">
      <c r="A892" t="s">
        <v>1600</v>
      </c>
      <c r="B892" t="s">
        <v>915</v>
      </c>
      <c r="C892">
        <v>552590</v>
      </c>
      <c r="D892" t="s">
        <v>39</v>
      </c>
      <c r="E892" t="s">
        <v>299</v>
      </c>
      <c r="F892" t="s">
        <v>300</v>
      </c>
      <c r="G892" t="s">
        <v>32</v>
      </c>
      <c r="H892" t="s">
        <v>33</v>
      </c>
      <c r="I892" t="s">
        <v>2349</v>
      </c>
      <c r="J892" t="s">
        <v>2349</v>
      </c>
      <c r="K892" t="s">
        <v>741</v>
      </c>
      <c r="L892" t="s">
        <v>742</v>
      </c>
      <c r="M892" t="s">
        <v>2349</v>
      </c>
      <c r="N892" t="s">
        <v>2349</v>
      </c>
      <c r="O892" t="s">
        <v>2349</v>
      </c>
      <c r="P892" t="s">
        <v>2349</v>
      </c>
      <c r="Q892" s="1">
        <v>4396</v>
      </c>
    </row>
    <row r="893" spans="1:17" x14ac:dyDescent="0.35">
      <c r="A893" t="s">
        <v>1600</v>
      </c>
      <c r="B893" t="s">
        <v>1562</v>
      </c>
      <c r="C893">
        <v>551104</v>
      </c>
      <c r="D893" t="s">
        <v>257</v>
      </c>
      <c r="E893" t="s">
        <v>340</v>
      </c>
      <c r="F893" t="s">
        <v>341</v>
      </c>
      <c r="G893" t="s">
        <v>32</v>
      </c>
      <c r="H893" t="s">
        <v>33</v>
      </c>
      <c r="I893" t="s">
        <v>342</v>
      </c>
      <c r="J893" t="s">
        <v>343</v>
      </c>
      <c r="K893" t="s">
        <v>2349</v>
      </c>
      <c r="L893" t="s">
        <v>2349</v>
      </c>
      <c r="M893" t="s">
        <v>2349</v>
      </c>
      <c r="N893" t="s">
        <v>2349</v>
      </c>
      <c r="O893" t="s">
        <v>2349</v>
      </c>
      <c r="P893" t="s">
        <v>2349</v>
      </c>
      <c r="Q893" s="1">
        <v>40100</v>
      </c>
    </row>
    <row r="894" spans="1:17" x14ac:dyDescent="0.35">
      <c r="A894" t="s">
        <v>1600</v>
      </c>
      <c r="B894" t="s">
        <v>1335</v>
      </c>
      <c r="C894">
        <v>551480</v>
      </c>
      <c r="D894" t="s">
        <v>254</v>
      </c>
      <c r="E894" t="s">
        <v>181</v>
      </c>
      <c r="F894" t="s">
        <v>182</v>
      </c>
      <c r="G894" t="s">
        <v>20</v>
      </c>
      <c r="H894" t="s">
        <v>21</v>
      </c>
      <c r="I894" t="s">
        <v>2349</v>
      </c>
      <c r="J894" t="s">
        <v>2349</v>
      </c>
      <c r="K894" t="s">
        <v>2349</v>
      </c>
      <c r="L894" t="s">
        <v>2349</v>
      </c>
      <c r="M894" t="s">
        <v>2349</v>
      </c>
      <c r="N894" t="s">
        <v>2349</v>
      </c>
      <c r="O894" t="s">
        <v>1332</v>
      </c>
      <c r="P894" t="s">
        <v>1333</v>
      </c>
      <c r="Q894" s="1">
        <v>28075</v>
      </c>
    </row>
    <row r="895" spans="1:17" x14ac:dyDescent="0.35">
      <c r="A895" t="s">
        <v>1600</v>
      </c>
      <c r="B895" t="s">
        <v>1331</v>
      </c>
      <c r="C895">
        <v>551480</v>
      </c>
      <c r="D895" t="s">
        <v>254</v>
      </c>
      <c r="E895" t="s">
        <v>181</v>
      </c>
      <c r="F895" t="s">
        <v>182</v>
      </c>
      <c r="G895" t="s">
        <v>20</v>
      </c>
      <c r="H895" t="s">
        <v>21</v>
      </c>
      <c r="I895" t="s">
        <v>2349</v>
      </c>
      <c r="J895" t="s">
        <v>2349</v>
      </c>
      <c r="K895" t="s">
        <v>2349</v>
      </c>
      <c r="L895" t="s">
        <v>2349</v>
      </c>
      <c r="M895" t="s">
        <v>2349</v>
      </c>
      <c r="N895" t="s">
        <v>2349</v>
      </c>
      <c r="O895" t="s">
        <v>689</v>
      </c>
      <c r="P895" t="s">
        <v>690</v>
      </c>
      <c r="Q895" s="1">
        <v>34000</v>
      </c>
    </row>
    <row r="896" spans="1:17" x14ac:dyDescent="0.35">
      <c r="A896" t="s">
        <v>1600</v>
      </c>
      <c r="B896" t="s">
        <v>675</v>
      </c>
      <c r="C896">
        <v>50001</v>
      </c>
      <c r="D896" t="s">
        <v>676</v>
      </c>
      <c r="E896" t="s">
        <v>189</v>
      </c>
      <c r="F896" t="s">
        <v>190</v>
      </c>
      <c r="G896" t="s">
        <v>20</v>
      </c>
      <c r="H896" t="s">
        <v>21</v>
      </c>
      <c r="I896" t="s">
        <v>2349</v>
      </c>
      <c r="J896" t="s">
        <v>2349</v>
      </c>
      <c r="K896" t="s">
        <v>2349</v>
      </c>
      <c r="L896" t="s">
        <v>2349</v>
      </c>
      <c r="M896" t="s">
        <v>677</v>
      </c>
      <c r="N896" t="s">
        <v>678</v>
      </c>
      <c r="O896" t="s">
        <v>2349</v>
      </c>
      <c r="P896" t="s">
        <v>2349</v>
      </c>
      <c r="Q896" s="1">
        <v>156000</v>
      </c>
    </row>
    <row r="897" spans="1:17" x14ac:dyDescent="0.35">
      <c r="A897" t="s">
        <v>1600</v>
      </c>
      <c r="B897" t="s">
        <v>675</v>
      </c>
      <c r="C897">
        <v>500000</v>
      </c>
      <c r="D897" t="s">
        <v>679</v>
      </c>
      <c r="E897" t="s">
        <v>189</v>
      </c>
      <c r="F897" t="s">
        <v>190</v>
      </c>
      <c r="G897" t="s">
        <v>20</v>
      </c>
      <c r="H897" t="s">
        <v>21</v>
      </c>
      <c r="I897" t="s">
        <v>2349</v>
      </c>
      <c r="J897" t="s">
        <v>2349</v>
      </c>
      <c r="K897" t="s">
        <v>2349</v>
      </c>
      <c r="L897" t="s">
        <v>2349</v>
      </c>
      <c r="M897" t="s">
        <v>677</v>
      </c>
      <c r="N897" t="s">
        <v>678</v>
      </c>
      <c r="O897" t="s">
        <v>2349</v>
      </c>
      <c r="P897" t="s">
        <v>2349</v>
      </c>
      <c r="Q897" s="1">
        <v>-156000</v>
      </c>
    </row>
    <row r="898" spans="1:17" x14ac:dyDescent="0.35">
      <c r="A898" t="s">
        <v>1600</v>
      </c>
      <c r="B898" t="s">
        <v>969</v>
      </c>
      <c r="C898">
        <v>554031</v>
      </c>
      <c r="D898" t="s">
        <v>770</v>
      </c>
      <c r="E898" t="s">
        <v>110</v>
      </c>
      <c r="F898" t="s">
        <v>111</v>
      </c>
      <c r="G898" t="s">
        <v>112</v>
      </c>
      <c r="H898" t="s">
        <v>113</v>
      </c>
      <c r="I898" t="s">
        <v>2349</v>
      </c>
      <c r="J898" t="s">
        <v>2349</v>
      </c>
      <c r="K898" t="s">
        <v>2349</v>
      </c>
      <c r="L898" t="s">
        <v>2349</v>
      </c>
      <c r="M898" t="s">
        <v>2349</v>
      </c>
      <c r="N898" t="s">
        <v>2349</v>
      </c>
      <c r="O898" t="s">
        <v>2349</v>
      </c>
      <c r="P898" t="s">
        <v>2349</v>
      </c>
      <c r="Q898" s="1">
        <v>312</v>
      </c>
    </row>
    <row r="899" spans="1:17" x14ac:dyDescent="0.35">
      <c r="A899" t="s">
        <v>1600</v>
      </c>
      <c r="B899" t="s">
        <v>75</v>
      </c>
      <c r="C899">
        <v>552520</v>
      </c>
      <c r="D899" t="s">
        <v>76</v>
      </c>
      <c r="E899" t="s">
        <v>77</v>
      </c>
      <c r="F899" t="s">
        <v>78</v>
      </c>
      <c r="G899" t="s">
        <v>79</v>
      </c>
      <c r="H899" t="s">
        <v>80</v>
      </c>
      <c r="I899" t="s">
        <v>2349</v>
      </c>
      <c r="J899" t="s">
        <v>2349</v>
      </c>
      <c r="K899" t="s">
        <v>2349</v>
      </c>
      <c r="L899" t="s">
        <v>2349</v>
      </c>
      <c r="M899" t="s">
        <v>81</v>
      </c>
      <c r="N899" t="s">
        <v>82</v>
      </c>
      <c r="O899" t="s">
        <v>2349</v>
      </c>
      <c r="P899" t="s">
        <v>2349</v>
      </c>
      <c r="Q899" s="1">
        <v>-3000</v>
      </c>
    </row>
    <row r="900" spans="1:17" x14ac:dyDescent="0.35">
      <c r="A900" t="s">
        <v>1600</v>
      </c>
      <c r="B900" t="s">
        <v>1461</v>
      </c>
      <c r="C900">
        <v>552520</v>
      </c>
      <c r="D900" t="s">
        <v>76</v>
      </c>
      <c r="E900" t="s">
        <v>390</v>
      </c>
      <c r="F900" t="s">
        <v>391</v>
      </c>
      <c r="G900" t="s">
        <v>112</v>
      </c>
      <c r="H900" t="s">
        <v>113</v>
      </c>
      <c r="I900" t="s">
        <v>2349</v>
      </c>
      <c r="J900" t="s">
        <v>2349</v>
      </c>
      <c r="K900" t="s">
        <v>2349</v>
      </c>
      <c r="L900" t="s">
        <v>2349</v>
      </c>
      <c r="M900" t="s">
        <v>2349</v>
      </c>
      <c r="N900" t="s">
        <v>2349</v>
      </c>
      <c r="O900" t="s">
        <v>2349</v>
      </c>
      <c r="P900" t="s">
        <v>2349</v>
      </c>
      <c r="Q900" s="1">
        <v>-80</v>
      </c>
    </row>
    <row r="901" spans="1:17" x14ac:dyDescent="0.35">
      <c r="A901" t="s">
        <v>1600</v>
      </c>
      <c r="B901" t="s">
        <v>1212</v>
      </c>
      <c r="C901">
        <v>550099</v>
      </c>
      <c r="D901" t="s">
        <v>409</v>
      </c>
      <c r="E901" t="s">
        <v>205</v>
      </c>
      <c r="F901" t="s">
        <v>206</v>
      </c>
      <c r="G901" t="s">
        <v>207</v>
      </c>
      <c r="H901" t="s">
        <v>208</v>
      </c>
      <c r="I901" t="s">
        <v>2349</v>
      </c>
      <c r="J901" t="s">
        <v>2349</v>
      </c>
      <c r="K901" t="s">
        <v>2349</v>
      </c>
      <c r="L901" t="s">
        <v>2349</v>
      </c>
      <c r="M901" t="s">
        <v>211</v>
      </c>
      <c r="N901" t="s">
        <v>212</v>
      </c>
      <c r="O901" t="s">
        <v>2349</v>
      </c>
      <c r="P901" t="s">
        <v>2349</v>
      </c>
      <c r="Q901" s="1">
        <v>480</v>
      </c>
    </row>
    <row r="902" spans="1:17" x14ac:dyDescent="0.35">
      <c r="A902" t="s">
        <v>1600</v>
      </c>
      <c r="B902" t="s">
        <v>1019</v>
      </c>
      <c r="C902">
        <v>413840</v>
      </c>
      <c r="D902" t="s">
        <v>1019</v>
      </c>
      <c r="E902" t="s">
        <v>181</v>
      </c>
      <c r="F902" t="s">
        <v>182</v>
      </c>
      <c r="G902" t="s">
        <v>362</v>
      </c>
      <c r="H902" t="s">
        <v>363</v>
      </c>
      <c r="I902" t="s">
        <v>2349</v>
      </c>
      <c r="J902" t="s">
        <v>2349</v>
      </c>
      <c r="K902" t="s">
        <v>2349</v>
      </c>
      <c r="L902" t="s">
        <v>2349</v>
      </c>
      <c r="M902" t="s">
        <v>2349</v>
      </c>
      <c r="N902" t="s">
        <v>2349</v>
      </c>
      <c r="O902" t="s">
        <v>628</v>
      </c>
      <c r="P902" t="s">
        <v>629</v>
      </c>
      <c r="Q902" s="1">
        <v>3824</v>
      </c>
    </row>
    <row r="903" spans="1:17" x14ac:dyDescent="0.35">
      <c r="A903" t="s">
        <v>1600</v>
      </c>
      <c r="B903" t="s">
        <v>238</v>
      </c>
      <c r="C903">
        <v>551290</v>
      </c>
      <c r="D903" t="s">
        <v>43</v>
      </c>
      <c r="E903" t="s">
        <v>44</v>
      </c>
      <c r="F903" t="s">
        <v>45</v>
      </c>
      <c r="G903" t="s">
        <v>46</v>
      </c>
      <c r="H903" t="s">
        <v>47</v>
      </c>
      <c r="I903" t="s">
        <v>48</v>
      </c>
      <c r="J903" t="s">
        <v>49</v>
      </c>
      <c r="K903" t="s">
        <v>2349</v>
      </c>
      <c r="L903" t="s">
        <v>2349</v>
      </c>
      <c r="M903" t="s">
        <v>50</v>
      </c>
      <c r="N903" t="s">
        <v>51</v>
      </c>
      <c r="O903" t="s">
        <v>2349</v>
      </c>
      <c r="P903" t="s">
        <v>2349</v>
      </c>
      <c r="Q903" s="1">
        <v>95017</v>
      </c>
    </row>
    <row r="904" spans="1:17" x14ac:dyDescent="0.35">
      <c r="A904" t="s">
        <v>1600</v>
      </c>
      <c r="B904" t="s">
        <v>681</v>
      </c>
      <c r="C904">
        <v>50043</v>
      </c>
      <c r="D904" t="s">
        <v>681</v>
      </c>
      <c r="E904" t="s">
        <v>530</v>
      </c>
      <c r="F904" t="s">
        <v>531</v>
      </c>
      <c r="G904" t="s">
        <v>275</v>
      </c>
      <c r="H904" t="s">
        <v>276</v>
      </c>
      <c r="I904" t="s">
        <v>2349</v>
      </c>
      <c r="J904" t="s">
        <v>2349</v>
      </c>
      <c r="K904" t="s">
        <v>2349</v>
      </c>
      <c r="L904" t="s">
        <v>2349</v>
      </c>
      <c r="M904" t="s">
        <v>2349</v>
      </c>
      <c r="N904" t="s">
        <v>2349</v>
      </c>
      <c r="O904" t="s">
        <v>2349</v>
      </c>
      <c r="P904" t="s">
        <v>2349</v>
      </c>
      <c r="Q904" s="1">
        <v>36000</v>
      </c>
    </row>
    <row r="905" spans="1:17" x14ac:dyDescent="0.35">
      <c r="A905" t="s">
        <v>1600</v>
      </c>
      <c r="B905" t="s">
        <v>681</v>
      </c>
      <c r="C905">
        <v>50043</v>
      </c>
      <c r="D905" t="s">
        <v>681</v>
      </c>
      <c r="E905" t="s">
        <v>537</v>
      </c>
      <c r="F905" t="s">
        <v>538</v>
      </c>
      <c r="G905" t="s">
        <v>535</v>
      </c>
      <c r="H905" t="s">
        <v>536</v>
      </c>
      <c r="I905" t="s">
        <v>2349</v>
      </c>
      <c r="J905" t="s">
        <v>2349</v>
      </c>
      <c r="K905" t="s">
        <v>2349</v>
      </c>
      <c r="L905" t="s">
        <v>2349</v>
      </c>
      <c r="M905" t="s">
        <v>2349</v>
      </c>
      <c r="N905" t="s">
        <v>2349</v>
      </c>
      <c r="O905" t="s">
        <v>2349</v>
      </c>
      <c r="P905" t="s">
        <v>2349</v>
      </c>
      <c r="Q905" s="1">
        <v>11374</v>
      </c>
    </row>
    <row r="906" spans="1:17" x14ac:dyDescent="0.35">
      <c r="A906" t="s">
        <v>1600</v>
      </c>
      <c r="B906" t="s">
        <v>1315</v>
      </c>
      <c r="C906">
        <v>50043</v>
      </c>
      <c r="D906" t="s">
        <v>681</v>
      </c>
      <c r="E906" t="s">
        <v>127</v>
      </c>
      <c r="F906" t="s">
        <v>128</v>
      </c>
      <c r="G906" t="s">
        <v>129</v>
      </c>
      <c r="H906" t="s">
        <v>130</v>
      </c>
      <c r="I906" t="s">
        <v>2349</v>
      </c>
      <c r="J906" t="s">
        <v>2349</v>
      </c>
      <c r="K906" t="s">
        <v>2349</v>
      </c>
      <c r="L906" t="s">
        <v>2349</v>
      </c>
      <c r="M906" t="s">
        <v>2349</v>
      </c>
      <c r="N906" t="s">
        <v>2349</v>
      </c>
      <c r="O906" t="s">
        <v>2349</v>
      </c>
      <c r="P906" t="s">
        <v>2349</v>
      </c>
      <c r="Q906" s="1">
        <v>198840</v>
      </c>
    </row>
    <row r="907" spans="1:17" x14ac:dyDescent="0.35">
      <c r="A907" t="s">
        <v>1600</v>
      </c>
      <c r="B907" t="s">
        <v>611</v>
      </c>
      <c r="C907">
        <v>551100</v>
      </c>
      <c r="D907" t="s">
        <v>611</v>
      </c>
      <c r="E907" t="s">
        <v>312</v>
      </c>
      <c r="F907" t="s">
        <v>313</v>
      </c>
      <c r="G907" t="s">
        <v>70</v>
      </c>
      <c r="H907" t="s">
        <v>71</v>
      </c>
      <c r="I907" t="s">
        <v>318</v>
      </c>
      <c r="J907" t="s">
        <v>319</v>
      </c>
      <c r="K907" t="s">
        <v>2349</v>
      </c>
      <c r="L907" t="s">
        <v>2349</v>
      </c>
      <c r="M907" t="s">
        <v>2349</v>
      </c>
      <c r="N907" t="s">
        <v>2349</v>
      </c>
      <c r="O907" t="s">
        <v>2349</v>
      </c>
      <c r="P907" t="s">
        <v>2349</v>
      </c>
      <c r="Q907" s="1">
        <v>14988</v>
      </c>
    </row>
    <row r="908" spans="1:17" x14ac:dyDescent="0.35">
      <c r="A908" t="s">
        <v>1600</v>
      </c>
      <c r="B908" t="s">
        <v>611</v>
      </c>
      <c r="C908">
        <v>551100</v>
      </c>
      <c r="D908" t="s">
        <v>611</v>
      </c>
      <c r="E908" t="s">
        <v>312</v>
      </c>
      <c r="F908" t="s">
        <v>313</v>
      </c>
      <c r="G908" t="s">
        <v>70</v>
      </c>
      <c r="H908" t="s">
        <v>71</v>
      </c>
      <c r="I908" t="s">
        <v>314</v>
      </c>
      <c r="J908" t="s">
        <v>315</v>
      </c>
      <c r="K908" t="s">
        <v>2349</v>
      </c>
      <c r="L908" t="s">
        <v>2349</v>
      </c>
      <c r="M908" t="s">
        <v>2349</v>
      </c>
      <c r="N908" t="s">
        <v>2349</v>
      </c>
      <c r="O908" t="s">
        <v>2349</v>
      </c>
      <c r="P908" t="s">
        <v>2349</v>
      </c>
      <c r="Q908" s="1">
        <v>23433</v>
      </c>
    </row>
    <row r="909" spans="1:17" x14ac:dyDescent="0.35">
      <c r="A909" t="s">
        <v>1600</v>
      </c>
      <c r="B909" t="s">
        <v>611</v>
      </c>
      <c r="C909">
        <v>551100</v>
      </c>
      <c r="D909" t="s">
        <v>611</v>
      </c>
      <c r="E909" t="s">
        <v>174</v>
      </c>
      <c r="F909" t="s">
        <v>175</v>
      </c>
      <c r="G909" t="s">
        <v>70</v>
      </c>
      <c r="H909" t="s">
        <v>71</v>
      </c>
      <c r="I909" t="s">
        <v>322</v>
      </c>
      <c r="J909" t="s">
        <v>323</v>
      </c>
      <c r="K909" t="s">
        <v>2349</v>
      </c>
      <c r="L909" t="s">
        <v>2349</v>
      </c>
      <c r="M909" t="s">
        <v>2349</v>
      </c>
      <c r="N909" t="s">
        <v>2349</v>
      </c>
      <c r="O909" t="s">
        <v>2349</v>
      </c>
      <c r="P909" t="s">
        <v>2349</v>
      </c>
      <c r="Q909" s="1">
        <v>14031</v>
      </c>
    </row>
    <row r="910" spans="1:17" x14ac:dyDescent="0.35">
      <c r="A910" t="s">
        <v>1600</v>
      </c>
      <c r="B910" t="s">
        <v>611</v>
      </c>
      <c r="C910">
        <v>551100</v>
      </c>
      <c r="D910" t="s">
        <v>611</v>
      </c>
      <c r="E910" t="s">
        <v>68</v>
      </c>
      <c r="F910" t="s">
        <v>69</v>
      </c>
      <c r="G910" t="s">
        <v>70</v>
      </c>
      <c r="H910" t="s">
        <v>71</v>
      </c>
      <c r="I910" t="s">
        <v>310</v>
      </c>
      <c r="J910" t="s">
        <v>311</v>
      </c>
      <c r="K910" t="s">
        <v>2349</v>
      </c>
      <c r="L910" t="s">
        <v>2349</v>
      </c>
      <c r="M910" t="s">
        <v>2349</v>
      </c>
      <c r="N910" t="s">
        <v>2349</v>
      </c>
      <c r="O910" t="s">
        <v>2349</v>
      </c>
      <c r="P910" t="s">
        <v>2349</v>
      </c>
      <c r="Q910" s="1">
        <v>28150</v>
      </c>
    </row>
    <row r="911" spans="1:17" x14ac:dyDescent="0.35">
      <c r="A911" t="s">
        <v>1600</v>
      </c>
      <c r="B911" t="s">
        <v>611</v>
      </c>
      <c r="C911">
        <v>551100</v>
      </c>
      <c r="D911" t="s">
        <v>611</v>
      </c>
      <c r="E911" t="s">
        <v>115</v>
      </c>
      <c r="F911" t="s">
        <v>116</v>
      </c>
      <c r="G911" t="s">
        <v>70</v>
      </c>
      <c r="H911" t="s">
        <v>71</v>
      </c>
      <c r="I911" t="s">
        <v>330</v>
      </c>
      <c r="J911" t="s">
        <v>331</v>
      </c>
      <c r="K911" t="s">
        <v>2349</v>
      </c>
      <c r="L911" t="s">
        <v>2349</v>
      </c>
      <c r="M911" t="s">
        <v>2349</v>
      </c>
      <c r="N911" t="s">
        <v>2349</v>
      </c>
      <c r="O911" t="s">
        <v>2349</v>
      </c>
      <c r="P911" t="s">
        <v>2349</v>
      </c>
      <c r="Q911" s="1">
        <v>15619</v>
      </c>
    </row>
    <row r="912" spans="1:17" x14ac:dyDescent="0.35">
      <c r="A912" t="s">
        <v>1600</v>
      </c>
      <c r="B912" t="s">
        <v>611</v>
      </c>
      <c r="C912">
        <v>551100</v>
      </c>
      <c r="D912" t="s">
        <v>611</v>
      </c>
      <c r="E912" t="s">
        <v>115</v>
      </c>
      <c r="F912" t="s">
        <v>116</v>
      </c>
      <c r="G912" t="s">
        <v>70</v>
      </c>
      <c r="H912" t="s">
        <v>71</v>
      </c>
      <c r="I912" t="s">
        <v>325</v>
      </c>
      <c r="J912" t="s">
        <v>326</v>
      </c>
      <c r="K912" t="s">
        <v>2349</v>
      </c>
      <c r="L912" t="s">
        <v>2349</v>
      </c>
      <c r="M912" t="s">
        <v>2349</v>
      </c>
      <c r="N912" t="s">
        <v>2349</v>
      </c>
      <c r="O912" t="s">
        <v>2349</v>
      </c>
      <c r="P912" t="s">
        <v>2349</v>
      </c>
      <c r="Q912" s="1">
        <v>26541</v>
      </c>
    </row>
    <row r="913" spans="1:17" x14ac:dyDescent="0.35">
      <c r="A913" t="s">
        <v>1600</v>
      </c>
      <c r="B913" t="s">
        <v>611</v>
      </c>
      <c r="C913">
        <v>551100</v>
      </c>
      <c r="D913" t="s">
        <v>611</v>
      </c>
      <c r="E913" t="s">
        <v>143</v>
      </c>
      <c r="F913" t="s">
        <v>144</v>
      </c>
      <c r="G913" t="s">
        <v>32</v>
      </c>
      <c r="H913" t="s">
        <v>33</v>
      </c>
      <c r="I913" t="s">
        <v>1573</v>
      </c>
      <c r="J913" t="s">
        <v>1574</v>
      </c>
      <c r="K913" t="s">
        <v>2349</v>
      </c>
      <c r="L913" t="s">
        <v>2349</v>
      </c>
      <c r="M913" t="s">
        <v>2349</v>
      </c>
      <c r="N913" t="s">
        <v>2349</v>
      </c>
      <c r="O913" t="s">
        <v>2349</v>
      </c>
      <c r="P913" t="s">
        <v>2349</v>
      </c>
      <c r="Q913" s="1">
        <v>52291</v>
      </c>
    </row>
    <row r="914" spans="1:17" x14ac:dyDescent="0.35">
      <c r="A914" t="s">
        <v>1600</v>
      </c>
      <c r="B914" t="s">
        <v>611</v>
      </c>
      <c r="C914">
        <v>551100</v>
      </c>
      <c r="D914" t="s">
        <v>611</v>
      </c>
      <c r="E914" t="s">
        <v>110</v>
      </c>
      <c r="F914" t="s">
        <v>111</v>
      </c>
      <c r="G914" t="s">
        <v>112</v>
      </c>
      <c r="H914" t="s">
        <v>113</v>
      </c>
      <c r="I914" t="s">
        <v>1246</v>
      </c>
      <c r="J914" t="s">
        <v>1247</v>
      </c>
      <c r="K914" t="s">
        <v>2349</v>
      </c>
      <c r="L914" t="s">
        <v>2349</v>
      </c>
      <c r="M914" t="s">
        <v>2349</v>
      </c>
      <c r="N914" t="s">
        <v>2349</v>
      </c>
      <c r="O914" t="s">
        <v>2349</v>
      </c>
      <c r="P914" t="s">
        <v>2349</v>
      </c>
      <c r="Q914" s="1">
        <v>8314</v>
      </c>
    </row>
    <row r="915" spans="1:17" x14ac:dyDescent="0.35">
      <c r="A915" t="s">
        <v>1600</v>
      </c>
      <c r="B915" t="s">
        <v>611</v>
      </c>
      <c r="C915">
        <v>551100</v>
      </c>
      <c r="D915" t="s">
        <v>611</v>
      </c>
      <c r="E915" t="s">
        <v>390</v>
      </c>
      <c r="F915" t="s">
        <v>391</v>
      </c>
      <c r="G915" t="s">
        <v>112</v>
      </c>
      <c r="H915" t="s">
        <v>113</v>
      </c>
      <c r="I915" t="s">
        <v>1576</v>
      </c>
      <c r="J915" t="s">
        <v>1577</v>
      </c>
      <c r="K915" t="s">
        <v>2349</v>
      </c>
      <c r="L915" t="s">
        <v>2349</v>
      </c>
      <c r="M915" t="s">
        <v>2349</v>
      </c>
      <c r="N915" t="s">
        <v>2349</v>
      </c>
      <c r="O915" t="s">
        <v>2349</v>
      </c>
      <c r="P915" t="s">
        <v>2349</v>
      </c>
      <c r="Q915" s="1">
        <v>10739</v>
      </c>
    </row>
    <row r="916" spans="1:17" x14ac:dyDescent="0.35">
      <c r="A916" t="s">
        <v>1600</v>
      </c>
      <c r="B916" t="s">
        <v>611</v>
      </c>
      <c r="C916">
        <v>551100</v>
      </c>
      <c r="D916" t="s">
        <v>611</v>
      </c>
      <c r="E916" t="s">
        <v>215</v>
      </c>
      <c r="F916" t="s">
        <v>216</v>
      </c>
      <c r="G916" t="s">
        <v>112</v>
      </c>
      <c r="H916" t="s">
        <v>113</v>
      </c>
      <c r="I916" t="s">
        <v>356</v>
      </c>
      <c r="J916" t="s">
        <v>357</v>
      </c>
      <c r="K916" t="s">
        <v>2349</v>
      </c>
      <c r="L916" t="s">
        <v>2349</v>
      </c>
      <c r="M916" t="s">
        <v>2349</v>
      </c>
      <c r="N916" t="s">
        <v>2349</v>
      </c>
      <c r="O916" t="s">
        <v>2349</v>
      </c>
      <c r="P916" t="s">
        <v>2349</v>
      </c>
      <c r="Q916" s="1">
        <v>6925</v>
      </c>
    </row>
    <row r="917" spans="1:17" x14ac:dyDescent="0.35">
      <c r="A917" t="s">
        <v>1600</v>
      </c>
      <c r="B917" t="s">
        <v>611</v>
      </c>
      <c r="C917">
        <v>551100</v>
      </c>
      <c r="D917" t="s">
        <v>611</v>
      </c>
      <c r="E917" t="s">
        <v>146</v>
      </c>
      <c r="F917" t="s">
        <v>147</v>
      </c>
      <c r="G917" t="s">
        <v>148</v>
      </c>
      <c r="H917" t="s">
        <v>149</v>
      </c>
      <c r="I917" t="s">
        <v>606</v>
      </c>
      <c r="J917" t="s">
        <v>607</v>
      </c>
      <c r="K917" t="s">
        <v>2349</v>
      </c>
      <c r="L917" t="s">
        <v>2349</v>
      </c>
      <c r="M917" t="s">
        <v>2349</v>
      </c>
      <c r="N917" t="s">
        <v>2349</v>
      </c>
      <c r="O917" t="s">
        <v>2349</v>
      </c>
      <c r="P917" t="s">
        <v>2349</v>
      </c>
      <c r="Q917" s="1">
        <v>16667</v>
      </c>
    </row>
    <row r="918" spans="1:17" x14ac:dyDescent="0.35">
      <c r="A918" t="s">
        <v>1600</v>
      </c>
      <c r="B918" t="s">
        <v>611</v>
      </c>
      <c r="C918">
        <v>551100</v>
      </c>
      <c r="D918" t="s">
        <v>611</v>
      </c>
      <c r="E918" t="s">
        <v>146</v>
      </c>
      <c r="F918" t="s">
        <v>147</v>
      </c>
      <c r="G918" t="s">
        <v>148</v>
      </c>
      <c r="H918" t="s">
        <v>149</v>
      </c>
      <c r="I918" t="s">
        <v>587</v>
      </c>
      <c r="J918" t="s">
        <v>588</v>
      </c>
      <c r="K918" t="s">
        <v>2349</v>
      </c>
      <c r="L918" t="s">
        <v>2349</v>
      </c>
      <c r="M918" t="s">
        <v>2349</v>
      </c>
      <c r="N918" t="s">
        <v>2349</v>
      </c>
      <c r="O918" t="s">
        <v>2349</v>
      </c>
      <c r="P918" t="s">
        <v>2349</v>
      </c>
      <c r="Q918" s="1">
        <v>8696</v>
      </c>
    </row>
    <row r="919" spans="1:17" x14ac:dyDescent="0.35">
      <c r="A919" t="s">
        <v>1600</v>
      </c>
      <c r="B919" t="s">
        <v>611</v>
      </c>
      <c r="C919">
        <v>551100</v>
      </c>
      <c r="D919" t="s">
        <v>611</v>
      </c>
      <c r="E919" t="s">
        <v>232</v>
      </c>
      <c r="F919" t="s">
        <v>233</v>
      </c>
      <c r="G919" t="s">
        <v>234</v>
      </c>
      <c r="H919" t="s">
        <v>235</v>
      </c>
      <c r="I919" t="s">
        <v>1244</v>
      </c>
      <c r="J919" t="s">
        <v>1245</v>
      </c>
      <c r="K919" t="s">
        <v>2349</v>
      </c>
      <c r="L919" t="s">
        <v>2349</v>
      </c>
      <c r="M919" t="s">
        <v>2349</v>
      </c>
      <c r="N919" t="s">
        <v>2349</v>
      </c>
      <c r="O919" t="s">
        <v>2349</v>
      </c>
      <c r="P919" t="s">
        <v>2349</v>
      </c>
      <c r="Q919" s="1">
        <v>3281</v>
      </c>
    </row>
    <row r="920" spans="1:17" x14ac:dyDescent="0.35">
      <c r="A920" t="s">
        <v>1600</v>
      </c>
      <c r="B920" t="s">
        <v>611</v>
      </c>
      <c r="C920">
        <v>551100</v>
      </c>
      <c r="D920" t="s">
        <v>611</v>
      </c>
      <c r="E920" t="s">
        <v>167</v>
      </c>
      <c r="F920" t="s">
        <v>168</v>
      </c>
      <c r="G920" t="s">
        <v>169</v>
      </c>
      <c r="H920" t="s">
        <v>170</v>
      </c>
      <c r="I920" t="s">
        <v>288</v>
      </c>
      <c r="J920" t="s">
        <v>289</v>
      </c>
      <c r="K920" t="s">
        <v>2349</v>
      </c>
      <c r="L920" t="s">
        <v>2349</v>
      </c>
      <c r="M920" t="s">
        <v>2349</v>
      </c>
      <c r="N920" t="s">
        <v>2349</v>
      </c>
      <c r="O920" t="s">
        <v>2349</v>
      </c>
      <c r="P920" t="s">
        <v>2349</v>
      </c>
      <c r="Q920" s="1">
        <v>36875</v>
      </c>
    </row>
    <row r="921" spans="1:17" x14ac:dyDescent="0.35">
      <c r="A921" t="s">
        <v>1600</v>
      </c>
      <c r="B921" t="s">
        <v>611</v>
      </c>
      <c r="C921">
        <v>551100</v>
      </c>
      <c r="D921" t="s">
        <v>611</v>
      </c>
      <c r="E921" t="s">
        <v>340</v>
      </c>
      <c r="F921" t="s">
        <v>341</v>
      </c>
      <c r="G921" t="s">
        <v>32</v>
      </c>
      <c r="H921" t="s">
        <v>33</v>
      </c>
      <c r="I921" t="s">
        <v>342</v>
      </c>
      <c r="J921" t="s">
        <v>343</v>
      </c>
      <c r="K921" t="s">
        <v>2349</v>
      </c>
      <c r="L921" t="s">
        <v>2349</v>
      </c>
      <c r="M921" t="s">
        <v>2349</v>
      </c>
      <c r="N921" t="s">
        <v>2349</v>
      </c>
      <c r="O921" t="s">
        <v>2349</v>
      </c>
      <c r="P921" t="s">
        <v>2349</v>
      </c>
      <c r="Q921" s="1">
        <v>79987</v>
      </c>
    </row>
    <row r="922" spans="1:17" x14ac:dyDescent="0.35">
      <c r="A922" t="s">
        <v>1600</v>
      </c>
      <c r="B922" t="s">
        <v>611</v>
      </c>
      <c r="C922">
        <v>551100</v>
      </c>
      <c r="D922" t="s">
        <v>611</v>
      </c>
      <c r="E922" t="s">
        <v>30</v>
      </c>
      <c r="F922" t="s">
        <v>31</v>
      </c>
      <c r="G922" t="s">
        <v>32</v>
      </c>
      <c r="H922" t="s">
        <v>33</v>
      </c>
      <c r="I922" t="s">
        <v>294</v>
      </c>
      <c r="J922" t="s">
        <v>295</v>
      </c>
      <c r="K922" t="s">
        <v>2349</v>
      </c>
      <c r="L922" t="s">
        <v>2349</v>
      </c>
      <c r="M922" t="s">
        <v>2349</v>
      </c>
      <c r="N922" t="s">
        <v>2349</v>
      </c>
      <c r="O922" t="s">
        <v>2349</v>
      </c>
      <c r="P922" t="s">
        <v>2349</v>
      </c>
      <c r="Q922" s="1">
        <v>29685</v>
      </c>
    </row>
    <row r="923" spans="1:17" x14ac:dyDescent="0.35">
      <c r="A923" t="s">
        <v>1600</v>
      </c>
      <c r="B923" t="s">
        <v>611</v>
      </c>
      <c r="C923">
        <v>551100</v>
      </c>
      <c r="D923" t="s">
        <v>611</v>
      </c>
      <c r="E923" t="s">
        <v>30</v>
      </c>
      <c r="F923" t="s">
        <v>31</v>
      </c>
      <c r="G923" t="s">
        <v>32</v>
      </c>
      <c r="H923" t="s">
        <v>33</v>
      </c>
      <c r="I923" t="s">
        <v>1553</v>
      </c>
      <c r="J923" t="s">
        <v>1554</v>
      </c>
      <c r="K923" t="s">
        <v>2349</v>
      </c>
      <c r="L923" t="s">
        <v>2349</v>
      </c>
      <c r="M923" t="s">
        <v>2349</v>
      </c>
      <c r="N923" t="s">
        <v>2349</v>
      </c>
      <c r="O923" t="s">
        <v>2349</v>
      </c>
      <c r="P923" t="s">
        <v>2349</v>
      </c>
      <c r="Q923" s="1">
        <v>42381</v>
      </c>
    </row>
    <row r="924" spans="1:17" x14ac:dyDescent="0.35">
      <c r="A924" t="s">
        <v>1600</v>
      </c>
      <c r="B924" t="s">
        <v>611</v>
      </c>
      <c r="C924">
        <v>551100</v>
      </c>
      <c r="D924" t="s">
        <v>611</v>
      </c>
      <c r="E924" t="s">
        <v>30</v>
      </c>
      <c r="F924" t="s">
        <v>31</v>
      </c>
      <c r="G924" t="s">
        <v>32</v>
      </c>
      <c r="H924" t="s">
        <v>33</v>
      </c>
      <c r="I924" t="s">
        <v>1542</v>
      </c>
      <c r="J924" t="s">
        <v>1543</v>
      </c>
      <c r="K924" t="s">
        <v>2349</v>
      </c>
      <c r="L924" t="s">
        <v>2349</v>
      </c>
      <c r="M924" t="s">
        <v>2349</v>
      </c>
      <c r="N924" t="s">
        <v>2349</v>
      </c>
      <c r="O924" t="s">
        <v>2349</v>
      </c>
      <c r="P924" t="s">
        <v>2349</v>
      </c>
      <c r="Q924" s="1">
        <v>7927</v>
      </c>
    </row>
    <row r="925" spans="1:17" x14ac:dyDescent="0.35">
      <c r="A925" t="s">
        <v>1600</v>
      </c>
      <c r="B925" t="s">
        <v>611</v>
      </c>
      <c r="C925">
        <v>551100</v>
      </c>
      <c r="D925" t="s">
        <v>611</v>
      </c>
      <c r="E925" t="s">
        <v>299</v>
      </c>
      <c r="F925" t="s">
        <v>300</v>
      </c>
      <c r="G925" t="s">
        <v>32</v>
      </c>
      <c r="H925" t="s">
        <v>33</v>
      </c>
      <c r="I925" t="s">
        <v>301</v>
      </c>
      <c r="J925" t="s">
        <v>302</v>
      </c>
      <c r="K925" t="s">
        <v>2349</v>
      </c>
      <c r="L925" t="s">
        <v>2349</v>
      </c>
      <c r="M925" t="s">
        <v>2349</v>
      </c>
      <c r="N925" t="s">
        <v>2349</v>
      </c>
      <c r="O925" t="s">
        <v>2349</v>
      </c>
      <c r="P925" t="s">
        <v>2349</v>
      </c>
      <c r="Q925" s="1">
        <v>17889</v>
      </c>
    </row>
    <row r="926" spans="1:17" x14ac:dyDescent="0.35">
      <c r="A926" t="s">
        <v>1600</v>
      </c>
      <c r="B926" t="s">
        <v>611</v>
      </c>
      <c r="C926">
        <v>551100</v>
      </c>
      <c r="D926" t="s">
        <v>611</v>
      </c>
      <c r="E926" t="s">
        <v>127</v>
      </c>
      <c r="F926" t="s">
        <v>128</v>
      </c>
      <c r="G926" t="s">
        <v>129</v>
      </c>
      <c r="H926" t="s">
        <v>130</v>
      </c>
      <c r="I926" t="s">
        <v>575</v>
      </c>
      <c r="J926" t="s">
        <v>576</v>
      </c>
      <c r="K926" t="s">
        <v>2349</v>
      </c>
      <c r="L926" t="s">
        <v>2349</v>
      </c>
      <c r="M926" t="s">
        <v>2349</v>
      </c>
      <c r="N926" t="s">
        <v>2349</v>
      </c>
      <c r="O926" t="s">
        <v>2349</v>
      </c>
      <c r="P926" t="s">
        <v>2349</v>
      </c>
      <c r="Q926" s="1">
        <v>34508</v>
      </c>
    </row>
    <row r="927" spans="1:17" x14ac:dyDescent="0.35">
      <c r="A927" t="s">
        <v>1600</v>
      </c>
      <c r="B927" t="s">
        <v>611</v>
      </c>
      <c r="C927">
        <v>551100</v>
      </c>
      <c r="D927" t="s">
        <v>611</v>
      </c>
      <c r="E927" t="s">
        <v>530</v>
      </c>
      <c r="F927" t="s">
        <v>531</v>
      </c>
      <c r="G927" t="s">
        <v>275</v>
      </c>
      <c r="H927" t="s">
        <v>276</v>
      </c>
      <c r="I927" t="s">
        <v>1557</v>
      </c>
      <c r="J927" t="s">
        <v>1558</v>
      </c>
      <c r="K927" t="s">
        <v>2349</v>
      </c>
      <c r="L927" t="s">
        <v>2349</v>
      </c>
      <c r="M927" t="s">
        <v>2349</v>
      </c>
      <c r="N927" t="s">
        <v>2349</v>
      </c>
      <c r="O927" t="s">
        <v>2349</v>
      </c>
      <c r="P927" t="s">
        <v>2349</v>
      </c>
      <c r="Q927" s="1">
        <v>18796</v>
      </c>
    </row>
    <row r="928" spans="1:17" x14ac:dyDescent="0.35">
      <c r="A928" t="s">
        <v>1600</v>
      </c>
      <c r="B928" t="s">
        <v>611</v>
      </c>
      <c r="C928">
        <v>551100</v>
      </c>
      <c r="D928" t="s">
        <v>611</v>
      </c>
      <c r="E928" t="s">
        <v>537</v>
      </c>
      <c r="F928" t="s">
        <v>538</v>
      </c>
      <c r="G928" t="s">
        <v>535</v>
      </c>
      <c r="H928" t="s">
        <v>536</v>
      </c>
      <c r="I928" t="s">
        <v>1548</v>
      </c>
      <c r="J928" t="s">
        <v>1549</v>
      </c>
      <c r="K928" t="s">
        <v>2349</v>
      </c>
      <c r="L928" t="s">
        <v>2349</v>
      </c>
      <c r="M928" t="s">
        <v>2349</v>
      </c>
      <c r="N928" t="s">
        <v>2349</v>
      </c>
      <c r="O928" t="s">
        <v>2349</v>
      </c>
      <c r="P928" t="s">
        <v>2349</v>
      </c>
      <c r="Q928" s="1">
        <v>0</v>
      </c>
    </row>
    <row r="929" spans="1:17" x14ac:dyDescent="0.35">
      <c r="A929" t="s">
        <v>1600</v>
      </c>
      <c r="B929" t="s">
        <v>611</v>
      </c>
      <c r="C929">
        <v>551100</v>
      </c>
      <c r="D929" t="s">
        <v>611</v>
      </c>
      <c r="E929" t="s">
        <v>306</v>
      </c>
      <c r="F929" t="s">
        <v>307</v>
      </c>
      <c r="G929" t="s">
        <v>158</v>
      </c>
      <c r="H929" t="s">
        <v>159</v>
      </c>
      <c r="I929" t="s">
        <v>1567</v>
      </c>
      <c r="J929" t="s">
        <v>1568</v>
      </c>
      <c r="K929" t="s">
        <v>2349</v>
      </c>
      <c r="L929" t="s">
        <v>2349</v>
      </c>
      <c r="M929" t="s">
        <v>2349</v>
      </c>
      <c r="N929" t="s">
        <v>2349</v>
      </c>
      <c r="O929" t="s">
        <v>2349</v>
      </c>
      <c r="P929" t="s">
        <v>2349</v>
      </c>
      <c r="Q929" s="1">
        <v>2769</v>
      </c>
    </row>
    <row r="930" spans="1:17" x14ac:dyDescent="0.35">
      <c r="A930" t="s">
        <v>1600</v>
      </c>
      <c r="B930" t="s">
        <v>611</v>
      </c>
      <c r="C930">
        <v>551100</v>
      </c>
      <c r="D930" t="s">
        <v>611</v>
      </c>
      <c r="E930" t="s">
        <v>306</v>
      </c>
      <c r="F930" t="s">
        <v>307</v>
      </c>
      <c r="G930" t="s">
        <v>158</v>
      </c>
      <c r="H930" t="s">
        <v>159</v>
      </c>
      <c r="I930" t="s">
        <v>1565</v>
      </c>
      <c r="J930" t="s">
        <v>1566</v>
      </c>
      <c r="K930" t="s">
        <v>2349</v>
      </c>
      <c r="L930" t="s">
        <v>2349</v>
      </c>
      <c r="M930" t="s">
        <v>2349</v>
      </c>
      <c r="N930" t="s">
        <v>2349</v>
      </c>
      <c r="O930" t="s">
        <v>2349</v>
      </c>
      <c r="P930" t="s">
        <v>2349</v>
      </c>
      <c r="Q930" s="1">
        <v>0</v>
      </c>
    </row>
    <row r="931" spans="1:17" x14ac:dyDescent="0.35">
      <c r="A931" t="s">
        <v>1600</v>
      </c>
      <c r="B931" t="s">
        <v>611</v>
      </c>
      <c r="C931">
        <v>551100</v>
      </c>
      <c r="D931" t="s">
        <v>611</v>
      </c>
      <c r="E931" t="s">
        <v>306</v>
      </c>
      <c r="F931" t="s">
        <v>307</v>
      </c>
      <c r="G931" t="s">
        <v>158</v>
      </c>
      <c r="H931" t="s">
        <v>159</v>
      </c>
      <c r="I931" t="s">
        <v>308</v>
      </c>
      <c r="J931" t="s">
        <v>309</v>
      </c>
      <c r="K931" t="s">
        <v>2349</v>
      </c>
      <c r="L931" t="s">
        <v>2349</v>
      </c>
      <c r="M931" t="s">
        <v>2349</v>
      </c>
      <c r="N931" t="s">
        <v>2349</v>
      </c>
      <c r="O931" t="s">
        <v>2349</v>
      </c>
      <c r="P931" t="s">
        <v>2349</v>
      </c>
      <c r="Q931" s="1">
        <v>14145</v>
      </c>
    </row>
    <row r="932" spans="1:17" x14ac:dyDescent="0.35">
      <c r="A932" t="s">
        <v>1600</v>
      </c>
      <c r="B932" t="s">
        <v>611</v>
      </c>
      <c r="C932">
        <v>551100</v>
      </c>
      <c r="D932" t="s">
        <v>611</v>
      </c>
      <c r="E932" t="s">
        <v>306</v>
      </c>
      <c r="F932" t="s">
        <v>307</v>
      </c>
      <c r="G932" t="s">
        <v>158</v>
      </c>
      <c r="H932" t="s">
        <v>159</v>
      </c>
      <c r="I932" t="s">
        <v>975</v>
      </c>
      <c r="J932" t="s">
        <v>976</v>
      </c>
      <c r="K932" t="s">
        <v>2349</v>
      </c>
      <c r="L932" t="s">
        <v>2349</v>
      </c>
      <c r="M932" t="s">
        <v>2349</v>
      </c>
      <c r="N932" t="s">
        <v>2349</v>
      </c>
      <c r="O932" t="s">
        <v>2349</v>
      </c>
      <c r="P932" t="s">
        <v>2349</v>
      </c>
      <c r="Q932" s="1">
        <v>30965</v>
      </c>
    </row>
    <row r="933" spans="1:17" x14ac:dyDescent="0.35">
      <c r="A933" t="s">
        <v>1600</v>
      </c>
      <c r="B933" t="s">
        <v>611</v>
      </c>
      <c r="C933">
        <v>551100</v>
      </c>
      <c r="D933" t="s">
        <v>611</v>
      </c>
      <c r="E933" t="s">
        <v>306</v>
      </c>
      <c r="F933" t="s">
        <v>307</v>
      </c>
      <c r="G933" t="s">
        <v>158</v>
      </c>
      <c r="H933" t="s">
        <v>159</v>
      </c>
      <c r="I933" t="s">
        <v>1546</v>
      </c>
      <c r="J933" t="s">
        <v>1547</v>
      </c>
      <c r="K933" t="s">
        <v>2349</v>
      </c>
      <c r="L933" t="s">
        <v>2349</v>
      </c>
      <c r="M933" t="s">
        <v>2349</v>
      </c>
      <c r="N933" t="s">
        <v>2349</v>
      </c>
      <c r="O933" t="s">
        <v>2349</v>
      </c>
      <c r="P933" t="s">
        <v>2349</v>
      </c>
      <c r="Q933" s="1">
        <v>12939</v>
      </c>
    </row>
    <row r="934" spans="1:17" x14ac:dyDescent="0.35">
      <c r="A934" t="s">
        <v>1600</v>
      </c>
      <c r="B934" t="s">
        <v>611</v>
      </c>
      <c r="C934">
        <v>551100</v>
      </c>
      <c r="D934" t="s">
        <v>611</v>
      </c>
      <c r="E934" t="s">
        <v>306</v>
      </c>
      <c r="F934" t="s">
        <v>307</v>
      </c>
      <c r="G934" t="s">
        <v>158</v>
      </c>
      <c r="H934" t="s">
        <v>159</v>
      </c>
      <c r="I934" t="s">
        <v>578</v>
      </c>
      <c r="J934" t="s">
        <v>579</v>
      </c>
      <c r="K934" t="s">
        <v>2349</v>
      </c>
      <c r="L934" t="s">
        <v>2349</v>
      </c>
      <c r="M934" t="s">
        <v>2349</v>
      </c>
      <c r="N934" t="s">
        <v>2349</v>
      </c>
      <c r="O934" t="s">
        <v>2349</v>
      </c>
      <c r="P934" t="s">
        <v>2349</v>
      </c>
      <c r="Q934" s="1">
        <v>22210</v>
      </c>
    </row>
    <row r="935" spans="1:17" x14ac:dyDescent="0.35">
      <c r="A935" t="s">
        <v>1600</v>
      </c>
      <c r="B935" t="s">
        <v>611</v>
      </c>
      <c r="C935">
        <v>551100</v>
      </c>
      <c r="D935" t="s">
        <v>611</v>
      </c>
      <c r="E935" t="s">
        <v>306</v>
      </c>
      <c r="F935" t="s">
        <v>307</v>
      </c>
      <c r="G935" t="s">
        <v>158</v>
      </c>
      <c r="H935" t="s">
        <v>159</v>
      </c>
      <c r="I935" t="s">
        <v>1535</v>
      </c>
      <c r="J935" t="s">
        <v>1536</v>
      </c>
      <c r="K935" t="s">
        <v>2349</v>
      </c>
      <c r="L935" t="s">
        <v>2349</v>
      </c>
      <c r="M935" t="s">
        <v>2349</v>
      </c>
      <c r="N935" t="s">
        <v>2349</v>
      </c>
      <c r="O935" t="s">
        <v>2349</v>
      </c>
      <c r="P935" t="s">
        <v>2349</v>
      </c>
      <c r="Q935" s="1">
        <v>51887</v>
      </c>
    </row>
    <row r="936" spans="1:17" x14ac:dyDescent="0.35">
      <c r="A936" t="s">
        <v>1600</v>
      </c>
      <c r="B936" t="s">
        <v>611</v>
      </c>
      <c r="C936">
        <v>551100</v>
      </c>
      <c r="D936" t="s">
        <v>611</v>
      </c>
      <c r="E936" t="s">
        <v>200</v>
      </c>
      <c r="F936" t="s">
        <v>201</v>
      </c>
      <c r="G936" t="s">
        <v>202</v>
      </c>
      <c r="H936" t="s">
        <v>203</v>
      </c>
      <c r="I936" t="s">
        <v>1588</v>
      </c>
      <c r="J936" t="s">
        <v>1589</v>
      </c>
      <c r="K936" t="s">
        <v>2349</v>
      </c>
      <c r="L936" t="s">
        <v>2349</v>
      </c>
      <c r="M936" t="s">
        <v>2349</v>
      </c>
      <c r="N936" t="s">
        <v>2349</v>
      </c>
      <c r="O936" t="s">
        <v>2349</v>
      </c>
      <c r="P936" t="s">
        <v>2349</v>
      </c>
      <c r="Q936" s="1">
        <v>2822</v>
      </c>
    </row>
    <row r="937" spans="1:17" x14ac:dyDescent="0.35">
      <c r="A937" t="s">
        <v>1600</v>
      </c>
      <c r="B937" t="s">
        <v>611</v>
      </c>
      <c r="C937">
        <v>551100</v>
      </c>
      <c r="D937" t="s">
        <v>611</v>
      </c>
      <c r="E937" t="s">
        <v>44</v>
      </c>
      <c r="F937" t="s">
        <v>45</v>
      </c>
      <c r="G937" t="s">
        <v>20</v>
      </c>
      <c r="H937" t="s">
        <v>21</v>
      </c>
      <c r="I937" t="s">
        <v>1571</v>
      </c>
      <c r="J937" t="s">
        <v>1572</v>
      </c>
      <c r="K937" t="s">
        <v>2349</v>
      </c>
      <c r="L937" t="s">
        <v>2349</v>
      </c>
      <c r="M937" t="s">
        <v>2349</v>
      </c>
      <c r="N937" t="s">
        <v>2349</v>
      </c>
      <c r="O937" t="s">
        <v>2349</v>
      </c>
      <c r="P937" t="s">
        <v>2349</v>
      </c>
      <c r="Q937" s="1">
        <v>12513</v>
      </c>
    </row>
    <row r="938" spans="1:17" x14ac:dyDescent="0.35">
      <c r="A938" t="s">
        <v>1600</v>
      </c>
      <c r="B938" t="s">
        <v>611</v>
      </c>
      <c r="C938">
        <v>551100</v>
      </c>
      <c r="D938" t="s">
        <v>611</v>
      </c>
      <c r="E938" t="s">
        <v>44</v>
      </c>
      <c r="F938" t="s">
        <v>45</v>
      </c>
      <c r="G938" t="s">
        <v>20</v>
      </c>
      <c r="H938" t="s">
        <v>21</v>
      </c>
      <c r="I938" t="s">
        <v>107</v>
      </c>
      <c r="J938" t="s">
        <v>108</v>
      </c>
      <c r="K938" t="s">
        <v>2349</v>
      </c>
      <c r="L938" t="s">
        <v>2349</v>
      </c>
      <c r="M938" t="s">
        <v>2349</v>
      </c>
      <c r="N938" t="s">
        <v>2349</v>
      </c>
      <c r="O938" t="s">
        <v>2349</v>
      </c>
      <c r="P938" t="s">
        <v>2349</v>
      </c>
      <c r="Q938" s="1">
        <v>10636</v>
      </c>
    </row>
    <row r="939" spans="1:17" x14ac:dyDescent="0.35">
      <c r="A939" t="s">
        <v>1600</v>
      </c>
      <c r="B939" t="s">
        <v>611</v>
      </c>
      <c r="C939">
        <v>551100</v>
      </c>
      <c r="D939" t="s">
        <v>611</v>
      </c>
      <c r="E939" t="s">
        <v>44</v>
      </c>
      <c r="F939" t="s">
        <v>45</v>
      </c>
      <c r="G939" t="s">
        <v>46</v>
      </c>
      <c r="H939" t="s">
        <v>47</v>
      </c>
      <c r="I939" t="s">
        <v>1242</v>
      </c>
      <c r="J939" t="s">
        <v>1243</v>
      </c>
      <c r="K939" t="s">
        <v>2349</v>
      </c>
      <c r="L939" t="s">
        <v>2349</v>
      </c>
      <c r="M939" t="s">
        <v>2349</v>
      </c>
      <c r="N939" t="s">
        <v>2349</v>
      </c>
      <c r="O939" t="s">
        <v>2349</v>
      </c>
      <c r="P939" t="s">
        <v>2349</v>
      </c>
      <c r="Q939" s="1">
        <v>14688</v>
      </c>
    </row>
    <row r="940" spans="1:17" x14ac:dyDescent="0.35">
      <c r="A940" t="s">
        <v>1600</v>
      </c>
      <c r="B940" t="s">
        <v>1041</v>
      </c>
      <c r="C940">
        <v>551300</v>
      </c>
      <c r="D940" t="s">
        <v>412</v>
      </c>
      <c r="E940" t="s">
        <v>219</v>
      </c>
      <c r="F940" t="s">
        <v>220</v>
      </c>
      <c r="G940" t="s">
        <v>158</v>
      </c>
      <c r="H940" t="s">
        <v>159</v>
      </c>
      <c r="I940" t="s">
        <v>2349</v>
      </c>
      <c r="J940" t="s">
        <v>2349</v>
      </c>
      <c r="K940" t="s">
        <v>2349</v>
      </c>
      <c r="L940" t="s">
        <v>2349</v>
      </c>
      <c r="M940" t="s">
        <v>2349</v>
      </c>
      <c r="N940" t="s">
        <v>2349</v>
      </c>
      <c r="O940" t="s">
        <v>2349</v>
      </c>
      <c r="P940" t="s">
        <v>2349</v>
      </c>
      <c r="Q940" s="1">
        <v>4500</v>
      </c>
    </row>
    <row r="941" spans="1:17" x14ac:dyDescent="0.35">
      <c r="A941" t="s">
        <v>1600</v>
      </c>
      <c r="B941" t="s">
        <v>1041</v>
      </c>
      <c r="C941">
        <v>551300</v>
      </c>
      <c r="D941" t="s">
        <v>412</v>
      </c>
      <c r="E941" t="s">
        <v>30</v>
      </c>
      <c r="F941" t="s">
        <v>31</v>
      </c>
      <c r="G941" t="s">
        <v>32</v>
      </c>
      <c r="H941" t="s">
        <v>33</v>
      </c>
      <c r="I941" t="s">
        <v>2349</v>
      </c>
      <c r="J941" t="s">
        <v>2349</v>
      </c>
      <c r="K941" t="s">
        <v>2349</v>
      </c>
      <c r="L941" t="s">
        <v>2349</v>
      </c>
      <c r="M941" t="s">
        <v>2349</v>
      </c>
      <c r="N941" t="s">
        <v>2349</v>
      </c>
      <c r="O941" t="s">
        <v>2349</v>
      </c>
      <c r="P941" t="s">
        <v>2349</v>
      </c>
      <c r="Q941" s="1">
        <v>1500</v>
      </c>
    </row>
    <row r="942" spans="1:17" x14ac:dyDescent="0.35">
      <c r="A942" t="s">
        <v>1600</v>
      </c>
      <c r="B942" t="s">
        <v>1041</v>
      </c>
      <c r="C942">
        <v>551300</v>
      </c>
      <c r="D942" t="s">
        <v>412</v>
      </c>
      <c r="E942" t="s">
        <v>299</v>
      </c>
      <c r="F942" t="s">
        <v>300</v>
      </c>
      <c r="G942" t="s">
        <v>32</v>
      </c>
      <c r="H942" t="s">
        <v>33</v>
      </c>
      <c r="I942" t="s">
        <v>2349</v>
      </c>
      <c r="J942" t="s">
        <v>2349</v>
      </c>
      <c r="K942" t="s">
        <v>2349</v>
      </c>
      <c r="L942" t="s">
        <v>2349</v>
      </c>
      <c r="M942" t="s">
        <v>2349</v>
      </c>
      <c r="N942" t="s">
        <v>2349</v>
      </c>
      <c r="O942" t="s">
        <v>2349</v>
      </c>
      <c r="P942" t="s">
        <v>2349</v>
      </c>
      <c r="Q942" s="1">
        <v>1446</v>
      </c>
    </row>
    <row r="943" spans="1:17" x14ac:dyDescent="0.35">
      <c r="A943" t="s">
        <v>1600</v>
      </c>
      <c r="B943" t="s">
        <v>1041</v>
      </c>
      <c r="C943">
        <v>551300</v>
      </c>
      <c r="D943" t="s">
        <v>412</v>
      </c>
      <c r="E943" t="s">
        <v>200</v>
      </c>
      <c r="F943" t="s">
        <v>201</v>
      </c>
      <c r="G943" t="s">
        <v>202</v>
      </c>
      <c r="H943" t="s">
        <v>203</v>
      </c>
      <c r="I943" t="s">
        <v>2349</v>
      </c>
      <c r="J943" t="s">
        <v>2349</v>
      </c>
      <c r="K943" t="s">
        <v>2349</v>
      </c>
      <c r="L943" t="s">
        <v>2349</v>
      </c>
      <c r="M943" t="s">
        <v>2349</v>
      </c>
      <c r="N943" t="s">
        <v>2349</v>
      </c>
      <c r="O943" t="s">
        <v>2349</v>
      </c>
      <c r="P943" t="s">
        <v>2349</v>
      </c>
      <c r="Q943" s="1">
        <v>46528</v>
      </c>
    </row>
    <row r="944" spans="1:17" x14ac:dyDescent="0.35">
      <c r="A944" t="s">
        <v>1600</v>
      </c>
      <c r="B944" t="s">
        <v>1041</v>
      </c>
      <c r="C944">
        <v>551300</v>
      </c>
      <c r="D944" t="s">
        <v>412</v>
      </c>
      <c r="E944" t="s">
        <v>44</v>
      </c>
      <c r="F944" t="s">
        <v>45</v>
      </c>
      <c r="G944" t="s">
        <v>20</v>
      </c>
      <c r="H944" t="s">
        <v>21</v>
      </c>
      <c r="I944" t="s">
        <v>2349</v>
      </c>
      <c r="J944" t="s">
        <v>2349</v>
      </c>
      <c r="K944" t="s">
        <v>2349</v>
      </c>
      <c r="L944" t="s">
        <v>2349</v>
      </c>
      <c r="M944" t="s">
        <v>2349</v>
      </c>
      <c r="N944" t="s">
        <v>2349</v>
      </c>
      <c r="O944" t="s">
        <v>2349</v>
      </c>
      <c r="P944" t="s">
        <v>2349</v>
      </c>
      <c r="Q944" s="1">
        <v>12000</v>
      </c>
    </row>
    <row r="945" spans="1:17" x14ac:dyDescent="0.35">
      <c r="A945" t="s">
        <v>1600</v>
      </c>
      <c r="B945" t="s">
        <v>1041</v>
      </c>
      <c r="C945">
        <v>551320</v>
      </c>
      <c r="D945" t="s">
        <v>1349</v>
      </c>
      <c r="E945" t="s">
        <v>219</v>
      </c>
      <c r="F945" t="s">
        <v>220</v>
      </c>
      <c r="G945" t="s">
        <v>158</v>
      </c>
      <c r="H945" t="s">
        <v>159</v>
      </c>
      <c r="I945" t="s">
        <v>2349</v>
      </c>
      <c r="J945" t="s">
        <v>2349</v>
      </c>
      <c r="K945" t="s">
        <v>2349</v>
      </c>
      <c r="L945" t="s">
        <v>2349</v>
      </c>
      <c r="M945" t="s">
        <v>2349</v>
      </c>
      <c r="N945" t="s">
        <v>2349</v>
      </c>
      <c r="O945" t="s">
        <v>2349</v>
      </c>
      <c r="P945" t="s">
        <v>2349</v>
      </c>
      <c r="Q945" s="1">
        <v>2100</v>
      </c>
    </row>
    <row r="946" spans="1:17" x14ac:dyDescent="0.35">
      <c r="A946" t="s">
        <v>1600</v>
      </c>
      <c r="B946" t="s">
        <v>1126</v>
      </c>
      <c r="C946">
        <v>552460</v>
      </c>
      <c r="D946" t="s">
        <v>1124</v>
      </c>
      <c r="E946" t="s">
        <v>77</v>
      </c>
      <c r="F946" t="s">
        <v>78</v>
      </c>
      <c r="G946" t="s">
        <v>70</v>
      </c>
      <c r="H946" t="s">
        <v>71</v>
      </c>
      <c r="I946" t="s">
        <v>2349</v>
      </c>
      <c r="J946" t="s">
        <v>2349</v>
      </c>
      <c r="K946" t="s">
        <v>2349</v>
      </c>
      <c r="L946" t="s">
        <v>2349</v>
      </c>
      <c r="M946" t="s">
        <v>1127</v>
      </c>
      <c r="N946" t="s">
        <v>1126</v>
      </c>
      <c r="O946" t="s">
        <v>2349</v>
      </c>
      <c r="P946" t="s">
        <v>2349</v>
      </c>
      <c r="Q946" s="1">
        <v>82000</v>
      </c>
    </row>
    <row r="947" spans="1:17" x14ac:dyDescent="0.35">
      <c r="A947" t="s">
        <v>1600</v>
      </c>
      <c r="B947" t="s">
        <v>737</v>
      </c>
      <c r="C947">
        <v>552451</v>
      </c>
      <c r="D947" t="s">
        <v>738</v>
      </c>
      <c r="E947" t="s">
        <v>143</v>
      </c>
      <c r="F947" t="s">
        <v>144</v>
      </c>
      <c r="G947" t="s">
        <v>32</v>
      </c>
      <c r="H947" t="s">
        <v>33</v>
      </c>
      <c r="I947" t="s">
        <v>2349</v>
      </c>
      <c r="J947" t="s">
        <v>2349</v>
      </c>
      <c r="K947" t="s">
        <v>2349</v>
      </c>
      <c r="L947" t="s">
        <v>2349</v>
      </c>
      <c r="M947" t="s">
        <v>2349</v>
      </c>
      <c r="N947" t="s">
        <v>2349</v>
      </c>
      <c r="O947" t="s">
        <v>2349</v>
      </c>
      <c r="P947" t="s">
        <v>2349</v>
      </c>
      <c r="Q947" s="1">
        <v>900</v>
      </c>
    </row>
    <row r="948" spans="1:17" x14ac:dyDescent="0.35">
      <c r="A948" t="s">
        <v>1600</v>
      </c>
      <c r="B948" t="s">
        <v>977</v>
      </c>
      <c r="C948">
        <v>551260</v>
      </c>
      <c r="D948" t="s">
        <v>106</v>
      </c>
      <c r="E948" t="s">
        <v>44</v>
      </c>
      <c r="F948" t="s">
        <v>45</v>
      </c>
      <c r="G948" t="s">
        <v>46</v>
      </c>
      <c r="H948" t="s">
        <v>47</v>
      </c>
      <c r="I948" t="s">
        <v>48</v>
      </c>
      <c r="J948" t="s">
        <v>49</v>
      </c>
      <c r="K948" t="s">
        <v>2349</v>
      </c>
      <c r="L948" t="s">
        <v>2349</v>
      </c>
      <c r="M948" t="s">
        <v>2349</v>
      </c>
      <c r="N948" t="s">
        <v>2349</v>
      </c>
      <c r="O948" t="s">
        <v>2349</v>
      </c>
      <c r="P948" t="s">
        <v>2349</v>
      </c>
      <c r="Q948" s="1">
        <v>96000</v>
      </c>
    </row>
    <row r="949" spans="1:17" x14ac:dyDescent="0.35">
      <c r="A949" t="s">
        <v>1600</v>
      </c>
      <c r="B949" t="s">
        <v>1091</v>
      </c>
      <c r="C949">
        <v>552460</v>
      </c>
      <c r="D949" t="s">
        <v>1124</v>
      </c>
      <c r="E949" t="s">
        <v>77</v>
      </c>
      <c r="F949" t="s">
        <v>78</v>
      </c>
      <c r="G949" t="s">
        <v>70</v>
      </c>
      <c r="H949" t="s">
        <v>71</v>
      </c>
      <c r="I949" t="s">
        <v>2349</v>
      </c>
      <c r="J949" t="s">
        <v>2349</v>
      </c>
      <c r="K949" t="s">
        <v>2349</v>
      </c>
      <c r="L949" t="s">
        <v>2349</v>
      </c>
      <c r="M949" t="s">
        <v>1125</v>
      </c>
      <c r="N949" t="s">
        <v>1091</v>
      </c>
      <c r="O949" t="s">
        <v>2349</v>
      </c>
      <c r="P949" t="s">
        <v>2349</v>
      </c>
      <c r="Q949" s="1">
        <v>310000</v>
      </c>
    </row>
    <row r="950" spans="1:17" x14ac:dyDescent="0.35">
      <c r="A950" t="s">
        <v>1600</v>
      </c>
      <c r="B950" t="s">
        <v>825</v>
      </c>
      <c r="C950">
        <v>450000</v>
      </c>
      <c r="D950" t="s">
        <v>136</v>
      </c>
      <c r="E950" t="s">
        <v>77</v>
      </c>
      <c r="F950" t="s">
        <v>78</v>
      </c>
      <c r="G950" t="s">
        <v>70</v>
      </c>
      <c r="H950" t="s">
        <v>71</v>
      </c>
      <c r="I950" t="s">
        <v>2349</v>
      </c>
      <c r="J950" t="s">
        <v>2349</v>
      </c>
      <c r="K950" t="s">
        <v>621</v>
      </c>
      <c r="L950" t="s">
        <v>622</v>
      </c>
      <c r="M950" t="s">
        <v>2349</v>
      </c>
      <c r="N950" t="s">
        <v>2349</v>
      </c>
      <c r="O950" t="s">
        <v>2349</v>
      </c>
      <c r="P950" t="s">
        <v>2349</v>
      </c>
      <c r="Q950" s="1">
        <v>3353</v>
      </c>
    </row>
    <row r="951" spans="1:17" x14ac:dyDescent="0.35">
      <c r="A951" t="s">
        <v>1600</v>
      </c>
      <c r="B951" t="s">
        <v>1285</v>
      </c>
      <c r="C951">
        <v>413120</v>
      </c>
      <c r="D951" t="s">
        <v>495</v>
      </c>
      <c r="E951" t="s">
        <v>205</v>
      </c>
      <c r="F951" t="s">
        <v>206</v>
      </c>
      <c r="G951" t="s">
        <v>755</v>
      </c>
      <c r="H951" t="s">
        <v>756</v>
      </c>
      <c r="I951" t="s">
        <v>2349</v>
      </c>
      <c r="J951" t="s">
        <v>2349</v>
      </c>
      <c r="K951" t="s">
        <v>2349</v>
      </c>
      <c r="L951" t="s">
        <v>2349</v>
      </c>
      <c r="M951" t="s">
        <v>757</v>
      </c>
      <c r="N951" t="s">
        <v>758</v>
      </c>
      <c r="O951" t="s">
        <v>2349</v>
      </c>
      <c r="P951" t="s">
        <v>2349</v>
      </c>
      <c r="Q951" s="1">
        <v>245100</v>
      </c>
    </row>
    <row r="952" spans="1:17" x14ac:dyDescent="0.35">
      <c r="A952" t="s">
        <v>1600</v>
      </c>
      <c r="B952" t="s">
        <v>140</v>
      </c>
      <c r="C952">
        <v>608010</v>
      </c>
      <c r="D952" t="s">
        <v>141</v>
      </c>
      <c r="E952" t="s">
        <v>44</v>
      </c>
      <c r="F952" t="s">
        <v>45</v>
      </c>
      <c r="G952" t="s">
        <v>64</v>
      </c>
      <c r="H952" t="s">
        <v>65</v>
      </c>
      <c r="I952" t="s">
        <v>2349</v>
      </c>
      <c r="J952" t="s">
        <v>2349</v>
      </c>
      <c r="K952" t="s">
        <v>2349</v>
      </c>
      <c r="L952" t="s">
        <v>2349</v>
      </c>
      <c r="M952" t="s">
        <v>50</v>
      </c>
      <c r="N952" t="s">
        <v>51</v>
      </c>
      <c r="O952" t="s">
        <v>2349</v>
      </c>
      <c r="P952" t="s">
        <v>2349</v>
      </c>
      <c r="Q952" s="1">
        <v>5108</v>
      </c>
    </row>
    <row r="953" spans="1:17" x14ac:dyDescent="0.35">
      <c r="A953" t="s">
        <v>1600</v>
      </c>
      <c r="B953" t="s">
        <v>567</v>
      </c>
      <c r="C953">
        <v>5063</v>
      </c>
      <c r="D953" t="s">
        <v>72</v>
      </c>
      <c r="E953" t="s">
        <v>340</v>
      </c>
      <c r="F953" t="s">
        <v>341</v>
      </c>
      <c r="G953" t="s">
        <v>32</v>
      </c>
      <c r="H953" t="s">
        <v>33</v>
      </c>
      <c r="I953" t="s">
        <v>2349</v>
      </c>
      <c r="J953" t="s">
        <v>2349</v>
      </c>
      <c r="K953" t="s">
        <v>568</v>
      </c>
      <c r="L953" t="s">
        <v>569</v>
      </c>
      <c r="M953" t="s">
        <v>2349</v>
      </c>
      <c r="N953" t="s">
        <v>2349</v>
      </c>
      <c r="O953" t="s">
        <v>2349</v>
      </c>
      <c r="P953" t="s">
        <v>2349</v>
      </c>
      <c r="Q953" s="1">
        <v>676</v>
      </c>
    </row>
    <row r="954" spans="1:17" x14ac:dyDescent="0.35">
      <c r="A954" t="s">
        <v>1600</v>
      </c>
      <c r="B954" t="s">
        <v>567</v>
      </c>
      <c r="C954">
        <v>5064</v>
      </c>
      <c r="D954" t="s">
        <v>67</v>
      </c>
      <c r="E954" t="s">
        <v>340</v>
      </c>
      <c r="F954" t="s">
        <v>341</v>
      </c>
      <c r="G954" t="s">
        <v>32</v>
      </c>
      <c r="H954" t="s">
        <v>33</v>
      </c>
      <c r="I954" t="s">
        <v>2349</v>
      </c>
      <c r="J954" t="s">
        <v>2349</v>
      </c>
      <c r="K954" t="s">
        <v>568</v>
      </c>
      <c r="L954" t="s">
        <v>569</v>
      </c>
      <c r="M954" t="s">
        <v>2349</v>
      </c>
      <c r="N954" t="s">
        <v>2349</v>
      </c>
      <c r="O954" t="s">
        <v>2349</v>
      </c>
      <c r="P954" t="s">
        <v>2349</v>
      </c>
      <c r="Q954" s="1">
        <v>16</v>
      </c>
    </row>
    <row r="955" spans="1:17" x14ac:dyDescent="0.35">
      <c r="A955" t="s">
        <v>1600</v>
      </c>
      <c r="B955" t="s">
        <v>567</v>
      </c>
      <c r="C955">
        <v>50021</v>
      </c>
      <c r="D955" t="s">
        <v>74</v>
      </c>
      <c r="E955" t="s">
        <v>340</v>
      </c>
      <c r="F955" t="s">
        <v>341</v>
      </c>
      <c r="G955" t="s">
        <v>32</v>
      </c>
      <c r="H955" t="s">
        <v>33</v>
      </c>
      <c r="I955" t="s">
        <v>2349</v>
      </c>
      <c r="J955" t="s">
        <v>2349</v>
      </c>
      <c r="K955" t="s">
        <v>568</v>
      </c>
      <c r="L955" t="s">
        <v>569</v>
      </c>
      <c r="M955" t="s">
        <v>2349</v>
      </c>
      <c r="N955" t="s">
        <v>2349</v>
      </c>
      <c r="O955" t="s">
        <v>2349</v>
      </c>
      <c r="P955" t="s">
        <v>2349</v>
      </c>
      <c r="Q955" s="1">
        <v>2048</v>
      </c>
    </row>
    <row r="956" spans="1:17" x14ac:dyDescent="0.35">
      <c r="A956" t="s">
        <v>1600</v>
      </c>
      <c r="B956" t="s">
        <v>705</v>
      </c>
      <c r="C956">
        <v>552590</v>
      </c>
      <c r="D956" t="s">
        <v>39</v>
      </c>
      <c r="E956" t="s">
        <v>390</v>
      </c>
      <c r="F956" t="s">
        <v>391</v>
      </c>
      <c r="G956" t="s">
        <v>112</v>
      </c>
      <c r="H956" t="s">
        <v>113</v>
      </c>
      <c r="I956" t="s">
        <v>2349</v>
      </c>
      <c r="J956" t="s">
        <v>2349</v>
      </c>
      <c r="K956" t="s">
        <v>2349</v>
      </c>
      <c r="L956" t="s">
        <v>2349</v>
      </c>
      <c r="M956" t="s">
        <v>2349</v>
      </c>
      <c r="N956" t="s">
        <v>2349</v>
      </c>
      <c r="O956" t="s">
        <v>2349</v>
      </c>
      <c r="P956" t="s">
        <v>2349</v>
      </c>
      <c r="Q956" s="1">
        <v>2261</v>
      </c>
    </row>
    <row r="957" spans="1:17" x14ac:dyDescent="0.35">
      <c r="A957" t="s">
        <v>1600</v>
      </c>
      <c r="B957" t="s">
        <v>1133</v>
      </c>
      <c r="C957">
        <v>552520</v>
      </c>
      <c r="D957" t="s">
        <v>76</v>
      </c>
      <c r="E957" t="s">
        <v>77</v>
      </c>
      <c r="F957" t="s">
        <v>78</v>
      </c>
      <c r="G957" t="s">
        <v>266</v>
      </c>
      <c r="H957" t="s">
        <v>267</v>
      </c>
      <c r="I957" t="s">
        <v>2349</v>
      </c>
      <c r="J957" t="s">
        <v>2349</v>
      </c>
      <c r="K957" t="s">
        <v>2349</v>
      </c>
      <c r="L957" t="s">
        <v>2349</v>
      </c>
      <c r="M957" t="s">
        <v>1134</v>
      </c>
      <c r="N957" t="s">
        <v>1133</v>
      </c>
      <c r="O957" t="s">
        <v>2349</v>
      </c>
      <c r="P957" t="s">
        <v>2349</v>
      </c>
      <c r="Q957" s="1">
        <v>2500</v>
      </c>
    </row>
    <row r="958" spans="1:17" x14ac:dyDescent="0.35">
      <c r="A958" t="s">
        <v>1600</v>
      </c>
      <c r="B958" t="s">
        <v>728</v>
      </c>
      <c r="C958">
        <v>552590</v>
      </c>
      <c r="D958" t="s">
        <v>39</v>
      </c>
      <c r="E958" t="s">
        <v>340</v>
      </c>
      <c r="F958" t="s">
        <v>341</v>
      </c>
      <c r="G958" t="s">
        <v>32</v>
      </c>
      <c r="H958" t="s">
        <v>33</v>
      </c>
      <c r="I958" t="s">
        <v>2349</v>
      </c>
      <c r="J958" t="s">
        <v>2349</v>
      </c>
      <c r="K958" t="s">
        <v>2349</v>
      </c>
      <c r="L958" t="s">
        <v>2349</v>
      </c>
      <c r="M958" t="s">
        <v>2349</v>
      </c>
      <c r="N958" t="s">
        <v>2349</v>
      </c>
      <c r="O958" t="s">
        <v>2349</v>
      </c>
      <c r="P958" t="s">
        <v>2349</v>
      </c>
      <c r="Q958" s="1">
        <v>990</v>
      </c>
    </row>
    <row r="959" spans="1:17" x14ac:dyDescent="0.35">
      <c r="A959" t="s">
        <v>1600</v>
      </c>
      <c r="B959" t="s">
        <v>729</v>
      </c>
      <c r="C959">
        <v>552590</v>
      </c>
      <c r="D959" t="s">
        <v>39</v>
      </c>
      <c r="E959" t="s">
        <v>30</v>
      </c>
      <c r="F959" t="s">
        <v>31</v>
      </c>
      <c r="G959" t="s">
        <v>32</v>
      </c>
      <c r="H959" t="s">
        <v>33</v>
      </c>
      <c r="I959" t="s">
        <v>2349</v>
      </c>
      <c r="J959" t="s">
        <v>2349</v>
      </c>
      <c r="K959" t="s">
        <v>2349</v>
      </c>
      <c r="L959" t="s">
        <v>2349</v>
      </c>
      <c r="M959" t="s">
        <v>2349</v>
      </c>
      <c r="N959" t="s">
        <v>2349</v>
      </c>
      <c r="O959" t="s">
        <v>2349</v>
      </c>
      <c r="P959" t="s">
        <v>2349</v>
      </c>
      <c r="Q959" s="1">
        <v>3391</v>
      </c>
    </row>
    <row r="960" spans="1:17" x14ac:dyDescent="0.35">
      <c r="A960" t="s">
        <v>1600</v>
      </c>
      <c r="B960" t="s">
        <v>1503</v>
      </c>
      <c r="C960">
        <v>554090</v>
      </c>
      <c r="D960" t="s">
        <v>698</v>
      </c>
      <c r="E960" t="s">
        <v>44</v>
      </c>
      <c r="F960" t="s">
        <v>45</v>
      </c>
      <c r="G960" t="s">
        <v>64</v>
      </c>
      <c r="H960" t="s">
        <v>65</v>
      </c>
      <c r="I960" t="s">
        <v>2349</v>
      </c>
      <c r="J960" t="s">
        <v>2349</v>
      </c>
      <c r="K960" t="s">
        <v>2349</v>
      </c>
      <c r="L960" t="s">
        <v>2349</v>
      </c>
      <c r="M960" t="s">
        <v>1504</v>
      </c>
      <c r="N960" t="s">
        <v>1505</v>
      </c>
      <c r="O960" t="s">
        <v>2349</v>
      </c>
      <c r="P960" t="s">
        <v>2349</v>
      </c>
      <c r="Q960" s="1">
        <v>67000</v>
      </c>
    </row>
    <row r="961" spans="1:17" x14ac:dyDescent="0.35">
      <c r="A961" t="s">
        <v>1600</v>
      </c>
      <c r="B961" t="s">
        <v>1512</v>
      </c>
      <c r="C961">
        <v>551240</v>
      </c>
      <c r="D961" t="s">
        <v>257</v>
      </c>
      <c r="E961" t="s">
        <v>44</v>
      </c>
      <c r="F961" t="s">
        <v>45</v>
      </c>
      <c r="G961" t="s">
        <v>84</v>
      </c>
      <c r="H961" t="s">
        <v>85</v>
      </c>
      <c r="I961" t="s">
        <v>2349</v>
      </c>
      <c r="J961" t="s">
        <v>2349</v>
      </c>
      <c r="K961" t="s">
        <v>2349</v>
      </c>
      <c r="L961" t="s">
        <v>2349</v>
      </c>
      <c r="M961" t="s">
        <v>1513</v>
      </c>
      <c r="N961" t="s">
        <v>1512</v>
      </c>
      <c r="O961" t="s">
        <v>2349</v>
      </c>
      <c r="P961" t="s">
        <v>2349</v>
      </c>
      <c r="Q961" s="1">
        <v>50000</v>
      </c>
    </row>
    <row r="962" spans="1:17" x14ac:dyDescent="0.35">
      <c r="A962" t="s">
        <v>1600</v>
      </c>
      <c r="B962" t="s">
        <v>241</v>
      </c>
      <c r="C962">
        <v>551290</v>
      </c>
      <c r="D962" t="s">
        <v>43</v>
      </c>
      <c r="E962" t="s">
        <v>44</v>
      </c>
      <c r="F962" t="s">
        <v>45</v>
      </c>
      <c r="G962" t="s">
        <v>84</v>
      </c>
      <c r="H962" t="s">
        <v>85</v>
      </c>
      <c r="I962" t="s">
        <v>2349</v>
      </c>
      <c r="J962" t="s">
        <v>2349</v>
      </c>
      <c r="K962" t="s">
        <v>2349</v>
      </c>
      <c r="L962" t="s">
        <v>2349</v>
      </c>
      <c r="M962" t="s">
        <v>240</v>
      </c>
      <c r="N962" t="s">
        <v>241</v>
      </c>
      <c r="O962" t="s">
        <v>2349</v>
      </c>
      <c r="P962" t="s">
        <v>2349</v>
      </c>
      <c r="Q962" s="1">
        <v>42000</v>
      </c>
    </row>
    <row r="963" spans="1:17" x14ac:dyDescent="0.35">
      <c r="A963" t="s">
        <v>1600</v>
      </c>
      <c r="B963" t="s">
        <v>462</v>
      </c>
      <c r="C963">
        <v>452800</v>
      </c>
      <c r="D963" t="s">
        <v>462</v>
      </c>
      <c r="E963" t="s">
        <v>312</v>
      </c>
      <c r="F963" t="s">
        <v>313</v>
      </c>
      <c r="G963" t="s">
        <v>70</v>
      </c>
      <c r="H963" t="s">
        <v>71</v>
      </c>
      <c r="I963" t="s">
        <v>2349</v>
      </c>
      <c r="J963" t="s">
        <v>2349</v>
      </c>
      <c r="K963" t="s">
        <v>2349</v>
      </c>
      <c r="L963" t="s">
        <v>2349</v>
      </c>
      <c r="M963" t="s">
        <v>2349</v>
      </c>
      <c r="N963" t="s">
        <v>2349</v>
      </c>
      <c r="O963" t="s">
        <v>2349</v>
      </c>
      <c r="P963" t="s">
        <v>2349</v>
      </c>
      <c r="Q963" s="1">
        <v>150</v>
      </c>
    </row>
    <row r="964" spans="1:17" x14ac:dyDescent="0.35">
      <c r="A964" t="s">
        <v>1600</v>
      </c>
      <c r="B964" t="s">
        <v>462</v>
      </c>
      <c r="C964">
        <v>452800</v>
      </c>
      <c r="D964" t="s">
        <v>462</v>
      </c>
      <c r="E964" t="s">
        <v>174</v>
      </c>
      <c r="F964" t="s">
        <v>175</v>
      </c>
      <c r="G964" t="s">
        <v>70</v>
      </c>
      <c r="H964" t="s">
        <v>71</v>
      </c>
      <c r="I964" t="s">
        <v>2349</v>
      </c>
      <c r="J964" t="s">
        <v>2349</v>
      </c>
      <c r="K964" t="s">
        <v>2349</v>
      </c>
      <c r="L964" t="s">
        <v>2349</v>
      </c>
      <c r="M964" t="s">
        <v>2349</v>
      </c>
      <c r="N964" t="s">
        <v>2349</v>
      </c>
      <c r="O964" t="s">
        <v>2349</v>
      </c>
      <c r="P964" t="s">
        <v>2349</v>
      </c>
      <c r="Q964" s="1">
        <v>100</v>
      </c>
    </row>
    <row r="965" spans="1:17" x14ac:dyDescent="0.35">
      <c r="A965" t="s">
        <v>1600</v>
      </c>
      <c r="B965" t="s">
        <v>462</v>
      </c>
      <c r="C965">
        <v>452800</v>
      </c>
      <c r="D965" t="s">
        <v>462</v>
      </c>
      <c r="E965" t="s">
        <v>68</v>
      </c>
      <c r="F965" t="s">
        <v>69</v>
      </c>
      <c r="G965" t="s">
        <v>70</v>
      </c>
      <c r="H965" t="s">
        <v>71</v>
      </c>
      <c r="I965" t="s">
        <v>2349</v>
      </c>
      <c r="J965" t="s">
        <v>2349</v>
      </c>
      <c r="K965" t="s">
        <v>2349</v>
      </c>
      <c r="L965" t="s">
        <v>2349</v>
      </c>
      <c r="M965" t="s">
        <v>2349</v>
      </c>
      <c r="N965" t="s">
        <v>2349</v>
      </c>
      <c r="O965" t="s">
        <v>2349</v>
      </c>
      <c r="P965" t="s">
        <v>2349</v>
      </c>
      <c r="Q965" s="1">
        <v>50</v>
      </c>
    </row>
    <row r="966" spans="1:17" x14ac:dyDescent="0.35">
      <c r="A966" t="s">
        <v>1600</v>
      </c>
      <c r="B966" t="s">
        <v>462</v>
      </c>
      <c r="C966">
        <v>452800</v>
      </c>
      <c r="D966" t="s">
        <v>462</v>
      </c>
      <c r="E966" t="s">
        <v>115</v>
      </c>
      <c r="F966" t="s">
        <v>116</v>
      </c>
      <c r="G966" t="s">
        <v>70</v>
      </c>
      <c r="H966" t="s">
        <v>71</v>
      </c>
      <c r="I966" t="s">
        <v>2349</v>
      </c>
      <c r="J966" t="s">
        <v>2349</v>
      </c>
      <c r="K966" t="s">
        <v>2349</v>
      </c>
      <c r="L966" t="s">
        <v>2349</v>
      </c>
      <c r="M966" t="s">
        <v>2349</v>
      </c>
      <c r="N966" t="s">
        <v>2349</v>
      </c>
      <c r="O966" t="s">
        <v>2349</v>
      </c>
      <c r="P966" t="s">
        <v>2349</v>
      </c>
      <c r="Q966" s="1">
        <v>150</v>
      </c>
    </row>
    <row r="967" spans="1:17" x14ac:dyDescent="0.35">
      <c r="A967" t="s">
        <v>1600</v>
      </c>
      <c r="B967" t="s">
        <v>462</v>
      </c>
      <c r="C967">
        <v>452800</v>
      </c>
      <c r="D967" t="s">
        <v>462</v>
      </c>
      <c r="E967" t="s">
        <v>143</v>
      </c>
      <c r="F967" t="s">
        <v>144</v>
      </c>
      <c r="G967" t="s">
        <v>32</v>
      </c>
      <c r="H967" t="s">
        <v>33</v>
      </c>
      <c r="I967" t="s">
        <v>2349</v>
      </c>
      <c r="J967" t="s">
        <v>2349</v>
      </c>
      <c r="K967" t="s">
        <v>2349</v>
      </c>
      <c r="L967" t="s">
        <v>2349</v>
      </c>
      <c r="M967" t="s">
        <v>2349</v>
      </c>
      <c r="N967" t="s">
        <v>2349</v>
      </c>
      <c r="O967" t="s">
        <v>2349</v>
      </c>
      <c r="P967" t="s">
        <v>2349</v>
      </c>
      <c r="Q967" s="1">
        <v>200</v>
      </c>
    </row>
    <row r="968" spans="1:17" x14ac:dyDescent="0.35">
      <c r="A968" t="s">
        <v>1600</v>
      </c>
      <c r="B968" t="s">
        <v>462</v>
      </c>
      <c r="C968">
        <v>452800</v>
      </c>
      <c r="D968" t="s">
        <v>462</v>
      </c>
      <c r="E968" t="s">
        <v>219</v>
      </c>
      <c r="F968" t="s">
        <v>220</v>
      </c>
      <c r="G968" t="s">
        <v>158</v>
      </c>
      <c r="H968" t="s">
        <v>159</v>
      </c>
      <c r="I968" t="s">
        <v>2349</v>
      </c>
      <c r="J968" t="s">
        <v>2349</v>
      </c>
      <c r="K968" t="s">
        <v>2349</v>
      </c>
      <c r="L968" t="s">
        <v>2349</v>
      </c>
      <c r="M968" t="s">
        <v>2349</v>
      </c>
      <c r="N968" t="s">
        <v>2349</v>
      </c>
      <c r="O968" t="s">
        <v>2349</v>
      </c>
      <c r="P968" t="s">
        <v>2349</v>
      </c>
      <c r="Q968" s="1">
        <v>96</v>
      </c>
    </row>
    <row r="969" spans="1:17" x14ac:dyDescent="0.35">
      <c r="A969" t="s">
        <v>1600</v>
      </c>
      <c r="B969" t="s">
        <v>462</v>
      </c>
      <c r="C969">
        <v>452800</v>
      </c>
      <c r="D969" t="s">
        <v>462</v>
      </c>
      <c r="E969" t="s">
        <v>390</v>
      </c>
      <c r="F969" t="s">
        <v>391</v>
      </c>
      <c r="G969" t="s">
        <v>112</v>
      </c>
      <c r="H969" t="s">
        <v>113</v>
      </c>
      <c r="I969" t="s">
        <v>2349</v>
      </c>
      <c r="J969" t="s">
        <v>2349</v>
      </c>
      <c r="K969" t="s">
        <v>2349</v>
      </c>
      <c r="L969" t="s">
        <v>2349</v>
      </c>
      <c r="M969" t="s">
        <v>2349</v>
      </c>
      <c r="N969" t="s">
        <v>2349</v>
      </c>
      <c r="O969" t="s">
        <v>2349</v>
      </c>
      <c r="P969" t="s">
        <v>2349</v>
      </c>
      <c r="Q969" s="1">
        <v>980</v>
      </c>
    </row>
    <row r="970" spans="1:17" x14ac:dyDescent="0.35">
      <c r="A970" t="s">
        <v>1600</v>
      </c>
      <c r="B970" t="s">
        <v>462</v>
      </c>
      <c r="C970">
        <v>452800</v>
      </c>
      <c r="D970" t="s">
        <v>462</v>
      </c>
      <c r="E970" t="s">
        <v>215</v>
      </c>
      <c r="F970" t="s">
        <v>216</v>
      </c>
      <c r="G970" t="s">
        <v>112</v>
      </c>
      <c r="H970" t="s">
        <v>113</v>
      </c>
      <c r="I970" t="s">
        <v>2349</v>
      </c>
      <c r="J970" t="s">
        <v>2349</v>
      </c>
      <c r="K970" t="s">
        <v>2349</v>
      </c>
      <c r="L970" t="s">
        <v>2349</v>
      </c>
      <c r="M970" t="s">
        <v>2349</v>
      </c>
      <c r="N970" t="s">
        <v>2349</v>
      </c>
      <c r="O970" t="s">
        <v>2349</v>
      </c>
      <c r="P970" t="s">
        <v>2349</v>
      </c>
      <c r="Q970" s="1">
        <v>300</v>
      </c>
    </row>
    <row r="971" spans="1:17" x14ac:dyDescent="0.35">
      <c r="A971" t="s">
        <v>1600</v>
      </c>
      <c r="B971" t="s">
        <v>462</v>
      </c>
      <c r="C971">
        <v>452800</v>
      </c>
      <c r="D971" t="s">
        <v>462</v>
      </c>
      <c r="E971" t="s">
        <v>30</v>
      </c>
      <c r="F971" t="s">
        <v>31</v>
      </c>
      <c r="G971" t="s">
        <v>32</v>
      </c>
      <c r="H971" t="s">
        <v>33</v>
      </c>
      <c r="I971" t="s">
        <v>2349</v>
      </c>
      <c r="J971" t="s">
        <v>2349</v>
      </c>
      <c r="K971" t="s">
        <v>2349</v>
      </c>
      <c r="L971" t="s">
        <v>2349</v>
      </c>
      <c r="M971" t="s">
        <v>2349</v>
      </c>
      <c r="N971" t="s">
        <v>2349</v>
      </c>
      <c r="O971" t="s">
        <v>2349</v>
      </c>
      <c r="P971" t="s">
        <v>2349</v>
      </c>
      <c r="Q971" s="1">
        <v>100</v>
      </c>
    </row>
    <row r="972" spans="1:17" x14ac:dyDescent="0.35">
      <c r="A972" t="s">
        <v>1600</v>
      </c>
      <c r="B972" t="s">
        <v>462</v>
      </c>
      <c r="C972">
        <v>452800</v>
      </c>
      <c r="D972" t="s">
        <v>462</v>
      </c>
      <c r="E972" t="s">
        <v>299</v>
      </c>
      <c r="F972" t="s">
        <v>300</v>
      </c>
      <c r="G972" t="s">
        <v>32</v>
      </c>
      <c r="H972" t="s">
        <v>33</v>
      </c>
      <c r="I972" t="s">
        <v>2349</v>
      </c>
      <c r="J972" t="s">
        <v>2349</v>
      </c>
      <c r="K972" t="s">
        <v>2349</v>
      </c>
      <c r="L972" t="s">
        <v>2349</v>
      </c>
      <c r="M972" t="s">
        <v>2349</v>
      </c>
      <c r="N972" t="s">
        <v>2349</v>
      </c>
      <c r="O972" t="s">
        <v>2349</v>
      </c>
      <c r="P972" t="s">
        <v>2349</v>
      </c>
      <c r="Q972" s="1">
        <v>60</v>
      </c>
    </row>
    <row r="973" spans="1:17" x14ac:dyDescent="0.35">
      <c r="A973" t="s">
        <v>1600</v>
      </c>
      <c r="B973" t="s">
        <v>462</v>
      </c>
      <c r="C973">
        <v>452800</v>
      </c>
      <c r="D973" t="s">
        <v>462</v>
      </c>
      <c r="E973" t="s">
        <v>189</v>
      </c>
      <c r="F973" t="s">
        <v>190</v>
      </c>
      <c r="G973" t="s">
        <v>653</v>
      </c>
      <c r="H973" t="s">
        <v>654</v>
      </c>
      <c r="I973" t="s">
        <v>2349</v>
      </c>
      <c r="J973" t="s">
        <v>2349</v>
      </c>
      <c r="K973" t="s">
        <v>2349</v>
      </c>
      <c r="L973" t="s">
        <v>2349</v>
      </c>
      <c r="M973" t="s">
        <v>1147</v>
      </c>
      <c r="N973" t="s">
        <v>1148</v>
      </c>
      <c r="O973" t="s">
        <v>2349</v>
      </c>
      <c r="P973" t="s">
        <v>2349</v>
      </c>
      <c r="Q973" s="1">
        <v>24692</v>
      </c>
    </row>
    <row r="974" spans="1:17" x14ac:dyDescent="0.35">
      <c r="A974" t="s">
        <v>1600</v>
      </c>
      <c r="B974" t="s">
        <v>462</v>
      </c>
      <c r="C974">
        <v>452800</v>
      </c>
      <c r="D974" t="s">
        <v>462</v>
      </c>
      <c r="E974" t="s">
        <v>189</v>
      </c>
      <c r="F974" t="s">
        <v>190</v>
      </c>
      <c r="G974" t="s">
        <v>653</v>
      </c>
      <c r="H974" t="s">
        <v>654</v>
      </c>
      <c r="I974" t="s">
        <v>2349</v>
      </c>
      <c r="J974" t="s">
        <v>2349</v>
      </c>
      <c r="M974" t="s">
        <v>1152</v>
      </c>
      <c r="N974" t="s">
        <v>1153</v>
      </c>
      <c r="O974" t="s">
        <v>2349</v>
      </c>
      <c r="P974" t="s">
        <v>2349</v>
      </c>
      <c r="Q974" s="1">
        <v>14501</v>
      </c>
    </row>
    <row r="975" spans="1:17" x14ac:dyDescent="0.35">
      <c r="A975" t="s">
        <v>1600</v>
      </c>
      <c r="B975" t="s">
        <v>462</v>
      </c>
      <c r="C975">
        <v>452800</v>
      </c>
      <c r="D975" t="s">
        <v>462</v>
      </c>
      <c r="E975" t="s">
        <v>189</v>
      </c>
      <c r="F975" t="s">
        <v>190</v>
      </c>
      <c r="G975" t="s">
        <v>653</v>
      </c>
      <c r="H975" t="s">
        <v>654</v>
      </c>
      <c r="I975" t="s">
        <v>2349</v>
      </c>
      <c r="J975" t="s">
        <v>2349</v>
      </c>
      <c r="M975" t="s">
        <v>1154</v>
      </c>
      <c r="N975" t="s">
        <v>1155</v>
      </c>
      <c r="O975" t="s">
        <v>2349</v>
      </c>
      <c r="P975" t="s">
        <v>2349</v>
      </c>
      <c r="Q975" s="1">
        <v>39692</v>
      </c>
    </row>
    <row r="976" spans="1:17" x14ac:dyDescent="0.35">
      <c r="A976" t="s">
        <v>1600</v>
      </c>
      <c r="B976" t="s">
        <v>462</v>
      </c>
      <c r="C976">
        <v>452800</v>
      </c>
      <c r="D976" t="s">
        <v>462</v>
      </c>
      <c r="E976" t="s">
        <v>181</v>
      </c>
      <c r="F976" t="s">
        <v>182</v>
      </c>
      <c r="G976" t="s">
        <v>20</v>
      </c>
      <c r="H976" t="s">
        <v>21</v>
      </c>
      <c r="I976" t="s">
        <v>2349</v>
      </c>
      <c r="J976" t="s">
        <v>2349</v>
      </c>
      <c r="K976" t="s">
        <v>2349</v>
      </c>
      <c r="L976" t="s">
        <v>2349</v>
      </c>
      <c r="M976" t="s">
        <v>2349</v>
      </c>
      <c r="N976" t="s">
        <v>2349</v>
      </c>
      <c r="O976" t="s">
        <v>1332</v>
      </c>
      <c r="P976" t="s">
        <v>1333</v>
      </c>
      <c r="Q976" s="1">
        <v>389</v>
      </c>
    </row>
    <row r="977" spans="1:17" x14ac:dyDescent="0.35">
      <c r="A977" t="s">
        <v>1600</v>
      </c>
      <c r="B977" t="s">
        <v>948</v>
      </c>
      <c r="C977">
        <v>554090</v>
      </c>
      <c r="D977" t="s">
        <v>698</v>
      </c>
      <c r="E977" t="s">
        <v>539</v>
      </c>
      <c r="F977" t="s">
        <v>540</v>
      </c>
      <c r="G977" t="s">
        <v>348</v>
      </c>
      <c r="H977" t="s">
        <v>349</v>
      </c>
      <c r="I977" t="s">
        <v>2349</v>
      </c>
      <c r="J977" t="s">
        <v>2349</v>
      </c>
      <c r="K977" t="s">
        <v>2349</v>
      </c>
      <c r="L977" t="s">
        <v>2349</v>
      </c>
      <c r="M977" t="s">
        <v>2349</v>
      </c>
      <c r="N977" t="s">
        <v>2349</v>
      </c>
      <c r="O977" t="s">
        <v>2349</v>
      </c>
      <c r="P977" t="s">
        <v>2349</v>
      </c>
      <c r="Q977" s="1">
        <v>340</v>
      </c>
    </row>
    <row r="978" spans="1:17" x14ac:dyDescent="0.35">
      <c r="A978" t="s">
        <v>1600</v>
      </c>
      <c r="B978" t="s">
        <v>1373</v>
      </c>
      <c r="C978">
        <v>550040</v>
      </c>
      <c r="D978" t="s">
        <v>375</v>
      </c>
      <c r="E978" t="s">
        <v>110</v>
      </c>
      <c r="F978" t="s">
        <v>111</v>
      </c>
      <c r="G978" t="s">
        <v>112</v>
      </c>
      <c r="H978" t="s">
        <v>113</v>
      </c>
      <c r="I978" t="s">
        <v>2349</v>
      </c>
      <c r="J978" t="s">
        <v>2349</v>
      </c>
      <c r="K978" t="s">
        <v>2349</v>
      </c>
      <c r="L978" t="s">
        <v>2349</v>
      </c>
      <c r="M978" t="s">
        <v>2349</v>
      </c>
      <c r="N978" t="s">
        <v>2349</v>
      </c>
      <c r="O978" t="s">
        <v>2349</v>
      </c>
      <c r="P978" t="s">
        <v>2349</v>
      </c>
      <c r="Q978" s="1">
        <v>500</v>
      </c>
    </row>
    <row r="979" spans="1:17" x14ac:dyDescent="0.35">
      <c r="A979" t="s">
        <v>1600</v>
      </c>
      <c r="B979" t="s">
        <v>1379</v>
      </c>
      <c r="C979">
        <v>551290</v>
      </c>
      <c r="D979" t="s">
        <v>43</v>
      </c>
      <c r="E979" t="s">
        <v>44</v>
      </c>
      <c r="F979" t="s">
        <v>45</v>
      </c>
      <c r="G979" t="s">
        <v>202</v>
      </c>
      <c r="H979" t="s">
        <v>203</v>
      </c>
      <c r="I979" t="s">
        <v>2349</v>
      </c>
      <c r="J979" t="s">
        <v>2349</v>
      </c>
      <c r="K979" t="s">
        <v>2349</v>
      </c>
      <c r="L979" t="s">
        <v>2349</v>
      </c>
      <c r="M979" t="s">
        <v>1380</v>
      </c>
      <c r="N979" t="s">
        <v>1379</v>
      </c>
      <c r="O979" t="s">
        <v>2349</v>
      </c>
      <c r="P979" t="s">
        <v>2349</v>
      </c>
      <c r="Q979" s="1">
        <v>65000</v>
      </c>
    </row>
    <row r="980" spans="1:17" x14ac:dyDescent="0.35">
      <c r="A980" t="s">
        <v>1600</v>
      </c>
      <c r="B980" t="s">
        <v>1131</v>
      </c>
      <c r="C980">
        <v>413900</v>
      </c>
      <c r="D980" t="s">
        <v>246</v>
      </c>
      <c r="E980" t="s">
        <v>77</v>
      </c>
      <c r="F980" t="s">
        <v>78</v>
      </c>
      <c r="G980" t="s">
        <v>266</v>
      </c>
      <c r="H980" t="s">
        <v>267</v>
      </c>
      <c r="I980" t="s">
        <v>2349</v>
      </c>
      <c r="J980" t="s">
        <v>2349</v>
      </c>
      <c r="K980" t="s">
        <v>2349</v>
      </c>
      <c r="L980" t="s">
        <v>2349</v>
      </c>
      <c r="M980" t="s">
        <v>297</v>
      </c>
      <c r="N980" t="s">
        <v>298</v>
      </c>
      <c r="O980" t="s">
        <v>2349</v>
      </c>
      <c r="P980" t="s">
        <v>2349</v>
      </c>
      <c r="Q980" s="1">
        <v>5000</v>
      </c>
    </row>
    <row r="981" spans="1:17" x14ac:dyDescent="0.35">
      <c r="A981" t="s">
        <v>1600</v>
      </c>
      <c r="B981" t="s">
        <v>1168</v>
      </c>
      <c r="C981">
        <v>413050</v>
      </c>
      <c r="D981" t="s">
        <v>1169</v>
      </c>
      <c r="E981" t="s">
        <v>77</v>
      </c>
      <c r="F981" t="s">
        <v>78</v>
      </c>
      <c r="G981" t="s">
        <v>32</v>
      </c>
      <c r="H981" t="s">
        <v>33</v>
      </c>
      <c r="I981" t="s">
        <v>2349</v>
      </c>
      <c r="J981" t="s">
        <v>2349</v>
      </c>
      <c r="K981" t="s">
        <v>2349</v>
      </c>
      <c r="L981" t="s">
        <v>2349</v>
      </c>
      <c r="M981" t="s">
        <v>1170</v>
      </c>
      <c r="N981" t="s">
        <v>1171</v>
      </c>
      <c r="O981" t="s">
        <v>2349</v>
      </c>
      <c r="P981" t="s">
        <v>2349</v>
      </c>
      <c r="Q981" s="1">
        <v>35000</v>
      </c>
    </row>
    <row r="982" spans="1:17" x14ac:dyDescent="0.35">
      <c r="A982" t="s">
        <v>1600</v>
      </c>
      <c r="B982" t="s">
        <v>1129</v>
      </c>
      <c r="C982">
        <v>413900</v>
      </c>
      <c r="D982" t="s">
        <v>246</v>
      </c>
      <c r="E982" t="s">
        <v>77</v>
      </c>
      <c r="F982" t="s">
        <v>78</v>
      </c>
      <c r="G982" t="s">
        <v>266</v>
      </c>
      <c r="H982" t="s">
        <v>267</v>
      </c>
      <c r="I982" t="s">
        <v>2349</v>
      </c>
      <c r="J982" t="s">
        <v>2349</v>
      </c>
      <c r="K982" t="s">
        <v>2349</v>
      </c>
      <c r="L982" t="s">
        <v>2349</v>
      </c>
      <c r="M982" t="s">
        <v>284</v>
      </c>
      <c r="N982" t="s">
        <v>285</v>
      </c>
      <c r="O982" t="s">
        <v>2349</v>
      </c>
      <c r="P982" t="s">
        <v>2349</v>
      </c>
      <c r="Q982" s="1">
        <v>1875</v>
      </c>
    </row>
    <row r="983" spans="1:17" x14ac:dyDescent="0.35">
      <c r="A983" t="s">
        <v>1600</v>
      </c>
      <c r="B983" t="s">
        <v>1186</v>
      </c>
      <c r="C983">
        <v>413900</v>
      </c>
      <c r="D983" t="s">
        <v>246</v>
      </c>
      <c r="E983" t="s">
        <v>77</v>
      </c>
      <c r="F983" t="s">
        <v>78</v>
      </c>
      <c r="G983" t="s">
        <v>158</v>
      </c>
      <c r="H983" t="s">
        <v>159</v>
      </c>
      <c r="I983" t="s">
        <v>2349</v>
      </c>
      <c r="J983" t="s">
        <v>2349</v>
      </c>
      <c r="K983" t="s">
        <v>2349</v>
      </c>
      <c r="L983" t="s">
        <v>2349</v>
      </c>
      <c r="M983" t="s">
        <v>297</v>
      </c>
      <c r="N983" t="s">
        <v>298</v>
      </c>
      <c r="O983" t="s">
        <v>2349</v>
      </c>
      <c r="P983" t="s">
        <v>2349</v>
      </c>
      <c r="Q983" s="1">
        <v>5128</v>
      </c>
    </row>
    <row r="984" spans="1:17" x14ac:dyDescent="0.35">
      <c r="A984" t="s">
        <v>1600</v>
      </c>
      <c r="B984" t="s">
        <v>1177</v>
      </c>
      <c r="C984">
        <v>413410</v>
      </c>
      <c r="D984" t="s">
        <v>248</v>
      </c>
      <c r="E984" t="s">
        <v>77</v>
      </c>
      <c r="F984" t="s">
        <v>78</v>
      </c>
      <c r="G984" t="s">
        <v>1173</v>
      </c>
      <c r="H984" t="s">
        <v>1174</v>
      </c>
      <c r="I984" t="s">
        <v>2349</v>
      </c>
      <c r="J984" t="s">
        <v>2349</v>
      </c>
      <c r="K984" t="s">
        <v>2349</v>
      </c>
      <c r="L984" t="s">
        <v>2349</v>
      </c>
      <c r="M984" t="s">
        <v>1178</v>
      </c>
      <c r="N984" t="s">
        <v>1177</v>
      </c>
      <c r="O984" t="s">
        <v>2349</v>
      </c>
      <c r="P984" t="s">
        <v>2349</v>
      </c>
      <c r="Q984" s="1">
        <v>2000</v>
      </c>
    </row>
    <row r="985" spans="1:17" x14ac:dyDescent="0.35">
      <c r="A985" t="s">
        <v>1600</v>
      </c>
      <c r="B985" t="s">
        <v>1172</v>
      </c>
      <c r="C985">
        <v>413410</v>
      </c>
      <c r="D985" t="s">
        <v>248</v>
      </c>
      <c r="E985" t="s">
        <v>77</v>
      </c>
      <c r="F985" t="s">
        <v>78</v>
      </c>
      <c r="G985" t="s">
        <v>1173</v>
      </c>
      <c r="H985" t="s">
        <v>1174</v>
      </c>
      <c r="I985" t="s">
        <v>2349</v>
      </c>
      <c r="J985" t="s">
        <v>2349</v>
      </c>
      <c r="K985" t="s">
        <v>2349</v>
      </c>
      <c r="L985" t="s">
        <v>2349</v>
      </c>
      <c r="M985" t="s">
        <v>1175</v>
      </c>
      <c r="N985" t="s">
        <v>1176</v>
      </c>
      <c r="O985" t="s">
        <v>2349</v>
      </c>
      <c r="P985" t="s">
        <v>2349</v>
      </c>
      <c r="Q985" s="1">
        <v>10000</v>
      </c>
    </row>
    <row r="986" spans="1:17" x14ac:dyDescent="0.35">
      <c r="A986" t="s">
        <v>1600</v>
      </c>
      <c r="B986" t="s">
        <v>1388</v>
      </c>
      <c r="C986">
        <v>5512</v>
      </c>
      <c r="D986" t="s">
        <v>1385</v>
      </c>
      <c r="E986" t="s">
        <v>44</v>
      </c>
      <c r="F986" t="s">
        <v>45</v>
      </c>
      <c r="G986" t="s">
        <v>667</v>
      </c>
      <c r="H986" t="s">
        <v>668</v>
      </c>
      <c r="I986" t="s">
        <v>2349</v>
      </c>
      <c r="J986" t="s">
        <v>2349</v>
      </c>
      <c r="K986" t="s">
        <v>2349</v>
      </c>
      <c r="L986" t="s">
        <v>2349</v>
      </c>
      <c r="M986" t="s">
        <v>1389</v>
      </c>
      <c r="N986" t="s">
        <v>1388</v>
      </c>
      <c r="O986" t="s">
        <v>2349</v>
      </c>
      <c r="P986" t="s">
        <v>2349</v>
      </c>
      <c r="Q986" s="1">
        <v>6000</v>
      </c>
    </row>
    <row r="987" spans="1:17" x14ac:dyDescent="0.35">
      <c r="A987" t="s">
        <v>1600</v>
      </c>
      <c r="B987" t="s">
        <v>1344</v>
      </c>
      <c r="C987">
        <v>553950</v>
      </c>
      <c r="D987" t="s">
        <v>1344</v>
      </c>
      <c r="E987" t="s">
        <v>200</v>
      </c>
      <c r="F987" t="s">
        <v>201</v>
      </c>
      <c r="G987" t="s">
        <v>202</v>
      </c>
      <c r="H987" t="s">
        <v>203</v>
      </c>
      <c r="I987" t="s">
        <v>2349</v>
      </c>
      <c r="J987" t="s">
        <v>2349</v>
      </c>
      <c r="K987" t="s">
        <v>2349</v>
      </c>
      <c r="L987" t="s">
        <v>2349</v>
      </c>
      <c r="M987" t="s">
        <v>2349</v>
      </c>
      <c r="N987" t="s">
        <v>2349</v>
      </c>
      <c r="O987" t="s">
        <v>2349</v>
      </c>
      <c r="P987" t="s">
        <v>2349</v>
      </c>
      <c r="Q987" s="1">
        <v>2200</v>
      </c>
    </row>
    <row r="988" spans="1:17" x14ac:dyDescent="0.35">
      <c r="A988" t="s">
        <v>1600</v>
      </c>
      <c r="B988" t="s">
        <v>446</v>
      </c>
      <c r="C988">
        <v>5063</v>
      </c>
      <c r="D988" t="s">
        <v>72</v>
      </c>
      <c r="E988" t="s">
        <v>340</v>
      </c>
      <c r="F988" t="s">
        <v>341</v>
      </c>
      <c r="G988" t="s">
        <v>32</v>
      </c>
      <c r="H988" t="s">
        <v>33</v>
      </c>
      <c r="I988" t="s">
        <v>2349</v>
      </c>
      <c r="J988" t="s">
        <v>2349</v>
      </c>
      <c r="K988" t="s">
        <v>394</v>
      </c>
      <c r="L988" t="s">
        <v>395</v>
      </c>
      <c r="M988" t="s">
        <v>2349</v>
      </c>
      <c r="N988" t="s">
        <v>2349</v>
      </c>
      <c r="O988" t="s">
        <v>2349</v>
      </c>
      <c r="P988" t="s">
        <v>2349</v>
      </c>
      <c r="Q988" s="1">
        <v>728</v>
      </c>
    </row>
    <row r="989" spans="1:17" x14ac:dyDescent="0.35">
      <c r="A989" t="s">
        <v>1600</v>
      </c>
      <c r="B989" t="s">
        <v>446</v>
      </c>
      <c r="C989">
        <v>5064</v>
      </c>
      <c r="D989" t="s">
        <v>67</v>
      </c>
      <c r="E989" t="s">
        <v>340</v>
      </c>
      <c r="F989" t="s">
        <v>341</v>
      </c>
      <c r="G989" t="s">
        <v>32</v>
      </c>
      <c r="H989" t="s">
        <v>33</v>
      </c>
      <c r="I989" t="s">
        <v>2349</v>
      </c>
      <c r="J989" t="s">
        <v>2349</v>
      </c>
      <c r="K989" t="s">
        <v>394</v>
      </c>
      <c r="L989" t="s">
        <v>395</v>
      </c>
      <c r="M989" t="s">
        <v>2349</v>
      </c>
      <c r="N989" t="s">
        <v>2349</v>
      </c>
      <c r="O989" t="s">
        <v>2349</v>
      </c>
      <c r="P989" t="s">
        <v>2349</v>
      </c>
      <c r="Q989" s="1">
        <v>18</v>
      </c>
    </row>
    <row r="990" spans="1:17" x14ac:dyDescent="0.35">
      <c r="A990" t="s">
        <v>1600</v>
      </c>
      <c r="B990" t="s">
        <v>446</v>
      </c>
      <c r="C990">
        <v>50020</v>
      </c>
      <c r="D990" t="s">
        <v>117</v>
      </c>
      <c r="E990" t="s">
        <v>340</v>
      </c>
      <c r="F990" t="s">
        <v>341</v>
      </c>
      <c r="G990" t="s">
        <v>32</v>
      </c>
      <c r="H990" t="s">
        <v>33</v>
      </c>
      <c r="I990" t="s">
        <v>2349</v>
      </c>
      <c r="J990" t="s">
        <v>2349</v>
      </c>
      <c r="K990" t="s">
        <v>394</v>
      </c>
      <c r="L990" t="s">
        <v>395</v>
      </c>
      <c r="M990" t="s">
        <v>2349</v>
      </c>
      <c r="N990" t="s">
        <v>2349</v>
      </c>
      <c r="O990" t="s">
        <v>2349</v>
      </c>
      <c r="P990" t="s">
        <v>2349</v>
      </c>
      <c r="Q990" s="1">
        <v>2205</v>
      </c>
    </row>
    <row r="991" spans="1:17" x14ac:dyDescent="0.35">
      <c r="A991" t="s">
        <v>1600</v>
      </c>
      <c r="B991" t="s">
        <v>494</v>
      </c>
      <c r="C991">
        <v>413120</v>
      </c>
      <c r="D991" t="s">
        <v>495</v>
      </c>
      <c r="E991" t="s">
        <v>205</v>
      </c>
      <c r="F991" t="s">
        <v>206</v>
      </c>
      <c r="G991" t="s">
        <v>169</v>
      </c>
      <c r="H991" t="s">
        <v>170</v>
      </c>
      <c r="I991" t="s">
        <v>2349</v>
      </c>
      <c r="J991" t="s">
        <v>2349</v>
      </c>
      <c r="K991" t="s">
        <v>496</v>
      </c>
      <c r="L991" t="s">
        <v>497</v>
      </c>
      <c r="M991" t="s">
        <v>2349</v>
      </c>
      <c r="N991" t="s">
        <v>2349</v>
      </c>
      <c r="O991" t="s">
        <v>2349</v>
      </c>
      <c r="P991" t="s">
        <v>2349</v>
      </c>
      <c r="Q991" s="1">
        <v>246550</v>
      </c>
    </row>
    <row r="992" spans="1:17" x14ac:dyDescent="0.35">
      <c r="A992" t="s">
        <v>1600</v>
      </c>
      <c r="B992" t="s">
        <v>88</v>
      </c>
      <c r="C992">
        <v>551290</v>
      </c>
      <c r="D992" t="s">
        <v>43</v>
      </c>
      <c r="E992" t="s">
        <v>44</v>
      </c>
      <c r="F992" t="s">
        <v>45</v>
      </c>
      <c r="G992" t="s">
        <v>46</v>
      </c>
      <c r="H992" t="s">
        <v>47</v>
      </c>
      <c r="I992" t="s">
        <v>48</v>
      </c>
      <c r="J992" t="s">
        <v>49</v>
      </c>
      <c r="K992" t="s">
        <v>2349</v>
      </c>
      <c r="L992" t="s">
        <v>2349</v>
      </c>
      <c r="M992" t="s">
        <v>50</v>
      </c>
      <c r="N992" t="s">
        <v>51</v>
      </c>
      <c r="O992" t="s">
        <v>2349</v>
      </c>
      <c r="P992" t="s">
        <v>2349</v>
      </c>
      <c r="Q992" s="1">
        <v>-30000</v>
      </c>
    </row>
    <row r="993" spans="1:17" x14ac:dyDescent="0.35">
      <c r="A993" t="s">
        <v>1600</v>
      </c>
      <c r="B993" t="s">
        <v>471</v>
      </c>
      <c r="C993">
        <v>5063</v>
      </c>
      <c r="D993" t="s">
        <v>72</v>
      </c>
      <c r="E993" t="s">
        <v>312</v>
      </c>
      <c r="F993" t="s">
        <v>313</v>
      </c>
      <c r="G993" t="s">
        <v>70</v>
      </c>
      <c r="H993" t="s">
        <v>71</v>
      </c>
      <c r="I993" t="s">
        <v>2349</v>
      </c>
      <c r="J993" t="s">
        <v>2349</v>
      </c>
      <c r="K993" t="s">
        <v>2349</v>
      </c>
      <c r="L993" t="s">
        <v>2349</v>
      </c>
      <c r="M993" t="s">
        <v>2349</v>
      </c>
      <c r="N993" t="s">
        <v>2349</v>
      </c>
      <c r="O993" t="s">
        <v>2349</v>
      </c>
      <c r="P993" t="s">
        <v>2349</v>
      </c>
      <c r="Q993" s="1">
        <v>178</v>
      </c>
    </row>
    <row r="994" spans="1:17" x14ac:dyDescent="0.35">
      <c r="A994" t="s">
        <v>1600</v>
      </c>
      <c r="B994" t="s">
        <v>471</v>
      </c>
      <c r="C994">
        <v>5064</v>
      </c>
      <c r="D994" t="s">
        <v>67</v>
      </c>
      <c r="E994" t="s">
        <v>312</v>
      </c>
      <c r="F994" t="s">
        <v>313</v>
      </c>
      <c r="G994" t="s">
        <v>70</v>
      </c>
      <c r="H994" t="s">
        <v>71</v>
      </c>
      <c r="I994" t="s">
        <v>2349</v>
      </c>
      <c r="J994" t="s">
        <v>2349</v>
      </c>
      <c r="K994" t="s">
        <v>2349</v>
      </c>
      <c r="L994" t="s">
        <v>2349</v>
      </c>
      <c r="M994" t="s">
        <v>2349</v>
      </c>
      <c r="N994" t="s">
        <v>2349</v>
      </c>
      <c r="O994" t="s">
        <v>2349</v>
      </c>
      <c r="P994" t="s">
        <v>2349</v>
      </c>
      <c r="Q994" s="1">
        <v>4</v>
      </c>
    </row>
    <row r="995" spans="1:17" x14ac:dyDescent="0.35">
      <c r="A995" t="s">
        <v>1600</v>
      </c>
      <c r="B995" t="s">
        <v>471</v>
      </c>
      <c r="C995">
        <v>50021</v>
      </c>
      <c r="D995" t="s">
        <v>74</v>
      </c>
      <c r="E995" t="s">
        <v>312</v>
      </c>
      <c r="F995" t="s">
        <v>313</v>
      </c>
      <c r="G995" t="s">
        <v>70</v>
      </c>
      <c r="H995" t="s">
        <v>71</v>
      </c>
      <c r="I995" t="s">
        <v>2349</v>
      </c>
      <c r="J995" t="s">
        <v>2349</v>
      </c>
      <c r="K995" t="s">
        <v>2349</v>
      </c>
      <c r="L995" t="s">
        <v>2349</v>
      </c>
      <c r="M995" t="s">
        <v>2349</v>
      </c>
      <c r="N995" t="s">
        <v>2349</v>
      </c>
      <c r="O995" t="s">
        <v>2349</v>
      </c>
      <c r="P995" t="s">
        <v>2349</v>
      </c>
      <c r="Q995" s="1">
        <v>540</v>
      </c>
    </row>
    <row r="996" spans="1:17" x14ac:dyDescent="0.35">
      <c r="A996" t="s">
        <v>1600</v>
      </c>
      <c r="B996" t="s">
        <v>1016</v>
      </c>
      <c r="C996">
        <v>450000</v>
      </c>
      <c r="D996" t="s">
        <v>136</v>
      </c>
      <c r="E996" t="s">
        <v>77</v>
      </c>
      <c r="F996" t="s">
        <v>78</v>
      </c>
      <c r="G996" t="s">
        <v>79</v>
      </c>
      <c r="H996" t="s">
        <v>80</v>
      </c>
      <c r="I996" t="s">
        <v>2349</v>
      </c>
      <c r="J996" t="s">
        <v>2349</v>
      </c>
      <c r="K996" t="s">
        <v>2349</v>
      </c>
      <c r="L996" t="s">
        <v>2349</v>
      </c>
      <c r="M996" t="s">
        <v>1017</v>
      </c>
      <c r="N996" t="s">
        <v>1018</v>
      </c>
      <c r="O996" t="s">
        <v>2349</v>
      </c>
      <c r="P996" t="s">
        <v>2349</v>
      </c>
      <c r="Q996" s="1">
        <v>10000</v>
      </c>
    </row>
    <row r="997" spans="1:17" x14ac:dyDescent="0.35">
      <c r="A997" t="s">
        <v>1600</v>
      </c>
      <c r="B997" t="s">
        <v>838</v>
      </c>
      <c r="C997">
        <v>551290</v>
      </c>
      <c r="D997" t="s">
        <v>43</v>
      </c>
      <c r="E997" t="s">
        <v>44</v>
      </c>
      <c r="F997" t="s">
        <v>45</v>
      </c>
      <c r="G997" t="s">
        <v>667</v>
      </c>
      <c r="H997" t="s">
        <v>668</v>
      </c>
      <c r="I997" t="s">
        <v>2349</v>
      </c>
      <c r="J997" t="s">
        <v>2349</v>
      </c>
      <c r="K997" t="s">
        <v>839</v>
      </c>
      <c r="L997" t="s">
        <v>840</v>
      </c>
      <c r="M997" t="s">
        <v>2349</v>
      </c>
      <c r="N997" t="s">
        <v>2349</v>
      </c>
      <c r="O997" t="s">
        <v>2349</v>
      </c>
      <c r="P997" t="s">
        <v>2349</v>
      </c>
      <c r="Q997" s="1">
        <v>1200</v>
      </c>
    </row>
    <row r="998" spans="1:17" x14ac:dyDescent="0.35">
      <c r="A998" t="s">
        <v>1600</v>
      </c>
      <c r="B998" t="s">
        <v>38</v>
      </c>
      <c r="C998">
        <v>552590</v>
      </c>
      <c r="D998" t="s">
        <v>39</v>
      </c>
      <c r="E998" t="s">
        <v>30</v>
      </c>
      <c r="F998" t="s">
        <v>31</v>
      </c>
      <c r="G998" t="s">
        <v>32</v>
      </c>
      <c r="H998" t="s">
        <v>33</v>
      </c>
      <c r="I998" t="s">
        <v>2349</v>
      </c>
      <c r="J998" t="s">
        <v>2349</v>
      </c>
      <c r="K998" t="s">
        <v>2349</v>
      </c>
      <c r="L998" t="s">
        <v>2349</v>
      </c>
      <c r="M998" t="s">
        <v>2349</v>
      </c>
      <c r="N998" t="s">
        <v>2349</v>
      </c>
      <c r="O998" t="s">
        <v>2349</v>
      </c>
      <c r="P998" t="s">
        <v>2349</v>
      </c>
      <c r="Q998" s="1">
        <v>1805</v>
      </c>
    </row>
    <row r="999" spans="1:17" x14ac:dyDescent="0.35">
      <c r="A999" t="s">
        <v>1600</v>
      </c>
      <c r="B999" t="s">
        <v>1410</v>
      </c>
      <c r="C999">
        <v>550303</v>
      </c>
      <c r="D999" t="s">
        <v>715</v>
      </c>
      <c r="E999" t="s">
        <v>143</v>
      </c>
      <c r="F999" t="s">
        <v>144</v>
      </c>
      <c r="G999" t="s">
        <v>32</v>
      </c>
      <c r="H999" t="s">
        <v>33</v>
      </c>
      <c r="I999" t="s">
        <v>2349</v>
      </c>
      <c r="J999" t="s">
        <v>2349</v>
      </c>
      <c r="K999" t="s">
        <v>716</v>
      </c>
      <c r="L999" t="s">
        <v>717</v>
      </c>
      <c r="M999" t="s">
        <v>2349</v>
      </c>
      <c r="N999" t="s">
        <v>2349</v>
      </c>
      <c r="O999" t="s">
        <v>2349</v>
      </c>
      <c r="P999" t="s">
        <v>2349</v>
      </c>
      <c r="Q999" s="1">
        <v>300</v>
      </c>
    </row>
    <row r="1000" spans="1:17" x14ac:dyDescent="0.35">
      <c r="A1000" t="s">
        <v>1600</v>
      </c>
      <c r="B1000" t="s">
        <v>1362</v>
      </c>
      <c r="C1000">
        <v>550304</v>
      </c>
      <c r="D1000" t="s">
        <v>382</v>
      </c>
      <c r="E1000" t="s">
        <v>110</v>
      </c>
      <c r="F1000" t="s">
        <v>111</v>
      </c>
      <c r="G1000" t="s">
        <v>112</v>
      </c>
      <c r="H1000" t="s">
        <v>113</v>
      </c>
      <c r="I1000" t="s">
        <v>2349</v>
      </c>
      <c r="J1000" t="s">
        <v>2349</v>
      </c>
      <c r="K1000" t="s">
        <v>2349</v>
      </c>
      <c r="L1000" t="s">
        <v>2349</v>
      </c>
      <c r="M1000" t="s">
        <v>2349</v>
      </c>
      <c r="N1000" t="s">
        <v>2349</v>
      </c>
      <c r="O1000" t="s">
        <v>2349</v>
      </c>
      <c r="P1000" t="s">
        <v>2349</v>
      </c>
      <c r="Q1000" s="1">
        <v>300</v>
      </c>
    </row>
    <row r="1001" spans="1:17" x14ac:dyDescent="0.35">
      <c r="A1001" t="s">
        <v>1600</v>
      </c>
      <c r="B1001" t="s">
        <v>404</v>
      </c>
      <c r="C1001">
        <v>550309</v>
      </c>
      <c r="D1001" t="s">
        <v>230</v>
      </c>
      <c r="E1001" t="s">
        <v>127</v>
      </c>
      <c r="F1001" t="s">
        <v>128</v>
      </c>
      <c r="G1001" t="s">
        <v>129</v>
      </c>
      <c r="H1001" t="s">
        <v>130</v>
      </c>
      <c r="I1001" t="s">
        <v>2349</v>
      </c>
      <c r="J1001" t="s">
        <v>2349</v>
      </c>
      <c r="K1001" t="s">
        <v>2349</v>
      </c>
      <c r="L1001" t="s">
        <v>2349</v>
      </c>
      <c r="M1001" t="s">
        <v>2349</v>
      </c>
      <c r="N1001" t="s">
        <v>2349</v>
      </c>
      <c r="O1001" t="s">
        <v>2349</v>
      </c>
      <c r="P1001" t="s">
        <v>2349</v>
      </c>
      <c r="Q1001" s="1">
        <v>859</v>
      </c>
    </row>
    <row r="1002" spans="1:17" x14ac:dyDescent="0.35">
      <c r="A1002" t="s">
        <v>1600</v>
      </c>
      <c r="B1002" t="s">
        <v>545</v>
      </c>
      <c r="C1002">
        <v>551108</v>
      </c>
      <c r="D1002" t="s">
        <v>222</v>
      </c>
      <c r="E1002" t="s">
        <v>219</v>
      </c>
      <c r="F1002" t="s">
        <v>220</v>
      </c>
      <c r="G1002" t="s">
        <v>158</v>
      </c>
      <c r="H1002" t="s">
        <v>159</v>
      </c>
      <c r="I1002" t="s">
        <v>2349</v>
      </c>
      <c r="J1002" t="s">
        <v>2349</v>
      </c>
      <c r="K1002" t="s">
        <v>2349</v>
      </c>
      <c r="L1002" t="s">
        <v>2349</v>
      </c>
      <c r="M1002" t="s">
        <v>2349</v>
      </c>
      <c r="N1002" t="s">
        <v>2349</v>
      </c>
      <c r="O1002" t="s">
        <v>2349</v>
      </c>
      <c r="P1002" t="s">
        <v>2349</v>
      </c>
      <c r="Q1002" s="1">
        <v>27000</v>
      </c>
    </row>
    <row r="1003" spans="1:17" x14ac:dyDescent="0.35">
      <c r="A1003" t="s">
        <v>1600</v>
      </c>
      <c r="B1003" t="s">
        <v>1390</v>
      </c>
      <c r="C1003">
        <v>551109</v>
      </c>
      <c r="D1003" t="s">
        <v>777</v>
      </c>
      <c r="E1003" t="s">
        <v>44</v>
      </c>
      <c r="F1003" t="s">
        <v>45</v>
      </c>
      <c r="G1003" t="s">
        <v>46</v>
      </c>
      <c r="H1003" t="s">
        <v>47</v>
      </c>
      <c r="I1003" t="s">
        <v>48</v>
      </c>
      <c r="J1003" t="s">
        <v>49</v>
      </c>
      <c r="K1003" t="s">
        <v>2349</v>
      </c>
      <c r="L1003" t="s">
        <v>2349</v>
      </c>
      <c r="M1003" t="s">
        <v>2349</v>
      </c>
      <c r="N1003" t="s">
        <v>2349</v>
      </c>
      <c r="O1003" t="s">
        <v>2349</v>
      </c>
      <c r="P1003" t="s">
        <v>2349</v>
      </c>
      <c r="Q1003" s="1">
        <v>3000</v>
      </c>
    </row>
    <row r="1004" spans="1:17" x14ac:dyDescent="0.35">
      <c r="A1004" t="s">
        <v>1600</v>
      </c>
      <c r="B1004" t="s">
        <v>680</v>
      </c>
      <c r="C1004">
        <v>5063</v>
      </c>
      <c r="D1004" t="s">
        <v>72</v>
      </c>
      <c r="E1004" t="s">
        <v>127</v>
      </c>
      <c r="F1004" t="s">
        <v>128</v>
      </c>
      <c r="G1004" t="s">
        <v>129</v>
      </c>
      <c r="H1004" t="s">
        <v>130</v>
      </c>
      <c r="I1004" t="s">
        <v>2349</v>
      </c>
      <c r="J1004" t="s">
        <v>2349</v>
      </c>
      <c r="K1004" t="s">
        <v>2349</v>
      </c>
      <c r="L1004" t="s">
        <v>2349</v>
      </c>
      <c r="M1004" t="s">
        <v>2349</v>
      </c>
      <c r="N1004" t="s">
        <v>2349</v>
      </c>
      <c r="O1004" t="s">
        <v>2349</v>
      </c>
      <c r="P1004" t="s">
        <v>2349</v>
      </c>
      <c r="Q1004" s="1">
        <v>1901</v>
      </c>
    </row>
    <row r="1005" spans="1:17" x14ac:dyDescent="0.35">
      <c r="A1005" t="s">
        <v>1600</v>
      </c>
      <c r="B1005" t="s">
        <v>680</v>
      </c>
      <c r="C1005">
        <v>5064</v>
      </c>
      <c r="D1005" t="s">
        <v>67</v>
      </c>
      <c r="E1005" t="s">
        <v>127</v>
      </c>
      <c r="F1005" t="s">
        <v>128</v>
      </c>
      <c r="G1005" t="s">
        <v>129</v>
      </c>
      <c r="H1005" t="s">
        <v>130</v>
      </c>
      <c r="I1005" t="s">
        <v>2349</v>
      </c>
      <c r="J1005" t="s">
        <v>2349</v>
      </c>
      <c r="K1005" t="s">
        <v>2349</v>
      </c>
      <c r="L1005" t="s">
        <v>2349</v>
      </c>
      <c r="M1005" t="s">
        <v>2349</v>
      </c>
      <c r="N1005" t="s">
        <v>2349</v>
      </c>
      <c r="O1005" t="s">
        <v>2349</v>
      </c>
      <c r="P1005" t="s">
        <v>2349</v>
      </c>
      <c r="Q1005" s="1">
        <v>46</v>
      </c>
    </row>
    <row r="1006" spans="1:17" x14ac:dyDescent="0.35">
      <c r="A1006" t="s">
        <v>1600</v>
      </c>
      <c r="B1006" t="s">
        <v>680</v>
      </c>
      <c r="C1006">
        <v>50021</v>
      </c>
      <c r="D1006" t="s">
        <v>74</v>
      </c>
      <c r="E1006" t="s">
        <v>127</v>
      </c>
      <c r="F1006" t="s">
        <v>128</v>
      </c>
      <c r="G1006" t="s">
        <v>129</v>
      </c>
      <c r="H1006" t="s">
        <v>130</v>
      </c>
      <c r="I1006" t="s">
        <v>2349</v>
      </c>
      <c r="J1006" t="s">
        <v>2349</v>
      </c>
      <c r="K1006" t="s">
        <v>2349</v>
      </c>
      <c r="L1006" t="s">
        <v>2349</v>
      </c>
      <c r="M1006" t="s">
        <v>2349</v>
      </c>
      <c r="N1006" t="s">
        <v>2349</v>
      </c>
      <c r="O1006" t="s">
        <v>2349</v>
      </c>
      <c r="P1006" t="s">
        <v>2349</v>
      </c>
      <c r="Q1006" s="1">
        <v>4320</v>
      </c>
    </row>
    <row r="1007" spans="1:17" x14ac:dyDescent="0.35">
      <c r="A1007" t="s">
        <v>1600</v>
      </c>
      <c r="B1007" t="s">
        <v>680</v>
      </c>
      <c r="C1007">
        <v>50043</v>
      </c>
      <c r="D1007" t="s">
        <v>681</v>
      </c>
      <c r="E1007" t="s">
        <v>127</v>
      </c>
      <c r="F1007" t="s">
        <v>128</v>
      </c>
      <c r="G1007" t="s">
        <v>129</v>
      </c>
      <c r="H1007" t="s">
        <v>130</v>
      </c>
      <c r="I1007" t="s">
        <v>2349</v>
      </c>
      <c r="J1007" t="s">
        <v>2349</v>
      </c>
      <c r="K1007" t="s">
        <v>2349</v>
      </c>
      <c r="L1007" t="s">
        <v>2349</v>
      </c>
      <c r="M1007" t="s">
        <v>2349</v>
      </c>
      <c r="N1007" t="s">
        <v>2349</v>
      </c>
      <c r="O1007" t="s">
        <v>2349</v>
      </c>
      <c r="P1007" t="s">
        <v>2349</v>
      </c>
      <c r="Q1007" s="1">
        <v>1440</v>
      </c>
    </row>
    <row r="1008" spans="1:17" x14ac:dyDescent="0.35">
      <c r="A1008" t="s">
        <v>1600</v>
      </c>
      <c r="B1008" t="s">
        <v>619</v>
      </c>
      <c r="C1008">
        <v>601010</v>
      </c>
      <c r="D1008" t="s">
        <v>619</v>
      </c>
      <c r="E1008" t="s">
        <v>44</v>
      </c>
      <c r="F1008" t="s">
        <v>45</v>
      </c>
      <c r="G1008" t="s">
        <v>46</v>
      </c>
      <c r="H1008" t="s">
        <v>47</v>
      </c>
      <c r="I1008" t="s">
        <v>48</v>
      </c>
      <c r="J1008" t="s">
        <v>49</v>
      </c>
      <c r="K1008" t="s">
        <v>2349</v>
      </c>
      <c r="L1008" t="s">
        <v>2349</v>
      </c>
      <c r="M1008" t="s">
        <v>2349</v>
      </c>
      <c r="N1008" t="s">
        <v>2349</v>
      </c>
      <c r="O1008" t="s">
        <v>2349</v>
      </c>
      <c r="P1008" t="s">
        <v>2349</v>
      </c>
      <c r="Q1008" s="1">
        <v>300</v>
      </c>
    </row>
    <row r="1009" spans="1:17" x14ac:dyDescent="0.35">
      <c r="A1009" t="s">
        <v>1600</v>
      </c>
      <c r="B1009" t="s">
        <v>383</v>
      </c>
      <c r="C1009">
        <v>550301</v>
      </c>
      <c r="D1009" t="s">
        <v>383</v>
      </c>
      <c r="E1009" t="s">
        <v>143</v>
      </c>
      <c r="F1009" t="s">
        <v>144</v>
      </c>
      <c r="G1009" t="s">
        <v>32</v>
      </c>
      <c r="H1009" t="s">
        <v>33</v>
      </c>
      <c r="I1009" t="s">
        <v>2349</v>
      </c>
      <c r="J1009" t="s">
        <v>2349</v>
      </c>
      <c r="K1009" t="s">
        <v>376</v>
      </c>
      <c r="L1009" t="s">
        <v>377</v>
      </c>
      <c r="M1009" t="s">
        <v>2349</v>
      </c>
      <c r="N1009" t="s">
        <v>2349</v>
      </c>
      <c r="O1009" t="s">
        <v>2349</v>
      </c>
      <c r="P1009" t="s">
        <v>2349</v>
      </c>
      <c r="Q1009" s="1">
        <v>1040</v>
      </c>
    </row>
    <row r="1010" spans="1:17" x14ac:dyDescent="0.35">
      <c r="A1010" t="s">
        <v>1600</v>
      </c>
      <c r="B1010" t="s">
        <v>383</v>
      </c>
      <c r="C1010">
        <v>550301</v>
      </c>
      <c r="D1010" t="s">
        <v>383</v>
      </c>
      <c r="E1010" t="s">
        <v>306</v>
      </c>
      <c r="F1010" t="s">
        <v>307</v>
      </c>
      <c r="G1010" t="s">
        <v>158</v>
      </c>
      <c r="H1010" t="s">
        <v>159</v>
      </c>
      <c r="I1010" t="s">
        <v>2349</v>
      </c>
      <c r="J1010" t="s">
        <v>2349</v>
      </c>
      <c r="K1010" t="s">
        <v>2349</v>
      </c>
      <c r="L1010" t="s">
        <v>2349</v>
      </c>
      <c r="M1010" t="s">
        <v>2349</v>
      </c>
      <c r="N1010" t="s">
        <v>2349</v>
      </c>
      <c r="O1010" t="s">
        <v>2349</v>
      </c>
      <c r="P1010" t="s">
        <v>2349</v>
      </c>
      <c r="Q1010" s="1">
        <v>450</v>
      </c>
    </row>
    <row r="1011" spans="1:17" x14ac:dyDescent="0.35">
      <c r="A1011" t="s">
        <v>1600</v>
      </c>
      <c r="B1011" t="s">
        <v>383</v>
      </c>
      <c r="C1011">
        <v>550410</v>
      </c>
      <c r="D1011" t="s">
        <v>383</v>
      </c>
      <c r="E1011" t="s">
        <v>219</v>
      </c>
      <c r="F1011" t="s">
        <v>220</v>
      </c>
      <c r="G1011" t="s">
        <v>158</v>
      </c>
      <c r="H1011" t="s">
        <v>159</v>
      </c>
      <c r="I1011" t="s">
        <v>2349</v>
      </c>
      <c r="J1011" t="s">
        <v>2349</v>
      </c>
      <c r="K1011" t="s">
        <v>2349</v>
      </c>
      <c r="L1011" t="s">
        <v>2349</v>
      </c>
      <c r="M1011" t="s">
        <v>2349</v>
      </c>
      <c r="N1011" t="s">
        <v>2349</v>
      </c>
      <c r="O1011" t="s">
        <v>2349</v>
      </c>
      <c r="P1011" t="s">
        <v>2349</v>
      </c>
      <c r="Q1011" s="1">
        <v>200</v>
      </c>
    </row>
    <row r="1012" spans="1:17" x14ac:dyDescent="0.35">
      <c r="A1012" t="s">
        <v>1600</v>
      </c>
      <c r="B1012" t="s">
        <v>1464</v>
      </c>
      <c r="C1012">
        <v>550410</v>
      </c>
      <c r="D1012" t="s">
        <v>383</v>
      </c>
      <c r="E1012" t="s">
        <v>390</v>
      </c>
      <c r="F1012" t="s">
        <v>391</v>
      </c>
      <c r="G1012" t="s">
        <v>112</v>
      </c>
      <c r="H1012" t="s">
        <v>113</v>
      </c>
      <c r="I1012" t="s">
        <v>2349</v>
      </c>
      <c r="J1012" t="s">
        <v>2349</v>
      </c>
      <c r="K1012" t="s">
        <v>2349</v>
      </c>
      <c r="L1012" t="s">
        <v>2349</v>
      </c>
      <c r="M1012" t="s">
        <v>2349</v>
      </c>
      <c r="N1012" t="s">
        <v>2349</v>
      </c>
      <c r="O1012" t="s">
        <v>2349</v>
      </c>
      <c r="P1012" t="s">
        <v>2349</v>
      </c>
      <c r="Q1012" s="1">
        <v>175</v>
      </c>
    </row>
    <row r="1013" spans="1:17" x14ac:dyDescent="0.35">
      <c r="A1013" t="s">
        <v>1600</v>
      </c>
      <c r="B1013" t="s">
        <v>1411</v>
      </c>
      <c r="C1013">
        <v>550301</v>
      </c>
      <c r="D1013" t="s">
        <v>383</v>
      </c>
      <c r="E1013" t="s">
        <v>143</v>
      </c>
      <c r="F1013" t="s">
        <v>144</v>
      </c>
      <c r="G1013" t="s">
        <v>32</v>
      </c>
      <c r="H1013" t="s">
        <v>33</v>
      </c>
      <c r="I1013" t="s">
        <v>2349</v>
      </c>
      <c r="J1013" t="s">
        <v>2349</v>
      </c>
      <c r="K1013" t="s">
        <v>716</v>
      </c>
      <c r="L1013" t="s">
        <v>717</v>
      </c>
      <c r="M1013" t="s">
        <v>2349</v>
      </c>
      <c r="N1013" t="s">
        <v>2349</v>
      </c>
      <c r="O1013" t="s">
        <v>2349</v>
      </c>
      <c r="P1013" t="s">
        <v>2349</v>
      </c>
      <c r="Q1013" s="1">
        <v>5000</v>
      </c>
    </row>
    <row r="1014" spans="1:17" x14ac:dyDescent="0.35">
      <c r="A1014" t="s">
        <v>1600</v>
      </c>
      <c r="B1014" t="s">
        <v>902</v>
      </c>
      <c r="C1014">
        <v>5064</v>
      </c>
      <c r="D1014" t="s">
        <v>67</v>
      </c>
      <c r="E1014" t="s">
        <v>539</v>
      </c>
      <c r="F1014" t="s">
        <v>540</v>
      </c>
      <c r="G1014" t="s">
        <v>348</v>
      </c>
      <c r="H1014" t="s">
        <v>349</v>
      </c>
      <c r="I1014" t="s">
        <v>2349</v>
      </c>
      <c r="J1014" t="s">
        <v>2349</v>
      </c>
      <c r="K1014" t="s">
        <v>903</v>
      </c>
      <c r="L1014" t="s">
        <v>904</v>
      </c>
      <c r="M1014" t="s">
        <v>2349</v>
      </c>
      <c r="N1014" t="s">
        <v>2349</v>
      </c>
      <c r="O1014" t="s">
        <v>2349</v>
      </c>
      <c r="P1014" t="s">
        <v>2349</v>
      </c>
      <c r="Q1014" s="1">
        <v>38</v>
      </c>
    </row>
    <row r="1015" spans="1:17" x14ac:dyDescent="0.35">
      <c r="A1015" t="s">
        <v>1600</v>
      </c>
      <c r="B1015" t="s">
        <v>905</v>
      </c>
      <c r="C1015">
        <v>5063</v>
      </c>
      <c r="D1015" t="s">
        <v>72</v>
      </c>
      <c r="E1015" t="s">
        <v>539</v>
      </c>
      <c r="F1015" t="s">
        <v>540</v>
      </c>
      <c r="G1015" t="s">
        <v>348</v>
      </c>
      <c r="H1015" t="s">
        <v>349</v>
      </c>
      <c r="I1015" t="s">
        <v>2349</v>
      </c>
      <c r="J1015" t="s">
        <v>2349</v>
      </c>
      <c r="K1015" t="s">
        <v>903</v>
      </c>
      <c r="L1015" t="s">
        <v>904</v>
      </c>
      <c r="M1015" t="s">
        <v>2349</v>
      </c>
      <c r="N1015" t="s">
        <v>2349</v>
      </c>
      <c r="O1015" t="s">
        <v>2349</v>
      </c>
      <c r="P1015" t="s">
        <v>2349</v>
      </c>
      <c r="Q1015" s="1">
        <v>1536</v>
      </c>
    </row>
    <row r="1016" spans="1:17" x14ac:dyDescent="0.35">
      <c r="A1016" t="s">
        <v>1600</v>
      </c>
      <c r="B1016" t="s">
        <v>906</v>
      </c>
      <c r="C1016">
        <v>50021</v>
      </c>
      <c r="D1016" t="s">
        <v>74</v>
      </c>
      <c r="E1016" t="s">
        <v>539</v>
      </c>
      <c r="F1016" t="s">
        <v>540</v>
      </c>
      <c r="G1016" t="s">
        <v>348</v>
      </c>
      <c r="H1016" t="s">
        <v>349</v>
      </c>
      <c r="I1016" t="s">
        <v>2349</v>
      </c>
      <c r="J1016" t="s">
        <v>2349</v>
      </c>
      <c r="K1016" t="s">
        <v>903</v>
      </c>
      <c r="L1016" t="s">
        <v>904</v>
      </c>
      <c r="M1016" t="s">
        <v>2349</v>
      </c>
      <c r="N1016" t="s">
        <v>2349</v>
      </c>
      <c r="O1016" t="s">
        <v>2349</v>
      </c>
      <c r="P1016" t="s">
        <v>2349</v>
      </c>
      <c r="Q1016" s="1">
        <v>4650</v>
      </c>
    </row>
    <row r="1017" spans="1:17" x14ac:dyDescent="0.35">
      <c r="A1017" t="s">
        <v>1600</v>
      </c>
      <c r="B1017" t="s">
        <v>953</v>
      </c>
      <c r="C1017">
        <v>5063</v>
      </c>
      <c r="D1017" t="s">
        <v>72</v>
      </c>
      <c r="E1017" t="s">
        <v>539</v>
      </c>
      <c r="F1017" t="s">
        <v>540</v>
      </c>
      <c r="G1017" t="s">
        <v>348</v>
      </c>
      <c r="H1017" t="s">
        <v>349</v>
      </c>
      <c r="I1017" t="s">
        <v>2349</v>
      </c>
      <c r="J1017" t="s">
        <v>2349</v>
      </c>
      <c r="K1017" t="s">
        <v>903</v>
      </c>
      <c r="L1017" t="s">
        <v>904</v>
      </c>
      <c r="M1017" t="s">
        <v>2349</v>
      </c>
      <c r="N1017" t="s">
        <v>2349</v>
      </c>
      <c r="O1017" t="s">
        <v>2349</v>
      </c>
      <c r="P1017" t="s">
        <v>2349</v>
      </c>
      <c r="Q1017" s="1">
        <v>2211</v>
      </c>
    </row>
    <row r="1018" spans="1:17" x14ac:dyDescent="0.35">
      <c r="A1018" t="s">
        <v>1600</v>
      </c>
      <c r="B1018" t="s">
        <v>955</v>
      </c>
      <c r="C1018">
        <v>5005</v>
      </c>
      <c r="D1018" t="s">
        <v>171</v>
      </c>
      <c r="E1018" t="s">
        <v>539</v>
      </c>
      <c r="F1018" t="s">
        <v>540</v>
      </c>
      <c r="G1018" t="s">
        <v>348</v>
      </c>
      <c r="H1018" t="s">
        <v>349</v>
      </c>
      <c r="I1018" t="s">
        <v>2349</v>
      </c>
      <c r="J1018" t="s">
        <v>2349</v>
      </c>
      <c r="K1018" t="s">
        <v>903</v>
      </c>
      <c r="L1018" t="s">
        <v>904</v>
      </c>
      <c r="M1018" t="s">
        <v>2349</v>
      </c>
      <c r="N1018" t="s">
        <v>2349</v>
      </c>
      <c r="O1018" t="s">
        <v>2349</v>
      </c>
      <c r="P1018" t="s">
        <v>2349</v>
      </c>
      <c r="Q1018" s="1">
        <v>6700</v>
      </c>
    </row>
    <row r="1019" spans="1:17" x14ac:dyDescent="0.35">
      <c r="A1019" t="s">
        <v>1600</v>
      </c>
      <c r="B1019" t="s">
        <v>949</v>
      </c>
      <c r="C1019">
        <v>552590</v>
      </c>
      <c r="D1019" t="s">
        <v>39</v>
      </c>
      <c r="E1019" t="s">
        <v>539</v>
      </c>
      <c r="F1019" t="s">
        <v>540</v>
      </c>
      <c r="G1019" t="s">
        <v>348</v>
      </c>
      <c r="H1019" t="s">
        <v>349</v>
      </c>
      <c r="I1019" t="s">
        <v>2349</v>
      </c>
      <c r="J1019" t="s">
        <v>2349</v>
      </c>
      <c r="K1019" t="s">
        <v>903</v>
      </c>
      <c r="L1019" t="s">
        <v>904</v>
      </c>
      <c r="M1019" t="s">
        <v>2349</v>
      </c>
      <c r="N1019" t="s">
        <v>2349</v>
      </c>
      <c r="O1019" t="s">
        <v>2349</v>
      </c>
      <c r="P1019" t="s">
        <v>2349</v>
      </c>
      <c r="Q1019" s="1">
        <v>11035</v>
      </c>
    </row>
    <row r="1020" spans="1:17" x14ac:dyDescent="0.35">
      <c r="A1020" t="s">
        <v>1600</v>
      </c>
      <c r="B1020" t="s">
        <v>952</v>
      </c>
      <c r="C1020">
        <v>5064</v>
      </c>
      <c r="D1020" t="s">
        <v>67</v>
      </c>
      <c r="E1020" t="s">
        <v>539</v>
      </c>
      <c r="F1020" t="s">
        <v>540</v>
      </c>
      <c r="G1020" t="s">
        <v>348</v>
      </c>
      <c r="H1020" t="s">
        <v>349</v>
      </c>
      <c r="I1020" t="s">
        <v>2349</v>
      </c>
      <c r="J1020" t="s">
        <v>2349</v>
      </c>
      <c r="K1020" t="s">
        <v>903</v>
      </c>
      <c r="L1020" t="s">
        <v>904</v>
      </c>
      <c r="M1020" t="s">
        <v>2349</v>
      </c>
      <c r="N1020" t="s">
        <v>2349</v>
      </c>
      <c r="O1020" t="s">
        <v>2349</v>
      </c>
      <c r="P1020" t="s">
        <v>2349</v>
      </c>
      <c r="Q1020" s="1">
        <v>54</v>
      </c>
    </row>
    <row r="1021" spans="1:17" x14ac:dyDescent="0.35">
      <c r="A1021" t="s">
        <v>1600</v>
      </c>
      <c r="B1021" t="s">
        <v>339</v>
      </c>
      <c r="C1021">
        <v>5005</v>
      </c>
      <c r="D1021" t="s">
        <v>171</v>
      </c>
      <c r="E1021" t="s">
        <v>77</v>
      </c>
      <c r="F1021" t="s">
        <v>78</v>
      </c>
      <c r="G1021" t="s">
        <v>152</v>
      </c>
      <c r="H1021" t="s">
        <v>153</v>
      </c>
      <c r="I1021" t="s">
        <v>2349</v>
      </c>
      <c r="J1021" t="s">
        <v>2349</v>
      </c>
      <c r="K1021" t="s">
        <v>2349</v>
      </c>
      <c r="L1021" t="s">
        <v>2349</v>
      </c>
      <c r="M1021" t="s">
        <v>328</v>
      </c>
      <c r="N1021" t="s">
        <v>329</v>
      </c>
      <c r="O1021" t="s">
        <v>2349</v>
      </c>
      <c r="P1021" t="s">
        <v>2349</v>
      </c>
      <c r="Q1021" s="1">
        <v>-690</v>
      </c>
    </row>
    <row r="1022" spans="1:17" x14ac:dyDescent="0.35">
      <c r="A1022" t="s">
        <v>1600</v>
      </c>
      <c r="B1022" t="s">
        <v>338</v>
      </c>
      <c r="C1022">
        <v>500500</v>
      </c>
      <c r="D1022" t="s">
        <v>337</v>
      </c>
      <c r="E1022" t="s">
        <v>77</v>
      </c>
      <c r="F1022" t="s">
        <v>78</v>
      </c>
      <c r="G1022" t="s">
        <v>152</v>
      </c>
      <c r="H1022" t="s">
        <v>153</v>
      </c>
      <c r="I1022" t="s">
        <v>2349</v>
      </c>
      <c r="J1022" t="s">
        <v>2349</v>
      </c>
      <c r="K1022" t="s">
        <v>2349</v>
      </c>
      <c r="L1022" t="s">
        <v>2349</v>
      </c>
      <c r="M1022" t="s">
        <v>328</v>
      </c>
      <c r="N1022" t="s">
        <v>329</v>
      </c>
      <c r="O1022" t="s">
        <v>2349</v>
      </c>
      <c r="P1022" t="s">
        <v>2349</v>
      </c>
      <c r="Q1022" s="1">
        <v>690</v>
      </c>
    </row>
    <row r="1023" spans="1:17" x14ac:dyDescent="0.35">
      <c r="A1023" t="s">
        <v>1600</v>
      </c>
      <c r="B1023" t="s">
        <v>336</v>
      </c>
      <c r="C1023">
        <v>500500</v>
      </c>
      <c r="D1023" t="s">
        <v>337</v>
      </c>
      <c r="E1023" t="s">
        <v>77</v>
      </c>
      <c r="F1023" t="s">
        <v>78</v>
      </c>
      <c r="G1023" t="s">
        <v>152</v>
      </c>
      <c r="H1023" t="s">
        <v>153</v>
      </c>
      <c r="I1023" t="s">
        <v>2349</v>
      </c>
      <c r="J1023" t="s">
        <v>2349</v>
      </c>
      <c r="K1023" t="s">
        <v>2349</v>
      </c>
      <c r="L1023" t="s">
        <v>2349</v>
      </c>
      <c r="M1023" t="s">
        <v>328</v>
      </c>
      <c r="N1023" t="s">
        <v>329</v>
      </c>
      <c r="O1023" t="s">
        <v>2349</v>
      </c>
      <c r="P1023" t="s">
        <v>2349</v>
      </c>
      <c r="Q1023" s="1">
        <v>135</v>
      </c>
    </row>
    <row r="1024" spans="1:17" x14ac:dyDescent="0.35">
      <c r="A1024" t="s">
        <v>1600</v>
      </c>
      <c r="B1024" t="s">
        <v>336</v>
      </c>
      <c r="C1024">
        <v>552490</v>
      </c>
      <c r="D1024" t="s">
        <v>151</v>
      </c>
      <c r="E1024" t="s">
        <v>77</v>
      </c>
      <c r="F1024" t="s">
        <v>78</v>
      </c>
      <c r="G1024" t="s">
        <v>152</v>
      </c>
      <c r="H1024" t="s">
        <v>153</v>
      </c>
      <c r="I1024" t="s">
        <v>2349</v>
      </c>
      <c r="J1024" t="s">
        <v>2349</v>
      </c>
      <c r="K1024" t="s">
        <v>2349</v>
      </c>
      <c r="L1024" t="s">
        <v>2349</v>
      </c>
      <c r="M1024" t="s">
        <v>328</v>
      </c>
      <c r="N1024" t="s">
        <v>329</v>
      </c>
      <c r="O1024" t="s">
        <v>2349</v>
      </c>
      <c r="P1024" t="s">
        <v>2349</v>
      </c>
      <c r="Q1024" s="1">
        <v>-135</v>
      </c>
    </row>
    <row r="1025" spans="1:17" x14ac:dyDescent="0.35">
      <c r="A1025" t="s">
        <v>1600</v>
      </c>
      <c r="B1025" t="s">
        <v>333</v>
      </c>
      <c r="C1025">
        <v>5063</v>
      </c>
      <c r="D1025" t="s">
        <v>72</v>
      </c>
      <c r="E1025" t="s">
        <v>77</v>
      </c>
      <c r="F1025" t="s">
        <v>78</v>
      </c>
      <c r="G1025" t="s">
        <v>152</v>
      </c>
      <c r="H1025" t="s">
        <v>153</v>
      </c>
      <c r="I1025" t="s">
        <v>2349</v>
      </c>
      <c r="J1025" t="s">
        <v>2349</v>
      </c>
      <c r="K1025" t="s">
        <v>2349</v>
      </c>
      <c r="L1025" t="s">
        <v>2349</v>
      </c>
      <c r="M1025" t="s">
        <v>328</v>
      </c>
      <c r="N1025" t="s">
        <v>329</v>
      </c>
      <c r="O1025" t="s">
        <v>2349</v>
      </c>
      <c r="P1025" t="s">
        <v>2349</v>
      </c>
      <c r="Q1025" s="1">
        <v>45</v>
      </c>
    </row>
    <row r="1026" spans="1:17" x14ac:dyDescent="0.35">
      <c r="A1026" t="s">
        <v>1600</v>
      </c>
      <c r="B1026" t="s">
        <v>333</v>
      </c>
      <c r="C1026">
        <v>552490</v>
      </c>
      <c r="D1026" t="s">
        <v>151</v>
      </c>
      <c r="E1026" t="s">
        <v>77</v>
      </c>
      <c r="F1026" t="s">
        <v>78</v>
      </c>
      <c r="G1026" t="s">
        <v>152</v>
      </c>
      <c r="H1026" t="s">
        <v>153</v>
      </c>
      <c r="I1026" t="s">
        <v>2349</v>
      </c>
      <c r="J1026" t="s">
        <v>2349</v>
      </c>
      <c r="K1026" t="s">
        <v>2349</v>
      </c>
      <c r="L1026" t="s">
        <v>2349</v>
      </c>
      <c r="M1026" t="s">
        <v>328</v>
      </c>
      <c r="N1026" t="s">
        <v>329</v>
      </c>
      <c r="O1026" t="s">
        <v>2349</v>
      </c>
      <c r="P1026" t="s">
        <v>2349</v>
      </c>
      <c r="Q1026" s="1">
        <v>-45</v>
      </c>
    </row>
    <row r="1027" spans="1:17" x14ac:dyDescent="0.35">
      <c r="A1027" t="s">
        <v>1600</v>
      </c>
      <c r="B1027" t="s">
        <v>332</v>
      </c>
      <c r="C1027">
        <v>5064</v>
      </c>
      <c r="D1027" t="s">
        <v>67</v>
      </c>
      <c r="E1027" t="s">
        <v>77</v>
      </c>
      <c r="F1027" t="s">
        <v>78</v>
      </c>
      <c r="G1027" t="s">
        <v>152</v>
      </c>
      <c r="H1027" t="s">
        <v>153</v>
      </c>
      <c r="I1027" t="s">
        <v>2349</v>
      </c>
      <c r="J1027" t="s">
        <v>2349</v>
      </c>
      <c r="K1027" t="s">
        <v>2349</v>
      </c>
      <c r="L1027" t="s">
        <v>2349</v>
      </c>
      <c r="M1027" t="s">
        <v>328</v>
      </c>
      <c r="N1027" t="s">
        <v>329</v>
      </c>
      <c r="O1027" t="s">
        <v>2349</v>
      </c>
      <c r="P1027" t="s">
        <v>2349</v>
      </c>
      <c r="Q1027" s="1">
        <v>1</v>
      </c>
    </row>
    <row r="1028" spans="1:17" x14ac:dyDescent="0.35">
      <c r="A1028" t="s">
        <v>1600</v>
      </c>
      <c r="B1028" t="s">
        <v>1111</v>
      </c>
      <c r="C1028">
        <v>552490</v>
      </c>
      <c r="D1028" t="s">
        <v>151</v>
      </c>
      <c r="E1028" t="s">
        <v>77</v>
      </c>
      <c r="F1028" t="s">
        <v>78</v>
      </c>
      <c r="G1028" t="s">
        <v>152</v>
      </c>
      <c r="H1028" t="s">
        <v>153</v>
      </c>
      <c r="I1028" t="s">
        <v>2349</v>
      </c>
      <c r="J1028" t="s">
        <v>2349</v>
      </c>
      <c r="K1028" t="s">
        <v>2349</v>
      </c>
      <c r="L1028" t="s">
        <v>2349</v>
      </c>
      <c r="M1028" t="s">
        <v>328</v>
      </c>
      <c r="N1028" t="s">
        <v>329</v>
      </c>
      <c r="O1028" t="s">
        <v>2349</v>
      </c>
      <c r="P1028" t="s">
        <v>2349</v>
      </c>
      <c r="Q1028" s="1">
        <v>1500</v>
      </c>
    </row>
    <row r="1029" spans="1:17" x14ac:dyDescent="0.35">
      <c r="A1029" t="s">
        <v>1600</v>
      </c>
      <c r="B1029" t="s">
        <v>960</v>
      </c>
      <c r="C1029">
        <v>552500</v>
      </c>
      <c r="D1029" t="s">
        <v>960</v>
      </c>
      <c r="E1029" t="s">
        <v>537</v>
      </c>
      <c r="F1029" t="s">
        <v>538</v>
      </c>
      <c r="G1029" t="s">
        <v>535</v>
      </c>
      <c r="H1029" t="s">
        <v>536</v>
      </c>
      <c r="I1029" t="s">
        <v>2349</v>
      </c>
      <c r="J1029" t="s">
        <v>2349</v>
      </c>
      <c r="K1029" t="s">
        <v>2349</v>
      </c>
      <c r="L1029" t="s">
        <v>2349</v>
      </c>
      <c r="M1029" t="s">
        <v>2349</v>
      </c>
      <c r="N1029" t="s">
        <v>2349</v>
      </c>
      <c r="O1029" t="s">
        <v>2349</v>
      </c>
      <c r="P1029" t="s">
        <v>2349</v>
      </c>
      <c r="Q1029" s="1">
        <v>311</v>
      </c>
    </row>
    <row r="1030" spans="1:17" x14ac:dyDescent="0.35">
      <c r="A1030" t="s">
        <v>1600</v>
      </c>
      <c r="B1030" t="s">
        <v>1144</v>
      </c>
      <c r="C1030">
        <v>413890</v>
      </c>
      <c r="D1030" t="s">
        <v>1144</v>
      </c>
      <c r="E1030" t="s">
        <v>205</v>
      </c>
      <c r="F1030" t="s">
        <v>206</v>
      </c>
      <c r="G1030" t="s">
        <v>234</v>
      </c>
      <c r="H1030" t="s">
        <v>235</v>
      </c>
      <c r="I1030" t="s">
        <v>2349</v>
      </c>
      <c r="J1030" t="s">
        <v>2349</v>
      </c>
      <c r="K1030" t="s">
        <v>2349</v>
      </c>
      <c r="L1030" t="s">
        <v>2349</v>
      </c>
      <c r="M1030" t="s">
        <v>1426</v>
      </c>
      <c r="N1030" t="s">
        <v>1427</v>
      </c>
      <c r="O1030" t="s">
        <v>2349</v>
      </c>
      <c r="P1030" t="s">
        <v>2349</v>
      </c>
      <c r="Q1030" s="1">
        <v>57000</v>
      </c>
    </row>
    <row r="1031" spans="1:17" x14ac:dyDescent="0.35">
      <c r="A1031" t="s">
        <v>1600</v>
      </c>
      <c r="B1031" t="s">
        <v>458</v>
      </c>
      <c r="C1031">
        <v>552200</v>
      </c>
      <c r="D1031" t="s">
        <v>458</v>
      </c>
      <c r="E1031" t="s">
        <v>312</v>
      </c>
      <c r="F1031" t="s">
        <v>313</v>
      </c>
      <c r="G1031" t="s">
        <v>70</v>
      </c>
      <c r="H1031" t="s">
        <v>71</v>
      </c>
      <c r="I1031" t="s">
        <v>2349</v>
      </c>
      <c r="J1031" t="s">
        <v>2349</v>
      </c>
      <c r="K1031" t="s">
        <v>2349</v>
      </c>
      <c r="L1031" t="s">
        <v>2349</v>
      </c>
      <c r="M1031" t="s">
        <v>2349</v>
      </c>
      <c r="N1031" t="s">
        <v>2349</v>
      </c>
      <c r="O1031" t="s">
        <v>2349</v>
      </c>
      <c r="P1031" t="s">
        <v>2349</v>
      </c>
      <c r="Q1031" s="1">
        <v>1093</v>
      </c>
    </row>
    <row r="1032" spans="1:17" x14ac:dyDescent="0.35">
      <c r="A1032" t="s">
        <v>1600</v>
      </c>
      <c r="B1032" t="s">
        <v>458</v>
      </c>
      <c r="C1032">
        <v>552200</v>
      </c>
      <c r="D1032" t="s">
        <v>458</v>
      </c>
      <c r="E1032" t="s">
        <v>174</v>
      </c>
      <c r="F1032" t="s">
        <v>175</v>
      </c>
      <c r="G1032" t="s">
        <v>70</v>
      </c>
      <c r="H1032" t="s">
        <v>71</v>
      </c>
      <c r="I1032" t="s">
        <v>2349</v>
      </c>
      <c r="J1032" t="s">
        <v>2349</v>
      </c>
      <c r="K1032" t="s">
        <v>2349</v>
      </c>
      <c r="L1032" t="s">
        <v>2349</v>
      </c>
      <c r="M1032" t="s">
        <v>2349</v>
      </c>
      <c r="N1032" t="s">
        <v>2349</v>
      </c>
      <c r="O1032" t="s">
        <v>2349</v>
      </c>
      <c r="P1032" t="s">
        <v>2349</v>
      </c>
      <c r="Q1032" s="1">
        <v>150</v>
      </c>
    </row>
    <row r="1033" spans="1:17" x14ac:dyDescent="0.35">
      <c r="A1033" t="s">
        <v>1600</v>
      </c>
      <c r="B1033" t="s">
        <v>458</v>
      </c>
      <c r="C1033">
        <v>552200</v>
      </c>
      <c r="D1033" t="s">
        <v>458</v>
      </c>
      <c r="E1033" t="s">
        <v>68</v>
      </c>
      <c r="F1033" t="s">
        <v>69</v>
      </c>
      <c r="G1033" t="s">
        <v>70</v>
      </c>
      <c r="H1033" t="s">
        <v>71</v>
      </c>
      <c r="I1033" t="s">
        <v>2349</v>
      </c>
      <c r="J1033" t="s">
        <v>2349</v>
      </c>
      <c r="K1033" t="s">
        <v>2349</v>
      </c>
      <c r="L1033" t="s">
        <v>2349</v>
      </c>
      <c r="M1033" t="s">
        <v>2349</v>
      </c>
      <c r="N1033" t="s">
        <v>2349</v>
      </c>
      <c r="O1033" t="s">
        <v>2349</v>
      </c>
      <c r="P1033" t="s">
        <v>2349</v>
      </c>
      <c r="Q1033" s="1">
        <v>380</v>
      </c>
    </row>
    <row r="1034" spans="1:17" x14ac:dyDescent="0.35">
      <c r="A1034" t="s">
        <v>1600</v>
      </c>
      <c r="B1034" t="s">
        <v>458</v>
      </c>
      <c r="C1034">
        <v>552200</v>
      </c>
      <c r="D1034" t="s">
        <v>458</v>
      </c>
      <c r="E1034" t="s">
        <v>115</v>
      </c>
      <c r="F1034" t="s">
        <v>116</v>
      </c>
      <c r="G1034" t="s">
        <v>70</v>
      </c>
      <c r="H1034" t="s">
        <v>71</v>
      </c>
      <c r="I1034" t="s">
        <v>2349</v>
      </c>
      <c r="J1034" t="s">
        <v>2349</v>
      </c>
      <c r="K1034" t="s">
        <v>2349</v>
      </c>
      <c r="L1034" t="s">
        <v>2349</v>
      </c>
      <c r="M1034" t="s">
        <v>2349</v>
      </c>
      <c r="N1034" t="s">
        <v>2349</v>
      </c>
      <c r="O1034" t="s">
        <v>2349</v>
      </c>
      <c r="P1034" t="s">
        <v>2349</v>
      </c>
      <c r="Q1034" s="1">
        <v>129</v>
      </c>
    </row>
    <row r="1035" spans="1:17" x14ac:dyDescent="0.35">
      <c r="A1035" t="s">
        <v>1600</v>
      </c>
      <c r="B1035" t="s">
        <v>458</v>
      </c>
      <c r="C1035">
        <v>552200</v>
      </c>
      <c r="D1035" t="s">
        <v>458</v>
      </c>
      <c r="E1035" t="s">
        <v>143</v>
      </c>
      <c r="F1035" t="s">
        <v>144</v>
      </c>
      <c r="G1035" t="s">
        <v>32</v>
      </c>
      <c r="H1035" t="s">
        <v>33</v>
      </c>
      <c r="I1035" t="s">
        <v>2349</v>
      </c>
      <c r="J1035" t="s">
        <v>2349</v>
      </c>
      <c r="K1035" t="s">
        <v>2349</v>
      </c>
      <c r="L1035" t="s">
        <v>2349</v>
      </c>
      <c r="M1035" t="s">
        <v>2349</v>
      </c>
      <c r="N1035" t="s">
        <v>2349</v>
      </c>
      <c r="O1035" t="s">
        <v>2349</v>
      </c>
      <c r="P1035" t="s">
        <v>2349</v>
      </c>
      <c r="Q1035" s="1">
        <v>140</v>
      </c>
    </row>
    <row r="1036" spans="1:17" x14ac:dyDescent="0.35">
      <c r="A1036" t="s">
        <v>1600</v>
      </c>
      <c r="B1036" t="s">
        <v>458</v>
      </c>
      <c r="C1036">
        <v>552200</v>
      </c>
      <c r="D1036" t="s">
        <v>458</v>
      </c>
      <c r="E1036" t="s">
        <v>219</v>
      </c>
      <c r="F1036" t="s">
        <v>220</v>
      </c>
      <c r="G1036" t="s">
        <v>158</v>
      </c>
      <c r="H1036" t="s">
        <v>159</v>
      </c>
      <c r="I1036" t="s">
        <v>2349</v>
      </c>
      <c r="J1036" t="s">
        <v>2349</v>
      </c>
      <c r="K1036" t="s">
        <v>2349</v>
      </c>
      <c r="L1036" t="s">
        <v>2349</v>
      </c>
      <c r="M1036" t="s">
        <v>2349</v>
      </c>
      <c r="N1036" t="s">
        <v>2349</v>
      </c>
      <c r="O1036" t="s">
        <v>2349</v>
      </c>
      <c r="P1036" t="s">
        <v>2349</v>
      </c>
      <c r="Q1036" s="1">
        <v>350</v>
      </c>
    </row>
    <row r="1037" spans="1:17" x14ac:dyDescent="0.35">
      <c r="A1037" t="s">
        <v>1600</v>
      </c>
      <c r="B1037" t="s">
        <v>458</v>
      </c>
      <c r="C1037">
        <v>552200</v>
      </c>
      <c r="D1037" t="s">
        <v>458</v>
      </c>
      <c r="E1037" t="s">
        <v>390</v>
      </c>
      <c r="F1037" t="s">
        <v>391</v>
      </c>
      <c r="G1037" t="s">
        <v>112</v>
      </c>
      <c r="H1037" t="s">
        <v>113</v>
      </c>
      <c r="I1037" t="s">
        <v>2349</v>
      </c>
      <c r="J1037" t="s">
        <v>2349</v>
      </c>
      <c r="K1037" t="s">
        <v>2349</v>
      </c>
      <c r="L1037" t="s">
        <v>2349</v>
      </c>
      <c r="M1037" t="s">
        <v>2349</v>
      </c>
      <c r="N1037" t="s">
        <v>2349</v>
      </c>
      <c r="O1037" t="s">
        <v>2349</v>
      </c>
      <c r="P1037" t="s">
        <v>2349</v>
      </c>
      <c r="Q1037" s="1">
        <v>100</v>
      </c>
    </row>
    <row r="1038" spans="1:17" x14ac:dyDescent="0.35">
      <c r="A1038" t="s">
        <v>1600</v>
      </c>
      <c r="B1038" t="s">
        <v>458</v>
      </c>
      <c r="C1038">
        <v>552200</v>
      </c>
      <c r="D1038" t="s">
        <v>458</v>
      </c>
      <c r="E1038" t="s">
        <v>215</v>
      </c>
      <c r="F1038" t="s">
        <v>216</v>
      </c>
      <c r="G1038" t="s">
        <v>112</v>
      </c>
      <c r="H1038" t="s">
        <v>113</v>
      </c>
      <c r="I1038" t="s">
        <v>2349</v>
      </c>
      <c r="J1038" t="s">
        <v>2349</v>
      </c>
      <c r="K1038" t="s">
        <v>2349</v>
      </c>
      <c r="L1038" t="s">
        <v>2349</v>
      </c>
      <c r="M1038" t="s">
        <v>2349</v>
      </c>
      <c r="N1038" t="s">
        <v>2349</v>
      </c>
      <c r="O1038" t="s">
        <v>2349</v>
      </c>
      <c r="P1038" t="s">
        <v>2349</v>
      </c>
      <c r="Q1038" s="1">
        <v>300</v>
      </c>
    </row>
    <row r="1039" spans="1:17" x14ac:dyDescent="0.35">
      <c r="A1039" t="s">
        <v>1600</v>
      </c>
      <c r="B1039" t="s">
        <v>458</v>
      </c>
      <c r="C1039">
        <v>552200</v>
      </c>
      <c r="D1039" t="s">
        <v>458</v>
      </c>
      <c r="E1039" t="s">
        <v>526</v>
      </c>
      <c r="F1039" t="s">
        <v>527</v>
      </c>
      <c r="G1039" t="s">
        <v>528</v>
      </c>
      <c r="H1039" t="s">
        <v>529</v>
      </c>
      <c r="I1039" t="s">
        <v>2349</v>
      </c>
      <c r="J1039" t="s">
        <v>2349</v>
      </c>
      <c r="K1039" t="s">
        <v>2349</v>
      </c>
      <c r="L1039" t="s">
        <v>2349</v>
      </c>
      <c r="M1039" t="s">
        <v>2349</v>
      </c>
      <c r="N1039" t="s">
        <v>2349</v>
      </c>
      <c r="O1039" t="s">
        <v>2349</v>
      </c>
      <c r="P1039" t="s">
        <v>2349</v>
      </c>
      <c r="Q1039" s="1">
        <v>100</v>
      </c>
    </row>
    <row r="1040" spans="1:17" x14ac:dyDescent="0.35">
      <c r="A1040" t="s">
        <v>1600</v>
      </c>
      <c r="B1040" t="s">
        <v>458</v>
      </c>
      <c r="C1040">
        <v>552200</v>
      </c>
      <c r="D1040" t="s">
        <v>458</v>
      </c>
      <c r="E1040" t="s">
        <v>146</v>
      </c>
      <c r="F1040" t="s">
        <v>147</v>
      </c>
      <c r="G1040" t="s">
        <v>148</v>
      </c>
      <c r="H1040" t="s">
        <v>149</v>
      </c>
      <c r="I1040" t="s">
        <v>2349</v>
      </c>
      <c r="J1040" t="s">
        <v>2349</v>
      </c>
      <c r="K1040" t="s">
        <v>2349</v>
      </c>
      <c r="L1040" t="s">
        <v>2349</v>
      </c>
      <c r="M1040" t="s">
        <v>2349</v>
      </c>
      <c r="N1040" t="s">
        <v>2349</v>
      </c>
      <c r="O1040" t="s">
        <v>2349</v>
      </c>
      <c r="P1040" t="s">
        <v>2349</v>
      </c>
      <c r="Q1040" s="1">
        <v>150</v>
      </c>
    </row>
    <row r="1041" spans="1:17" x14ac:dyDescent="0.35">
      <c r="A1041" t="s">
        <v>1600</v>
      </c>
      <c r="B1041" t="s">
        <v>458</v>
      </c>
      <c r="C1041">
        <v>552200</v>
      </c>
      <c r="D1041" t="s">
        <v>458</v>
      </c>
      <c r="E1041" t="s">
        <v>146</v>
      </c>
      <c r="F1041" t="s">
        <v>147</v>
      </c>
      <c r="G1041" t="s">
        <v>226</v>
      </c>
      <c r="H1041" t="s">
        <v>227</v>
      </c>
      <c r="I1041" t="s">
        <v>2349</v>
      </c>
      <c r="J1041" t="s">
        <v>2349</v>
      </c>
      <c r="K1041" t="s">
        <v>2349</v>
      </c>
      <c r="L1041" t="s">
        <v>2349</v>
      </c>
      <c r="M1041" t="s">
        <v>2349</v>
      </c>
      <c r="N1041" t="s">
        <v>2349</v>
      </c>
      <c r="O1041" t="s">
        <v>2349</v>
      </c>
      <c r="P1041" t="s">
        <v>2349</v>
      </c>
      <c r="Q1041" s="1">
        <v>300</v>
      </c>
    </row>
    <row r="1042" spans="1:17" x14ac:dyDescent="0.35">
      <c r="A1042" t="s">
        <v>1600</v>
      </c>
      <c r="B1042" t="s">
        <v>458</v>
      </c>
      <c r="C1042">
        <v>552200</v>
      </c>
      <c r="D1042" t="s">
        <v>458</v>
      </c>
      <c r="E1042" t="s">
        <v>146</v>
      </c>
      <c r="F1042" t="s">
        <v>147</v>
      </c>
      <c r="G1042" t="s">
        <v>224</v>
      </c>
      <c r="H1042" t="s">
        <v>225</v>
      </c>
      <c r="I1042" t="s">
        <v>2349</v>
      </c>
      <c r="J1042" t="s">
        <v>2349</v>
      </c>
      <c r="K1042" t="s">
        <v>2349</v>
      </c>
      <c r="L1042" t="s">
        <v>2349</v>
      </c>
      <c r="M1042" t="s">
        <v>2349</v>
      </c>
      <c r="N1042" t="s">
        <v>2349</v>
      </c>
      <c r="O1042" t="s">
        <v>2349</v>
      </c>
      <c r="P1042" t="s">
        <v>2349</v>
      </c>
      <c r="Q1042" s="1">
        <v>100</v>
      </c>
    </row>
    <row r="1043" spans="1:17" x14ac:dyDescent="0.35">
      <c r="A1043" t="s">
        <v>1600</v>
      </c>
      <c r="B1043" t="s">
        <v>458</v>
      </c>
      <c r="C1043">
        <v>552200</v>
      </c>
      <c r="D1043" t="s">
        <v>458</v>
      </c>
      <c r="E1043" t="s">
        <v>167</v>
      </c>
      <c r="F1043" t="s">
        <v>168</v>
      </c>
      <c r="G1043" t="s">
        <v>169</v>
      </c>
      <c r="H1043" t="s">
        <v>170</v>
      </c>
      <c r="I1043" t="s">
        <v>2349</v>
      </c>
      <c r="J1043" t="s">
        <v>2349</v>
      </c>
      <c r="K1043" t="s">
        <v>835</v>
      </c>
      <c r="L1043" t="s">
        <v>836</v>
      </c>
      <c r="M1043" t="s">
        <v>2349</v>
      </c>
      <c r="N1043" t="s">
        <v>2349</v>
      </c>
      <c r="O1043" t="s">
        <v>2349</v>
      </c>
      <c r="P1043" t="s">
        <v>2349</v>
      </c>
      <c r="Q1043" s="1">
        <v>5960</v>
      </c>
    </row>
    <row r="1044" spans="1:17" x14ac:dyDescent="0.35">
      <c r="A1044" t="s">
        <v>1600</v>
      </c>
      <c r="B1044" t="s">
        <v>458</v>
      </c>
      <c r="C1044">
        <v>552200</v>
      </c>
      <c r="D1044" t="s">
        <v>458</v>
      </c>
      <c r="E1044" t="s">
        <v>167</v>
      </c>
      <c r="F1044" t="s">
        <v>168</v>
      </c>
      <c r="G1044" t="s">
        <v>169</v>
      </c>
      <c r="H1044" t="s">
        <v>170</v>
      </c>
      <c r="I1044" t="s">
        <v>2349</v>
      </c>
      <c r="J1044" t="s">
        <v>2349</v>
      </c>
      <c r="K1044" t="s">
        <v>2349</v>
      </c>
      <c r="L1044" t="s">
        <v>2349</v>
      </c>
      <c r="M1044" t="s">
        <v>2349</v>
      </c>
      <c r="N1044" t="s">
        <v>2349</v>
      </c>
      <c r="O1044" t="s">
        <v>2349</v>
      </c>
      <c r="P1044" t="s">
        <v>2349</v>
      </c>
      <c r="Q1044" s="1">
        <v>70000</v>
      </c>
    </row>
    <row r="1045" spans="1:17" x14ac:dyDescent="0.35">
      <c r="A1045" t="s">
        <v>1600</v>
      </c>
      <c r="B1045" t="s">
        <v>458</v>
      </c>
      <c r="C1045">
        <v>552200</v>
      </c>
      <c r="D1045" t="s">
        <v>458</v>
      </c>
      <c r="E1045" t="s">
        <v>340</v>
      </c>
      <c r="F1045" t="s">
        <v>341</v>
      </c>
      <c r="G1045" t="s">
        <v>32</v>
      </c>
      <c r="H1045" t="s">
        <v>33</v>
      </c>
      <c r="I1045" t="s">
        <v>2349</v>
      </c>
      <c r="J1045" t="s">
        <v>2349</v>
      </c>
      <c r="K1045" t="s">
        <v>2349</v>
      </c>
      <c r="L1045" t="s">
        <v>2349</v>
      </c>
      <c r="M1045" t="s">
        <v>2349</v>
      </c>
      <c r="N1045" t="s">
        <v>2349</v>
      </c>
      <c r="O1045" t="s">
        <v>2349</v>
      </c>
      <c r="P1045" t="s">
        <v>2349</v>
      </c>
      <c r="Q1045" s="1">
        <v>1400</v>
      </c>
    </row>
    <row r="1046" spans="1:17" x14ac:dyDescent="0.35">
      <c r="A1046" t="s">
        <v>1600</v>
      </c>
      <c r="B1046" t="s">
        <v>458</v>
      </c>
      <c r="C1046">
        <v>552200</v>
      </c>
      <c r="D1046" t="s">
        <v>458</v>
      </c>
      <c r="E1046" t="s">
        <v>30</v>
      </c>
      <c r="F1046" t="s">
        <v>31</v>
      </c>
      <c r="G1046" t="s">
        <v>32</v>
      </c>
      <c r="H1046" t="s">
        <v>33</v>
      </c>
      <c r="I1046" t="s">
        <v>2349</v>
      </c>
      <c r="J1046" t="s">
        <v>2349</v>
      </c>
      <c r="K1046" t="s">
        <v>2349</v>
      </c>
      <c r="L1046" t="s">
        <v>2349</v>
      </c>
      <c r="M1046" t="s">
        <v>2349</v>
      </c>
      <c r="N1046" t="s">
        <v>2349</v>
      </c>
      <c r="O1046" t="s">
        <v>2349</v>
      </c>
      <c r="P1046" t="s">
        <v>2349</v>
      </c>
      <c r="Q1046" s="1">
        <v>800</v>
      </c>
    </row>
    <row r="1047" spans="1:17" x14ac:dyDescent="0.35">
      <c r="A1047" t="s">
        <v>1600</v>
      </c>
      <c r="B1047" t="s">
        <v>458</v>
      </c>
      <c r="C1047">
        <v>552200</v>
      </c>
      <c r="D1047" t="s">
        <v>458</v>
      </c>
      <c r="E1047" t="s">
        <v>299</v>
      </c>
      <c r="F1047" t="s">
        <v>300</v>
      </c>
      <c r="G1047" t="s">
        <v>32</v>
      </c>
      <c r="H1047" t="s">
        <v>33</v>
      </c>
      <c r="I1047" t="s">
        <v>2349</v>
      </c>
      <c r="J1047" t="s">
        <v>2349</v>
      </c>
      <c r="K1047" t="s">
        <v>2349</v>
      </c>
      <c r="L1047" t="s">
        <v>2349</v>
      </c>
      <c r="M1047" t="s">
        <v>2349</v>
      </c>
      <c r="N1047" t="s">
        <v>2349</v>
      </c>
      <c r="O1047" t="s">
        <v>2349</v>
      </c>
      <c r="P1047" t="s">
        <v>2349</v>
      </c>
      <c r="Q1047" s="1">
        <v>740</v>
      </c>
    </row>
    <row r="1048" spans="1:17" x14ac:dyDescent="0.35">
      <c r="A1048" t="s">
        <v>1600</v>
      </c>
      <c r="B1048" t="s">
        <v>458</v>
      </c>
      <c r="C1048">
        <v>552200</v>
      </c>
      <c r="D1048" t="s">
        <v>458</v>
      </c>
      <c r="E1048" t="s">
        <v>530</v>
      </c>
      <c r="F1048" t="s">
        <v>531</v>
      </c>
      <c r="G1048" t="s">
        <v>275</v>
      </c>
      <c r="H1048" t="s">
        <v>276</v>
      </c>
      <c r="I1048" t="s">
        <v>2349</v>
      </c>
      <c r="J1048" t="s">
        <v>2349</v>
      </c>
      <c r="K1048" t="s">
        <v>2349</v>
      </c>
      <c r="L1048" t="s">
        <v>2349</v>
      </c>
      <c r="M1048" t="s">
        <v>2349</v>
      </c>
      <c r="N1048" t="s">
        <v>2349</v>
      </c>
      <c r="O1048" t="s">
        <v>2349</v>
      </c>
      <c r="P1048" t="s">
        <v>2349</v>
      </c>
      <c r="Q1048" s="1">
        <v>200</v>
      </c>
    </row>
    <row r="1049" spans="1:17" x14ac:dyDescent="0.35">
      <c r="A1049" t="s">
        <v>1600</v>
      </c>
      <c r="B1049" t="s">
        <v>458</v>
      </c>
      <c r="C1049">
        <v>552200</v>
      </c>
      <c r="D1049" t="s">
        <v>458</v>
      </c>
      <c r="E1049" t="s">
        <v>539</v>
      </c>
      <c r="F1049" t="s">
        <v>540</v>
      </c>
      <c r="G1049" t="s">
        <v>348</v>
      </c>
      <c r="H1049" t="s">
        <v>349</v>
      </c>
      <c r="I1049" t="s">
        <v>2349</v>
      </c>
      <c r="J1049" t="s">
        <v>2349</v>
      </c>
      <c r="K1049" t="s">
        <v>2349</v>
      </c>
      <c r="L1049" t="s">
        <v>2349</v>
      </c>
      <c r="M1049" t="s">
        <v>2349</v>
      </c>
      <c r="N1049" t="s">
        <v>2349</v>
      </c>
      <c r="O1049" t="s">
        <v>2349</v>
      </c>
      <c r="P1049" t="s">
        <v>2349</v>
      </c>
      <c r="Q1049" s="1">
        <v>130</v>
      </c>
    </row>
    <row r="1050" spans="1:17" x14ac:dyDescent="0.35">
      <c r="A1050" t="s">
        <v>1600</v>
      </c>
      <c r="B1050" t="s">
        <v>458</v>
      </c>
      <c r="C1050">
        <v>552200</v>
      </c>
      <c r="D1050" t="s">
        <v>458</v>
      </c>
      <c r="E1050" t="s">
        <v>306</v>
      </c>
      <c r="F1050" t="s">
        <v>307</v>
      </c>
      <c r="G1050" t="s">
        <v>158</v>
      </c>
      <c r="H1050" t="s">
        <v>159</v>
      </c>
      <c r="I1050" t="s">
        <v>2349</v>
      </c>
      <c r="J1050" t="s">
        <v>2349</v>
      </c>
      <c r="K1050" t="s">
        <v>2349</v>
      </c>
      <c r="L1050" t="s">
        <v>2349</v>
      </c>
      <c r="M1050" t="s">
        <v>2349</v>
      </c>
      <c r="N1050" t="s">
        <v>2349</v>
      </c>
      <c r="O1050" t="s">
        <v>2349</v>
      </c>
      <c r="P1050" t="s">
        <v>2349</v>
      </c>
      <c r="Q1050" s="1">
        <v>100</v>
      </c>
    </row>
    <row r="1051" spans="1:17" x14ac:dyDescent="0.35">
      <c r="A1051" t="s">
        <v>1600</v>
      </c>
      <c r="B1051" t="s">
        <v>1202</v>
      </c>
      <c r="C1051">
        <v>413120</v>
      </c>
      <c r="D1051" t="s">
        <v>495</v>
      </c>
      <c r="E1051" t="s">
        <v>205</v>
      </c>
      <c r="F1051" t="s">
        <v>206</v>
      </c>
      <c r="G1051" t="s">
        <v>1119</v>
      </c>
      <c r="H1051" t="s">
        <v>1120</v>
      </c>
      <c r="I1051" t="s">
        <v>2349</v>
      </c>
      <c r="J1051" t="s">
        <v>2349</v>
      </c>
      <c r="K1051" t="s">
        <v>2349</v>
      </c>
      <c r="L1051" t="s">
        <v>2349</v>
      </c>
      <c r="M1051" t="s">
        <v>1203</v>
      </c>
      <c r="N1051" t="s">
        <v>1204</v>
      </c>
      <c r="O1051" t="s">
        <v>2349</v>
      </c>
      <c r="P1051" t="s">
        <v>2349</v>
      </c>
      <c r="Q1051" s="1">
        <v>500</v>
      </c>
    </row>
    <row r="1052" spans="1:17" x14ac:dyDescent="0.35">
      <c r="A1052" t="s">
        <v>1600</v>
      </c>
      <c r="B1052" t="s">
        <v>436</v>
      </c>
      <c r="C1052">
        <v>5063</v>
      </c>
      <c r="D1052" t="s">
        <v>72</v>
      </c>
      <c r="E1052" t="s">
        <v>30</v>
      </c>
      <c r="F1052" t="s">
        <v>31</v>
      </c>
      <c r="G1052" t="s">
        <v>32</v>
      </c>
      <c r="H1052" t="s">
        <v>33</v>
      </c>
      <c r="I1052" t="s">
        <v>2349</v>
      </c>
      <c r="J1052" t="s">
        <v>2349</v>
      </c>
      <c r="K1052" t="s">
        <v>2349</v>
      </c>
      <c r="L1052" t="s">
        <v>2349</v>
      </c>
      <c r="M1052" t="s">
        <v>2349</v>
      </c>
      <c r="N1052" t="s">
        <v>2349</v>
      </c>
      <c r="O1052" t="s">
        <v>2349</v>
      </c>
      <c r="P1052" t="s">
        <v>2349</v>
      </c>
      <c r="Q1052" s="1">
        <v>94</v>
      </c>
    </row>
    <row r="1053" spans="1:17" x14ac:dyDescent="0.35">
      <c r="A1053" t="s">
        <v>1600</v>
      </c>
      <c r="B1053" t="s">
        <v>436</v>
      </c>
      <c r="C1053">
        <v>5064</v>
      </c>
      <c r="D1053" t="s">
        <v>67</v>
      </c>
      <c r="E1053" t="s">
        <v>30</v>
      </c>
      <c r="F1053" t="s">
        <v>31</v>
      </c>
      <c r="G1053" t="s">
        <v>32</v>
      </c>
      <c r="H1053" t="s">
        <v>33</v>
      </c>
      <c r="I1053" t="s">
        <v>2349</v>
      </c>
      <c r="J1053" t="s">
        <v>2349</v>
      </c>
      <c r="K1053" t="s">
        <v>2349</v>
      </c>
      <c r="L1053" t="s">
        <v>2349</v>
      </c>
      <c r="M1053" t="s">
        <v>2349</v>
      </c>
      <c r="N1053" t="s">
        <v>2349</v>
      </c>
      <c r="O1053" t="s">
        <v>2349</v>
      </c>
      <c r="P1053" t="s">
        <v>2349</v>
      </c>
      <c r="Q1053" s="1">
        <v>3</v>
      </c>
    </row>
    <row r="1054" spans="1:17" x14ac:dyDescent="0.35">
      <c r="A1054" t="s">
        <v>1600</v>
      </c>
      <c r="B1054" t="s">
        <v>436</v>
      </c>
      <c r="C1054">
        <v>50021</v>
      </c>
      <c r="D1054" t="s">
        <v>74</v>
      </c>
      <c r="E1054" t="s">
        <v>30</v>
      </c>
      <c r="F1054" t="s">
        <v>31</v>
      </c>
      <c r="G1054" t="s">
        <v>32</v>
      </c>
      <c r="H1054" t="s">
        <v>33</v>
      </c>
      <c r="I1054" t="s">
        <v>2349</v>
      </c>
      <c r="J1054" t="s">
        <v>2349</v>
      </c>
      <c r="K1054" t="s">
        <v>2349</v>
      </c>
      <c r="L1054" t="s">
        <v>2349</v>
      </c>
      <c r="M1054" t="s">
        <v>2349</v>
      </c>
      <c r="N1054" t="s">
        <v>2349</v>
      </c>
      <c r="O1054" t="s">
        <v>2349</v>
      </c>
      <c r="P1054" t="s">
        <v>2349</v>
      </c>
      <c r="Q1054" s="1">
        <v>288</v>
      </c>
    </row>
    <row r="1055" spans="1:17" x14ac:dyDescent="0.35">
      <c r="A1055" t="s">
        <v>1600</v>
      </c>
      <c r="B1055" t="s">
        <v>142</v>
      </c>
      <c r="C1055">
        <v>5064</v>
      </c>
      <c r="D1055" t="s">
        <v>67</v>
      </c>
      <c r="E1055" t="s">
        <v>143</v>
      </c>
      <c r="F1055" t="s">
        <v>144</v>
      </c>
      <c r="G1055" t="s">
        <v>32</v>
      </c>
      <c r="H1055" t="s">
        <v>33</v>
      </c>
      <c r="I1055" t="s">
        <v>2349</v>
      </c>
      <c r="J1055" t="s">
        <v>2349</v>
      </c>
      <c r="K1055" t="s">
        <v>2349</v>
      </c>
      <c r="L1055" t="s">
        <v>2349</v>
      </c>
      <c r="M1055" t="s">
        <v>2349</v>
      </c>
      <c r="N1055" t="s">
        <v>2349</v>
      </c>
      <c r="O1055" t="s">
        <v>2349</v>
      </c>
      <c r="P1055" t="s">
        <v>2349</v>
      </c>
      <c r="Q1055" s="1">
        <v>1</v>
      </c>
    </row>
    <row r="1056" spans="1:17" x14ac:dyDescent="0.35">
      <c r="A1056" t="s">
        <v>1600</v>
      </c>
      <c r="B1056" t="s">
        <v>142</v>
      </c>
      <c r="C1056">
        <v>50021</v>
      </c>
      <c r="D1056" t="s">
        <v>74</v>
      </c>
      <c r="E1056" t="s">
        <v>143</v>
      </c>
      <c r="F1056" t="s">
        <v>144</v>
      </c>
      <c r="G1056" t="s">
        <v>32</v>
      </c>
      <c r="H1056" t="s">
        <v>33</v>
      </c>
      <c r="I1056" t="s">
        <v>2349</v>
      </c>
      <c r="J1056" t="s">
        <v>2349</v>
      </c>
      <c r="K1056" t="s">
        <v>2349</v>
      </c>
      <c r="L1056" t="s">
        <v>2349</v>
      </c>
      <c r="M1056" t="s">
        <v>2349</v>
      </c>
      <c r="N1056" t="s">
        <v>2349</v>
      </c>
      <c r="O1056" t="s">
        <v>2349</v>
      </c>
      <c r="P1056" t="s">
        <v>2349</v>
      </c>
      <c r="Q1056" s="1">
        <v>144</v>
      </c>
    </row>
    <row r="1057" spans="1:17" x14ac:dyDescent="0.35">
      <c r="A1057" t="s">
        <v>1600</v>
      </c>
      <c r="B1057" t="s">
        <v>145</v>
      </c>
      <c r="C1057">
        <v>5063</v>
      </c>
      <c r="D1057" t="s">
        <v>72</v>
      </c>
      <c r="E1057" t="s">
        <v>143</v>
      </c>
      <c r="F1057" t="s">
        <v>144</v>
      </c>
      <c r="G1057" t="s">
        <v>32</v>
      </c>
      <c r="H1057" t="s">
        <v>33</v>
      </c>
      <c r="I1057" t="s">
        <v>2349</v>
      </c>
      <c r="J1057" t="s">
        <v>2349</v>
      </c>
      <c r="K1057" t="s">
        <v>2349</v>
      </c>
      <c r="L1057" t="s">
        <v>2349</v>
      </c>
      <c r="M1057" t="s">
        <v>2349</v>
      </c>
      <c r="N1057" t="s">
        <v>2349</v>
      </c>
      <c r="O1057" t="s">
        <v>2349</v>
      </c>
      <c r="P1057" t="s">
        <v>2349</v>
      </c>
      <c r="Q1057" s="1">
        <v>48</v>
      </c>
    </row>
    <row r="1058" spans="1:17" x14ac:dyDescent="0.35">
      <c r="A1058" t="s">
        <v>1600</v>
      </c>
      <c r="B1058" t="s">
        <v>900</v>
      </c>
      <c r="C1058">
        <v>5063</v>
      </c>
      <c r="D1058" t="s">
        <v>72</v>
      </c>
      <c r="E1058" t="s">
        <v>539</v>
      </c>
      <c r="F1058" t="s">
        <v>540</v>
      </c>
      <c r="G1058" t="s">
        <v>348</v>
      </c>
      <c r="H1058" t="s">
        <v>349</v>
      </c>
      <c r="I1058" t="s">
        <v>2349</v>
      </c>
      <c r="J1058" t="s">
        <v>2349</v>
      </c>
      <c r="K1058" t="s">
        <v>2349</v>
      </c>
      <c r="L1058" t="s">
        <v>2349</v>
      </c>
      <c r="M1058" t="s">
        <v>2349</v>
      </c>
      <c r="N1058" t="s">
        <v>2349</v>
      </c>
      <c r="O1058" t="s">
        <v>2349</v>
      </c>
      <c r="P1058" t="s">
        <v>2349</v>
      </c>
      <c r="Q1058" s="1">
        <v>2033</v>
      </c>
    </row>
    <row r="1059" spans="1:17" x14ac:dyDescent="0.35">
      <c r="A1059" t="s">
        <v>1600</v>
      </c>
      <c r="B1059" t="s">
        <v>900</v>
      </c>
      <c r="C1059">
        <v>5064</v>
      </c>
      <c r="D1059" t="s">
        <v>67</v>
      </c>
      <c r="E1059" t="s">
        <v>539</v>
      </c>
      <c r="F1059" t="s">
        <v>540</v>
      </c>
      <c r="G1059" t="s">
        <v>348</v>
      </c>
      <c r="H1059" t="s">
        <v>349</v>
      </c>
      <c r="I1059" t="s">
        <v>2349</v>
      </c>
      <c r="J1059" t="s">
        <v>2349</v>
      </c>
      <c r="K1059" t="s">
        <v>2349</v>
      </c>
      <c r="L1059" t="s">
        <v>2349</v>
      </c>
      <c r="M1059" t="s">
        <v>2349</v>
      </c>
      <c r="N1059" t="s">
        <v>2349</v>
      </c>
      <c r="O1059" t="s">
        <v>2349</v>
      </c>
      <c r="P1059" t="s">
        <v>2349</v>
      </c>
      <c r="Q1059" s="1">
        <v>49</v>
      </c>
    </row>
    <row r="1060" spans="1:17" x14ac:dyDescent="0.35">
      <c r="A1060" t="s">
        <v>1600</v>
      </c>
      <c r="B1060" t="s">
        <v>901</v>
      </c>
      <c r="C1060">
        <v>50021</v>
      </c>
      <c r="D1060" t="s">
        <v>74</v>
      </c>
      <c r="E1060" t="s">
        <v>539</v>
      </c>
      <c r="F1060" t="s">
        <v>540</v>
      </c>
      <c r="G1060" t="s">
        <v>348</v>
      </c>
      <c r="H1060" t="s">
        <v>349</v>
      </c>
      <c r="I1060" t="s">
        <v>2349</v>
      </c>
      <c r="J1060" t="s">
        <v>2349</v>
      </c>
      <c r="K1060" t="s">
        <v>2349</v>
      </c>
      <c r="L1060" t="s">
        <v>2349</v>
      </c>
      <c r="M1060" t="s">
        <v>2349</v>
      </c>
      <c r="N1060" t="s">
        <v>2349</v>
      </c>
      <c r="O1060" t="s">
        <v>2349</v>
      </c>
      <c r="P1060" t="s">
        <v>2349</v>
      </c>
      <c r="Q1060" s="1">
        <v>6160</v>
      </c>
    </row>
    <row r="1061" spans="1:17" x14ac:dyDescent="0.35">
      <c r="A1061" t="s">
        <v>1600</v>
      </c>
      <c r="B1061" t="s">
        <v>907</v>
      </c>
      <c r="C1061">
        <v>5064</v>
      </c>
      <c r="D1061" t="s">
        <v>67</v>
      </c>
      <c r="E1061" t="s">
        <v>181</v>
      </c>
      <c r="F1061" t="s">
        <v>182</v>
      </c>
      <c r="G1061" t="s">
        <v>827</v>
      </c>
      <c r="H1061" t="s">
        <v>828</v>
      </c>
      <c r="I1061" t="s">
        <v>2349</v>
      </c>
      <c r="J1061" t="s">
        <v>2349</v>
      </c>
      <c r="K1061" t="s">
        <v>2349</v>
      </c>
      <c r="L1061" t="s">
        <v>2349</v>
      </c>
      <c r="M1061" t="s">
        <v>163</v>
      </c>
      <c r="N1061" t="s">
        <v>164</v>
      </c>
      <c r="O1061" t="s">
        <v>628</v>
      </c>
      <c r="P1061" t="s">
        <v>629</v>
      </c>
      <c r="Q1061" s="1">
        <v>135</v>
      </c>
    </row>
    <row r="1062" spans="1:17" x14ac:dyDescent="0.35">
      <c r="A1062" t="s">
        <v>1600</v>
      </c>
      <c r="B1062" t="s">
        <v>909</v>
      </c>
      <c r="C1062">
        <v>50021</v>
      </c>
      <c r="D1062" t="s">
        <v>74</v>
      </c>
      <c r="E1062" t="s">
        <v>181</v>
      </c>
      <c r="F1062" t="s">
        <v>182</v>
      </c>
      <c r="G1062" t="s">
        <v>827</v>
      </c>
      <c r="H1062" t="s">
        <v>828</v>
      </c>
      <c r="I1062" t="s">
        <v>2349</v>
      </c>
      <c r="J1062" t="s">
        <v>2349</v>
      </c>
      <c r="K1062" t="s">
        <v>2349</v>
      </c>
      <c r="L1062" t="s">
        <v>2349</v>
      </c>
      <c r="M1062" t="s">
        <v>163</v>
      </c>
      <c r="N1062" t="s">
        <v>164</v>
      </c>
      <c r="O1062" t="s">
        <v>628</v>
      </c>
      <c r="P1062" t="s">
        <v>629</v>
      </c>
      <c r="Q1062" s="1">
        <v>16905</v>
      </c>
    </row>
    <row r="1063" spans="1:17" x14ac:dyDescent="0.35">
      <c r="A1063" t="s">
        <v>1600</v>
      </c>
      <c r="B1063" t="s">
        <v>908</v>
      </c>
      <c r="C1063">
        <v>5063</v>
      </c>
      <c r="D1063" t="s">
        <v>72</v>
      </c>
      <c r="E1063" t="s">
        <v>181</v>
      </c>
      <c r="F1063" t="s">
        <v>182</v>
      </c>
      <c r="G1063" t="s">
        <v>827</v>
      </c>
      <c r="H1063" t="s">
        <v>828</v>
      </c>
      <c r="I1063" t="s">
        <v>2349</v>
      </c>
      <c r="J1063" t="s">
        <v>2349</v>
      </c>
      <c r="K1063" t="s">
        <v>2349</v>
      </c>
      <c r="L1063" t="s">
        <v>2349</v>
      </c>
      <c r="M1063" t="s">
        <v>163</v>
      </c>
      <c r="N1063" t="s">
        <v>164</v>
      </c>
      <c r="O1063" t="s">
        <v>628</v>
      </c>
      <c r="P1063" t="s">
        <v>629</v>
      </c>
      <c r="Q1063" s="1">
        <v>5579</v>
      </c>
    </row>
    <row r="1064" spans="1:17" x14ac:dyDescent="0.35">
      <c r="A1064" t="s">
        <v>1600</v>
      </c>
      <c r="B1064" t="s">
        <v>697</v>
      </c>
      <c r="C1064">
        <v>550099</v>
      </c>
      <c r="D1064" t="s">
        <v>409</v>
      </c>
      <c r="E1064" t="s">
        <v>127</v>
      </c>
      <c r="F1064" t="s">
        <v>128</v>
      </c>
      <c r="G1064" t="s">
        <v>129</v>
      </c>
      <c r="H1064" t="s">
        <v>130</v>
      </c>
      <c r="I1064" t="s">
        <v>2349</v>
      </c>
      <c r="J1064" t="s">
        <v>2349</v>
      </c>
      <c r="K1064" t="s">
        <v>2349</v>
      </c>
      <c r="L1064" t="s">
        <v>2349</v>
      </c>
      <c r="M1064" t="s">
        <v>2349</v>
      </c>
      <c r="N1064" t="s">
        <v>2349</v>
      </c>
      <c r="O1064" t="s">
        <v>2349</v>
      </c>
      <c r="P1064" t="s">
        <v>2349</v>
      </c>
      <c r="Q1064" s="1">
        <v>588</v>
      </c>
    </row>
    <row r="1065" spans="1:17" x14ac:dyDescent="0.35">
      <c r="A1065" t="s">
        <v>1600</v>
      </c>
      <c r="B1065" t="s">
        <v>697</v>
      </c>
      <c r="C1065">
        <v>550400</v>
      </c>
      <c r="D1065" t="s">
        <v>37</v>
      </c>
      <c r="E1065" t="s">
        <v>127</v>
      </c>
      <c r="F1065" t="s">
        <v>128</v>
      </c>
      <c r="G1065" t="s">
        <v>129</v>
      </c>
      <c r="H1065" t="s">
        <v>130</v>
      </c>
      <c r="I1065" t="s">
        <v>2349</v>
      </c>
      <c r="J1065" t="s">
        <v>2349</v>
      </c>
      <c r="K1065" t="s">
        <v>2349</v>
      </c>
      <c r="L1065" t="s">
        <v>2349</v>
      </c>
      <c r="M1065" t="s">
        <v>2349</v>
      </c>
      <c r="N1065" t="s">
        <v>2349</v>
      </c>
      <c r="O1065" t="s">
        <v>2349</v>
      </c>
      <c r="P1065" t="s">
        <v>2349</v>
      </c>
      <c r="Q1065" s="1">
        <v>397</v>
      </c>
    </row>
    <row r="1066" spans="1:17" x14ac:dyDescent="0.35">
      <c r="A1066" t="s">
        <v>1600</v>
      </c>
      <c r="B1066" t="s">
        <v>697</v>
      </c>
      <c r="C1066">
        <v>554090</v>
      </c>
      <c r="D1066" t="s">
        <v>698</v>
      </c>
      <c r="E1066" t="s">
        <v>127</v>
      </c>
      <c r="F1066" t="s">
        <v>128</v>
      </c>
      <c r="G1066" t="s">
        <v>129</v>
      </c>
      <c r="H1066" t="s">
        <v>130</v>
      </c>
      <c r="I1066" t="s">
        <v>2349</v>
      </c>
      <c r="J1066" t="s">
        <v>2349</v>
      </c>
      <c r="K1066" t="s">
        <v>2349</v>
      </c>
      <c r="L1066" t="s">
        <v>2349</v>
      </c>
      <c r="M1066" t="s">
        <v>2349</v>
      </c>
      <c r="N1066" t="s">
        <v>2349</v>
      </c>
      <c r="O1066" t="s">
        <v>2349</v>
      </c>
      <c r="P1066" t="s">
        <v>2349</v>
      </c>
      <c r="Q1066" s="1">
        <v>3459</v>
      </c>
    </row>
    <row r="1067" spans="1:17" x14ac:dyDescent="0.35">
      <c r="A1067" t="s">
        <v>1600</v>
      </c>
      <c r="B1067" t="s">
        <v>409</v>
      </c>
      <c r="C1067">
        <v>550099</v>
      </c>
      <c r="D1067" t="s">
        <v>409</v>
      </c>
      <c r="E1067" t="s">
        <v>312</v>
      </c>
      <c r="F1067" t="s">
        <v>313</v>
      </c>
      <c r="G1067" t="s">
        <v>70</v>
      </c>
      <c r="H1067" t="s">
        <v>71</v>
      </c>
      <c r="I1067" t="s">
        <v>2349</v>
      </c>
      <c r="J1067" t="s">
        <v>2349</v>
      </c>
      <c r="K1067" t="s">
        <v>2349</v>
      </c>
      <c r="L1067" t="s">
        <v>2349</v>
      </c>
      <c r="M1067" t="s">
        <v>2349</v>
      </c>
      <c r="N1067" t="s">
        <v>2349</v>
      </c>
      <c r="O1067" t="s">
        <v>2349</v>
      </c>
      <c r="P1067" t="s">
        <v>2349</v>
      </c>
      <c r="Q1067" s="1">
        <v>276</v>
      </c>
    </row>
    <row r="1068" spans="1:17" x14ac:dyDescent="0.35">
      <c r="A1068" t="s">
        <v>1600</v>
      </c>
      <c r="B1068" t="s">
        <v>409</v>
      </c>
      <c r="C1068">
        <v>550099</v>
      </c>
      <c r="D1068" t="s">
        <v>409</v>
      </c>
      <c r="E1068" t="s">
        <v>174</v>
      </c>
      <c r="F1068" t="s">
        <v>175</v>
      </c>
      <c r="G1068" t="s">
        <v>70</v>
      </c>
      <c r="H1068" t="s">
        <v>71</v>
      </c>
      <c r="I1068" t="s">
        <v>2349</v>
      </c>
      <c r="J1068" t="s">
        <v>2349</v>
      </c>
      <c r="K1068" t="s">
        <v>2349</v>
      </c>
      <c r="L1068" t="s">
        <v>2349</v>
      </c>
      <c r="M1068" t="s">
        <v>2349</v>
      </c>
      <c r="N1068" t="s">
        <v>2349</v>
      </c>
      <c r="O1068" t="s">
        <v>2349</v>
      </c>
      <c r="P1068" t="s">
        <v>2349</v>
      </c>
      <c r="Q1068" s="1">
        <v>2500</v>
      </c>
    </row>
    <row r="1069" spans="1:17" x14ac:dyDescent="0.35">
      <c r="A1069" t="s">
        <v>1600</v>
      </c>
      <c r="B1069" t="s">
        <v>409</v>
      </c>
      <c r="C1069">
        <v>550099</v>
      </c>
      <c r="D1069" t="s">
        <v>409</v>
      </c>
      <c r="E1069" t="s">
        <v>68</v>
      </c>
      <c r="F1069" t="s">
        <v>69</v>
      </c>
      <c r="G1069" t="s">
        <v>70</v>
      </c>
      <c r="H1069" t="s">
        <v>71</v>
      </c>
      <c r="I1069" t="s">
        <v>2349</v>
      </c>
      <c r="J1069" t="s">
        <v>2349</v>
      </c>
      <c r="K1069" t="s">
        <v>2349</v>
      </c>
      <c r="L1069" t="s">
        <v>2349</v>
      </c>
      <c r="M1069" t="s">
        <v>2349</v>
      </c>
      <c r="N1069" t="s">
        <v>2349</v>
      </c>
      <c r="O1069" t="s">
        <v>2349</v>
      </c>
      <c r="P1069" t="s">
        <v>2349</v>
      </c>
      <c r="Q1069" s="1">
        <v>400</v>
      </c>
    </row>
    <row r="1070" spans="1:17" x14ac:dyDescent="0.35">
      <c r="A1070" t="s">
        <v>1600</v>
      </c>
      <c r="B1070" t="s">
        <v>409</v>
      </c>
      <c r="C1070">
        <v>550099</v>
      </c>
      <c r="D1070" t="s">
        <v>409</v>
      </c>
      <c r="E1070" t="s">
        <v>115</v>
      </c>
      <c r="F1070" t="s">
        <v>116</v>
      </c>
      <c r="G1070" t="s">
        <v>70</v>
      </c>
      <c r="H1070" t="s">
        <v>71</v>
      </c>
      <c r="I1070" t="s">
        <v>2349</v>
      </c>
      <c r="J1070" t="s">
        <v>2349</v>
      </c>
      <c r="K1070" t="s">
        <v>2349</v>
      </c>
      <c r="L1070" t="s">
        <v>2349</v>
      </c>
      <c r="M1070" t="s">
        <v>2349</v>
      </c>
      <c r="N1070" t="s">
        <v>2349</v>
      </c>
      <c r="O1070" t="s">
        <v>2349</v>
      </c>
      <c r="P1070" t="s">
        <v>2349</v>
      </c>
      <c r="Q1070" s="1">
        <v>984</v>
      </c>
    </row>
    <row r="1071" spans="1:17" x14ac:dyDescent="0.35">
      <c r="A1071" t="s">
        <v>1600</v>
      </c>
      <c r="B1071" t="s">
        <v>409</v>
      </c>
      <c r="C1071">
        <v>550099</v>
      </c>
      <c r="D1071" t="s">
        <v>409</v>
      </c>
      <c r="E1071" t="s">
        <v>143</v>
      </c>
      <c r="F1071" t="s">
        <v>144</v>
      </c>
      <c r="G1071" t="s">
        <v>32</v>
      </c>
      <c r="H1071" t="s">
        <v>33</v>
      </c>
      <c r="I1071" t="s">
        <v>2349</v>
      </c>
      <c r="J1071" t="s">
        <v>2349</v>
      </c>
      <c r="K1071" t="s">
        <v>2349</v>
      </c>
      <c r="L1071" t="s">
        <v>2349</v>
      </c>
      <c r="M1071" t="s">
        <v>2349</v>
      </c>
      <c r="N1071" t="s">
        <v>2349</v>
      </c>
      <c r="O1071" t="s">
        <v>2349</v>
      </c>
      <c r="P1071" t="s">
        <v>2349</v>
      </c>
      <c r="Q1071" s="1">
        <v>600</v>
      </c>
    </row>
    <row r="1072" spans="1:17" x14ac:dyDescent="0.35">
      <c r="A1072" t="s">
        <v>1600</v>
      </c>
      <c r="B1072" t="s">
        <v>409</v>
      </c>
      <c r="C1072">
        <v>550099</v>
      </c>
      <c r="D1072" t="s">
        <v>409</v>
      </c>
      <c r="E1072" t="s">
        <v>390</v>
      </c>
      <c r="F1072" t="s">
        <v>391</v>
      </c>
      <c r="G1072" t="s">
        <v>112</v>
      </c>
      <c r="H1072" t="s">
        <v>113</v>
      </c>
      <c r="I1072" t="s">
        <v>2349</v>
      </c>
      <c r="J1072" t="s">
        <v>2349</v>
      </c>
      <c r="K1072" t="s">
        <v>2349</v>
      </c>
      <c r="L1072" t="s">
        <v>2349</v>
      </c>
      <c r="M1072" t="s">
        <v>2349</v>
      </c>
      <c r="N1072" t="s">
        <v>2349</v>
      </c>
      <c r="O1072" t="s">
        <v>2349</v>
      </c>
      <c r="P1072" t="s">
        <v>2349</v>
      </c>
      <c r="Q1072" s="1">
        <v>100</v>
      </c>
    </row>
    <row r="1073" spans="1:17" x14ac:dyDescent="0.35">
      <c r="A1073" t="s">
        <v>1600</v>
      </c>
      <c r="B1073" t="s">
        <v>409</v>
      </c>
      <c r="C1073">
        <v>550099</v>
      </c>
      <c r="D1073" t="s">
        <v>409</v>
      </c>
      <c r="E1073" t="s">
        <v>215</v>
      </c>
      <c r="F1073" t="s">
        <v>216</v>
      </c>
      <c r="G1073" t="s">
        <v>112</v>
      </c>
      <c r="H1073" t="s">
        <v>113</v>
      </c>
      <c r="I1073" t="s">
        <v>2349</v>
      </c>
      <c r="J1073" t="s">
        <v>2349</v>
      </c>
      <c r="K1073" t="s">
        <v>2349</v>
      </c>
      <c r="L1073" t="s">
        <v>2349</v>
      </c>
      <c r="M1073" t="s">
        <v>2349</v>
      </c>
      <c r="N1073" t="s">
        <v>2349</v>
      </c>
      <c r="O1073" t="s">
        <v>2349</v>
      </c>
      <c r="P1073" t="s">
        <v>2349</v>
      </c>
      <c r="Q1073" s="1">
        <v>160</v>
      </c>
    </row>
    <row r="1074" spans="1:17" x14ac:dyDescent="0.35">
      <c r="A1074" t="s">
        <v>1600</v>
      </c>
      <c r="B1074" t="s">
        <v>409</v>
      </c>
      <c r="C1074">
        <v>550099</v>
      </c>
      <c r="D1074" t="s">
        <v>409</v>
      </c>
      <c r="E1074" t="s">
        <v>232</v>
      </c>
      <c r="F1074" t="s">
        <v>233</v>
      </c>
      <c r="G1074" t="s">
        <v>473</v>
      </c>
      <c r="H1074" t="s">
        <v>474</v>
      </c>
      <c r="I1074" t="s">
        <v>2349</v>
      </c>
      <c r="J1074" t="s">
        <v>2349</v>
      </c>
      <c r="K1074" t="s">
        <v>2349</v>
      </c>
      <c r="L1074" t="s">
        <v>2349</v>
      </c>
      <c r="M1074" t="s">
        <v>2349</v>
      </c>
      <c r="N1074" t="s">
        <v>2349</v>
      </c>
      <c r="O1074" t="s">
        <v>2349</v>
      </c>
      <c r="P1074" t="s">
        <v>2349</v>
      </c>
      <c r="Q1074" s="1">
        <v>625</v>
      </c>
    </row>
    <row r="1075" spans="1:17" x14ac:dyDescent="0.35">
      <c r="A1075" t="s">
        <v>1600</v>
      </c>
      <c r="B1075" t="s">
        <v>409</v>
      </c>
      <c r="C1075">
        <v>550099</v>
      </c>
      <c r="D1075" t="s">
        <v>409</v>
      </c>
      <c r="E1075" t="s">
        <v>167</v>
      </c>
      <c r="F1075" t="s">
        <v>168</v>
      </c>
      <c r="G1075" t="s">
        <v>169</v>
      </c>
      <c r="H1075" t="s">
        <v>170</v>
      </c>
      <c r="I1075" t="s">
        <v>2349</v>
      </c>
      <c r="J1075" t="s">
        <v>2349</v>
      </c>
      <c r="K1075" t="s">
        <v>2349</v>
      </c>
      <c r="L1075" t="s">
        <v>2349</v>
      </c>
      <c r="M1075" t="s">
        <v>2349</v>
      </c>
      <c r="N1075" t="s">
        <v>2349</v>
      </c>
      <c r="O1075" t="s">
        <v>2349</v>
      </c>
      <c r="P1075" t="s">
        <v>2349</v>
      </c>
      <c r="Q1075" s="1">
        <v>420</v>
      </c>
    </row>
    <row r="1076" spans="1:17" x14ac:dyDescent="0.35">
      <c r="A1076" t="s">
        <v>1600</v>
      </c>
      <c r="B1076" t="s">
        <v>409</v>
      </c>
      <c r="C1076">
        <v>550099</v>
      </c>
      <c r="D1076" t="s">
        <v>409</v>
      </c>
      <c r="E1076" t="s">
        <v>340</v>
      </c>
      <c r="F1076" t="s">
        <v>341</v>
      </c>
      <c r="G1076" t="s">
        <v>32</v>
      </c>
      <c r="H1076" t="s">
        <v>33</v>
      </c>
      <c r="I1076" t="s">
        <v>2349</v>
      </c>
      <c r="J1076" t="s">
        <v>2349</v>
      </c>
      <c r="K1076" t="s">
        <v>2349</v>
      </c>
      <c r="L1076" t="s">
        <v>2349</v>
      </c>
      <c r="M1076" t="s">
        <v>2349</v>
      </c>
      <c r="N1076" t="s">
        <v>2349</v>
      </c>
      <c r="O1076" t="s">
        <v>2349</v>
      </c>
      <c r="P1076" t="s">
        <v>2349</v>
      </c>
      <c r="Q1076" s="1">
        <v>500</v>
      </c>
    </row>
    <row r="1077" spans="1:17" x14ac:dyDescent="0.35">
      <c r="A1077" t="s">
        <v>1600</v>
      </c>
      <c r="B1077" t="s">
        <v>409</v>
      </c>
      <c r="C1077">
        <v>550099</v>
      </c>
      <c r="D1077" t="s">
        <v>409</v>
      </c>
      <c r="E1077" t="s">
        <v>30</v>
      </c>
      <c r="F1077" t="s">
        <v>31</v>
      </c>
      <c r="G1077" t="s">
        <v>32</v>
      </c>
      <c r="H1077" t="s">
        <v>33</v>
      </c>
      <c r="I1077" t="s">
        <v>2349</v>
      </c>
      <c r="J1077" t="s">
        <v>2349</v>
      </c>
      <c r="K1077" t="s">
        <v>2349</v>
      </c>
      <c r="L1077" t="s">
        <v>2349</v>
      </c>
      <c r="M1077" t="s">
        <v>2349</v>
      </c>
      <c r="N1077" t="s">
        <v>2349</v>
      </c>
      <c r="O1077" t="s">
        <v>2349</v>
      </c>
      <c r="P1077" t="s">
        <v>2349</v>
      </c>
      <c r="Q1077" s="1">
        <v>400</v>
      </c>
    </row>
    <row r="1078" spans="1:17" x14ac:dyDescent="0.35">
      <c r="A1078" t="s">
        <v>1600</v>
      </c>
      <c r="B1078" t="s">
        <v>409</v>
      </c>
      <c r="C1078">
        <v>550099</v>
      </c>
      <c r="D1078" t="s">
        <v>409</v>
      </c>
      <c r="E1078" t="s">
        <v>299</v>
      </c>
      <c r="F1078" t="s">
        <v>300</v>
      </c>
      <c r="G1078" t="s">
        <v>32</v>
      </c>
      <c r="H1078" t="s">
        <v>33</v>
      </c>
      <c r="I1078" t="s">
        <v>2349</v>
      </c>
      <c r="J1078" t="s">
        <v>2349</v>
      </c>
      <c r="K1078" t="s">
        <v>2349</v>
      </c>
      <c r="L1078" t="s">
        <v>2349</v>
      </c>
      <c r="M1078" t="s">
        <v>2349</v>
      </c>
      <c r="N1078" t="s">
        <v>2349</v>
      </c>
      <c r="O1078" t="s">
        <v>2349</v>
      </c>
      <c r="P1078" t="s">
        <v>2349</v>
      </c>
      <c r="Q1078" s="1">
        <v>140</v>
      </c>
    </row>
    <row r="1079" spans="1:17" x14ac:dyDescent="0.35">
      <c r="A1079" t="s">
        <v>1600</v>
      </c>
      <c r="B1079" t="s">
        <v>409</v>
      </c>
      <c r="C1079">
        <v>550099</v>
      </c>
      <c r="D1079" t="s">
        <v>409</v>
      </c>
      <c r="E1079" t="s">
        <v>530</v>
      </c>
      <c r="F1079" t="s">
        <v>531</v>
      </c>
      <c r="G1079" t="s">
        <v>275</v>
      </c>
      <c r="H1079" t="s">
        <v>276</v>
      </c>
      <c r="I1079" t="s">
        <v>2349</v>
      </c>
      <c r="J1079" t="s">
        <v>2349</v>
      </c>
      <c r="K1079" t="s">
        <v>2349</v>
      </c>
      <c r="L1079" t="s">
        <v>2349</v>
      </c>
      <c r="M1079" t="s">
        <v>2349</v>
      </c>
      <c r="N1079" t="s">
        <v>2349</v>
      </c>
      <c r="O1079" t="s">
        <v>2349</v>
      </c>
      <c r="P1079" t="s">
        <v>2349</v>
      </c>
      <c r="Q1079" s="1">
        <v>350</v>
      </c>
    </row>
    <row r="1080" spans="1:17" x14ac:dyDescent="0.35">
      <c r="A1080" t="s">
        <v>1600</v>
      </c>
      <c r="B1080" t="s">
        <v>409</v>
      </c>
      <c r="C1080">
        <v>550099</v>
      </c>
      <c r="D1080" t="s">
        <v>409</v>
      </c>
      <c r="E1080" t="s">
        <v>306</v>
      </c>
      <c r="F1080" t="s">
        <v>307</v>
      </c>
      <c r="G1080" t="s">
        <v>158</v>
      </c>
      <c r="H1080" t="s">
        <v>159</v>
      </c>
      <c r="I1080" t="s">
        <v>2349</v>
      </c>
      <c r="J1080" t="s">
        <v>2349</v>
      </c>
      <c r="K1080" t="s">
        <v>2349</v>
      </c>
      <c r="L1080" t="s">
        <v>2349</v>
      </c>
      <c r="M1080" t="s">
        <v>2349</v>
      </c>
      <c r="N1080" t="s">
        <v>2349</v>
      </c>
      <c r="O1080" t="s">
        <v>2349</v>
      </c>
      <c r="P1080" t="s">
        <v>2349</v>
      </c>
      <c r="Q1080" s="1">
        <v>150</v>
      </c>
    </row>
    <row r="1081" spans="1:17" x14ac:dyDescent="0.35">
      <c r="A1081" t="s">
        <v>1600</v>
      </c>
      <c r="B1081" t="s">
        <v>409</v>
      </c>
      <c r="C1081">
        <v>550099</v>
      </c>
      <c r="D1081" t="s">
        <v>409</v>
      </c>
      <c r="E1081" t="s">
        <v>200</v>
      </c>
      <c r="F1081" t="s">
        <v>201</v>
      </c>
      <c r="G1081" t="s">
        <v>202</v>
      </c>
      <c r="H1081" t="s">
        <v>203</v>
      </c>
      <c r="I1081" t="s">
        <v>2349</v>
      </c>
      <c r="J1081" t="s">
        <v>2349</v>
      </c>
      <c r="K1081" t="s">
        <v>2349</v>
      </c>
      <c r="L1081" t="s">
        <v>2349</v>
      </c>
      <c r="M1081" t="s">
        <v>2349</v>
      </c>
      <c r="N1081" t="s">
        <v>2349</v>
      </c>
      <c r="O1081" t="s">
        <v>2349</v>
      </c>
      <c r="P1081" t="s">
        <v>2349</v>
      </c>
      <c r="Q1081" s="1">
        <v>950</v>
      </c>
    </row>
    <row r="1082" spans="1:17" x14ac:dyDescent="0.35">
      <c r="A1082" t="s">
        <v>1600</v>
      </c>
      <c r="B1082" t="s">
        <v>409</v>
      </c>
      <c r="C1082">
        <v>550099</v>
      </c>
      <c r="D1082" t="s">
        <v>409</v>
      </c>
      <c r="E1082" t="s">
        <v>181</v>
      </c>
      <c r="F1082" t="s">
        <v>182</v>
      </c>
      <c r="G1082" t="s">
        <v>20</v>
      </c>
      <c r="H1082" t="s">
        <v>21</v>
      </c>
      <c r="I1082" t="s">
        <v>2349</v>
      </c>
      <c r="J1082" t="s">
        <v>2349</v>
      </c>
      <c r="K1082" t="s">
        <v>2349</v>
      </c>
      <c r="L1082" t="s">
        <v>2349</v>
      </c>
      <c r="M1082" t="s">
        <v>856</v>
      </c>
      <c r="N1082" t="s">
        <v>857</v>
      </c>
      <c r="O1082" t="s">
        <v>858</v>
      </c>
      <c r="P1082" t="s">
        <v>859</v>
      </c>
      <c r="Q1082" s="1">
        <v>5349</v>
      </c>
    </row>
    <row r="1083" spans="1:17" x14ac:dyDescent="0.35">
      <c r="A1083" t="s">
        <v>1600</v>
      </c>
      <c r="B1083" t="s">
        <v>409</v>
      </c>
      <c r="C1083">
        <v>550099</v>
      </c>
      <c r="D1083" t="s">
        <v>409</v>
      </c>
      <c r="E1083" t="s">
        <v>181</v>
      </c>
      <c r="F1083" t="s">
        <v>182</v>
      </c>
      <c r="G1083" t="s">
        <v>183</v>
      </c>
      <c r="H1083" t="s">
        <v>184</v>
      </c>
      <c r="I1083" t="s">
        <v>2349</v>
      </c>
      <c r="J1083" t="s">
        <v>2349</v>
      </c>
      <c r="K1083" t="s">
        <v>2349</v>
      </c>
      <c r="L1083" t="s">
        <v>2349</v>
      </c>
      <c r="M1083" t="s">
        <v>1094</v>
      </c>
      <c r="N1083" t="s">
        <v>1095</v>
      </c>
      <c r="O1083" t="s">
        <v>858</v>
      </c>
      <c r="P1083" t="s">
        <v>859</v>
      </c>
      <c r="Q1083" s="1">
        <v>3400</v>
      </c>
    </row>
    <row r="1084" spans="1:17" x14ac:dyDescent="0.35">
      <c r="A1084" t="s">
        <v>1600</v>
      </c>
      <c r="B1084" t="s">
        <v>409</v>
      </c>
      <c r="C1084">
        <v>550099</v>
      </c>
      <c r="D1084" t="s">
        <v>409</v>
      </c>
      <c r="E1084" t="s">
        <v>181</v>
      </c>
      <c r="F1084" t="s">
        <v>182</v>
      </c>
      <c r="G1084" t="s">
        <v>183</v>
      </c>
      <c r="H1084" t="s">
        <v>184</v>
      </c>
      <c r="I1084" t="s">
        <v>2349</v>
      </c>
      <c r="J1084" t="s">
        <v>2349</v>
      </c>
      <c r="M1084" t="s">
        <v>1089</v>
      </c>
      <c r="N1084" t="s">
        <v>1090</v>
      </c>
      <c r="O1084" t="s">
        <v>858</v>
      </c>
      <c r="P1084" t="s">
        <v>859</v>
      </c>
      <c r="Q1084" s="1">
        <v>3300</v>
      </c>
    </row>
    <row r="1085" spans="1:17" x14ac:dyDescent="0.35">
      <c r="A1085" t="s">
        <v>1600</v>
      </c>
      <c r="B1085" t="s">
        <v>409</v>
      </c>
      <c r="C1085">
        <v>550099</v>
      </c>
      <c r="D1085" t="s">
        <v>409</v>
      </c>
      <c r="E1085" t="s">
        <v>181</v>
      </c>
      <c r="F1085" t="s">
        <v>182</v>
      </c>
      <c r="G1085" t="s">
        <v>183</v>
      </c>
      <c r="H1085" t="s">
        <v>184</v>
      </c>
      <c r="I1085" t="s">
        <v>2349</v>
      </c>
      <c r="J1085" t="s">
        <v>2349</v>
      </c>
      <c r="M1085" t="s">
        <v>765</v>
      </c>
      <c r="N1085" t="s">
        <v>766</v>
      </c>
      <c r="O1085" t="s">
        <v>858</v>
      </c>
      <c r="P1085" t="s">
        <v>859</v>
      </c>
      <c r="Q1085" s="1">
        <v>5000</v>
      </c>
    </row>
    <row r="1086" spans="1:17" x14ac:dyDescent="0.35">
      <c r="A1086" t="s">
        <v>1600</v>
      </c>
      <c r="B1086" t="s">
        <v>409</v>
      </c>
      <c r="C1086">
        <v>550099</v>
      </c>
      <c r="D1086" t="s">
        <v>409</v>
      </c>
      <c r="E1086" t="s">
        <v>181</v>
      </c>
      <c r="F1086" t="s">
        <v>182</v>
      </c>
      <c r="G1086" t="s">
        <v>183</v>
      </c>
      <c r="H1086" t="s">
        <v>184</v>
      </c>
      <c r="I1086" t="s">
        <v>2349</v>
      </c>
      <c r="J1086" t="s">
        <v>2349</v>
      </c>
      <c r="M1086" t="s">
        <v>1078</v>
      </c>
      <c r="N1086" t="s">
        <v>1079</v>
      </c>
      <c r="O1086" t="s">
        <v>858</v>
      </c>
      <c r="P1086" t="s">
        <v>859</v>
      </c>
      <c r="Q1086" s="1">
        <v>4662</v>
      </c>
    </row>
    <row r="1087" spans="1:17" x14ac:dyDescent="0.35">
      <c r="A1087" t="s">
        <v>1600</v>
      </c>
      <c r="B1087" t="s">
        <v>409</v>
      </c>
      <c r="C1087">
        <v>550099</v>
      </c>
      <c r="D1087" t="s">
        <v>409</v>
      </c>
      <c r="E1087" t="s">
        <v>981</v>
      </c>
      <c r="F1087" t="s">
        <v>982</v>
      </c>
      <c r="G1087" t="s">
        <v>983</v>
      </c>
      <c r="H1087" t="s">
        <v>982</v>
      </c>
      <c r="I1087" t="s">
        <v>2349</v>
      </c>
      <c r="J1087" t="s">
        <v>2349</v>
      </c>
      <c r="K1087" t="s">
        <v>2349</v>
      </c>
      <c r="L1087" t="s">
        <v>2349</v>
      </c>
      <c r="M1087" t="s">
        <v>1007</v>
      </c>
      <c r="N1087" t="s">
        <v>1008</v>
      </c>
      <c r="O1087" t="s">
        <v>2349</v>
      </c>
      <c r="P1087" t="s">
        <v>2349</v>
      </c>
      <c r="Q1087" s="1">
        <v>972</v>
      </c>
    </row>
    <row r="1088" spans="1:17" x14ac:dyDescent="0.35">
      <c r="A1088" t="s">
        <v>1600</v>
      </c>
      <c r="B1088" t="s">
        <v>409</v>
      </c>
      <c r="C1088">
        <v>550099</v>
      </c>
      <c r="D1088" t="s">
        <v>409</v>
      </c>
      <c r="E1088" t="s">
        <v>981</v>
      </c>
      <c r="F1088" t="s">
        <v>982</v>
      </c>
      <c r="G1088" t="s">
        <v>983</v>
      </c>
      <c r="H1088" t="s">
        <v>982</v>
      </c>
      <c r="I1088" t="s">
        <v>2349</v>
      </c>
      <c r="J1088" t="s">
        <v>2349</v>
      </c>
      <c r="M1088" t="s">
        <v>1005</v>
      </c>
      <c r="N1088" t="s">
        <v>1006</v>
      </c>
      <c r="O1088" t="s">
        <v>2349</v>
      </c>
      <c r="P1088" t="s">
        <v>2349</v>
      </c>
      <c r="Q1088" s="1">
        <v>1188</v>
      </c>
    </row>
    <row r="1089" spans="1:17" x14ac:dyDescent="0.35">
      <c r="A1089" t="s">
        <v>1600</v>
      </c>
      <c r="B1089" t="s">
        <v>409</v>
      </c>
      <c r="C1089">
        <v>550099</v>
      </c>
      <c r="D1089" t="s">
        <v>409</v>
      </c>
      <c r="E1089" t="s">
        <v>981</v>
      </c>
      <c r="F1089" t="s">
        <v>982</v>
      </c>
      <c r="G1089" t="s">
        <v>983</v>
      </c>
      <c r="H1089" t="s">
        <v>982</v>
      </c>
      <c r="I1089" t="s">
        <v>2349</v>
      </c>
      <c r="J1089" t="s">
        <v>2349</v>
      </c>
      <c r="M1089" t="s">
        <v>1003</v>
      </c>
      <c r="N1089" t="s">
        <v>1004</v>
      </c>
      <c r="O1089" t="s">
        <v>2349</v>
      </c>
      <c r="P1089" t="s">
        <v>2349</v>
      </c>
      <c r="Q1089" s="1">
        <v>432</v>
      </c>
    </row>
    <row r="1090" spans="1:17" x14ac:dyDescent="0.35">
      <c r="A1090" t="s">
        <v>1600</v>
      </c>
      <c r="B1090" t="s">
        <v>409</v>
      </c>
      <c r="C1090">
        <v>550099</v>
      </c>
      <c r="D1090" t="s">
        <v>409</v>
      </c>
      <c r="E1090" t="s">
        <v>981</v>
      </c>
      <c r="F1090" t="s">
        <v>982</v>
      </c>
      <c r="G1090" t="s">
        <v>983</v>
      </c>
      <c r="H1090" t="s">
        <v>982</v>
      </c>
      <c r="I1090" t="s">
        <v>2349</v>
      </c>
      <c r="J1090" t="s">
        <v>2349</v>
      </c>
      <c r="M1090" t="s">
        <v>1001</v>
      </c>
      <c r="N1090" t="s">
        <v>1002</v>
      </c>
      <c r="O1090" t="s">
        <v>2349</v>
      </c>
      <c r="P1090" t="s">
        <v>2349</v>
      </c>
      <c r="Q1090" s="1">
        <v>324</v>
      </c>
    </row>
    <row r="1091" spans="1:17" x14ac:dyDescent="0.35">
      <c r="A1091" t="s">
        <v>1600</v>
      </c>
      <c r="B1091" t="s">
        <v>807</v>
      </c>
      <c r="C1091">
        <v>553290</v>
      </c>
      <c r="D1091" t="s">
        <v>807</v>
      </c>
      <c r="E1091" t="s">
        <v>167</v>
      </c>
      <c r="F1091" t="s">
        <v>168</v>
      </c>
      <c r="G1091" t="s">
        <v>169</v>
      </c>
      <c r="H1091" t="s">
        <v>170</v>
      </c>
      <c r="I1091" t="s">
        <v>2349</v>
      </c>
      <c r="J1091" t="s">
        <v>2349</v>
      </c>
      <c r="K1091" t="s">
        <v>2349</v>
      </c>
      <c r="L1091" t="s">
        <v>2349</v>
      </c>
      <c r="M1091" t="s">
        <v>2349</v>
      </c>
      <c r="N1091" t="s">
        <v>2349</v>
      </c>
      <c r="O1091" t="s">
        <v>2349</v>
      </c>
      <c r="P1091" t="s">
        <v>2349</v>
      </c>
      <c r="Q1091" s="1">
        <v>3000</v>
      </c>
    </row>
    <row r="1092" spans="1:17" x14ac:dyDescent="0.35">
      <c r="A1092" t="s">
        <v>1600</v>
      </c>
      <c r="B1092" t="s">
        <v>807</v>
      </c>
      <c r="C1092">
        <v>553290</v>
      </c>
      <c r="D1092" t="s">
        <v>807</v>
      </c>
      <c r="E1092" t="s">
        <v>530</v>
      </c>
      <c r="F1092" t="s">
        <v>531</v>
      </c>
      <c r="G1092" t="s">
        <v>275</v>
      </c>
      <c r="H1092" t="s">
        <v>276</v>
      </c>
      <c r="I1092" t="s">
        <v>2349</v>
      </c>
      <c r="J1092" t="s">
        <v>2349</v>
      </c>
      <c r="K1092" t="s">
        <v>2349</v>
      </c>
      <c r="L1092" t="s">
        <v>2349</v>
      </c>
      <c r="M1092" t="s">
        <v>2349</v>
      </c>
      <c r="N1092" t="s">
        <v>2349</v>
      </c>
      <c r="O1092" t="s">
        <v>2349</v>
      </c>
      <c r="P1092" t="s">
        <v>2349</v>
      </c>
      <c r="Q1092" s="1">
        <v>1000</v>
      </c>
    </row>
    <row r="1093" spans="1:17" x14ac:dyDescent="0.35">
      <c r="A1093" t="s">
        <v>1600</v>
      </c>
      <c r="B1093" t="s">
        <v>692</v>
      </c>
      <c r="C1093">
        <v>505099</v>
      </c>
      <c r="D1093" t="s">
        <v>692</v>
      </c>
      <c r="E1093" t="s">
        <v>981</v>
      </c>
      <c r="F1093" t="s">
        <v>982</v>
      </c>
      <c r="G1093" t="s">
        <v>983</v>
      </c>
      <c r="H1093" t="s">
        <v>982</v>
      </c>
      <c r="I1093" t="s">
        <v>2349</v>
      </c>
      <c r="J1093" t="s">
        <v>2349</v>
      </c>
      <c r="K1093" t="s">
        <v>2349</v>
      </c>
      <c r="L1093" t="s">
        <v>2349</v>
      </c>
      <c r="M1093" t="s">
        <v>998</v>
      </c>
      <c r="N1093" t="s">
        <v>999</v>
      </c>
      <c r="O1093" t="s">
        <v>2349</v>
      </c>
      <c r="P1093" t="s">
        <v>2349</v>
      </c>
      <c r="Q1093" s="1">
        <v>2783</v>
      </c>
    </row>
    <row r="1094" spans="1:17" x14ac:dyDescent="0.35">
      <c r="A1094" t="s">
        <v>1600</v>
      </c>
      <c r="B1094" t="s">
        <v>923</v>
      </c>
      <c r="C1094">
        <v>551490</v>
      </c>
      <c r="D1094" t="s">
        <v>923</v>
      </c>
      <c r="E1094" t="s">
        <v>530</v>
      </c>
      <c r="F1094" t="s">
        <v>531</v>
      </c>
      <c r="G1094" t="s">
        <v>275</v>
      </c>
      <c r="H1094" t="s">
        <v>276</v>
      </c>
      <c r="I1094" t="s">
        <v>2349</v>
      </c>
      <c r="J1094" t="s">
        <v>2349</v>
      </c>
      <c r="K1094" t="s">
        <v>2349</v>
      </c>
      <c r="L1094" t="s">
        <v>2349</v>
      </c>
      <c r="M1094" t="s">
        <v>2349</v>
      </c>
      <c r="N1094" t="s">
        <v>2349</v>
      </c>
      <c r="O1094" t="s">
        <v>2349</v>
      </c>
      <c r="P1094" t="s">
        <v>2349</v>
      </c>
      <c r="Q1094" s="1">
        <v>750</v>
      </c>
    </row>
    <row r="1095" spans="1:17" x14ac:dyDescent="0.35">
      <c r="A1095" t="s">
        <v>1600</v>
      </c>
      <c r="B1095" t="s">
        <v>223</v>
      </c>
      <c r="C1095">
        <v>551590</v>
      </c>
      <c r="D1095" t="s">
        <v>223</v>
      </c>
      <c r="E1095" t="s">
        <v>312</v>
      </c>
      <c r="F1095" t="s">
        <v>313</v>
      </c>
      <c r="G1095" t="s">
        <v>70</v>
      </c>
      <c r="H1095" t="s">
        <v>71</v>
      </c>
      <c r="I1095" t="s">
        <v>2349</v>
      </c>
      <c r="J1095" t="s">
        <v>2349</v>
      </c>
      <c r="K1095" t="s">
        <v>2349</v>
      </c>
      <c r="L1095" t="s">
        <v>2349</v>
      </c>
      <c r="M1095" t="s">
        <v>2349</v>
      </c>
      <c r="N1095" t="s">
        <v>2349</v>
      </c>
      <c r="O1095" t="s">
        <v>2349</v>
      </c>
      <c r="P1095" t="s">
        <v>2349</v>
      </c>
      <c r="Q1095" s="1">
        <v>17148</v>
      </c>
    </row>
    <row r="1096" spans="1:17" x14ac:dyDescent="0.35">
      <c r="A1096" t="s">
        <v>1600</v>
      </c>
      <c r="B1096" t="s">
        <v>223</v>
      </c>
      <c r="C1096">
        <v>551590</v>
      </c>
      <c r="D1096" t="s">
        <v>223</v>
      </c>
      <c r="E1096" t="s">
        <v>174</v>
      </c>
      <c r="F1096" t="s">
        <v>175</v>
      </c>
      <c r="G1096" t="s">
        <v>70</v>
      </c>
      <c r="H1096" t="s">
        <v>71</v>
      </c>
      <c r="I1096" t="s">
        <v>2349</v>
      </c>
      <c r="J1096" t="s">
        <v>2349</v>
      </c>
      <c r="K1096" t="s">
        <v>2349</v>
      </c>
      <c r="L1096" t="s">
        <v>2349</v>
      </c>
      <c r="M1096" t="s">
        <v>2349</v>
      </c>
      <c r="N1096" t="s">
        <v>2349</v>
      </c>
      <c r="O1096" t="s">
        <v>2349</v>
      </c>
      <c r="P1096" t="s">
        <v>2349</v>
      </c>
      <c r="Q1096" s="1">
        <v>5200</v>
      </c>
    </row>
    <row r="1097" spans="1:17" x14ac:dyDescent="0.35">
      <c r="A1097" t="s">
        <v>1600</v>
      </c>
      <c r="B1097" t="s">
        <v>223</v>
      </c>
      <c r="C1097">
        <v>551590</v>
      </c>
      <c r="D1097" t="s">
        <v>223</v>
      </c>
      <c r="E1097" t="s">
        <v>68</v>
      </c>
      <c r="F1097" t="s">
        <v>69</v>
      </c>
      <c r="G1097" t="s">
        <v>70</v>
      </c>
      <c r="H1097" t="s">
        <v>71</v>
      </c>
      <c r="I1097" t="s">
        <v>2349</v>
      </c>
      <c r="J1097" t="s">
        <v>2349</v>
      </c>
      <c r="K1097" t="s">
        <v>2349</v>
      </c>
      <c r="L1097" t="s">
        <v>2349</v>
      </c>
      <c r="M1097" t="s">
        <v>2349</v>
      </c>
      <c r="N1097" t="s">
        <v>2349</v>
      </c>
      <c r="O1097" t="s">
        <v>2349</v>
      </c>
      <c r="P1097" t="s">
        <v>2349</v>
      </c>
      <c r="Q1097" s="1">
        <v>4780</v>
      </c>
    </row>
    <row r="1098" spans="1:17" x14ac:dyDescent="0.35">
      <c r="A1098" t="s">
        <v>1600</v>
      </c>
      <c r="B1098" t="s">
        <v>223</v>
      </c>
      <c r="C1098">
        <v>551590</v>
      </c>
      <c r="D1098" t="s">
        <v>223</v>
      </c>
      <c r="E1098" t="s">
        <v>115</v>
      </c>
      <c r="F1098" t="s">
        <v>116</v>
      </c>
      <c r="G1098" t="s">
        <v>70</v>
      </c>
      <c r="H1098" t="s">
        <v>71</v>
      </c>
      <c r="I1098" t="s">
        <v>2349</v>
      </c>
      <c r="J1098" t="s">
        <v>2349</v>
      </c>
      <c r="K1098" t="s">
        <v>2349</v>
      </c>
      <c r="L1098" t="s">
        <v>2349</v>
      </c>
      <c r="M1098" t="s">
        <v>2349</v>
      </c>
      <c r="N1098" t="s">
        <v>2349</v>
      </c>
      <c r="O1098" t="s">
        <v>2349</v>
      </c>
      <c r="P1098" t="s">
        <v>2349</v>
      </c>
      <c r="Q1098" s="1">
        <v>959</v>
      </c>
    </row>
    <row r="1099" spans="1:17" x14ac:dyDescent="0.35">
      <c r="A1099" t="s">
        <v>1600</v>
      </c>
      <c r="B1099" t="s">
        <v>223</v>
      </c>
      <c r="C1099">
        <v>551590</v>
      </c>
      <c r="D1099" t="s">
        <v>223</v>
      </c>
      <c r="E1099" t="s">
        <v>390</v>
      </c>
      <c r="F1099" t="s">
        <v>391</v>
      </c>
      <c r="G1099" t="s">
        <v>112</v>
      </c>
      <c r="H1099" t="s">
        <v>113</v>
      </c>
      <c r="I1099" t="s">
        <v>2349</v>
      </c>
      <c r="J1099" t="s">
        <v>2349</v>
      </c>
      <c r="K1099" t="s">
        <v>2349</v>
      </c>
      <c r="L1099" t="s">
        <v>2349</v>
      </c>
      <c r="M1099" t="s">
        <v>2349</v>
      </c>
      <c r="N1099" t="s">
        <v>2349</v>
      </c>
      <c r="O1099" t="s">
        <v>2349</v>
      </c>
      <c r="P1099" t="s">
        <v>2349</v>
      </c>
      <c r="Q1099" s="1">
        <v>100</v>
      </c>
    </row>
    <row r="1100" spans="1:17" x14ac:dyDescent="0.35">
      <c r="A1100" t="s">
        <v>1600</v>
      </c>
      <c r="B1100" t="s">
        <v>223</v>
      </c>
      <c r="C1100">
        <v>551590</v>
      </c>
      <c r="D1100" t="s">
        <v>223</v>
      </c>
      <c r="E1100" t="s">
        <v>526</v>
      </c>
      <c r="F1100" t="s">
        <v>527</v>
      </c>
      <c r="G1100" t="s">
        <v>528</v>
      </c>
      <c r="H1100" t="s">
        <v>529</v>
      </c>
      <c r="I1100" t="s">
        <v>2349</v>
      </c>
      <c r="J1100" t="s">
        <v>2349</v>
      </c>
      <c r="K1100" t="s">
        <v>2349</v>
      </c>
      <c r="L1100" t="s">
        <v>2349</v>
      </c>
      <c r="M1100" t="s">
        <v>2349</v>
      </c>
      <c r="N1100" t="s">
        <v>2349</v>
      </c>
      <c r="O1100" t="s">
        <v>2349</v>
      </c>
      <c r="P1100" t="s">
        <v>2349</v>
      </c>
      <c r="Q1100" s="1">
        <v>200</v>
      </c>
    </row>
    <row r="1101" spans="1:17" x14ac:dyDescent="0.35">
      <c r="A1101" t="s">
        <v>1600</v>
      </c>
      <c r="B1101" t="s">
        <v>223</v>
      </c>
      <c r="C1101">
        <v>551590</v>
      </c>
      <c r="D1101" t="s">
        <v>223</v>
      </c>
      <c r="E1101" t="s">
        <v>146</v>
      </c>
      <c r="F1101" t="s">
        <v>147</v>
      </c>
      <c r="G1101" t="s">
        <v>148</v>
      </c>
      <c r="H1101" t="s">
        <v>149</v>
      </c>
      <c r="I1101" t="s">
        <v>2349</v>
      </c>
      <c r="J1101" t="s">
        <v>2349</v>
      </c>
      <c r="K1101" t="s">
        <v>2349</v>
      </c>
      <c r="L1101" t="s">
        <v>2349</v>
      </c>
      <c r="M1101" t="s">
        <v>2349</v>
      </c>
      <c r="N1101" t="s">
        <v>2349</v>
      </c>
      <c r="O1101" t="s">
        <v>2349</v>
      </c>
      <c r="P1101" t="s">
        <v>2349</v>
      </c>
      <c r="Q1101" s="1">
        <v>1000</v>
      </c>
    </row>
    <row r="1102" spans="1:17" x14ac:dyDescent="0.35">
      <c r="A1102" t="s">
        <v>1600</v>
      </c>
      <c r="B1102" t="s">
        <v>223</v>
      </c>
      <c r="C1102">
        <v>551590</v>
      </c>
      <c r="D1102" t="s">
        <v>223</v>
      </c>
      <c r="E1102" t="s">
        <v>146</v>
      </c>
      <c r="F1102" t="s">
        <v>147</v>
      </c>
      <c r="G1102" t="s">
        <v>224</v>
      </c>
      <c r="H1102" t="s">
        <v>225</v>
      </c>
      <c r="I1102" t="s">
        <v>2349</v>
      </c>
      <c r="J1102" t="s">
        <v>2349</v>
      </c>
      <c r="K1102" t="s">
        <v>2349</v>
      </c>
      <c r="L1102" t="s">
        <v>2349</v>
      </c>
      <c r="M1102" t="s">
        <v>2349</v>
      </c>
      <c r="N1102" t="s">
        <v>2349</v>
      </c>
      <c r="O1102" t="s">
        <v>2349</v>
      </c>
      <c r="P1102" t="s">
        <v>2349</v>
      </c>
      <c r="Q1102" s="1">
        <v>1000</v>
      </c>
    </row>
    <row r="1103" spans="1:17" x14ac:dyDescent="0.35">
      <c r="A1103" t="s">
        <v>1600</v>
      </c>
      <c r="B1103" t="s">
        <v>223</v>
      </c>
      <c r="C1103">
        <v>551590</v>
      </c>
      <c r="D1103" t="s">
        <v>223</v>
      </c>
      <c r="E1103" t="s">
        <v>167</v>
      </c>
      <c r="F1103" t="s">
        <v>168</v>
      </c>
      <c r="G1103" t="s">
        <v>169</v>
      </c>
      <c r="H1103" t="s">
        <v>170</v>
      </c>
      <c r="I1103" t="s">
        <v>2349</v>
      </c>
      <c r="J1103" t="s">
        <v>2349</v>
      </c>
      <c r="K1103" t="s">
        <v>2349</v>
      </c>
      <c r="L1103" t="s">
        <v>2349</v>
      </c>
      <c r="M1103" t="s">
        <v>2349</v>
      </c>
      <c r="N1103" t="s">
        <v>2349</v>
      </c>
      <c r="O1103" t="s">
        <v>2349</v>
      </c>
      <c r="P1103" t="s">
        <v>2349</v>
      </c>
      <c r="Q1103" s="1">
        <v>5000</v>
      </c>
    </row>
    <row r="1104" spans="1:17" x14ac:dyDescent="0.35">
      <c r="A1104" t="s">
        <v>1600</v>
      </c>
      <c r="B1104" t="s">
        <v>223</v>
      </c>
      <c r="C1104">
        <v>551590</v>
      </c>
      <c r="D1104" t="s">
        <v>223</v>
      </c>
      <c r="E1104" t="s">
        <v>30</v>
      </c>
      <c r="F1104" t="s">
        <v>31</v>
      </c>
      <c r="G1104" t="s">
        <v>32</v>
      </c>
      <c r="H1104" t="s">
        <v>33</v>
      </c>
      <c r="I1104" t="s">
        <v>2349</v>
      </c>
      <c r="J1104" t="s">
        <v>2349</v>
      </c>
      <c r="K1104" t="s">
        <v>2349</v>
      </c>
      <c r="L1104" t="s">
        <v>2349</v>
      </c>
      <c r="M1104" t="s">
        <v>2349</v>
      </c>
      <c r="N1104" t="s">
        <v>2349</v>
      </c>
      <c r="O1104" t="s">
        <v>2349</v>
      </c>
      <c r="P1104" t="s">
        <v>2349</v>
      </c>
      <c r="Q1104" s="1">
        <v>400</v>
      </c>
    </row>
    <row r="1105" spans="1:17" x14ac:dyDescent="0.35">
      <c r="A1105" t="s">
        <v>1600</v>
      </c>
      <c r="B1105" t="s">
        <v>223</v>
      </c>
      <c r="C1105">
        <v>551590</v>
      </c>
      <c r="D1105" t="s">
        <v>223</v>
      </c>
      <c r="E1105" t="s">
        <v>299</v>
      </c>
      <c r="F1105" t="s">
        <v>300</v>
      </c>
      <c r="G1105" t="s">
        <v>32</v>
      </c>
      <c r="H1105" t="s">
        <v>33</v>
      </c>
      <c r="I1105" t="s">
        <v>2349</v>
      </c>
      <c r="J1105" t="s">
        <v>2349</v>
      </c>
      <c r="K1105" t="s">
        <v>2349</v>
      </c>
      <c r="L1105" t="s">
        <v>2349</v>
      </c>
      <c r="M1105" t="s">
        <v>2349</v>
      </c>
      <c r="N1105" t="s">
        <v>2349</v>
      </c>
      <c r="O1105" t="s">
        <v>2349</v>
      </c>
      <c r="P1105" t="s">
        <v>2349</v>
      </c>
      <c r="Q1105" s="1">
        <v>1090</v>
      </c>
    </row>
    <row r="1106" spans="1:17" x14ac:dyDescent="0.35">
      <c r="A1106" t="s">
        <v>1600</v>
      </c>
      <c r="B1106" t="s">
        <v>223</v>
      </c>
      <c r="C1106">
        <v>551590</v>
      </c>
      <c r="D1106" t="s">
        <v>223</v>
      </c>
      <c r="E1106" t="s">
        <v>530</v>
      </c>
      <c r="F1106" t="s">
        <v>531</v>
      </c>
      <c r="G1106" t="s">
        <v>275</v>
      </c>
      <c r="H1106" t="s">
        <v>276</v>
      </c>
      <c r="I1106" t="s">
        <v>2349</v>
      </c>
      <c r="J1106" t="s">
        <v>2349</v>
      </c>
      <c r="K1106" t="s">
        <v>2349</v>
      </c>
      <c r="L1106" t="s">
        <v>2349</v>
      </c>
      <c r="M1106" t="s">
        <v>2349</v>
      </c>
      <c r="N1106" t="s">
        <v>2349</v>
      </c>
      <c r="O1106" t="s">
        <v>2349</v>
      </c>
      <c r="P1106" t="s">
        <v>2349</v>
      </c>
      <c r="Q1106" s="1">
        <v>100</v>
      </c>
    </row>
    <row r="1107" spans="1:17" x14ac:dyDescent="0.35">
      <c r="A1107" t="s">
        <v>1600</v>
      </c>
      <c r="B1107" t="s">
        <v>223</v>
      </c>
      <c r="C1107">
        <v>551590</v>
      </c>
      <c r="D1107" t="s">
        <v>223</v>
      </c>
      <c r="E1107" t="s">
        <v>537</v>
      </c>
      <c r="F1107" t="s">
        <v>538</v>
      </c>
      <c r="G1107" t="s">
        <v>535</v>
      </c>
      <c r="H1107" t="s">
        <v>536</v>
      </c>
      <c r="I1107" t="s">
        <v>2349</v>
      </c>
      <c r="J1107" t="s">
        <v>2349</v>
      </c>
      <c r="K1107" t="s">
        <v>2349</v>
      </c>
      <c r="L1107" t="s">
        <v>2349</v>
      </c>
      <c r="M1107" t="s">
        <v>2349</v>
      </c>
      <c r="N1107" t="s">
        <v>2349</v>
      </c>
      <c r="O1107" t="s">
        <v>2349</v>
      </c>
      <c r="P1107" t="s">
        <v>2349</v>
      </c>
      <c r="Q1107" s="1">
        <v>540</v>
      </c>
    </row>
    <row r="1108" spans="1:17" x14ac:dyDescent="0.35">
      <c r="A1108" t="s">
        <v>1600</v>
      </c>
      <c r="B1108" t="s">
        <v>223</v>
      </c>
      <c r="C1108">
        <v>551590</v>
      </c>
      <c r="D1108" t="s">
        <v>223</v>
      </c>
      <c r="E1108" t="s">
        <v>306</v>
      </c>
      <c r="F1108" t="s">
        <v>307</v>
      </c>
      <c r="G1108" t="s">
        <v>158</v>
      </c>
      <c r="H1108" t="s">
        <v>159</v>
      </c>
      <c r="I1108" t="s">
        <v>2349</v>
      </c>
      <c r="J1108" t="s">
        <v>2349</v>
      </c>
      <c r="K1108" t="s">
        <v>2349</v>
      </c>
      <c r="L1108" t="s">
        <v>2349</v>
      </c>
      <c r="M1108" t="s">
        <v>2349</v>
      </c>
      <c r="N1108" t="s">
        <v>2349</v>
      </c>
      <c r="O1108" t="s">
        <v>2349</v>
      </c>
      <c r="P1108" t="s">
        <v>2349</v>
      </c>
      <c r="Q1108" s="1">
        <v>8600</v>
      </c>
    </row>
    <row r="1109" spans="1:17" x14ac:dyDescent="0.35">
      <c r="A1109" t="s">
        <v>1600</v>
      </c>
      <c r="B1109" t="s">
        <v>223</v>
      </c>
      <c r="C1109">
        <v>551590</v>
      </c>
      <c r="D1109" t="s">
        <v>223</v>
      </c>
      <c r="E1109" t="s">
        <v>200</v>
      </c>
      <c r="F1109" t="s">
        <v>201</v>
      </c>
      <c r="G1109" t="s">
        <v>202</v>
      </c>
      <c r="H1109" t="s">
        <v>203</v>
      </c>
      <c r="I1109" t="s">
        <v>2349</v>
      </c>
      <c r="J1109" t="s">
        <v>2349</v>
      </c>
      <c r="K1109" t="s">
        <v>2349</v>
      </c>
      <c r="L1109" t="s">
        <v>2349</v>
      </c>
      <c r="M1109" t="s">
        <v>2349</v>
      </c>
      <c r="N1109" t="s">
        <v>2349</v>
      </c>
      <c r="O1109" t="s">
        <v>2349</v>
      </c>
      <c r="P1109" t="s">
        <v>2349</v>
      </c>
      <c r="Q1109" s="1">
        <v>900</v>
      </c>
    </row>
    <row r="1110" spans="1:17" x14ac:dyDescent="0.35">
      <c r="A1110" t="s">
        <v>1600</v>
      </c>
      <c r="B1110" t="s">
        <v>223</v>
      </c>
      <c r="C1110">
        <v>551590</v>
      </c>
      <c r="D1110" t="s">
        <v>223</v>
      </c>
      <c r="E1110" t="s">
        <v>258</v>
      </c>
      <c r="F1110" t="s">
        <v>259</v>
      </c>
      <c r="G1110" t="s">
        <v>260</v>
      </c>
      <c r="H1110" t="s">
        <v>261</v>
      </c>
      <c r="I1110" t="s">
        <v>2349</v>
      </c>
      <c r="J1110" t="s">
        <v>2349</v>
      </c>
      <c r="K1110" t="s">
        <v>2349</v>
      </c>
      <c r="L1110" t="s">
        <v>2349</v>
      </c>
      <c r="M1110" t="s">
        <v>2349</v>
      </c>
      <c r="N1110" t="s">
        <v>2349</v>
      </c>
      <c r="O1110" t="s">
        <v>2349</v>
      </c>
      <c r="P1110" t="s">
        <v>2349</v>
      </c>
      <c r="Q1110" s="1">
        <v>1000</v>
      </c>
    </row>
    <row r="1111" spans="1:17" x14ac:dyDescent="0.35">
      <c r="A1111" t="s">
        <v>1600</v>
      </c>
      <c r="B1111" t="s">
        <v>875</v>
      </c>
      <c r="C1111">
        <v>551590</v>
      </c>
      <c r="D1111" t="s">
        <v>223</v>
      </c>
      <c r="E1111" t="s">
        <v>258</v>
      </c>
      <c r="F1111" t="s">
        <v>259</v>
      </c>
      <c r="G1111" t="s">
        <v>64</v>
      </c>
      <c r="H1111" t="s">
        <v>65</v>
      </c>
      <c r="I1111" t="s">
        <v>2349</v>
      </c>
      <c r="J1111" t="s">
        <v>2349</v>
      </c>
      <c r="K1111" t="s">
        <v>2349</v>
      </c>
      <c r="L1111" t="s">
        <v>2349</v>
      </c>
      <c r="M1111" t="s">
        <v>876</v>
      </c>
      <c r="N1111" t="s">
        <v>877</v>
      </c>
      <c r="O1111" t="s">
        <v>2349</v>
      </c>
      <c r="P1111" t="s">
        <v>2349</v>
      </c>
      <c r="Q1111" s="1">
        <v>8000</v>
      </c>
    </row>
    <row r="1112" spans="1:17" x14ac:dyDescent="0.35">
      <c r="A1112" t="s">
        <v>1600</v>
      </c>
      <c r="B1112" t="s">
        <v>777</v>
      </c>
      <c r="C1112">
        <v>551109</v>
      </c>
      <c r="D1112" t="s">
        <v>777</v>
      </c>
      <c r="E1112" t="s">
        <v>526</v>
      </c>
      <c r="F1112" t="s">
        <v>527</v>
      </c>
      <c r="G1112" t="s">
        <v>528</v>
      </c>
      <c r="H1112" t="s">
        <v>529</v>
      </c>
      <c r="I1112" t="s">
        <v>1248</v>
      </c>
      <c r="J1112" t="s">
        <v>1249</v>
      </c>
      <c r="K1112" t="s">
        <v>2349</v>
      </c>
      <c r="L1112" t="s">
        <v>2349</v>
      </c>
      <c r="M1112" t="s">
        <v>2349</v>
      </c>
      <c r="N1112" t="s">
        <v>2349</v>
      </c>
      <c r="O1112" t="s">
        <v>2349</v>
      </c>
      <c r="P1112" t="s">
        <v>2349</v>
      </c>
      <c r="Q1112" s="1">
        <v>1500</v>
      </c>
    </row>
    <row r="1113" spans="1:17" x14ac:dyDescent="0.35">
      <c r="A1113" t="s">
        <v>1600</v>
      </c>
      <c r="B1113" t="s">
        <v>777</v>
      </c>
      <c r="C1113">
        <v>551109</v>
      </c>
      <c r="D1113" t="s">
        <v>777</v>
      </c>
      <c r="E1113" t="s">
        <v>146</v>
      </c>
      <c r="F1113" t="s">
        <v>147</v>
      </c>
      <c r="G1113" t="s">
        <v>148</v>
      </c>
      <c r="H1113" t="s">
        <v>149</v>
      </c>
      <c r="I1113" t="s">
        <v>606</v>
      </c>
      <c r="J1113" t="s">
        <v>607</v>
      </c>
      <c r="K1113" t="s">
        <v>2349</v>
      </c>
      <c r="L1113" t="s">
        <v>2349</v>
      </c>
      <c r="M1113" t="s">
        <v>2349</v>
      </c>
      <c r="N1113" t="s">
        <v>2349</v>
      </c>
      <c r="O1113" t="s">
        <v>2349</v>
      </c>
      <c r="P1113" t="s">
        <v>2349</v>
      </c>
      <c r="Q1113" s="1">
        <v>200</v>
      </c>
    </row>
    <row r="1114" spans="1:17" x14ac:dyDescent="0.35">
      <c r="A1114" t="s">
        <v>1600</v>
      </c>
      <c r="B1114" t="s">
        <v>777</v>
      </c>
      <c r="C1114">
        <v>551109</v>
      </c>
      <c r="D1114" t="s">
        <v>777</v>
      </c>
      <c r="E1114" t="s">
        <v>167</v>
      </c>
      <c r="F1114" t="s">
        <v>168</v>
      </c>
      <c r="G1114" t="s">
        <v>169</v>
      </c>
      <c r="H1114" t="s">
        <v>170</v>
      </c>
      <c r="I1114" t="s">
        <v>288</v>
      </c>
      <c r="J1114" t="s">
        <v>289</v>
      </c>
      <c r="K1114" t="s">
        <v>2349</v>
      </c>
      <c r="L1114" t="s">
        <v>2349</v>
      </c>
      <c r="M1114" t="s">
        <v>2349</v>
      </c>
      <c r="N1114" t="s">
        <v>2349</v>
      </c>
      <c r="O1114" t="s">
        <v>2349</v>
      </c>
      <c r="P1114" t="s">
        <v>2349</v>
      </c>
      <c r="Q1114" s="1">
        <v>1000</v>
      </c>
    </row>
    <row r="1115" spans="1:17" x14ac:dyDescent="0.35">
      <c r="A1115" t="s">
        <v>1600</v>
      </c>
      <c r="B1115" t="s">
        <v>777</v>
      </c>
      <c r="C1115">
        <v>551109</v>
      </c>
      <c r="D1115" t="s">
        <v>777</v>
      </c>
      <c r="E1115" t="s">
        <v>30</v>
      </c>
      <c r="F1115" t="s">
        <v>31</v>
      </c>
      <c r="G1115" t="s">
        <v>32</v>
      </c>
      <c r="H1115" t="s">
        <v>33</v>
      </c>
      <c r="I1115" t="s">
        <v>334</v>
      </c>
      <c r="J1115" t="s">
        <v>335</v>
      </c>
      <c r="K1115" t="s">
        <v>2349</v>
      </c>
      <c r="L1115" t="s">
        <v>2349</v>
      </c>
      <c r="M1115" t="s">
        <v>2349</v>
      </c>
      <c r="N1115" t="s">
        <v>2349</v>
      </c>
      <c r="O1115" t="s">
        <v>2349</v>
      </c>
      <c r="P1115" t="s">
        <v>2349</v>
      </c>
      <c r="Q1115" s="1">
        <v>467</v>
      </c>
    </row>
    <row r="1116" spans="1:17" x14ac:dyDescent="0.35">
      <c r="A1116" t="s">
        <v>1600</v>
      </c>
      <c r="B1116" t="s">
        <v>1497</v>
      </c>
      <c r="C1116">
        <v>551109</v>
      </c>
      <c r="D1116" t="s">
        <v>777</v>
      </c>
      <c r="E1116" t="s">
        <v>44</v>
      </c>
      <c r="F1116" t="s">
        <v>45</v>
      </c>
      <c r="G1116" t="s">
        <v>64</v>
      </c>
      <c r="H1116" t="s">
        <v>65</v>
      </c>
      <c r="I1116" t="s">
        <v>2349</v>
      </c>
      <c r="J1116" t="s">
        <v>2349</v>
      </c>
      <c r="K1116" t="s">
        <v>2349</v>
      </c>
      <c r="L1116" t="s">
        <v>2349</v>
      </c>
      <c r="M1116" t="s">
        <v>1498</v>
      </c>
      <c r="N1116" t="s">
        <v>1499</v>
      </c>
      <c r="O1116" t="s">
        <v>2349</v>
      </c>
      <c r="P1116" t="s">
        <v>2349</v>
      </c>
      <c r="Q1116" s="1">
        <v>25000</v>
      </c>
    </row>
    <row r="1117" spans="1:17" x14ac:dyDescent="0.35">
      <c r="A1117" t="s">
        <v>1600</v>
      </c>
      <c r="B1117" t="s">
        <v>881</v>
      </c>
      <c r="C1117">
        <v>551109</v>
      </c>
      <c r="D1117" t="s">
        <v>777</v>
      </c>
      <c r="E1117" t="s">
        <v>258</v>
      </c>
      <c r="F1117" t="s">
        <v>259</v>
      </c>
      <c r="G1117" t="s">
        <v>260</v>
      </c>
      <c r="H1117" t="s">
        <v>261</v>
      </c>
      <c r="I1117" t="s">
        <v>2349</v>
      </c>
      <c r="J1117" t="s">
        <v>2349</v>
      </c>
      <c r="K1117" t="s">
        <v>2349</v>
      </c>
      <c r="L1117" t="s">
        <v>2349</v>
      </c>
      <c r="M1117" t="s">
        <v>2349</v>
      </c>
      <c r="N1117" t="s">
        <v>2349</v>
      </c>
      <c r="O1117" t="s">
        <v>2349</v>
      </c>
      <c r="P1117" t="s">
        <v>2349</v>
      </c>
      <c r="Q1117" s="1">
        <v>11000</v>
      </c>
    </row>
    <row r="1118" spans="1:17" x14ac:dyDescent="0.35">
      <c r="A1118" t="s">
        <v>1600</v>
      </c>
      <c r="B1118" t="s">
        <v>39</v>
      </c>
      <c r="C1118">
        <v>552590</v>
      </c>
      <c r="D1118" t="s">
        <v>39</v>
      </c>
      <c r="E1118" t="s">
        <v>312</v>
      </c>
      <c r="F1118" t="s">
        <v>313</v>
      </c>
      <c r="G1118" t="s">
        <v>70</v>
      </c>
      <c r="H1118" t="s">
        <v>71</v>
      </c>
      <c r="I1118" t="s">
        <v>2349</v>
      </c>
      <c r="J1118" t="s">
        <v>2349</v>
      </c>
      <c r="K1118" t="s">
        <v>2349</v>
      </c>
      <c r="L1118" t="s">
        <v>2349</v>
      </c>
      <c r="M1118" t="s">
        <v>2349</v>
      </c>
      <c r="N1118" t="s">
        <v>2349</v>
      </c>
      <c r="O1118" t="s">
        <v>2349</v>
      </c>
      <c r="P1118" t="s">
        <v>2349</v>
      </c>
      <c r="Q1118" s="1">
        <v>3429</v>
      </c>
    </row>
    <row r="1119" spans="1:17" x14ac:dyDescent="0.35">
      <c r="A1119" t="s">
        <v>1600</v>
      </c>
      <c r="B1119" t="s">
        <v>39</v>
      </c>
      <c r="C1119">
        <v>552590</v>
      </c>
      <c r="D1119" t="s">
        <v>39</v>
      </c>
      <c r="E1119" t="s">
        <v>143</v>
      </c>
      <c r="F1119" t="s">
        <v>144</v>
      </c>
      <c r="G1119" t="s">
        <v>32</v>
      </c>
      <c r="H1119" t="s">
        <v>33</v>
      </c>
      <c r="I1119" t="s">
        <v>2349</v>
      </c>
      <c r="J1119" t="s">
        <v>2349</v>
      </c>
      <c r="K1119" t="s">
        <v>2349</v>
      </c>
      <c r="L1119" t="s">
        <v>2349</v>
      </c>
      <c r="M1119" t="s">
        <v>2349</v>
      </c>
      <c r="N1119" t="s">
        <v>2349</v>
      </c>
      <c r="O1119" t="s">
        <v>2349</v>
      </c>
      <c r="P1119" t="s">
        <v>2349</v>
      </c>
      <c r="Q1119" s="1">
        <v>3074</v>
      </c>
    </row>
    <row r="1120" spans="1:17" x14ac:dyDescent="0.35">
      <c r="A1120" t="s">
        <v>1600</v>
      </c>
      <c r="B1120" t="s">
        <v>39</v>
      </c>
      <c r="C1120">
        <v>552590</v>
      </c>
      <c r="D1120" t="s">
        <v>39</v>
      </c>
      <c r="E1120" t="s">
        <v>219</v>
      </c>
      <c r="F1120" t="s">
        <v>220</v>
      </c>
      <c r="G1120" t="s">
        <v>158</v>
      </c>
      <c r="H1120" t="s">
        <v>159</v>
      </c>
      <c r="I1120" t="s">
        <v>2349</v>
      </c>
      <c r="J1120" t="s">
        <v>2349</v>
      </c>
      <c r="K1120" t="s">
        <v>2349</v>
      </c>
      <c r="L1120" t="s">
        <v>2349</v>
      </c>
      <c r="M1120" t="s">
        <v>2349</v>
      </c>
      <c r="N1120" t="s">
        <v>2349</v>
      </c>
      <c r="O1120" t="s">
        <v>2349</v>
      </c>
      <c r="P1120" t="s">
        <v>2349</v>
      </c>
      <c r="Q1120" s="1">
        <v>61375</v>
      </c>
    </row>
    <row r="1121" spans="1:17" x14ac:dyDescent="0.35">
      <c r="A1121" t="s">
        <v>1600</v>
      </c>
      <c r="B1121" t="s">
        <v>39</v>
      </c>
      <c r="C1121">
        <v>552590</v>
      </c>
      <c r="D1121" t="s">
        <v>39</v>
      </c>
      <c r="E1121" t="s">
        <v>390</v>
      </c>
      <c r="F1121" t="s">
        <v>391</v>
      </c>
      <c r="G1121" t="s">
        <v>112</v>
      </c>
      <c r="H1121" t="s">
        <v>113</v>
      </c>
      <c r="I1121" t="s">
        <v>2349</v>
      </c>
      <c r="J1121" t="s">
        <v>2349</v>
      </c>
      <c r="K1121" t="s">
        <v>2349</v>
      </c>
      <c r="L1121" t="s">
        <v>2349</v>
      </c>
      <c r="M1121" t="s">
        <v>2349</v>
      </c>
      <c r="N1121" t="s">
        <v>2349</v>
      </c>
      <c r="O1121" t="s">
        <v>2349</v>
      </c>
      <c r="P1121" t="s">
        <v>2349</v>
      </c>
      <c r="Q1121" s="1">
        <v>3487</v>
      </c>
    </row>
    <row r="1122" spans="1:17" x14ac:dyDescent="0.35">
      <c r="A1122" t="s">
        <v>1600</v>
      </c>
      <c r="B1122" t="s">
        <v>39</v>
      </c>
      <c r="C1122">
        <v>552590</v>
      </c>
      <c r="D1122" t="s">
        <v>39</v>
      </c>
      <c r="E1122" t="s">
        <v>526</v>
      </c>
      <c r="F1122" t="s">
        <v>527</v>
      </c>
      <c r="G1122" t="s">
        <v>528</v>
      </c>
      <c r="H1122" t="s">
        <v>529</v>
      </c>
      <c r="I1122" t="s">
        <v>2349</v>
      </c>
      <c r="J1122" t="s">
        <v>2349</v>
      </c>
      <c r="K1122" t="s">
        <v>2349</v>
      </c>
      <c r="L1122" t="s">
        <v>2349</v>
      </c>
      <c r="M1122" t="s">
        <v>2349</v>
      </c>
      <c r="N1122" t="s">
        <v>2349</v>
      </c>
      <c r="O1122" t="s">
        <v>2349</v>
      </c>
      <c r="P1122" t="s">
        <v>2349</v>
      </c>
      <c r="Q1122" s="1">
        <v>4413</v>
      </c>
    </row>
    <row r="1123" spans="1:17" x14ac:dyDescent="0.35">
      <c r="A1123" t="s">
        <v>1600</v>
      </c>
      <c r="B1123" t="s">
        <v>39</v>
      </c>
      <c r="C1123">
        <v>552590</v>
      </c>
      <c r="D1123" t="s">
        <v>39</v>
      </c>
      <c r="E1123" t="s">
        <v>146</v>
      </c>
      <c r="F1123" t="s">
        <v>147</v>
      </c>
      <c r="G1123" t="s">
        <v>148</v>
      </c>
      <c r="H1123" t="s">
        <v>149</v>
      </c>
      <c r="I1123" t="s">
        <v>2349</v>
      </c>
      <c r="J1123" t="s">
        <v>2349</v>
      </c>
      <c r="K1123" t="s">
        <v>2349</v>
      </c>
      <c r="L1123" t="s">
        <v>2349</v>
      </c>
      <c r="M1123" t="s">
        <v>2349</v>
      </c>
      <c r="N1123" t="s">
        <v>2349</v>
      </c>
      <c r="O1123" t="s">
        <v>2349</v>
      </c>
      <c r="P1123" t="s">
        <v>2349</v>
      </c>
      <c r="Q1123" s="1">
        <v>3000</v>
      </c>
    </row>
    <row r="1124" spans="1:17" x14ac:dyDescent="0.35">
      <c r="A1124" t="s">
        <v>1600</v>
      </c>
      <c r="B1124" t="s">
        <v>39</v>
      </c>
      <c r="C1124">
        <v>552590</v>
      </c>
      <c r="D1124" t="s">
        <v>39</v>
      </c>
      <c r="E1124" t="s">
        <v>340</v>
      </c>
      <c r="F1124" t="s">
        <v>341</v>
      </c>
      <c r="G1124" t="s">
        <v>32</v>
      </c>
      <c r="H1124" t="s">
        <v>33</v>
      </c>
      <c r="I1124" t="s">
        <v>2349</v>
      </c>
      <c r="J1124" t="s">
        <v>2349</v>
      </c>
      <c r="K1124" t="s">
        <v>2349</v>
      </c>
      <c r="L1124" t="s">
        <v>2349</v>
      </c>
      <c r="M1124" t="s">
        <v>2349</v>
      </c>
      <c r="N1124" t="s">
        <v>2349</v>
      </c>
      <c r="O1124" t="s">
        <v>2349</v>
      </c>
      <c r="P1124" t="s">
        <v>2349</v>
      </c>
      <c r="Q1124" s="1">
        <v>5000</v>
      </c>
    </row>
    <row r="1125" spans="1:17" x14ac:dyDescent="0.35">
      <c r="A1125" t="s">
        <v>1600</v>
      </c>
      <c r="B1125" t="s">
        <v>39</v>
      </c>
      <c r="C1125">
        <v>552590</v>
      </c>
      <c r="D1125" t="s">
        <v>39</v>
      </c>
      <c r="E1125" t="s">
        <v>30</v>
      </c>
      <c r="F1125" t="s">
        <v>31</v>
      </c>
      <c r="G1125" t="s">
        <v>32</v>
      </c>
      <c r="H1125" t="s">
        <v>33</v>
      </c>
      <c r="I1125" t="s">
        <v>2349</v>
      </c>
      <c r="J1125" t="s">
        <v>2349</v>
      </c>
      <c r="K1125" t="s">
        <v>741</v>
      </c>
      <c r="L1125" t="s">
        <v>742</v>
      </c>
      <c r="M1125" t="s">
        <v>2349</v>
      </c>
      <c r="N1125" t="s">
        <v>2349</v>
      </c>
      <c r="O1125" t="s">
        <v>2349</v>
      </c>
      <c r="P1125" t="s">
        <v>2349</v>
      </c>
      <c r="Q1125" s="1">
        <v>7074</v>
      </c>
    </row>
    <row r="1126" spans="1:17" x14ac:dyDescent="0.35">
      <c r="A1126" t="s">
        <v>1600</v>
      </c>
      <c r="B1126" t="s">
        <v>39</v>
      </c>
      <c r="C1126">
        <v>552590</v>
      </c>
      <c r="D1126" t="s">
        <v>39</v>
      </c>
      <c r="E1126" t="s">
        <v>30</v>
      </c>
      <c r="F1126" t="s">
        <v>31</v>
      </c>
      <c r="G1126" t="s">
        <v>32</v>
      </c>
      <c r="H1126" t="s">
        <v>33</v>
      </c>
      <c r="I1126" t="s">
        <v>2349</v>
      </c>
      <c r="J1126" t="s">
        <v>2349</v>
      </c>
      <c r="K1126" t="s">
        <v>2349</v>
      </c>
      <c r="L1126" t="s">
        <v>2349</v>
      </c>
      <c r="M1126" t="s">
        <v>2349</v>
      </c>
      <c r="N1126" t="s">
        <v>2349</v>
      </c>
      <c r="O1126" t="s">
        <v>2349</v>
      </c>
      <c r="P1126" t="s">
        <v>2349</v>
      </c>
      <c r="Q1126" s="1">
        <v>9760</v>
      </c>
    </row>
    <row r="1127" spans="1:17" x14ac:dyDescent="0.35">
      <c r="A1127" t="s">
        <v>1600</v>
      </c>
      <c r="B1127" t="s">
        <v>39</v>
      </c>
      <c r="C1127">
        <v>552590</v>
      </c>
      <c r="D1127" t="s">
        <v>39</v>
      </c>
      <c r="E1127" t="s">
        <v>299</v>
      </c>
      <c r="F1127" t="s">
        <v>300</v>
      </c>
      <c r="G1127" t="s">
        <v>32</v>
      </c>
      <c r="H1127" t="s">
        <v>33</v>
      </c>
      <c r="I1127" t="s">
        <v>2349</v>
      </c>
      <c r="J1127" t="s">
        <v>2349</v>
      </c>
      <c r="K1127" t="s">
        <v>2349</v>
      </c>
      <c r="L1127" t="s">
        <v>2349</v>
      </c>
      <c r="M1127" t="s">
        <v>2349</v>
      </c>
      <c r="N1127" t="s">
        <v>2349</v>
      </c>
      <c r="O1127" t="s">
        <v>2349</v>
      </c>
      <c r="P1127" t="s">
        <v>2349</v>
      </c>
      <c r="Q1127" s="1">
        <v>5242</v>
      </c>
    </row>
    <row r="1128" spans="1:17" x14ac:dyDescent="0.35">
      <c r="A1128" t="s">
        <v>1600</v>
      </c>
      <c r="B1128" t="s">
        <v>39</v>
      </c>
      <c r="C1128">
        <v>552590</v>
      </c>
      <c r="D1128" t="s">
        <v>39</v>
      </c>
      <c r="E1128" t="s">
        <v>530</v>
      </c>
      <c r="F1128" t="s">
        <v>531</v>
      </c>
      <c r="G1128" t="s">
        <v>275</v>
      </c>
      <c r="H1128" t="s">
        <v>276</v>
      </c>
      <c r="I1128" t="s">
        <v>2349</v>
      </c>
      <c r="J1128" t="s">
        <v>2349</v>
      </c>
      <c r="K1128" t="s">
        <v>2349</v>
      </c>
      <c r="L1128" t="s">
        <v>2349</v>
      </c>
      <c r="M1128" t="s">
        <v>2349</v>
      </c>
      <c r="N1128" t="s">
        <v>2349</v>
      </c>
      <c r="O1128" t="s">
        <v>2349</v>
      </c>
      <c r="P1128" t="s">
        <v>2349</v>
      </c>
      <c r="Q1128" s="1">
        <v>3451</v>
      </c>
    </row>
    <row r="1129" spans="1:17" x14ac:dyDescent="0.35">
      <c r="A1129" t="s">
        <v>1600</v>
      </c>
      <c r="B1129" t="s">
        <v>39</v>
      </c>
      <c r="C1129">
        <v>552590</v>
      </c>
      <c r="D1129" t="s">
        <v>39</v>
      </c>
      <c r="E1129" t="s">
        <v>537</v>
      </c>
      <c r="F1129" t="s">
        <v>538</v>
      </c>
      <c r="G1129" t="s">
        <v>535</v>
      </c>
      <c r="H1129" t="s">
        <v>536</v>
      </c>
      <c r="I1129" t="s">
        <v>2349</v>
      </c>
      <c r="J1129" t="s">
        <v>2349</v>
      </c>
      <c r="K1129" t="s">
        <v>2349</v>
      </c>
      <c r="L1129" t="s">
        <v>2349</v>
      </c>
      <c r="M1129" t="s">
        <v>2349</v>
      </c>
      <c r="N1129" t="s">
        <v>2349</v>
      </c>
      <c r="O1129" t="s">
        <v>2349</v>
      </c>
      <c r="P1129" t="s">
        <v>2349</v>
      </c>
      <c r="Q1129" s="1">
        <v>2001</v>
      </c>
    </row>
    <row r="1130" spans="1:17" x14ac:dyDescent="0.35">
      <c r="A1130" t="s">
        <v>1600</v>
      </c>
      <c r="B1130" t="s">
        <v>39</v>
      </c>
      <c r="C1130">
        <v>552590</v>
      </c>
      <c r="D1130" t="s">
        <v>39</v>
      </c>
      <c r="E1130" t="s">
        <v>181</v>
      </c>
      <c r="F1130" t="s">
        <v>182</v>
      </c>
      <c r="G1130" t="s">
        <v>183</v>
      </c>
      <c r="H1130" t="s">
        <v>184</v>
      </c>
      <c r="I1130" t="s">
        <v>2349</v>
      </c>
      <c r="J1130" t="s">
        <v>2349</v>
      </c>
      <c r="K1130" t="s">
        <v>2349</v>
      </c>
      <c r="L1130" t="s">
        <v>2349</v>
      </c>
      <c r="M1130" t="s">
        <v>765</v>
      </c>
      <c r="N1130" t="s">
        <v>766</v>
      </c>
      <c r="O1130" t="s">
        <v>858</v>
      </c>
      <c r="P1130" t="s">
        <v>859</v>
      </c>
      <c r="Q1130" s="1">
        <v>15500</v>
      </c>
    </row>
    <row r="1131" spans="1:17" x14ac:dyDescent="0.35">
      <c r="A1131" t="s">
        <v>1600</v>
      </c>
      <c r="B1131" t="s">
        <v>151</v>
      </c>
      <c r="C1131">
        <v>552490</v>
      </c>
      <c r="D1131" t="s">
        <v>151</v>
      </c>
      <c r="E1131" t="s">
        <v>143</v>
      </c>
      <c r="F1131" t="s">
        <v>144</v>
      </c>
      <c r="G1131" t="s">
        <v>32</v>
      </c>
      <c r="H1131" t="s">
        <v>33</v>
      </c>
      <c r="I1131" t="s">
        <v>2349</v>
      </c>
      <c r="J1131" t="s">
        <v>2349</v>
      </c>
      <c r="K1131" t="s">
        <v>2349</v>
      </c>
      <c r="L1131" t="s">
        <v>2349</v>
      </c>
      <c r="M1131" t="s">
        <v>2349</v>
      </c>
      <c r="N1131" t="s">
        <v>2349</v>
      </c>
      <c r="O1131" t="s">
        <v>2349</v>
      </c>
      <c r="P1131" t="s">
        <v>2349</v>
      </c>
      <c r="Q1131" s="1">
        <v>800</v>
      </c>
    </row>
    <row r="1132" spans="1:17" x14ac:dyDescent="0.35">
      <c r="A1132" t="s">
        <v>1600</v>
      </c>
      <c r="B1132" t="s">
        <v>151</v>
      </c>
      <c r="C1132">
        <v>552490</v>
      </c>
      <c r="D1132" t="s">
        <v>151</v>
      </c>
      <c r="E1132" t="s">
        <v>390</v>
      </c>
      <c r="F1132" t="s">
        <v>391</v>
      </c>
      <c r="G1132" t="s">
        <v>112</v>
      </c>
      <c r="H1132" t="s">
        <v>113</v>
      </c>
      <c r="I1132" t="s">
        <v>2349</v>
      </c>
      <c r="J1132" t="s">
        <v>2349</v>
      </c>
      <c r="K1132" t="s">
        <v>2349</v>
      </c>
      <c r="L1132" t="s">
        <v>2349</v>
      </c>
      <c r="M1132" t="s">
        <v>2349</v>
      </c>
      <c r="N1132" t="s">
        <v>2349</v>
      </c>
      <c r="O1132" t="s">
        <v>2349</v>
      </c>
      <c r="P1132" t="s">
        <v>2349</v>
      </c>
      <c r="Q1132" s="1">
        <v>4900</v>
      </c>
    </row>
    <row r="1133" spans="1:17" x14ac:dyDescent="0.35">
      <c r="A1133" t="s">
        <v>1600</v>
      </c>
      <c r="B1133" t="s">
        <v>151</v>
      </c>
      <c r="C1133">
        <v>552490</v>
      </c>
      <c r="D1133" t="s">
        <v>151</v>
      </c>
      <c r="E1133" t="s">
        <v>340</v>
      </c>
      <c r="F1133" t="s">
        <v>341</v>
      </c>
      <c r="G1133" t="s">
        <v>32</v>
      </c>
      <c r="H1133" t="s">
        <v>33</v>
      </c>
      <c r="I1133" t="s">
        <v>2349</v>
      </c>
      <c r="J1133" t="s">
        <v>2349</v>
      </c>
      <c r="K1133" t="s">
        <v>2349</v>
      </c>
      <c r="L1133" t="s">
        <v>2349</v>
      </c>
      <c r="M1133" t="s">
        <v>2349</v>
      </c>
      <c r="N1133" t="s">
        <v>2349</v>
      </c>
      <c r="O1133" t="s">
        <v>2349</v>
      </c>
      <c r="P1133" t="s">
        <v>2349</v>
      </c>
      <c r="Q1133" s="1">
        <v>5000</v>
      </c>
    </row>
    <row r="1134" spans="1:17" x14ac:dyDescent="0.35">
      <c r="A1134" t="s">
        <v>1600</v>
      </c>
      <c r="B1134" t="s">
        <v>1188</v>
      </c>
      <c r="C1134">
        <v>552490</v>
      </c>
      <c r="D1134" t="s">
        <v>151</v>
      </c>
      <c r="E1134" t="s">
        <v>30</v>
      </c>
      <c r="F1134" t="s">
        <v>31</v>
      </c>
      <c r="G1134" t="s">
        <v>32</v>
      </c>
      <c r="H1134" t="s">
        <v>33</v>
      </c>
      <c r="I1134" t="s">
        <v>2349</v>
      </c>
      <c r="J1134" t="s">
        <v>2349</v>
      </c>
      <c r="K1134" t="s">
        <v>2349</v>
      </c>
      <c r="L1134" t="s">
        <v>2349</v>
      </c>
      <c r="M1134" t="s">
        <v>2349</v>
      </c>
      <c r="N1134" t="s">
        <v>2349</v>
      </c>
      <c r="O1134" t="s">
        <v>2349</v>
      </c>
      <c r="P1134" t="s">
        <v>2349</v>
      </c>
      <c r="Q1134" s="1">
        <v>1200</v>
      </c>
    </row>
    <row r="1135" spans="1:17" x14ac:dyDescent="0.35">
      <c r="A1135" t="s">
        <v>1600</v>
      </c>
      <c r="B1135" t="s">
        <v>994</v>
      </c>
      <c r="C1135">
        <v>550490</v>
      </c>
      <c r="D1135" t="s">
        <v>994</v>
      </c>
      <c r="E1135" t="s">
        <v>219</v>
      </c>
      <c r="F1135" t="s">
        <v>220</v>
      </c>
      <c r="G1135" t="s">
        <v>158</v>
      </c>
      <c r="H1135" t="s">
        <v>159</v>
      </c>
      <c r="I1135" t="s">
        <v>2349</v>
      </c>
      <c r="J1135" t="s">
        <v>2349</v>
      </c>
      <c r="K1135" t="s">
        <v>2349</v>
      </c>
      <c r="L1135" t="s">
        <v>2349</v>
      </c>
      <c r="M1135" t="s">
        <v>2349</v>
      </c>
      <c r="N1135" t="s">
        <v>2349</v>
      </c>
      <c r="O1135" t="s">
        <v>2349</v>
      </c>
      <c r="P1135" t="s">
        <v>2349</v>
      </c>
      <c r="Q1135" s="1">
        <v>200</v>
      </c>
    </row>
    <row r="1136" spans="1:17" x14ac:dyDescent="0.35">
      <c r="A1136" t="s">
        <v>1600</v>
      </c>
      <c r="B1136" t="s">
        <v>994</v>
      </c>
      <c r="C1136">
        <v>550490</v>
      </c>
      <c r="D1136" t="s">
        <v>994</v>
      </c>
      <c r="E1136" t="s">
        <v>215</v>
      </c>
      <c r="F1136" t="s">
        <v>216</v>
      </c>
      <c r="G1136" t="s">
        <v>112</v>
      </c>
      <c r="H1136" t="s">
        <v>113</v>
      </c>
      <c r="I1136" t="s">
        <v>2349</v>
      </c>
      <c r="J1136" t="s">
        <v>2349</v>
      </c>
      <c r="K1136" t="s">
        <v>2349</v>
      </c>
      <c r="L1136" t="s">
        <v>2349</v>
      </c>
      <c r="M1136" t="s">
        <v>2349</v>
      </c>
      <c r="N1136" t="s">
        <v>2349</v>
      </c>
      <c r="O1136" t="s">
        <v>2349</v>
      </c>
      <c r="P1136" t="s">
        <v>2349</v>
      </c>
      <c r="Q1136" s="1">
        <v>200</v>
      </c>
    </row>
    <row r="1137" spans="1:17" x14ac:dyDescent="0.35">
      <c r="A1137" t="s">
        <v>1600</v>
      </c>
      <c r="B1137" t="s">
        <v>994</v>
      </c>
      <c r="C1137">
        <v>550490</v>
      </c>
      <c r="D1137" t="s">
        <v>994</v>
      </c>
      <c r="E1137" t="s">
        <v>981</v>
      </c>
      <c r="F1137" t="s">
        <v>982</v>
      </c>
      <c r="G1137" t="s">
        <v>983</v>
      </c>
      <c r="H1137" t="s">
        <v>982</v>
      </c>
      <c r="I1137" t="s">
        <v>2349</v>
      </c>
      <c r="J1137" t="s">
        <v>2349</v>
      </c>
      <c r="K1137" t="s">
        <v>2349</v>
      </c>
      <c r="L1137" t="s">
        <v>2349</v>
      </c>
      <c r="M1137" t="s">
        <v>995</v>
      </c>
      <c r="N1137" t="s">
        <v>996</v>
      </c>
      <c r="O1137" t="s">
        <v>2349</v>
      </c>
      <c r="P1137" t="s">
        <v>2349</v>
      </c>
      <c r="Q1137" s="1">
        <v>309</v>
      </c>
    </row>
    <row r="1138" spans="1:17" x14ac:dyDescent="0.35">
      <c r="A1138" t="s">
        <v>1600</v>
      </c>
      <c r="B1138" t="s">
        <v>230</v>
      </c>
      <c r="C1138">
        <v>550309</v>
      </c>
      <c r="D1138" t="s">
        <v>230</v>
      </c>
      <c r="E1138" t="s">
        <v>219</v>
      </c>
      <c r="F1138" t="s">
        <v>220</v>
      </c>
      <c r="G1138" t="s">
        <v>158</v>
      </c>
      <c r="H1138" t="s">
        <v>159</v>
      </c>
      <c r="I1138" t="s">
        <v>2349</v>
      </c>
      <c r="J1138" t="s">
        <v>2349</v>
      </c>
      <c r="K1138" t="s">
        <v>2349</v>
      </c>
      <c r="L1138" t="s">
        <v>2349</v>
      </c>
      <c r="M1138" t="s">
        <v>2349</v>
      </c>
      <c r="N1138" t="s">
        <v>2349</v>
      </c>
      <c r="O1138" t="s">
        <v>2349</v>
      </c>
      <c r="P1138" t="s">
        <v>2349</v>
      </c>
      <c r="Q1138" s="1">
        <v>200</v>
      </c>
    </row>
    <row r="1139" spans="1:17" x14ac:dyDescent="0.35">
      <c r="A1139" t="s">
        <v>1600</v>
      </c>
      <c r="B1139" t="s">
        <v>230</v>
      </c>
      <c r="C1139">
        <v>550309</v>
      </c>
      <c r="D1139" t="s">
        <v>230</v>
      </c>
      <c r="E1139" t="s">
        <v>215</v>
      </c>
      <c r="F1139" t="s">
        <v>216</v>
      </c>
      <c r="G1139" t="s">
        <v>112</v>
      </c>
      <c r="H1139" t="s">
        <v>113</v>
      </c>
      <c r="I1139" t="s">
        <v>2349</v>
      </c>
      <c r="J1139" t="s">
        <v>2349</v>
      </c>
      <c r="K1139" t="s">
        <v>2349</v>
      </c>
      <c r="L1139" t="s">
        <v>2349</v>
      </c>
      <c r="M1139" t="s">
        <v>2349</v>
      </c>
      <c r="N1139" t="s">
        <v>2349</v>
      </c>
      <c r="O1139" t="s">
        <v>2349</v>
      </c>
      <c r="P1139" t="s">
        <v>2349</v>
      </c>
      <c r="Q1139" s="1">
        <v>700</v>
      </c>
    </row>
    <row r="1140" spans="1:17" x14ac:dyDescent="0.35">
      <c r="A1140" t="s">
        <v>1600</v>
      </c>
      <c r="B1140" t="s">
        <v>230</v>
      </c>
      <c r="C1140">
        <v>550309</v>
      </c>
      <c r="D1140" t="s">
        <v>230</v>
      </c>
      <c r="E1140" t="s">
        <v>181</v>
      </c>
      <c r="F1140" t="s">
        <v>182</v>
      </c>
      <c r="G1140" t="s">
        <v>183</v>
      </c>
      <c r="H1140" t="s">
        <v>184</v>
      </c>
      <c r="I1140" t="s">
        <v>2349</v>
      </c>
      <c r="J1140" t="s">
        <v>2349</v>
      </c>
      <c r="K1140" t="s">
        <v>2349</v>
      </c>
      <c r="L1140" t="s">
        <v>2349</v>
      </c>
      <c r="M1140" t="s">
        <v>1092</v>
      </c>
      <c r="N1140" t="s">
        <v>1093</v>
      </c>
      <c r="O1140" t="s">
        <v>858</v>
      </c>
      <c r="P1140" t="s">
        <v>859</v>
      </c>
      <c r="Q1140" s="1">
        <v>3125</v>
      </c>
    </row>
    <row r="1141" spans="1:17" x14ac:dyDescent="0.35">
      <c r="A1141" t="s">
        <v>1600</v>
      </c>
      <c r="B1141" t="s">
        <v>230</v>
      </c>
      <c r="C1141">
        <v>550480</v>
      </c>
      <c r="D1141" t="s">
        <v>230</v>
      </c>
      <c r="E1141" t="s">
        <v>232</v>
      </c>
      <c r="F1141" t="s">
        <v>233</v>
      </c>
      <c r="G1141" t="s">
        <v>473</v>
      </c>
      <c r="H1141" t="s">
        <v>474</v>
      </c>
      <c r="I1141" t="s">
        <v>2349</v>
      </c>
      <c r="J1141" t="s">
        <v>2349</v>
      </c>
      <c r="K1141" t="s">
        <v>2349</v>
      </c>
      <c r="L1141" t="s">
        <v>2349</v>
      </c>
      <c r="M1141" t="s">
        <v>2349</v>
      </c>
      <c r="N1141" t="s">
        <v>2349</v>
      </c>
      <c r="O1141" t="s">
        <v>2349</v>
      </c>
      <c r="P1141" t="s">
        <v>2349</v>
      </c>
      <c r="Q1141" s="1">
        <v>2400</v>
      </c>
    </row>
    <row r="1142" spans="1:17" x14ac:dyDescent="0.35">
      <c r="A1142" t="s">
        <v>1600</v>
      </c>
      <c r="B1142" t="s">
        <v>924</v>
      </c>
      <c r="C1142">
        <v>551309</v>
      </c>
      <c r="D1142" t="s">
        <v>924</v>
      </c>
      <c r="E1142" t="s">
        <v>146</v>
      </c>
      <c r="F1142" t="s">
        <v>147</v>
      </c>
      <c r="G1142" t="s">
        <v>148</v>
      </c>
      <c r="H1142" t="s">
        <v>149</v>
      </c>
      <c r="I1142" t="s">
        <v>2349</v>
      </c>
      <c r="J1142" t="s">
        <v>2349</v>
      </c>
      <c r="K1142" t="s">
        <v>2349</v>
      </c>
      <c r="L1142" t="s">
        <v>2349</v>
      </c>
      <c r="M1142" t="s">
        <v>2349</v>
      </c>
      <c r="N1142" t="s">
        <v>2349</v>
      </c>
      <c r="O1142" t="s">
        <v>2349</v>
      </c>
      <c r="P1142" t="s">
        <v>2349</v>
      </c>
      <c r="Q1142" s="1">
        <v>400</v>
      </c>
    </row>
    <row r="1143" spans="1:17" x14ac:dyDescent="0.35">
      <c r="A1143" t="s">
        <v>1600</v>
      </c>
      <c r="B1143" t="s">
        <v>924</v>
      </c>
      <c r="C1143">
        <v>551309</v>
      </c>
      <c r="D1143" t="s">
        <v>924</v>
      </c>
      <c r="E1143" t="s">
        <v>146</v>
      </c>
      <c r="F1143" t="s">
        <v>147</v>
      </c>
      <c r="G1143" t="s">
        <v>226</v>
      </c>
      <c r="H1143" t="s">
        <v>227</v>
      </c>
      <c r="I1143" t="s">
        <v>2349</v>
      </c>
      <c r="J1143" t="s">
        <v>2349</v>
      </c>
      <c r="K1143" t="s">
        <v>2349</v>
      </c>
      <c r="L1143" t="s">
        <v>2349</v>
      </c>
      <c r="M1143" t="s">
        <v>2349</v>
      </c>
      <c r="N1143" t="s">
        <v>2349</v>
      </c>
      <c r="O1143" t="s">
        <v>2349</v>
      </c>
      <c r="P1143" t="s">
        <v>2349</v>
      </c>
      <c r="Q1143" s="1">
        <v>100</v>
      </c>
    </row>
    <row r="1144" spans="1:17" x14ac:dyDescent="0.35">
      <c r="A1144" t="s">
        <v>1600</v>
      </c>
      <c r="B1144" t="s">
        <v>924</v>
      </c>
      <c r="C1144">
        <v>551309</v>
      </c>
      <c r="D1144" t="s">
        <v>924</v>
      </c>
      <c r="E1144" t="s">
        <v>530</v>
      </c>
      <c r="F1144" t="s">
        <v>531</v>
      </c>
      <c r="G1144" t="s">
        <v>275</v>
      </c>
      <c r="H1144" t="s">
        <v>276</v>
      </c>
      <c r="I1144" t="s">
        <v>2349</v>
      </c>
      <c r="J1144" t="s">
        <v>2349</v>
      </c>
      <c r="K1144" t="s">
        <v>2349</v>
      </c>
      <c r="L1144" t="s">
        <v>2349</v>
      </c>
      <c r="M1144" t="s">
        <v>2349</v>
      </c>
      <c r="N1144" t="s">
        <v>2349</v>
      </c>
      <c r="O1144" t="s">
        <v>2349</v>
      </c>
      <c r="P1144" t="s">
        <v>2349</v>
      </c>
      <c r="Q1144" s="1">
        <v>100</v>
      </c>
    </row>
    <row r="1145" spans="1:17" x14ac:dyDescent="0.35">
      <c r="A1145" t="s">
        <v>1600</v>
      </c>
      <c r="B1145" t="s">
        <v>924</v>
      </c>
      <c r="C1145">
        <v>551309</v>
      </c>
      <c r="D1145" t="s">
        <v>924</v>
      </c>
      <c r="E1145" t="s">
        <v>306</v>
      </c>
      <c r="F1145" t="s">
        <v>307</v>
      </c>
      <c r="G1145" t="s">
        <v>158</v>
      </c>
      <c r="H1145" t="s">
        <v>159</v>
      </c>
      <c r="I1145" t="s">
        <v>2349</v>
      </c>
      <c r="J1145" t="s">
        <v>2349</v>
      </c>
      <c r="K1145" t="s">
        <v>2349</v>
      </c>
      <c r="L1145" t="s">
        <v>2349</v>
      </c>
      <c r="M1145" t="s">
        <v>2349</v>
      </c>
      <c r="N1145" t="s">
        <v>2349</v>
      </c>
      <c r="O1145" t="s">
        <v>2349</v>
      </c>
      <c r="P1145" t="s">
        <v>2349</v>
      </c>
      <c r="Q1145" s="1">
        <v>500</v>
      </c>
    </row>
    <row r="1146" spans="1:17" x14ac:dyDescent="0.35">
      <c r="A1146" t="s">
        <v>1600</v>
      </c>
      <c r="B1146" t="s">
        <v>924</v>
      </c>
      <c r="C1146">
        <v>551309</v>
      </c>
      <c r="D1146" t="s">
        <v>924</v>
      </c>
      <c r="E1146" t="s">
        <v>44</v>
      </c>
      <c r="F1146" t="s">
        <v>45</v>
      </c>
      <c r="G1146" t="s">
        <v>20</v>
      </c>
      <c r="H1146" t="s">
        <v>21</v>
      </c>
      <c r="I1146" t="s">
        <v>2349</v>
      </c>
      <c r="J1146" t="s">
        <v>2349</v>
      </c>
      <c r="K1146" t="s">
        <v>2349</v>
      </c>
      <c r="L1146" t="s">
        <v>2349</v>
      </c>
      <c r="M1146" t="s">
        <v>2349</v>
      </c>
      <c r="N1146" t="s">
        <v>2349</v>
      </c>
      <c r="O1146" t="s">
        <v>2349</v>
      </c>
      <c r="P1146" t="s">
        <v>2349</v>
      </c>
      <c r="Q1146" s="1">
        <v>1200</v>
      </c>
    </row>
    <row r="1147" spans="1:17" x14ac:dyDescent="0.35">
      <c r="A1147" t="s">
        <v>1600</v>
      </c>
      <c r="B1147" t="s">
        <v>1086</v>
      </c>
      <c r="C1147">
        <v>601060</v>
      </c>
      <c r="D1147" t="s">
        <v>1086</v>
      </c>
      <c r="E1147" t="s">
        <v>181</v>
      </c>
      <c r="F1147" t="s">
        <v>182</v>
      </c>
      <c r="G1147" t="s">
        <v>183</v>
      </c>
      <c r="H1147" t="s">
        <v>184</v>
      </c>
      <c r="I1147" t="s">
        <v>2349</v>
      </c>
      <c r="J1147" t="s">
        <v>2349</v>
      </c>
      <c r="K1147" t="s">
        <v>2349</v>
      </c>
      <c r="L1147" t="s">
        <v>2349</v>
      </c>
      <c r="M1147" t="s">
        <v>1087</v>
      </c>
      <c r="N1147" t="s">
        <v>1088</v>
      </c>
      <c r="O1147" t="s">
        <v>858</v>
      </c>
      <c r="P1147" t="s">
        <v>859</v>
      </c>
      <c r="Q1147" s="1">
        <v>745</v>
      </c>
    </row>
    <row r="1148" spans="1:17" x14ac:dyDescent="0.35">
      <c r="A1148" t="s">
        <v>1600</v>
      </c>
      <c r="B1148" t="s">
        <v>698</v>
      </c>
      <c r="C1148">
        <v>554090</v>
      </c>
      <c r="D1148" t="s">
        <v>698</v>
      </c>
      <c r="E1148" t="s">
        <v>167</v>
      </c>
      <c r="F1148" t="s">
        <v>168</v>
      </c>
      <c r="G1148" t="s">
        <v>169</v>
      </c>
      <c r="H1148" t="s">
        <v>170</v>
      </c>
      <c r="I1148" t="s">
        <v>2349</v>
      </c>
      <c r="J1148" t="s">
        <v>2349</v>
      </c>
      <c r="K1148" t="s">
        <v>2349</v>
      </c>
      <c r="L1148" t="s">
        <v>2349</v>
      </c>
      <c r="M1148" t="s">
        <v>2349</v>
      </c>
      <c r="N1148" t="s">
        <v>2349</v>
      </c>
      <c r="O1148" t="s">
        <v>2349</v>
      </c>
      <c r="P1148" t="s">
        <v>2349</v>
      </c>
      <c r="Q1148" s="1">
        <v>5600</v>
      </c>
    </row>
    <row r="1149" spans="1:17" x14ac:dyDescent="0.35">
      <c r="A1149" t="s">
        <v>1600</v>
      </c>
      <c r="B1149" t="s">
        <v>698</v>
      </c>
      <c r="C1149">
        <v>554090</v>
      </c>
      <c r="D1149" t="s">
        <v>698</v>
      </c>
      <c r="E1149" t="s">
        <v>340</v>
      </c>
      <c r="F1149" t="s">
        <v>341</v>
      </c>
      <c r="G1149" t="s">
        <v>32</v>
      </c>
      <c r="H1149" t="s">
        <v>33</v>
      </c>
      <c r="I1149" t="s">
        <v>2349</v>
      </c>
      <c r="J1149" t="s">
        <v>2349</v>
      </c>
      <c r="K1149" t="s">
        <v>2349</v>
      </c>
      <c r="L1149" t="s">
        <v>2349</v>
      </c>
      <c r="M1149" t="s">
        <v>2349</v>
      </c>
      <c r="N1149" t="s">
        <v>2349</v>
      </c>
      <c r="O1149" t="s">
        <v>2349</v>
      </c>
      <c r="P1149" t="s">
        <v>2349</v>
      </c>
      <c r="Q1149" s="1">
        <v>4961</v>
      </c>
    </row>
    <row r="1150" spans="1:17" x14ac:dyDescent="0.35">
      <c r="A1150" t="s">
        <v>1600</v>
      </c>
      <c r="B1150" t="s">
        <v>698</v>
      </c>
      <c r="C1150">
        <v>554090</v>
      </c>
      <c r="D1150" t="s">
        <v>698</v>
      </c>
      <c r="E1150" t="s">
        <v>530</v>
      </c>
      <c r="F1150" t="s">
        <v>531</v>
      </c>
      <c r="G1150" t="s">
        <v>275</v>
      </c>
      <c r="H1150" t="s">
        <v>276</v>
      </c>
      <c r="I1150" t="s">
        <v>2349</v>
      </c>
      <c r="J1150" t="s">
        <v>2349</v>
      </c>
      <c r="K1150" t="s">
        <v>2349</v>
      </c>
      <c r="L1150" t="s">
        <v>2349</v>
      </c>
      <c r="M1150" t="s">
        <v>2349</v>
      </c>
      <c r="N1150" t="s">
        <v>2349</v>
      </c>
      <c r="O1150" t="s">
        <v>2349</v>
      </c>
      <c r="P1150" t="s">
        <v>2349</v>
      </c>
      <c r="Q1150" s="1">
        <v>500</v>
      </c>
    </row>
    <row r="1151" spans="1:17" x14ac:dyDescent="0.35">
      <c r="A1151" t="s">
        <v>1600</v>
      </c>
      <c r="B1151" t="s">
        <v>698</v>
      </c>
      <c r="C1151">
        <v>554090</v>
      </c>
      <c r="D1151" t="s">
        <v>698</v>
      </c>
      <c r="E1151" t="s">
        <v>539</v>
      </c>
      <c r="F1151" t="s">
        <v>540</v>
      </c>
      <c r="G1151" t="s">
        <v>348</v>
      </c>
      <c r="H1151" t="s">
        <v>349</v>
      </c>
      <c r="I1151" t="s">
        <v>2349</v>
      </c>
      <c r="J1151" t="s">
        <v>2349</v>
      </c>
      <c r="K1151" t="s">
        <v>2349</v>
      </c>
      <c r="L1151" t="s">
        <v>2349</v>
      </c>
      <c r="M1151" t="s">
        <v>2349</v>
      </c>
      <c r="N1151" t="s">
        <v>2349</v>
      </c>
      <c r="O1151" t="s">
        <v>2349</v>
      </c>
      <c r="P1151" t="s">
        <v>2349</v>
      </c>
      <c r="Q1151" s="1">
        <v>401</v>
      </c>
    </row>
    <row r="1152" spans="1:17" x14ac:dyDescent="0.35">
      <c r="A1152" t="s">
        <v>1600</v>
      </c>
      <c r="B1152" t="s">
        <v>43</v>
      </c>
      <c r="C1152">
        <v>551290</v>
      </c>
      <c r="D1152" t="s">
        <v>43</v>
      </c>
      <c r="E1152" t="s">
        <v>219</v>
      </c>
      <c r="F1152" t="s">
        <v>220</v>
      </c>
      <c r="G1152" t="s">
        <v>158</v>
      </c>
      <c r="H1152" t="s">
        <v>159</v>
      </c>
      <c r="I1152" t="s">
        <v>2349</v>
      </c>
      <c r="J1152" t="s">
        <v>2349</v>
      </c>
      <c r="K1152" t="s">
        <v>2349</v>
      </c>
      <c r="L1152" t="s">
        <v>2349</v>
      </c>
      <c r="M1152" t="s">
        <v>2349</v>
      </c>
      <c r="N1152" t="s">
        <v>2349</v>
      </c>
      <c r="O1152" t="s">
        <v>2349</v>
      </c>
      <c r="P1152" t="s">
        <v>2349</v>
      </c>
      <c r="Q1152" s="1">
        <v>500</v>
      </c>
    </row>
    <row r="1153" spans="1:17" x14ac:dyDescent="0.35">
      <c r="A1153" t="s">
        <v>1600</v>
      </c>
      <c r="B1153" t="s">
        <v>43</v>
      </c>
      <c r="C1153">
        <v>551290</v>
      </c>
      <c r="D1153" t="s">
        <v>43</v>
      </c>
      <c r="E1153" t="s">
        <v>530</v>
      </c>
      <c r="F1153" t="s">
        <v>531</v>
      </c>
      <c r="G1153" t="s">
        <v>275</v>
      </c>
      <c r="H1153" t="s">
        <v>276</v>
      </c>
      <c r="I1153" t="s">
        <v>2349</v>
      </c>
      <c r="J1153" t="s">
        <v>2349</v>
      </c>
      <c r="K1153" t="s">
        <v>2349</v>
      </c>
      <c r="L1153" t="s">
        <v>2349</v>
      </c>
      <c r="M1153" t="s">
        <v>2349</v>
      </c>
      <c r="N1153" t="s">
        <v>2349</v>
      </c>
      <c r="O1153" t="s">
        <v>2349</v>
      </c>
      <c r="P1153" t="s">
        <v>2349</v>
      </c>
      <c r="Q1153" s="1">
        <v>3000</v>
      </c>
    </row>
    <row r="1154" spans="1:17" x14ac:dyDescent="0.35">
      <c r="A1154" t="s">
        <v>1600</v>
      </c>
      <c r="B1154" t="s">
        <v>43</v>
      </c>
      <c r="C1154">
        <v>551290</v>
      </c>
      <c r="D1154" t="s">
        <v>43</v>
      </c>
      <c r="E1154" t="s">
        <v>306</v>
      </c>
      <c r="F1154" t="s">
        <v>307</v>
      </c>
      <c r="G1154" t="s">
        <v>158</v>
      </c>
      <c r="H1154" t="s">
        <v>159</v>
      </c>
      <c r="I1154" t="s">
        <v>2349</v>
      </c>
      <c r="J1154" t="s">
        <v>2349</v>
      </c>
      <c r="K1154" t="s">
        <v>2349</v>
      </c>
      <c r="L1154" t="s">
        <v>2349</v>
      </c>
      <c r="M1154" t="s">
        <v>2349</v>
      </c>
      <c r="N1154" t="s">
        <v>2349</v>
      </c>
      <c r="O1154" t="s">
        <v>2349</v>
      </c>
      <c r="P1154" t="s">
        <v>2349</v>
      </c>
      <c r="Q1154" s="1">
        <v>3200</v>
      </c>
    </row>
    <row r="1155" spans="1:17" x14ac:dyDescent="0.35">
      <c r="A1155" t="s">
        <v>1600</v>
      </c>
      <c r="B1155" t="s">
        <v>1468</v>
      </c>
      <c r="C1155">
        <v>505092</v>
      </c>
      <c r="D1155" t="s">
        <v>1469</v>
      </c>
      <c r="E1155" t="s">
        <v>390</v>
      </c>
      <c r="F1155" t="s">
        <v>391</v>
      </c>
      <c r="G1155" t="s">
        <v>112</v>
      </c>
      <c r="H1155" t="s">
        <v>113</v>
      </c>
      <c r="I1155" t="s">
        <v>2349</v>
      </c>
      <c r="J1155" t="s">
        <v>2349</v>
      </c>
      <c r="K1155" t="s">
        <v>2349</v>
      </c>
      <c r="L1155" t="s">
        <v>2349</v>
      </c>
      <c r="M1155" t="s">
        <v>2349</v>
      </c>
      <c r="N1155" t="s">
        <v>2349</v>
      </c>
      <c r="O1155" t="s">
        <v>2349</v>
      </c>
      <c r="P1155" t="s">
        <v>2349</v>
      </c>
      <c r="Q1155" s="1">
        <v>978</v>
      </c>
    </row>
    <row r="1156" spans="1:17" x14ac:dyDescent="0.35">
      <c r="A1156" t="s">
        <v>1600</v>
      </c>
      <c r="B1156" t="s">
        <v>387</v>
      </c>
      <c r="C1156">
        <v>552440</v>
      </c>
      <c r="D1156" t="s">
        <v>387</v>
      </c>
      <c r="E1156" t="s">
        <v>312</v>
      </c>
      <c r="F1156" t="s">
        <v>313</v>
      </c>
      <c r="G1156" t="s">
        <v>70</v>
      </c>
      <c r="H1156" t="s">
        <v>71</v>
      </c>
      <c r="I1156" t="s">
        <v>2349</v>
      </c>
      <c r="J1156" t="s">
        <v>2349</v>
      </c>
      <c r="K1156" t="s">
        <v>2349</v>
      </c>
      <c r="L1156" t="s">
        <v>2349</v>
      </c>
      <c r="M1156" t="s">
        <v>2349</v>
      </c>
      <c r="N1156" t="s">
        <v>2349</v>
      </c>
      <c r="O1156" t="s">
        <v>2349</v>
      </c>
      <c r="P1156" t="s">
        <v>2349</v>
      </c>
      <c r="Q1156" s="1">
        <v>9000</v>
      </c>
    </row>
    <row r="1157" spans="1:17" x14ac:dyDescent="0.35">
      <c r="A1157" t="s">
        <v>1600</v>
      </c>
      <c r="B1157" t="s">
        <v>387</v>
      </c>
      <c r="C1157">
        <v>552440</v>
      </c>
      <c r="D1157" t="s">
        <v>387</v>
      </c>
      <c r="E1157" t="s">
        <v>174</v>
      </c>
      <c r="F1157" t="s">
        <v>175</v>
      </c>
      <c r="G1157" t="s">
        <v>70</v>
      </c>
      <c r="H1157" t="s">
        <v>71</v>
      </c>
      <c r="I1157" t="s">
        <v>2349</v>
      </c>
      <c r="J1157" t="s">
        <v>2349</v>
      </c>
      <c r="K1157" t="s">
        <v>2349</v>
      </c>
      <c r="L1157" t="s">
        <v>2349</v>
      </c>
      <c r="M1157" t="s">
        <v>2349</v>
      </c>
      <c r="N1157" t="s">
        <v>2349</v>
      </c>
      <c r="O1157" t="s">
        <v>2349</v>
      </c>
      <c r="P1157" t="s">
        <v>2349</v>
      </c>
      <c r="Q1157" s="1">
        <v>10000</v>
      </c>
    </row>
    <row r="1158" spans="1:17" x14ac:dyDescent="0.35">
      <c r="A1158" t="s">
        <v>1600</v>
      </c>
      <c r="B1158" t="s">
        <v>387</v>
      </c>
      <c r="C1158">
        <v>552440</v>
      </c>
      <c r="D1158" t="s">
        <v>387</v>
      </c>
      <c r="E1158" t="s">
        <v>68</v>
      </c>
      <c r="F1158" t="s">
        <v>69</v>
      </c>
      <c r="G1158" t="s">
        <v>70</v>
      </c>
      <c r="H1158" t="s">
        <v>71</v>
      </c>
      <c r="I1158" t="s">
        <v>2349</v>
      </c>
      <c r="J1158" t="s">
        <v>2349</v>
      </c>
      <c r="K1158" t="s">
        <v>2349</v>
      </c>
      <c r="L1158" t="s">
        <v>2349</v>
      </c>
      <c r="M1158" t="s">
        <v>2349</v>
      </c>
      <c r="N1158" t="s">
        <v>2349</v>
      </c>
      <c r="O1158" t="s">
        <v>2349</v>
      </c>
      <c r="P1158" t="s">
        <v>2349</v>
      </c>
      <c r="Q1158" s="1">
        <v>9559</v>
      </c>
    </row>
    <row r="1159" spans="1:17" x14ac:dyDescent="0.35">
      <c r="A1159" t="s">
        <v>1600</v>
      </c>
      <c r="B1159" t="s">
        <v>387</v>
      </c>
      <c r="C1159">
        <v>552440</v>
      </c>
      <c r="D1159" t="s">
        <v>387</v>
      </c>
      <c r="E1159" t="s">
        <v>115</v>
      </c>
      <c r="F1159" t="s">
        <v>116</v>
      </c>
      <c r="G1159" t="s">
        <v>70</v>
      </c>
      <c r="H1159" t="s">
        <v>71</v>
      </c>
      <c r="I1159" t="s">
        <v>2349</v>
      </c>
      <c r="J1159" t="s">
        <v>2349</v>
      </c>
      <c r="K1159" t="s">
        <v>2349</v>
      </c>
      <c r="L1159" t="s">
        <v>2349</v>
      </c>
      <c r="M1159" t="s">
        <v>2349</v>
      </c>
      <c r="N1159" t="s">
        <v>2349</v>
      </c>
      <c r="O1159" t="s">
        <v>2349</v>
      </c>
      <c r="P1159" t="s">
        <v>2349</v>
      </c>
      <c r="Q1159" s="1">
        <v>10707</v>
      </c>
    </row>
    <row r="1160" spans="1:17" x14ac:dyDescent="0.35">
      <c r="A1160" t="s">
        <v>1600</v>
      </c>
      <c r="B1160" t="s">
        <v>387</v>
      </c>
      <c r="C1160">
        <v>552440</v>
      </c>
      <c r="D1160" t="s">
        <v>387</v>
      </c>
      <c r="E1160" t="s">
        <v>143</v>
      </c>
      <c r="F1160" t="s">
        <v>144</v>
      </c>
      <c r="G1160" t="s">
        <v>32</v>
      </c>
      <c r="H1160" t="s">
        <v>33</v>
      </c>
      <c r="I1160" t="s">
        <v>2349</v>
      </c>
      <c r="J1160" t="s">
        <v>2349</v>
      </c>
      <c r="K1160" t="s">
        <v>2349</v>
      </c>
      <c r="L1160" t="s">
        <v>2349</v>
      </c>
      <c r="M1160" t="s">
        <v>2349</v>
      </c>
      <c r="N1160" t="s">
        <v>2349</v>
      </c>
      <c r="O1160" t="s">
        <v>2349</v>
      </c>
      <c r="P1160" t="s">
        <v>2349</v>
      </c>
      <c r="Q1160" s="1">
        <v>4536</v>
      </c>
    </row>
    <row r="1161" spans="1:17" x14ac:dyDescent="0.35">
      <c r="A1161" t="s">
        <v>1600</v>
      </c>
      <c r="B1161" t="s">
        <v>387</v>
      </c>
      <c r="C1161">
        <v>552440</v>
      </c>
      <c r="D1161" t="s">
        <v>387</v>
      </c>
      <c r="E1161" t="s">
        <v>219</v>
      </c>
      <c r="F1161" t="s">
        <v>220</v>
      </c>
      <c r="G1161" t="s">
        <v>158</v>
      </c>
      <c r="H1161" t="s">
        <v>159</v>
      </c>
      <c r="I1161" t="s">
        <v>2349</v>
      </c>
      <c r="J1161" t="s">
        <v>2349</v>
      </c>
      <c r="K1161" t="s">
        <v>2349</v>
      </c>
      <c r="L1161" t="s">
        <v>2349</v>
      </c>
      <c r="M1161" t="s">
        <v>2349</v>
      </c>
      <c r="N1161" t="s">
        <v>2349</v>
      </c>
      <c r="O1161" t="s">
        <v>2349</v>
      </c>
      <c r="P1161" t="s">
        <v>2349</v>
      </c>
      <c r="Q1161" s="1">
        <v>16950</v>
      </c>
    </row>
    <row r="1162" spans="1:17" x14ac:dyDescent="0.35">
      <c r="A1162" t="s">
        <v>1600</v>
      </c>
      <c r="B1162" t="s">
        <v>387</v>
      </c>
      <c r="C1162">
        <v>552440</v>
      </c>
      <c r="D1162" t="s">
        <v>387</v>
      </c>
      <c r="E1162" t="s">
        <v>390</v>
      </c>
      <c r="F1162" t="s">
        <v>391</v>
      </c>
      <c r="G1162" t="s">
        <v>112</v>
      </c>
      <c r="H1162" t="s">
        <v>113</v>
      </c>
      <c r="I1162" t="s">
        <v>2349</v>
      </c>
      <c r="J1162" t="s">
        <v>2349</v>
      </c>
      <c r="K1162" t="s">
        <v>2349</v>
      </c>
      <c r="L1162" t="s">
        <v>2349</v>
      </c>
      <c r="M1162" t="s">
        <v>2349</v>
      </c>
      <c r="N1162" t="s">
        <v>2349</v>
      </c>
      <c r="O1162" t="s">
        <v>2349</v>
      </c>
      <c r="P1162" t="s">
        <v>2349</v>
      </c>
      <c r="Q1162" s="1">
        <v>8728</v>
      </c>
    </row>
    <row r="1163" spans="1:17" x14ac:dyDescent="0.35">
      <c r="A1163" t="s">
        <v>1600</v>
      </c>
      <c r="B1163" t="s">
        <v>387</v>
      </c>
      <c r="C1163">
        <v>552440</v>
      </c>
      <c r="D1163" t="s">
        <v>387</v>
      </c>
      <c r="E1163" t="s">
        <v>215</v>
      </c>
      <c r="F1163" t="s">
        <v>216</v>
      </c>
      <c r="G1163" t="s">
        <v>112</v>
      </c>
      <c r="H1163" t="s">
        <v>113</v>
      </c>
      <c r="I1163" t="s">
        <v>2349</v>
      </c>
      <c r="J1163" t="s">
        <v>2349</v>
      </c>
      <c r="K1163" t="s">
        <v>2349</v>
      </c>
      <c r="L1163" t="s">
        <v>2349</v>
      </c>
      <c r="M1163" t="s">
        <v>2349</v>
      </c>
      <c r="N1163" t="s">
        <v>2349</v>
      </c>
      <c r="O1163" t="s">
        <v>2349</v>
      </c>
      <c r="P1163" t="s">
        <v>2349</v>
      </c>
      <c r="Q1163" s="1">
        <v>11000</v>
      </c>
    </row>
    <row r="1164" spans="1:17" x14ac:dyDescent="0.35">
      <c r="A1164" t="s">
        <v>1600</v>
      </c>
      <c r="B1164" t="s">
        <v>387</v>
      </c>
      <c r="C1164">
        <v>552440</v>
      </c>
      <c r="D1164" t="s">
        <v>387</v>
      </c>
      <c r="E1164" t="s">
        <v>232</v>
      </c>
      <c r="F1164" t="s">
        <v>233</v>
      </c>
      <c r="G1164" t="s">
        <v>473</v>
      </c>
      <c r="H1164" t="s">
        <v>474</v>
      </c>
      <c r="I1164" t="s">
        <v>2349</v>
      </c>
      <c r="J1164" t="s">
        <v>2349</v>
      </c>
      <c r="K1164" t="s">
        <v>2349</v>
      </c>
      <c r="L1164" t="s">
        <v>2349</v>
      </c>
      <c r="M1164" t="s">
        <v>2349</v>
      </c>
      <c r="N1164" t="s">
        <v>2349</v>
      </c>
      <c r="O1164" t="s">
        <v>2349</v>
      </c>
      <c r="P1164" t="s">
        <v>2349</v>
      </c>
      <c r="Q1164" s="1">
        <v>2000</v>
      </c>
    </row>
    <row r="1165" spans="1:17" x14ac:dyDescent="0.35">
      <c r="A1165" t="s">
        <v>1600</v>
      </c>
      <c r="B1165" t="s">
        <v>387</v>
      </c>
      <c r="C1165">
        <v>552440</v>
      </c>
      <c r="D1165" t="s">
        <v>387</v>
      </c>
      <c r="E1165" t="s">
        <v>232</v>
      </c>
      <c r="F1165" t="s">
        <v>233</v>
      </c>
      <c r="G1165" t="s">
        <v>234</v>
      </c>
      <c r="H1165" t="s">
        <v>235</v>
      </c>
      <c r="I1165" t="s">
        <v>2349</v>
      </c>
      <c r="J1165" t="s">
        <v>2349</v>
      </c>
      <c r="K1165" t="s">
        <v>2349</v>
      </c>
      <c r="L1165" t="s">
        <v>2349</v>
      </c>
      <c r="M1165" t="s">
        <v>2349</v>
      </c>
      <c r="N1165" t="s">
        <v>2349</v>
      </c>
      <c r="O1165" t="s">
        <v>2349</v>
      </c>
      <c r="P1165" t="s">
        <v>2349</v>
      </c>
      <c r="Q1165" s="1">
        <v>250</v>
      </c>
    </row>
    <row r="1166" spans="1:17" x14ac:dyDescent="0.35">
      <c r="A1166" t="s">
        <v>1600</v>
      </c>
      <c r="B1166" t="s">
        <v>387</v>
      </c>
      <c r="C1166">
        <v>552440</v>
      </c>
      <c r="D1166" t="s">
        <v>387</v>
      </c>
      <c r="E1166" t="s">
        <v>340</v>
      </c>
      <c r="F1166" t="s">
        <v>341</v>
      </c>
      <c r="G1166" t="s">
        <v>32</v>
      </c>
      <c r="H1166" t="s">
        <v>33</v>
      </c>
      <c r="I1166" t="s">
        <v>2349</v>
      </c>
      <c r="J1166" t="s">
        <v>2349</v>
      </c>
      <c r="K1166" t="s">
        <v>2349</v>
      </c>
      <c r="L1166" t="s">
        <v>2349</v>
      </c>
      <c r="M1166" t="s">
        <v>2349</v>
      </c>
      <c r="N1166" t="s">
        <v>2349</v>
      </c>
      <c r="O1166" t="s">
        <v>2349</v>
      </c>
      <c r="P1166" t="s">
        <v>2349</v>
      </c>
      <c r="Q1166" s="1">
        <v>15160</v>
      </c>
    </row>
    <row r="1167" spans="1:17" x14ac:dyDescent="0.35">
      <c r="A1167" t="s">
        <v>1600</v>
      </c>
      <c r="B1167" t="s">
        <v>387</v>
      </c>
      <c r="C1167">
        <v>552440</v>
      </c>
      <c r="D1167" t="s">
        <v>387</v>
      </c>
      <c r="E1167" t="s">
        <v>30</v>
      </c>
      <c r="F1167" t="s">
        <v>31</v>
      </c>
      <c r="G1167" t="s">
        <v>32</v>
      </c>
      <c r="H1167" t="s">
        <v>33</v>
      </c>
      <c r="I1167" t="s">
        <v>2349</v>
      </c>
      <c r="J1167" t="s">
        <v>2349</v>
      </c>
      <c r="K1167" t="s">
        <v>2349</v>
      </c>
      <c r="L1167" t="s">
        <v>2349</v>
      </c>
      <c r="M1167" t="s">
        <v>2349</v>
      </c>
      <c r="N1167" t="s">
        <v>2349</v>
      </c>
      <c r="O1167" t="s">
        <v>2349</v>
      </c>
      <c r="P1167" t="s">
        <v>2349</v>
      </c>
      <c r="Q1167" s="1">
        <v>13400</v>
      </c>
    </row>
    <row r="1168" spans="1:17" x14ac:dyDescent="0.35">
      <c r="A1168" t="s">
        <v>1600</v>
      </c>
      <c r="B1168" t="s">
        <v>387</v>
      </c>
      <c r="C1168">
        <v>552440</v>
      </c>
      <c r="D1168" t="s">
        <v>387</v>
      </c>
      <c r="E1168" t="s">
        <v>299</v>
      </c>
      <c r="F1168" t="s">
        <v>300</v>
      </c>
      <c r="G1168" t="s">
        <v>32</v>
      </c>
      <c r="H1168" t="s">
        <v>33</v>
      </c>
      <c r="I1168" t="s">
        <v>2349</v>
      </c>
      <c r="J1168" t="s">
        <v>2349</v>
      </c>
      <c r="K1168" t="s">
        <v>2349</v>
      </c>
      <c r="L1168" t="s">
        <v>2349</v>
      </c>
      <c r="M1168" t="s">
        <v>2349</v>
      </c>
      <c r="N1168" t="s">
        <v>2349</v>
      </c>
      <c r="O1168" t="s">
        <v>2349</v>
      </c>
      <c r="P1168" t="s">
        <v>2349</v>
      </c>
      <c r="Q1168" s="1">
        <v>6250</v>
      </c>
    </row>
    <row r="1169" spans="1:17" x14ac:dyDescent="0.35">
      <c r="A1169" t="s">
        <v>1600</v>
      </c>
      <c r="B1169" t="s">
        <v>1256</v>
      </c>
      <c r="C1169">
        <v>552440</v>
      </c>
      <c r="D1169" t="s">
        <v>387</v>
      </c>
      <c r="E1169" t="s">
        <v>232</v>
      </c>
      <c r="F1169" t="s">
        <v>233</v>
      </c>
      <c r="G1169" t="s">
        <v>1119</v>
      </c>
      <c r="H1169" t="s">
        <v>1120</v>
      </c>
      <c r="I1169" t="s">
        <v>2349</v>
      </c>
      <c r="J1169" t="s">
        <v>2349</v>
      </c>
      <c r="K1169" t="s">
        <v>2349</v>
      </c>
      <c r="L1169" t="s">
        <v>2349</v>
      </c>
      <c r="M1169" t="s">
        <v>2349</v>
      </c>
      <c r="N1169" t="s">
        <v>2349</v>
      </c>
      <c r="O1169" t="s">
        <v>2349</v>
      </c>
      <c r="P1169" t="s">
        <v>2349</v>
      </c>
      <c r="Q1169" s="1">
        <v>300</v>
      </c>
    </row>
    <row r="1170" spans="1:17" x14ac:dyDescent="0.35">
      <c r="A1170" t="s">
        <v>1600</v>
      </c>
      <c r="B1170" t="s">
        <v>252</v>
      </c>
      <c r="C1170">
        <v>413402</v>
      </c>
      <c r="D1170" t="s">
        <v>253</v>
      </c>
      <c r="E1170" t="s">
        <v>77</v>
      </c>
      <c r="F1170" t="s">
        <v>78</v>
      </c>
      <c r="G1170" t="s">
        <v>152</v>
      </c>
      <c r="H1170" t="s">
        <v>153</v>
      </c>
      <c r="I1170" t="s">
        <v>2349</v>
      </c>
      <c r="J1170" t="s">
        <v>2349</v>
      </c>
      <c r="K1170" t="s">
        <v>2349</v>
      </c>
      <c r="L1170" t="s">
        <v>2349</v>
      </c>
      <c r="M1170" t="s">
        <v>250</v>
      </c>
      <c r="N1170" t="s">
        <v>251</v>
      </c>
      <c r="O1170" t="s">
        <v>2349</v>
      </c>
      <c r="P1170" t="s">
        <v>2349</v>
      </c>
      <c r="Q1170" s="1">
        <v>-2000</v>
      </c>
    </row>
    <row r="1171" spans="1:17" x14ac:dyDescent="0.35">
      <c r="A1171" t="s">
        <v>1600</v>
      </c>
      <c r="B1171" t="s">
        <v>252</v>
      </c>
      <c r="C1171">
        <v>413900</v>
      </c>
      <c r="D1171" t="s">
        <v>246</v>
      </c>
      <c r="E1171" t="s">
        <v>77</v>
      </c>
      <c r="F1171" t="s">
        <v>78</v>
      </c>
      <c r="G1171" t="s">
        <v>266</v>
      </c>
      <c r="H1171" t="s">
        <v>267</v>
      </c>
      <c r="I1171" t="s">
        <v>2349</v>
      </c>
      <c r="J1171" t="s">
        <v>2349</v>
      </c>
      <c r="K1171" t="s">
        <v>2349</v>
      </c>
      <c r="L1171" t="s">
        <v>2349</v>
      </c>
      <c r="M1171" t="s">
        <v>291</v>
      </c>
      <c r="N1171" t="s">
        <v>292</v>
      </c>
      <c r="O1171" t="s">
        <v>2349</v>
      </c>
      <c r="P1171" t="s">
        <v>2349</v>
      </c>
      <c r="Q1171" s="1">
        <v>-12820</v>
      </c>
    </row>
    <row r="1172" spans="1:17" x14ac:dyDescent="0.35">
      <c r="A1172" t="s">
        <v>1600</v>
      </c>
      <c r="B1172" t="s">
        <v>252</v>
      </c>
      <c r="C1172">
        <v>413900</v>
      </c>
      <c r="D1172" t="s">
        <v>246</v>
      </c>
      <c r="E1172" t="s">
        <v>77</v>
      </c>
      <c r="F1172" t="s">
        <v>78</v>
      </c>
      <c r="G1172" t="s">
        <v>266</v>
      </c>
      <c r="H1172" t="s">
        <v>267</v>
      </c>
      <c r="I1172" t="s">
        <v>2349</v>
      </c>
      <c r="J1172" t="s">
        <v>2349</v>
      </c>
      <c r="M1172" t="s">
        <v>286</v>
      </c>
      <c r="N1172" t="s">
        <v>287</v>
      </c>
      <c r="O1172" t="s">
        <v>2349</v>
      </c>
      <c r="P1172" t="s">
        <v>2349</v>
      </c>
      <c r="Q1172" s="1">
        <v>-3205</v>
      </c>
    </row>
    <row r="1173" spans="1:17" x14ac:dyDescent="0.35">
      <c r="A1173" t="s">
        <v>1600</v>
      </c>
      <c r="B1173" t="s">
        <v>252</v>
      </c>
      <c r="C1173">
        <v>413900</v>
      </c>
      <c r="D1173" t="s">
        <v>246</v>
      </c>
      <c r="E1173" t="s">
        <v>77</v>
      </c>
      <c r="F1173" t="s">
        <v>78</v>
      </c>
      <c r="G1173" t="s">
        <v>266</v>
      </c>
      <c r="H1173" t="s">
        <v>267</v>
      </c>
      <c r="I1173" t="s">
        <v>2349</v>
      </c>
      <c r="J1173" t="s">
        <v>2349</v>
      </c>
      <c r="M1173" t="s">
        <v>284</v>
      </c>
      <c r="N1173" t="s">
        <v>285</v>
      </c>
      <c r="O1173" t="s">
        <v>2349</v>
      </c>
      <c r="P1173" t="s">
        <v>2349</v>
      </c>
      <c r="Q1173" s="1">
        <v>-1875</v>
      </c>
    </row>
    <row r="1174" spans="1:17" x14ac:dyDescent="0.35">
      <c r="A1174" t="s">
        <v>1600</v>
      </c>
      <c r="B1174" t="s">
        <v>252</v>
      </c>
      <c r="C1174">
        <v>413900</v>
      </c>
      <c r="D1174" t="s">
        <v>246</v>
      </c>
      <c r="E1174" t="s">
        <v>77</v>
      </c>
      <c r="F1174" t="s">
        <v>78</v>
      </c>
      <c r="G1174" t="s">
        <v>266</v>
      </c>
      <c r="H1174" t="s">
        <v>267</v>
      </c>
      <c r="I1174" t="s">
        <v>2349</v>
      </c>
      <c r="J1174" t="s">
        <v>2349</v>
      </c>
      <c r="M1174" t="s">
        <v>282</v>
      </c>
      <c r="N1174" t="s">
        <v>283</v>
      </c>
      <c r="O1174" t="s">
        <v>2349</v>
      </c>
      <c r="P1174" t="s">
        <v>2349</v>
      </c>
      <c r="Q1174" s="1">
        <v>-1875</v>
      </c>
    </row>
    <row r="1175" spans="1:17" x14ac:dyDescent="0.35">
      <c r="A1175" t="s">
        <v>1600</v>
      </c>
      <c r="B1175" t="s">
        <v>252</v>
      </c>
      <c r="C1175">
        <v>413990</v>
      </c>
      <c r="D1175" t="s">
        <v>281</v>
      </c>
      <c r="E1175" t="s">
        <v>77</v>
      </c>
      <c r="F1175" t="s">
        <v>78</v>
      </c>
      <c r="G1175" t="s">
        <v>266</v>
      </c>
      <c r="H1175" t="s">
        <v>267</v>
      </c>
      <c r="I1175" t="s">
        <v>2349</v>
      </c>
      <c r="J1175" t="s">
        <v>2349</v>
      </c>
      <c r="K1175" t="s">
        <v>2349</v>
      </c>
      <c r="L1175" t="s">
        <v>2349</v>
      </c>
      <c r="M1175" t="s">
        <v>297</v>
      </c>
      <c r="N1175" t="s">
        <v>298</v>
      </c>
      <c r="O1175" t="s">
        <v>2349</v>
      </c>
      <c r="P1175" t="s">
        <v>2349</v>
      </c>
      <c r="Q1175" s="1">
        <v>5000</v>
      </c>
    </row>
    <row r="1176" spans="1:17" x14ac:dyDescent="0.35">
      <c r="A1176" t="s">
        <v>1600</v>
      </c>
      <c r="B1176" t="s">
        <v>252</v>
      </c>
      <c r="C1176">
        <v>413990</v>
      </c>
      <c r="D1176" t="s">
        <v>281</v>
      </c>
      <c r="E1176" t="s">
        <v>77</v>
      </c>
      <c r="F1176" t="s">
        <v>78</v>
      </c>
      <c r="G1176" t="s">
        <v>266</v>
      </c>
      <c r="H1176" t="s">
        <v>267</v>
      </c>
      <c r="I1176" t="s">
        <v>2349</v>
      </c>
      <c r="J1176" t="s">
        <v>2349</v>
      </c>
      <c r="M1176" t="s">
        <v>291</v>
      </c>
      <c r="N1176" t="s">
        <v>292</v>
      </c>
      <c r="O1176" t="s">
        <v>2349</v>
      </c>
      <c r="P1176" t="s">
        <v>2349</v>
      </c>
      <c r="Q1176" s="1">
        <v>12820</v>
      </c>
    </row>
    <row r="1177" spans="1:17" x14ac:dyDescent="0.35">
      <c r="A1177" t="s">
        <v>1600</v>
      </c>
      <c r="B1177" t="s">
        <v>252</v>
      </c>
      <c r="C1177">
        <v>413990</v>
      </c>
      <c r="D1177" t="s">
        <v>281</v>
      </c>
      <c r="E1177" t="s">
        <v>77</v>
      </c>
      <c r="F1177" t="s">
        <v>78</v>
      </c>
      <c r="G1177" t="s">
        <v>266</v>
      </c>
      <c r="H1177" t="s">
        <v>267</v>
      </c>
      <c r="I1177" t="s">
        <v>2349</v>
      </c>
      <c r="J1177" t="s">
        <v>2349</v>
      </c>
      <c r="M1177" t="s">
        <v>286</v>
      </c>
      <c r="N1177" t="s">
        <v>287</v>
      </c>
      <c r="O1177" t="s">
        <v>2349</v>
      </c>
      <c r="P1177" t="s">
        <v>2349</v>
      </c>
      <c r="Q1177" s="1">
        <v>3205</v>
      </c>
    </row>
    <row r="1178" spans="1:17" x14ac:dyDescent="0.35">
      <c r="A1178" t="s">
        <v>1600</v>
      </c>
      <c r="B1178" t="s">
        <v>252</v>
      </c>
      <c r="C1178">
        <v>413990</v>
      </c>
      <c r="D1178" t="s">
        <v>281</v>
      </c>
      <c r="E1178" t="s">
        <v>77</v>
      </c>
      <c r="F1178" t="s">
        <v>78</v>
      </c>
      <c r="G1178" t="s">
        <v>266</v>
      </c>
      <c r="H1178" t="s">
        <v>267</v>
      </c>
      <c r="I1178" t="s">
        <v>2349</v>
      </c>
      <c r="J1178" t="s">
        <v>2349</v>
      </c>
      <c r="M1178" t="s">
        <v>284</v>
      </c>
      <c r="N1178" t="s">
        <v>285</v>
      </c>
      <c r="O1178" t="s">
        <v>2349</v>
      </c>
      <c r="P1178" t="s">
        <v>2349</v>
      </c>
      <c r="Q1178" s="1">
        <v>1875</v>
      </c>
    </row>
    <row r="1179" spans="1:17" x14ac:dyDescent="0.35">
      <c r="A1179" t="s">
        <v>1600</v>
      </c>
      <c r="B1179" t="s">
        <v>252</v>
      </c>
      <c r="C1179">
        <v>413990</v>
      </c>
      <c r="D1179" t="s">
        <v>281</v>
      </c>
      <c r="E1179" t="s">
        <v>77</v>
      </c>
      <c r="F1179" t="s">
        <v>78</v>
      </c>
      <c r="G1179" t="s">
        <v>266</v>
      </c>
      <c r="H1179" t="s">
        <v>267</v>
      </c>
      <c r="I1179" t="s">
        <v>2349</v>
      </c>
      <c r="J1179" t="s">
        <v>2349</v>
      </c>
      <c r="M1179" t="s">
        <v>282</v>
      </c>
      <c r="N1179" t="s">
        <v>283</v>
      </c>
      <c r="O1179" t="s">
        <v>2349</v>
      </c>
      <c r="P1179" t="s">
        <v>2349</v>
      </c>
      <c r="Q1179" s="1">
        <v>1875</v>
      </c>
    </row>
    <row r="1180" spans="1:17" x14ac:dyDescent="0.35">
      <c r="A1180" t="s">
        <v>1600</v>
      </c>
      <c r="B1180" t="s">
        <v>249</v>
      </c>
      <c r="C1180">
        <v>413410</v>
      </c>
      <c r="D1180" t="s">
        <v>248</v>
      </c>
      <c r="E1180" t="s">
        <v>77</v>
      </c>
      <c r="F1180" t="s">
        <v>78</v>
      </c>
      <c r="G1180" t="s">
        <v>152</v>
      </c>
      <c r="H1180" t="s">
        <v>153</v>
      </c>
      <c r="I1180" t="s">
        <v>2349</v>
      </c>
      <c r="J1180" t="s">
        <v>2349</v>
      </c>
      <c r="K1180" t="s">
        <v>2349</v>
      </c>
      <c r="L1180" t="s">
        <v>2349</v>
      </c>
      <c r="M1180" t="s">
        <v>250</v>
      </c>
      <c r="N1180" t="s">
        <v>251</v>
      </c>
      <c r="O1180" t="s">
        <v>2349</v>
      </c>
      <c r="P1180" t="s">
        <v>2349</v>
      </c>
      <c r="Q1180" s="1">
        <v>2000</v>
      </c>
    </row>
    <row r="1181" spans="1:17" x14ac:dyDescent="0.35">
      <c r="A1181" t="s">
        <v>1600</v>
      </c>
      <c r="B1181" t="s">
        <v>249</v>
      </c>
      <c r="C1181">
        <v>413900</v>
      </c>
      <c r="D1181" t="s">
        <v>246</v>
      </c>
      <c r="E1181" t="s">
        <v>77</v>
      </c>
      <c r="F1181" t="s">
        <v>78</v>
      </c>
      <c r="G1181" t="s">
        <v>266</v>
      </c>
      <c r="H1181" t="s">
        <v>267</v>
      </c>
      <c r="I1181" t="s">
        <v>2349</v>
      </c>
      <c r="J1181" t="s">
        <v>2349</v>
      </c>
      <c r="K1181" t="s">
        <v>2349</v>
      </c>
      <c r="L1181" t="s">
        <v>2349</v>
      </c>
      <c r="M1181" t="s">
        <v>297</v>
      </c>
      <c r="N1181" t="s">
        <v>298</v>
      </c>
      <c r="O1181" t="s">
        <v>2349</v>
      </c>
      <c r="P1181" t="s">
        <v>2349</v>
      </c>
      <c r="Q1181" s="1">
        <v>-5000</v>
      </c>
    </row>
    <row r="1182" spans="1:17" x14ac:dyDescent="0.35">
      <c r="A1182" t="s">
        <v>1600</v>
      </c>
      <c r="B1182" t="s">
        <v>1015</v>
      </c>
      <c r="C1182">
        <v>552520</v>
      </c>
      <c r="D1182" t="s">
        <v>76</v>
      </c>
      <c r="E1182" t="s">
        <v>215</v>
      </c>
      <c r="F1182" t="s">
        <v>216</v>
      </c>
      <c r="G1182" t="s">
        <v>112</v>
      </c>
      <c r="H1182" t="s">
        <v>113</v>
      </c>
      <c r="I1182" t="s">
        <v>2349</v>
      </c>
      <c r="J1182" t="s">
        <v>2349</v>
      </c>
      <c r="K1182" t="s">
        <v>2349</v>
      </c>
      <c r="L1182" t="s">
        <v>2349</v>
      </c>
      <c r="M1182" t="s">
        <v>2349</v>
      </c>
      <c r="N1182" t="s">
        <v>2349</v>
      </c>
      <c r="O1182" t="s">
        <v>2349</v>
      </c>
      <c r="P1182" t="s">
        <v>2349</v>
      </c>
      <c r="Q1182" s="1">
        <v>80</v>
      </c>
    </row>
    <row r="1183" spans="1:17" x14ac:dyDescent="0.35">
      <c r="A1183" t="s">
        <v>1600</v>
      </c>
      <c r="B1183" t="s">
        <v>598</v>
      </c>
      <c r="C1183">
        <v>552410</v>
      </c>
      <c r="D1183" t="s">
        <v>598</v>
      </c>
      <c r="E1183" t="s">
        <v>312</v>
      </c>
      <c r="F1183" t="s">
        <v>313</v>
      </c>
      <c r="G1183" t="s">
        <v>70</v>
      </c>
      <c r="H1183" t="s">
        <v>71</v>
      </c>
      <c r="I1183" t="s">
        <v>2349</v>
      </c>
      <c r="J1183" t="s">
        <v>2349</v>
      </c>
      <c r="K1183" t="s">
        <v>2349</v>
      </c>
      <c r="L1183" t="s">
        <v>2349</v>
      </c>
      <c r="M1183" t="s">
        <v>2349</v>
      </c>
      <c r="N1183" t="s">
        <v>2349</v>
      </c>
      <c r="O1183" t="s">
        <v>2349</v>
      </c>
      <c r="P1183" t="s">
        <v>2349</v>
      </c>
      <c r="Q1183" s="1">
        <v>10000</v>
      </c>
    </row>
    <row r="1184" spans="1:17" x14ac:dyDescent="0.35">
      <c r="A1184" t="s">
        <v>1600</v>
      </c>
      <c r="B1184" t="s">
        <v>598</v>
      </c>
      <c r="C1184">
        <v>552410</v>
      </c>
      <c r="D1184" t="s">
        <v>598</v>
      </c>
      <c r="E1184" t="s">
        <v>232</v>
      </c>
      <c r="F1184" t="s">
        <v>233</v>
      </c>
      <c r="G1184" t="s">
        <v>234</v>
      </c>
      <c r="H1184" t="s">
        <v>235</v>
      </c>
      <c r="I1184" t="s">
        <v>2349</v>
      </c>
      <c r="J1184" t="s">
        <v>2349</v>
      </c>
      <c r="K1184" t="s">
        <v>2349</v>
      </c>
      <c r="L1184" t="s">
        <v>2349</v>
      </c>
      <c r="M1184" t="s">
        <v>2349</v>
      </c>
      <c r="N1184" t="s">
        <v>2349</v>
      </c>
      <c r="O1184" t="s">
        <v>2349</v>
      </c>
      <c r="P1184" t="s">
        <v>2349</v>
      </c>
      <c r="Q1184" s="1">
        <v>300</v>
      </c>
    </row>
    <row r="1185" spans="1:17" x14ac:dyDescent="0.35">
      <c r="A1185" t="s">
        <v>1600</v>
      </c>
      <c r="B1185" t="s">
        <v>1233</v>
      </c>
      <c r="C1185">
        <v>552600</v>
      </c>
      <c r="D1185" t="s">
        <v>631</v>
      </c>
      <c r="E1185" t="s">
        <v>232</v>
      </c>
      <c r="F1185" t="s">
        <v>233</v>
      </c>
      <c r="G1185" t="s">
        <v>499</v>
      </c>
      <c r="H1185" t="s">
        <v>500</v>
      </c>
      <c r="I1185" t="s">
        <v>2349</v>
      </c>
      <c r="J1185" t="s">
        <v>2349</v>
      </c>
      <c r="K1185" t="s">
        <v>632</v>
      </c>
      <c r="L1185" t="s">
        <v>633</v>
      </c>
      <c r="M1185" t="s">
        <v>2349</v>
      </c>
      <c r="N1185" t="s">
        <v>2349</v>
      </c>
      <c r="O1185" t="s">
        <v>2349</v>
      </c>
      <c r="P1185" t="s">
        <v>2349</v>
      </c>
      <c r="Q1185" s="1">
        <v>10000</v>
      </c>
    </row>
    <row r="1186" spans="1:17" x14ac:dyDescent="0.35">
      <c r="A1186" t="s">
        <v>1600</v>
      </c>
      <c r="B1186" t="s">
        <v>973</v>
      </c>
      <c r="C1186">
        <v>551260</v>
      </c>
      <c r="D1186" t="s">
        <v>106</v>
      </c>
      <c r="E1186" t="s">
        <v>312</v>
      </c>
      <c r="F1186" t="s">
        <v>313</v>
      </c>
      <c r="G1186" t="s">
        <v>70</v>
      </c>
      <c r="H1186" t="s">
        <v>71</v>
      </c>
      <c r="I1186" t="s">
        <v>318</v>
      </c>
      <c r="J1186" t="s">
        <v>319</v>
      </c>
      <c r="K1186" t="s">
        <v>2349</v>
      </c>
      <c r="L1186" t="s">
        <v>2349</v>
      </c>
      <c r="M1186" t="s">
        <v>2349</v>
      </c>
      <c r="N1186" t="s">
        <v>2349</v>
      </c>
      <c r="O1186" t="s">
        <v>2349</v>
      </c>
      <c r="P1186" t="s">
        <v>2349</v>
      </c>
      <c r="Q1186" s="1">
        <v>10000</v>
      </c>
    </row>
    <row r="1187" spans="1:17" x14ac:dyDescent="0.35">
      <c r="A1187" t="s">
        <v>1600</v>
      </c>
      <c r="B1187" t="s">
        <v>973</v>
      </c>
      <c r="C1187">
        <v>551260</v>
      </c>
      <c r="D1187" t="s">
        <v>106</v>
      </c>
      <c r="E1187" t="s">
        <v>312</v>
      </c>
      <c r="F1187" t="s">
        <v>313</v>
      </c>
      <c r="G1187" t="s">
        <v>70</v>
      </c>
      <c r="H1187" t="s">
        <v>71</v>
      </c>
      <c r="I1187" t="s">
        <v>314</v>
      </c>
      <c r="J1187" t="s">
        <v>315</v>
      </c>
      <c r="K1187" t="s">
        <v>2349</v>
      </c>
      <c r="L1187" t="s">
        <v>2349</v>
      </c>
      <c r="M1187" t="s">
        <v>2349</v>
      </c>
      <c r="N1187" t="s">
        <v>2349</v>
      </c>
      <c r="O1187" t="s">
        <v>2349</v>
      </c>
      <c r="P1187" t="s">
        <v>2349</v>
      </c>
      <c r="Q1187" s="1">
        <v>20000</v>
      </c>
    </row>
    <row r="1188" spans="1:17" x14ac:dyDescent="0.35">
      <c r="A1188" t="s">
        <v>1600</v>
      </c>
      <c r="B1188" t="s">
        <v>973</v>
      </c>
      <c r="C1188">
        <v>551260</v>
      </c>
      <c r="D1188" t="s">
        <v>106</v>
      </c>
      <c r="E1188" t="s">
        <v>174</v>
      </c>
      <c r="F1188" t="s">
        <v>175</v>
      </c>
      <c r="G1188" t="s">
        <v>70</v>
      </c>
      <c r="H1188" t="s">
        <v>71</v>
      </c>
      <c r="I1188" t="s">
        <v>322</v>
      </c>
      <c r="J1188" t="s">
        <v>323</v>
      </c>
      <c r="K1188" t="s">
        <v>2349</v>
      </c>
      <c r="L1188" t="s">
        <v>2349</v>
      </c>
      <c r="M1188" t="s">
        <v>2349</v>
      </c>
      <c r="N1188" t="s">
        <v>2349</v>
      </c>
      <c r="O1188" t="s">
        <v>2349</v>
      </c>
      <c r="P1188" t="s">
        <v>2349</v>
      </c>
      <c r="Q1188" s="1">
        <v>10000</v>
      </c>
    </row>
    <row r="1189" spans="1:17" x14ac:dyDescent="0.35">
      <c r="A1189" t="s">
        <v>1600</v>
      </c>
      <c r="B1189" t="s">
        <v>973</v>
      </c>
      <c r="C1189">
        <v>551260</v>
      </c>
      <c r="D1189" t="s">
        <v>106</v>
      </c>
      <c r="E1189" t="s">
        <v>68</v>
      </c>
      <c r="F1189" t="s">
        <v>69</v>
      </c>
      <c r="G1189" t="s">
        <v>70</v>
      </c>
      <c r="H1189" t="s">
        <v>71</v>
      </c>
      <c r="I1189" t="s">
        <v>310</v>
      </c>
      <c r="J1189" t="s">
        <v>311</v>
      </c>
      <c r="K1189" t="s">
        <v>2349</v>
      </c>
      <c r="L1189" t="s">
        <v>2349</v>
      </c>
      <c r="M1189" t="s">
        <v>2349</v>
      </c>
      <c r="N1189" t="s">
        <v>2349</v>
      </c>
      <c r="O1189" t="s">
        <v>2349</v>
      </c>
      <c r="P1189" t="s">
        <v>2349</v>
      </c>
      <c r="Q1189" s="1">
        <v>40000</v>
      </c>
    </row>
    <row r="1190" spans="1:17" x14ac:dyDescent="0.35">
      <c r="A1190" t="s">
        <v>1600</v>
      </c>
      <c r="B1190" t="s">
        <v>973</v>
      </c>
      <c r="C1190">
        <v>551260</v>
      </c>
      <c r="D1190" t="s">
        <v>106</v>
      </c>
      <c r="E1190" t="s">
        <v>115</v>
      </c>
      <c r="F1190" t="s">
        <v>116</v>
      </c>
      <c r="G1190" t="s">
        <v>70</v>
      </c>
      <c r="H1190" t="s">
        <v>71</v>
      </c>
      <c r="I1190" t="s">
        <v>330</v>
      </c>
      <c r="J1190" t="s">
        <v>331</v>
      </c>
      <c r="K1190" t="s">
        <v>2349</v>
      </c>
      <c r="L1190" t="s">
        <v>2349</v>
      </c>
      <c r="M1190" t="s">
        <v>2349</v>
      </c>
      <c r="N1190" t="s">
        <v>2349</v>
      </c>
      <c r="O1190" t="s">
        <v>2349</v>
      </c>
      <c r="P1190" t="s">
        <v>2349</v>
      </c>
      <c r="Q1190" s="1">
        <v>25000</v>
      </c>
    </row>
    <row r="1191" spans="1:17" x14ac:dyDescent="0.35">
      <c r="A1191" t="s">
        <v>1600</v>
      </c>
      <c r="B1191" t="s">
        <v>973</v>
      </c>
      <c r="C1191">
        <v>551260</v>
      </c>
      <c r="D1191" t="s">
        <v>106</v>
      </c>
      <c r="E1191" t="s">
        <v>115</v>
      </c>
      <c r="F1191" t="s">
        <v>116</v>
      </c>
      <c r="G1191" t="s">
        <v>70</v>
      </c>
      <c r="H1191" t="s">
        <v>71</v>
      </c>
      <c r="I1191" t="s">
        <v>325</v>
      </c>
      <c r="J1191" t="s">
        <v>326</v>
      </c>
      <c r="K1191" t="s">
        <v>2349</v>
      </c>
      <c r="L1191" t="s">
        <v>2349</v>
      </c>
      <c r="M1191" t="s">
        <v>2349</v>
      </c>
      <c r="N1191" t="s">
        <v>2349</v>
      </c>
      <c r="O1191" t="s">
        <v>2349</v>
      </c>
      <c r="P1191" t="s">
        <v>2349</v>
      </c>
      <c r="Q1191" s="1">
        <v>25000</v>
      </c>
    </row>
    <row r="1192" spans="1:17" x14ac:dyDescent="0.35">
      <c r="A1192" t="s">
        <v>1600</v>
      </c>
      <c r="B1192" t="s">
        <v>973</v>
      </c>
      <c r="C1192">
        <v>551260</v>
      </c>
      <c r="D1192" t="s">
        <v>106</v>
      </c>
      <c r="E1192" t="s">
        <v>215</v>
      </c>
      <c r="F1192" t="s">
        <v>216</v>
      </c>
      <c r="G1192" t="s">
        <v>112</v>
      </c>
      <c r="H1192" t="s">
        <v>113</v>
      </c>
      <c r="I1192" t="s">
        <v>356</v>
      </c>
      <c r="J1192" t="s">
        <v>357</v>
      </c>
      <c r="K1192" t="s">
        <v>2349</v>
      </c>
      <c r="L1192" t="s">
        <v>2349</v>
      </c>
      <c r="M1192" t="s">
        <v>2349</v>
      </c>
      <c r="N1192" t="s">
        <v>2349</v>
      </c>
      <c r="O1192" t="s">
        <v>2349</v>
      </c>
      <c r="P1192" t="s">
        <v>2349</v>
      </c>
      <c r="Q1192" s="1">
        <v>5000</v>
      </c>
    </row>
    <row r="1193" spans="1:17" x14ac:dyDescent="0.35">
      <c r="A1193" t="s">
        <v>1600</v>
      </c>
      <c r="B1193" t="s">
        <v>973</v>
      </c>
      <c r="C1193">
        <v>551260</v>
      </c>
      <c r="D1193" t="s">
        <v>106</v>
      </c>
      <c r="E1193" t="s">
        <v>30</v>
      </c>
      <c r="F1193" t="s">
        <v>31</v>
      </c>
      <c r="G1193" t="s">
        <v>32</v>
      </c>
      <c r="H1193" t="s">
        <v>33</v>
      </c>
      <c r="I1193" t="s">
        <v>294</v>
      </c>
      <c r="J1193" t="s">
        <v>295</v>
      </c>
      <c r="K1193" t="s">
        <v>2349</v>
      </c>
      <c r="L1193" t="s">
        <v>2349</v>
      </c>
      <c r="M1193" t="s">
        <v>2349</v>
      </c>
      <c r="N1193" t="s">
        <v>2349</v>
      </c>
      <c r="O1193" t="s">
        <v>2349</v>
      </c>
      <c r="P1193" t="s">
        <v>2349</v>
      </c>
      <c r="Q1193" s="1">
        <v>10000</v>
      </c>
    </row>
    <row r="1194" spans="1:17" x14ac:dyDescent="0.35">
      <c r="A1194" t="s">
        <v>1600</v>
      </c>
      <c r="B1194" t="s">
        <v>973</v>
      </c>
      <c r="C1194">
        <v>551260</v>
      </c>
      <c r="D1194" t="s">
        <v>106</v>
      </c>
      <c r="E1194" t="s">
        <v>30</v>
      </c>
      <c r="F1194" t="s">
        <v>31</v>
      </c>
      <c r="G1194" t="s">
        <v>32</v>
      </c>
      <c r="H1194" t="s">
        <v>33</v>
      </c>
      <c r="I1194" t="s">
        <v>334</v>
      </c>
      <c r="J1194" t="s">
        <v>335</v>
      </c>
      <c r="K1194" t="s">
        <v>2349</v>
      </c>
      <c r="L1194" t="s">
        <v>2349</v>
      </c>
      <c r="M1194" t="s">
        <v>2349</v>
      </c>
      <c r="N1194" t="s">
        <v>2349</v>
      </c>
      <c r="O1194" t="s">
        <v>2349</v>
      </c>
      <c r="P1194" t="s">
        <v>2349</v>
      </c>
      <c r="Q1194" s="1">
        <v>7000</v>
      </c>
    </row>
    <row r="1195" spans="1:17" x14ac:dyDescent="0.35">
      <c r="A1195" t="s">
        <v>1600</v>
      </c>
      <c r="B1195" t="s">
        <v>973</v>
      </c>
      <c r="C1195">
        <v>551260</v>
      </c>
      <c r="D1195" t="s">
        <v>106</v>
      </c>
      <c r="E1195" t="s">
        <v>299</v>
      </c>
      <c r="F1195" t="s">
        <v>300</v>
      </c>
      <c r="G1195" t="s">
        <v>32</v>
      </c>
      <c r="H1195" t="s">
        <v>33</v>
      </c>
      <c r="I1195" t="s">
        <v>301</v>
      </c>
      <c r="J1195" t="s">
        <v>302</v>
      </c>
      <c r="K1195" t="s">
        <v>2349</v>
      </c>
      <c r="L1195" t="s">
        <v>2349</v>
      </c>
      <c r="M1195" t="s">
        <v>2349</v>
      </c>
      <c r="N1195" t="s">
        <v>2349</v>
      </c>
      <c r="O1195" t="s">
        <v>2349</v>
      </c>
      <c r="P1195" t="s">
        <v>2349</v>
      </c>
      <c r="Q1195" s="1">
        <v>30000</v>
      </c>
    </row>
    <row r="1196" spans="1:17" x14ac:dyDescent="0.35">
      <c r="A1196" t="s">
        <v>1600</v>
      </c>
      <c r="B1196" t="s">
        <v>973</v>
      </c>
      <c r="C1196">
        <v>551260</v>
      </c>
      <c r="D1196" t="s">
        <v>106</v>
      </c>
      <c r="E1196" t="s">
        <v>306</v>
      </c>
      <c r="F1196" t="s">
        <v>307</v>
      </c>
      <c r="G1196" t="s">
        <v>158</v>
      </c>
      <c r="H1196" t="s">
        <v>159</v>
      </c>
      <c r="I1196" t="s">
        <v>308</v>
      </c>
      <c r="J1196" t="s">
        <v>309</v>
      </c>
      <c r="K1196" t="s">
        <v>2349</v>
      </c>
      <c r="L1196" t="s">
        <v>2349</v>
      </c>
      <c r="M1196" t="s">
        <v>2349</v>
      </c>
      <c r="N1196" t="s">
        <v>2349</v>
      </c>
      <c r="O1196" t="s">
        <v>2349</v>
      </c>
      <c r="P1196" t="s">
        <v>2349</v>
      </c>
      <c r="Q1196" s="1">
        <v>10000</v>
      </c>
    </row>
    <row r="1197" spans="1:17" x14ac:dyDescent="0.35">
      <c r="A1197" t="s">
        <v>1600</v>
      </c>
      <c r="B1197" t="s">
        <v>1495</v>
      </c>
      <c r="C1197">
        <v>551240</v>
      </c>
      <c r="D1197" t="s">
        <v>257</v>
      </c>
      <c r="E1197" t="s">
        <v>44</v>
      </c>
      <c r="F1197" t="s">
        <v>45</v>
      </c>
      <c r="G1197" t="s">
        <v>64</v>
      </c>
      <c r="H1197" t="s">
        <v>65</v>
      </c>
      <c r="I1197" t="s">
        <v>2349</v>
      </c>
      <c r="J1197" t="s">
        <v>2349</v>
      </c>
      <c r="K1197" t="s">
        <v>2349</v>
      </c>
      <c r="L1197" t="s">
        <v>2349</v>
      </c>
      <c r="M1197" t="s">
        <v>1496</v>
      </c>
      <c r="N1197" t="s">
        <v>1495</v>
      </c>
      <c r="O1197" t="s">
        <v>2349</v>
      </c>
      <c r="P1197" t="s">
        <v>2349</v>
      </c>
      <c r="Q1197" s="1">
        <v>50000</v>
      </c>
    </row>
    <row r="1198" spans="1:17" x14ac:dyDescent="0.35">
      <c r="A1198" t="s">
        <v>1600</v>
      </c>
      <c r="B1198" t="s">
        <v>1575</v>
      </c>
      <c r="C1198">
        <v>551290</v>
      </c>
      <c r="D1198" t="s">
        <v>43</v>
      </c>
      <c r="E1198" t="s">
        <v>30</v>
      </c>
      <c r="F1198" t="s">
        <v>31</v>
      </c>
      <c r="G1198" t="s">
        <v>32</v>
      </c>
      <c r="H1198" t="s">
        <v>33</v>
      </c>
      <c r="I1198" t="s">
        <v>334</v>
      </c>
      <c r="J1198" t="s">
        <v>335</v>
      </c>
      <c r="K1198" t="s">
        <v>2349</v>
      </c>
      <c r="L1198" t="s">
        <v>2349</v>
      </c>
      <c r="M1198" t="s">
        <v>2349</v>
      </c>
      <c r="N1198" t="s">
        <v>2349</v>
      </c>
      <c r="O1198" t="s">
        <v>2349</v>
      </c>
      <c r="P1198" t="s">
        <v>2349</v>
      </c>
      <c r="Q1198" s="1">
        <v>700</v>
      </c>
    </row>
    <row r="1199" spans="1:17" x14ac:dyDescent="0.35">
      <c r="A1199" t="s">
        <v>1600</v>
      </c>
      <c r="B1199" t="s">
        <v>1371</v>
      </c>
      <c r="C1199">
        <v>551500</v>
      </c>
      <c r="D1199" t="s">
        <v>53</v>
      </c>
      <c r="E1199" t="s">
        <v>110</v>
      </c>
      <c r="F1199" t="s">
        <v>111</v>
      </c>
      <c r="G1199" t="s">
        <v>112</v>
      </c>
      <c r="H1199" t="s">
        <v>113</v>
      </c>
      <c r="I1199" t="s">
        <v>2349</v>
      </c>
      <c r="J1199" t="s">
        <v>2349</v>
      </c>
      <c r="K1199" t="s">
        <v>2349</v>
      </c>
      <c r="L1199" t="s">
        <v>2349</v>
      </c>
      <c r="M1199" t="s">
        <v>2349</v>
      </c>
      <c r="N1199" t="s">
        <v>2349</v>
      </c>
      <c r="O1199" t="s">
        <v>2349</v>
      </c>
      <c r="P1199" t="s">
        <v>2349</v>
      </c>
      <c r="Q1199" s="1">
        <v>1500</v>
      </c>
    </row>
    <row r="1200" spans="1:17" x14ac:dyDescent="0.35">
      <c r="A1200" t="s">
        <v>1600</v>
      </c>
      <c r="B1200" t="s">
        <v>351</v>
      </c>
      <c r="C1200">
        <v>450000</v>
      </c>
      <c r="D1200" t="s">
        <v>136</v>
      </c>
      <c r="E1200" t="s">
        <v>77</v>
      </c>
      <c r="F1200" t="s">
        <v>78</v>
      </c>
      <c r="G1200" t="s">
        <v>348</v>
      </c>
      <c r="H1200" t="s">
        <v>349</v>
      </c>
      <c r="I1200" t="s">
        <v>2349</v>
      </c>
      <c r="J1200" t="s">
        <v>2349</v>
      </c>
      <c r="K1200" t="s">
        <v>2349</v>
      </c>
      <c r="L1200" t="s">
        <v>2349</v>
      </c>
      <c r="M1200" t="s">
        <v>350</v>
      </c>
      <c r="N1200" t="s">
        <v>351</v>
      </c>
      <c r="O1200" t="s">
        <v>2349</v>
      </c>
      <c r="P1200" t="s">
        <v>2349</v>
      </c>
      <c r="Q1200" s="1">
        <v>4500</v>
      </c>
    </row>
    <row r="1201" spans="1:17" x14ac:dyDescent="0.35">
      <c r="A1201" t="s">
        <v>1600</v>
      </c>
      <c r="B1201" t="s">
        <v>861</v>
      </c>
      <c r="C1201">
        <v>552600</v>
      </c>
      <c r="D1201" t="s">
        <v>631</v>
      </c>
      <c r="E1201" t="s">
        <v>258</v>
      </c>
      <c r="F1201" t="s">
        <v>259</v>
      </c>
      <c r="G1201" t="s">
        <v>260</v>
      </c>
      <c r="H1201" t="s">
        <v>261</v>
      </c>
      <c r="I1201" t="s">
        <v>2349</v>
      </c>
      <c r="J1201" t="s">
        <v>2349</v>
      </c>
      <c r="K1201" t="s">
        <v>2349</v>
      </c>
      <c r="L1201" t="s">
        <v>2349</v>
      </c>
      <c r="M1201" t="s">
        <v>862</v>
      </c>
      <c r="N1201" t="s">
        <v>863</v>
      </c>
      <c r="O1201" t="s">
        <v>2349</v>
      </c>
      <c r="P1201" t="s">
        <v>2349</v>
      </c>
      <c r="Q1201" s="1">
        <v>23808</v>
      </c>
    </row>
    <row r="1202" spans="1:17" x14ac:dyDescent="0.35">
      <c r="A1202" t="s">
        <v>1600</v>
      </c>
      <c r="B1202" t="s">
        <v>1560</v>
      </c>
      <c r="C1202">
        <v>551560</v>
      </c>
      <c r="D1202" t="s">
        <v>359</v>
      </c>
      <c r="E1202" t="s">
        <v>306</v>
      </c>
      <c r="F1202" t="s">
        <v>307</v>
      </c>
      <c r="G1202" t="s">
        <v>158</v>
      </c>
      <c r="H1202" t="s">
        <v>159</v>
      </c>
      <c r="I1202" t="s">
        <v>1252</v>
      </c>
      <c r="J1202" t="s">
        <v>1253</v>
      </c>
      <c r="K1202" t="s">
        <v>2349</v>
      </c>
      <c r="L1202" t="s">
        <v>2349</v>
      </c>
      <c r="M1202" t="s">
        <v>2349</v>
      </c>
      <c r="N1202" t="s">
        <v>2349</v>
      </c>
      <c r="O1202" t="s">
        <v>2349</v>
      </c>
      <c r="P1202" t="s">
        <v>2349</v>
      </c>
      <c r="Q1202" s="1">
        <v>700</v>
      </c>
    </row>
    <row r="1203" spans="1:17" x14ac:dyDescent="0.35">
      <c r="A1203" t="s">
        <v>1600</v>
      </c>
      <c r="B1203" t="s">
        <v>822</v>
      </c>
      <c r="C1203">
        <v>5063</v>
      </c>
      <c r="D1203" t="s">
        <v>72</v>
      </c>
      <c r="E1203" t="s">
        <v>146</v>
      </c>
      <c r="F1203" t="s">
        <v>147</v>
      </c>
      <c r="G1203" t="s">
        <v>226</v>
      </c>
      <c r="H1203" t="s">
        <v>227</v>
      </c>
      <c r="I1203" t="s">
        <v>2349</v>
      </c>
      <c r="J1203" t="s">
        <v>2349</v>
      </c>
      <c r="K1203" t="s">
        <v>209</v>
      </c>
      <c r="L1203" t="s">
        <v>210</v>
      </c>
      <c r="M1203" t="s">
        <v>2349</v>
      </c>
      <c r="N1203" t="s">
        <v>2349</v>
      </c>
      <c r="O1203" t="s">
        <v>2349</v>
      </c>
      <c r="P1203" t="s">
        <v>2349</v>
      </c>
      <c r="Q1203" s="1">
        <v>2188</v>
      </c>
    </row>
    <row r="1204" spans="1:17" x14ac:dyDescent="0.35">
      <c r="A1204" t="s">
        <v>1600</v>
      </c>
      <c r="B1204" t="s">
        <v>822</v>
      </c>
      <c r="C1204">
        <v>5064</v>
      </c>
      <c r="D1204" t="s">
        <v>67</v>
      </c>
      <c r="E1204" t="s">
        <v>146</v>
      </c>
      <c r="F1204" t="s">
        <v>147</v>
      </c>
      <c r="G1204" t="s">
        <v>226</v>
      </c>
      <c r="H1204" t="s">
        <v>227</v>
      </c>
      <c r="I1204" t="s">
        <v>2349</v>
      </c>
      <c r="J1204" t="s">
        <v>2349</v>
      </c>
      <c r="K1204" t="s">
        <v>209</v>
      </c>
      <c r="L1204" t="s">
        <v>210</v>
      </c>
      <c r="M1204" t="s">
        <v>2349</v>
      </c>
      <c r="N1204" t="s">
        <v>2349</v>
      </c>
      <c r="O1204" t="s">
        <v>2349</v>
      </c>
      <c r="P1204" t="s">
        <v>2349</v>
      </c>
      <c r="Q1204" s="1">
        <v>53</v>
      </c>
    </row>
    <row r="1205" spans="1:17" x14ac:dyDescent="0.35">
      <c r="A1205" t="s">
        <v>1600</v>
      </c>
      <c r="B1205" t="s">
        <v>822</v>
      </c>
      <c r="C1205">
        <v>50021</v>
      </c>
      <c r="D1205" t="s">
        <v>74</v>
      </c>
      <c r="E1205" t="s">
        <v>146</v>
      </c>
      <c r="F1205" t="s">
        <v>147</v>
      </c>
      <c r="G1205" t="s">
        <v>226</v>
      </c>
      <c r="H1205" t="s">
        <v>227</v>
      </c>
      <c r="I1205" t="s">
        <v>2349</v>
      </c>
      <c r="J1205" t="s">
        <v>2349</v>
      </c>
      <c r="K1205" t="s">
        <v>209</v>
      </c>
      <c r="L1205" t="s">
        <v>210</v>
      </c>
      <c r="M1205" t="s">
        <v>2349</v>
      </c>
      <c r="N1205" t="s">
        <v>2349</v>
      </c>
      <c r="O1205" t="s">
        <v>2349</v>
      </c>
      <c r="P1205" t="s">
        <v>2349</v>
      </c>
      <c r="Q1205" s="1">
        <v>6630</v>
      </c>
    </row>
    <row r="1206" spans="1:17" x14ac:dyDescent="0.35">
      <c r="A1206" t="s">
        <v>1600</v>
      </c>
      <c r="B1206" t="s">
        <v>800</v>
      </c>
      <c r="C1206">
        <v>5063</v>
      </c>
      <c r="D1206" t="s">
        <v>72</v>
      </c>
      <c r="E1206" t="s">
        <v>167</v>
      </c>
      <c r="F1206" t="s">
        <v>168</v>
      </c>
      <c r="G1206" t="s">
        <v>169</v>
      </c>
      <c r="H1206" t="s">
        <v>170</v>
      </c>
      <c r="I1206" t="s">
        <v>2349</v>
      </c>
      <c r="J1206" t="s">
        <v>2349</v>
      </c>
      <c r="K1206" t="s">
        <v>209</v>
      </c>
      <c r="L1206" t="s">
        <v>210</v>
      </c>
      <c r="M1206" t="s">
        <v>2349</v>
      </c>
      <c r="N1206" t="s">
        <v>2349</v>
      </c>
      <c r="O1206" t="s">
        <v>2349</v>
      </c>
      <c r="P1206" t="s">
        <v>2349</v>
      </c>
      <c r="Q1206" s="1">
        <v>2145</v>
      </c>
    </row>
    <row r="1207" spans="1:17" x14ac:dyDescent="0.35">
      <c r="A1207" t="s">
        <v>1600</v>
      </c>
      <c r="B1207" t="s">
        <v>801</v>
      </c>
      <c r="C1207">
        <v>50021</v>
      </c>
      <c r="D1207" t="s">
        <v>74</v>
      </c>
      <c r="E1207" t="s">
        <v>167</v>
      </c>
      <c r="F1207" t="s">
        <v>168</v>
      </c>
      <c r="G1207" t="s">
        <v>169</v>
      </c>
      <c r="H1207" t="s">
        <v>170</v>
      </c>
      <c r="I1207" t="s">
        <v>2349</v>
      </c>
      <c r="J1207" t="s">
        <v>2349</v>
      </c>
      <c r="K1207" t="s">
        <v>209</v>
      </c>
      <c r="L1207" t="s">
        <v>210</v>
      </c>
      <c r="M1207" t="s">
        <v>2349</v>
      </c>
      <c r="N1207" t="s">
        <v>2349</v>
      </c>
      <c r="O1207" t="s">
        <v>2349</v>
      </c>
      <c r="P1207" t="s">
        <v>2349</v>
      </c>
      <c r="Q1207" s="1">
        <v>6500</v>
      </c>
    </row>
    <row r="1208" spans="1:17" x14ac:dyDescent="0.35">
      <c r="A1208" t="s">
        <v>1600</v>
      </c>
      <c r="B1208" t="s">
        <v>661</v>
      </c>
      <c r="C1208">
        <v>550309</v>
      </c>
      <c r="D1208" t="s">
        <v>230</v>
      </c>
      <c r="E1208" t="s">
        <v>232</v>
      </c>
      <c r="F1208" t="s">
        <v>233</v>
      </c>
      <c r="G1208" t="s">
        <v>473</v>
      </c>
      <c r="H1208" t="s">
        <v>474</v>
      </c>
      <c r="I1208" t="s">
        <v>2349</v>
      </c>
      <c r="J1208" t="s">
        <v>2349</v>
      </c>
      <c r="K1208" t="s">
        <v>662</v>
      </c>
      <c r="L1208" t="s">
        <v>663</v>
      </c>
      <c r="M1208" t="s">
        <v>2349</v>
      </c>
      <c r="N1208" t="s">
        <v>2349</v>
      </c>
      <c r="O1208" t="s">
        <v>2349</v>
      </c>
      <c r="P1208" t="s">
        <v>2349</v>
      </c>
      <c r="Q1208" s="1">
        <v>-1380</v>
      </c>
    </row>
    <row r="1209" spans="1:17" x14ac:dyDescent="0.35">
      <c r="A1209" t="s">
        <v>1600</v>
      </c>
      <c r="B1209" t="s">
        <v>1136</v>
      </c>
      <c r="C1209">
        <v>50011</v>
      </c>
      <c r="D1209" t="s">
        <v>166</v>
      </c>
      <c r="E1209" t="s">
        <v>44</v>
      </c>
      <c r="F1209" t="s">
        <v>45</v>
      </c>
      <c r="G1209" t="s">
        <v>46</v>
      </c>
      <c r="H1209" t="s">
        <v>47</v>
      </c>
      <c r="I1209" t="s">
        <v>2349</v>
      </c>
      <c r="J1209" t="s">
        <v>2349</v>
      </c>
      <c r="K1209" t="s">
        <v>2349</v>
      </c>
      <c r="L1209" t="s">
        <v>2349</v>
      </c>
      <c r="M1209" t="s">
        <v>163</v>
      </c>
      <c r="N1209" t="s">
        <v>164</v>
      </c>
      <c r="O1209" t="s">
        <v>2349</v>
      </c>
      <c r="P1209" t="s">
        <v>2349</v>
      </c>
      <c r="Q1209" s="1">
        <v>244800</v>
      </c>
    </row>
    <row r="1210" spans="1:17" x14ac:dyDescent="0.35">
      <c r="A1210" t="s">
        <v>1600</v>
      </c>
      <c r="B1210" t="s">
        <v>544</v>
      </c>
      <c r="C1210">
        <v>50021</v>
      </c>
      <c r="D1210" t="s">
        <v>74</v>
      </c>
      <c r="E1210" t="s">
        <v>115</v>
      </c>
      <c r="F1210" t="s">
        <v>116</v>
      </c>
      <c r="G1210" t="s">
        <v>70</v>
      </c>
      <c r="H1210" t="s">
        <v>71</v>
      </c>
      <c r="I1210" t="s">
        <v>2349</v>
      </c>
      <c r="J1210" t="s">
        <v>2349</v>
      </c>
      <c r="K1210" t="s">
        <v>2349</v>
      </c>
      <c r="L1210" t="s">
        <v>2349</v>
      </c>
      <c r="M1210" t="s">
        <v>2349</v>
      </c>
      <c r="N1210" t="s">
        <v>2349</v>
      </c>
      <c r="O1210" t="s">
        <v>2349</v>
      </c>
      <c r="P1210" t="s">
        <v>2349</v>
      </c>
      <c r="Q1210" s="1">
        <v>15093</v>
      </c>
    </row>
    <row r="1211" spans="1:17" x14ac:dyDescent="0.35">
      <c r="A1211" t="s">
        <v>1600</v>
      </c>
      <c r="B1211" t="s">
        <v>885</v>
      </c>
      <c r="C1211">
        <v>550002</v>
      </c>
      <c r="D1211" t="s">
        <v>885</v>
      </c>
      <c r="E1211" t="s">
        <v>312</v>
      </c>
      <c r="F1211" t="s">
        <v>313</v>
      </c>
      <c r="G1211" t="s">
        <v>70</v>
      </c>
      <c r="H1211" t="s">
        <v>71</v>
      </c>
      <c r="I1211" t="s">
        <v>423</v>
      </c>
      <c r="J1211" t="s">
        <v>424</v>
      </c>
      <c r="K1211" t="s">
        <v>2349</v>
      </c>
      <c r="L1211" t="s">
        <v>2349</v>
      </c>
      <c r="M1211" t="s">
        <v>2349</v>
      </c>
      <c r="N1211" t="s">
        <v>2349</v>
      </c>
      <c r="O1211" t="s">
        <v>423</v>
      </c>
      <c r="P1211" t="s">
        <v>424</v>
      </c>
      <c r="Q1211" s="1">
        <v>1320</v>
      </c>
    </row>
    <row r="1212" spans="1:17" x14ac:dyDescent="0.35">
      <c r="A1212" t="s">
        <v>1600</v>
      </c>
      <c r="B1212" t="s">
        <v>885</v>
      </c>
      <c r="C1212">
        <v>550002</v>
      </c>
      <c r="D1212" t="s">
        <v>885</v>
      </c>
      <c r="E1212" t="s">
        <v>312</v>
      </c>
      <c r="F1212" t="s">
        <v>313</v>
      </c>
      <c r="G1212" t="s">
        <v>70</v>
      </c>
      <c r="H1212" t="s">
        <v>71</v>
      </c>
      <c r="I1212" t="s">
        <v>2349</v>
      </c>
      <c r="J1212" t="s">
        <v>2349</v>
      </c>
      <c r="K1212" t="s">
        <v>2349</v>
      </c>
      <c r="L1212" t="s">
        <v>2349</v>
      </c>
      <c r="M1212" t="s">
        <v>2349</v>
      </c>
      <c r="N1212" t="s">
        <v>2349</v>
      </c>
      <c r="O1212" t="s">
        <v>2349</v>
      </c>
      <c r="P1212" t="s">
        <v>2349</v>
      </c>
      <c r="Q1212" s="1">
        <v>1140</v>
      </c>
    </row>
    <row r="1213" spans="1:17" x14ac:dyDescent="0.35">
      <c r="A1213" t="s">
        <v>1600</v>
      </c>
      <c r="B1213" t="s">
        <v>885</v>
      </c>
      <c r="C1213">
        <v>550002</v>
      </c>
      <c r="D1213" t="s">
        <v>885</v>
      </c>
      <c r="E1213" t="s">
        <v>174</v>
      </c>
      <c r="F1213" t="s">
        <v>175</v>
      </c>
      <c r="G1213" t="s">
        <v>70</v>
      </c>
      <c r="H1213" t="s">
        <v>71</v>
      </c>
      <c r="I1213" t="s">
        <v>423</v>
      </c>
      <c r="J1213" t="s">
        <v>424</v>
      </c>
      <c r="K1213" t="s">
        <v>2349</v>
      </c>
      <c r="L1213" t="s">
        <v>2349</v>
      </c>
      <c r="M1213" t="s">
        <v>2349</v>
      </c>
      <c r="N1213" t="s">
        <v>2349</v>
      </c>
      <c r="O1213" t="s">
        <v>423</v>
      </c>
      <c r="P1213" t="s">
        <v>424</v>
      </c>
      <c r="Q1213" s="1">
        <v>304</v>
      </c>
    </row>
    <row r="1214" spans="1:17" x14ac:dyDescent="0.35">
      <c r="A1214" t="s">
        <v>1600</v>
      </c>
      <c r="B1214" t="s">
        <v>885</v>
      </c>
      <c r="C1214">
        <v>550002</v>
      </c>
      <c r="D1214" t="s">
        <v>885</v>
      </c>
      <c r="E1214" t="s">
        <v>68</v>
      </c>
      <c r="F1214" t="s">
        <v>69</v>
      </c>
      <c r="G1214" t="s">
        <v>70</v>
      </c>
      <c r="H1214" t="s">
        <v>71</v>
      </c>
      <c r="I1214" t="s">
        <v>423</v>
      </c>
      <c r="J1214" t="s">
        <v>424</v>
      </c>
      <c r="K1214" t="s">
        <v>2349</v>
      </c>
      <c r="L1214" t="s">
        <v>2349</v>
      </c>
      <c r="M1214" t="s">
        <v>2349</v>
      </c>
      <c r="N1214" t="s">
        <v>2349</v>
      </c>
      <c r="O1214" t="s">
        <v>423</v>
      </c>
      <c r="P1214" t="s">
        <v>424</v>
      </c>
      <c r="Q1214" s="1">
        <v>845</v>
      </c>
    </row>
    <row r="1215" spans="1:17" x14ac:dyDescent="0.35">
      <c r="A1215" t="s">
        <v>1600</v>
      </c>
      <c r="B1215" t="s">
        <v>885</v>
      </c>
      <c r="C1215">
        <v>550002</v>
      </c>
      <c r="D1215" t="s">
        <v>885</v>
      </c>
      <c r="E1215" t="s">
        <v>68</v>
      </c>
      <c r="F1215" t="s">
        <v>69</v>
      </c>
      <c r="G1215" t="s">
        <v>70</v>
      </c>
      <c r="H1215" t="s">
        <v>71</v>
      </c>
      <c r="I1215" t="s">
        <v>2349</v>
      </c>
      <c r="J1215" t="s">
        <v>2349</v>
      </c>
      <c r="K1215" t="s">
        <v>2349</v>
      </c>
      <c r="L1215" t="s">
        <v>2349</v>
      </c>
      <c r="M1215" t="s">
        <v>2349</v>
      </c>
      <c r="N1215" t="s">
        <v>2349</v>
      </c>
      <c r="O1215" t="s">
        <v>2349</v>
      </c>
      <c r="P1215" t="s">
        <v>2349</v>
      </c>
      <c r="Q1215" s="1">
        <v>316</v>
      </c>
    </row>
    <row r="1216" spans="1:17" x14ac:dyDescent="0.35">
      <c r="A1216" t="s">
        <v>1600</v>
      </c>
      <c r="B1216" t="s">
        <v>885</v>
      </c>
      <c r="C1216">
        <v>550002</v>
      </c>
      <c r="D1216" t="s">
        <v>885</v>
      </c>
      <c r="E1216" t="s">
        <v>115</v>
      </c>
      <c r="F1216" t="s">
        <v>116</v>
      </c>
      <c r="G1216" t="s">
        <v>70</v>
      </c>
      <c r="H1216" t="s">
        <v>71</v>
      </c>
      <c r="I1216" t="s">
        <v>423</v>
      </c>
      <c r="J1216" t="s">
        <v>424</v>
      </c>
      <c r="K1216" t="s">
        <v>2349</v>
      </c>
      <c r="L1216" t="s">
        <v>2349</v>
      </c>
      <c r="M1216" t="s">
        <v>2349</v>
      </c>
      <c r="N1216" t="s">
        <v>2349</v>
      </c>
      <c r="O1216" t="s">
        <v>423</v>
      </c>
      <c r="P1216" t="s">
        <v>424</v>
      </c>
      <c r="Q1216" s="1">
        <v>665</v>
      </c>
    </row>
    <row r="1217" spans="1:17" x14ac:dyDescent="0.35">
      <c r="A1217" t="s">
        <v>1600</v>
      </c>
      <c r="B1217" t="s">
        <v>885</v>
      </c>
      <c r="C1217">
        <v>550002</v>
      </c>
      <c r="D1217" t="s">
        <v>885</v>
      </c>
      <c r="E1217" t="s">
        <v>115</v>
      </c>
      <c r="F1217" t="s">
        <v>116</v>
      </c>
      <c r="G1217" t="s">
        <v>70</v>
      </c>
      <c r="H1217" t="s">
        <v>71</v>
      </c>
      <c r="I1217" t="s">
        <v>2349</v>
      </c>
      <c r="J1217" t="s">
        <v>2349</v>
      </c>
      <c r="K1217" t="s">
        <v>2349</v>
      </c>
      <c r="L1217" t="s">
        <v>2349</v>
      </c>
      <c r="M1217" t="s">
        <v>2349</v>
      </c>
      <c r="N1217" t="s">
        <v>2349</v>
      </c>
      <c r="O1217" t="s">
        <v>2349</v>
      </c>
      <c r="P1217" t="s">
        <v>2349</v>
      </c>
      <c r="Q1217" s="1">
        <v>381</v>
      </c>
    </row>
    <row r="1218" spans="1:17" x14ac:dyDescent="0.35">
      <c r="A1218" t="s">
        <v>1600</v>
      </c>
      <c r="B1218" t="s">
        <v>885</v>
      </c>
      <c r="C1218">
        <v>550002</v>
      </c>
      <c r="D1218" t="s">
        <v>885</v>
      </c>
      <c r="E1218" t="s">
        <v>219</v>
      </c>
      <c r="F1218" t="s">
        <v>220</v>
      </c>
      <c r="G1218" t="s">
        <v>158</v>
      </c>
      <c r="H1218" t="s">
        <v>159</v>
      </c>
      <c r="I1218" t="s">
        <v>2349</v>
      </c>
      <c r="J1218" t="s">
        <v>2349</v>
      </c>
      <c r="K1218" t="s">
        <v>2349</v>
      </c>
      <c r="L1218" t="s">
        <v>2349</v>
      </c>
      <c r="M1218" t="s">
        <v>2349</v>
      </c>
      <c r="N1218" t="s">
        <v>2349</v>
      </c>
      <c r="O1218" t="s">
        <v>2349</v>
      </c>
      <c r="P1218" t="s">
        <v>2349</v>
      </c>
      <c r="Q1218" s="1">
        <v>741</v>
      </c>
    </row>
    <row r="1219" spans="1:17" x14ac:dyDescent="0.35">
      <c r="A1219" t="s">
        <v>1600</v>
      </c>
      <c r="B1219" t="s">
        <v>885</v>
      </c>
      <c r="C1219">
        <v>550002</v>
      </c>
      <c r="D1219" t="s">
        <v>885</v>
      </c>
      <c r="E1219" t="s">
        <v>110</v>
      </c>
      <c r="F1219" t="s">
        <v>111</v>
      </c>
      <c r="G1219" t="s">
        <v>112</v>
      </c>
      <c r="H1219" t="s">
        <v>113</v>
      </c>
      <c r="I1219" t="s">
        <v>2349</v>
      </c>
      <c r="J1219" t="s">
        <v>2349</v>
      </c>
      <c r="K1219" t="s">
        <v>2349</v>
      </c>
      <c r="L1219" t="s">
        <v>2349</v>
      </c>
      <c r="M1219" t="s">
        <v>2349</v>
      </c>
      <c r="N1219" t="s">
        <v>2349</v>
      </c>
      <c r="O1219" t="s">
        <v>2349</v>
      </c>
      <c r="P1219" t="s">
        <v>2349</v>
      </c>
      <c r="Q1219" s="1">
        <v>50</v>
      </c>
    </row>
    <row r="1220" spans="1:17" x14ac:dyDescent="0.35">
      <c r="A1220" t="s">
        <v>1600</v>
      </c>
      <c r="B1220" t="s">
        <v>885</v>
      </c>
      <c r="C1220">
        <v>550002</v>
      </c>
      <c r="D1220" t="s">
        <v>885</v>
      </c>
      <c r="E1220" t="s">
        <v>390</v>
      </c>
      <c r="F1220" t="s">
        <v>391</v>
      </c>
      <c r="G1220" t="s">
        <v>112</v>
      </c>
      <c r="H1220" t="s">
        <v>113</v>
      </c>
      <c r="I1220" t="s">
        <v>423</v>
      </c>
      <c r="J1220" t="s">
        <v>424</v>
      </c>
      <c r="K1220" t="s">
        <v>2349</v>
      </c>
      <c r="L1220" t="s">
        <v>2349</v>
      </c>
      <c r="M1220" t="s">
        <v>2349</v>
      </c>
      <c r="N1220" t="s">
        <v>2349</v>
      </c>
      <c r="O1220" t="s">
        <v>423</v>
      </c>
      <c r="P1220" t="s">
        <v>424</v>
      </c>
      <c r="Q1220" s="1">
        <v>530</v>
      </c>
    </row>
    <row r="1221" spans="1:17" x14ac:dyDescent="0.35">
      <c r="A1221" t="s">
        <v>1600</v>
      </c>
      <c r="B1221" t="s">
        <v>885</v>
      </c>
      <c r="C1221">
        <v>550002</v>
      </c>
      <c r="D1221" t="s">
        <v>885</v>
      </c>
      <c r="E1221" t="s">
        <v>215</v>
      </c>
      <c r="F1221" t="s">
        <v>216</v>
      </c>
      <c r="G1221" t="s">
        <v>112</v>
      </c>
      <c r="H1221" t="s">
        <v>113</v>
      </c>
      <c r="I1221" t="s">
        <v>423</v>
      </c>
      <c r="J1221" t="s">
        <v>424</v>
      </c>
      <c r="K1221" t="s">
        <v>2349</v>
      </c>
      <c r="L1221" t="s">
        <v>2349</v>
      </c>
      <c r="M1221" t="s">
        <v>2349</v>
      </c>
      <c r="N1221" t="s">
        <v>2349</v>
      </c>
      <c r="O1221" t="s">
        <v>423</v>
      </c>
      <c r="P1221" t="s">
        <v>424</v>
      </c>
      <c r="Q1221" s="1">
        <v>230</v>
      </c>
    </row>
    <row r="1222" spans="1:17" x14ac:dyDescent="0.35">
      <c r="A1222" t="s">
        <v>1600</v>
      </c>
      <c r="B1222" t="s">
        <v>885</v>
      </c>
      <c r="C1222">
        <v>550002</v>
      </c>
      <c r="D1222" t="s">
        <v>885</v>
      </c>
      <c r="E1222" t="s">
        <v>215</v>
      </c>
      <c r="F1222" t="s">
        <v>216</v>
      </c>
      <c r="G1222" t="s">
        <v>112</v>
      </c>
      <c r="H1222" t="s">
        <v>113</v>
      </c>
      <c r="I1222" t="s">
        <v>2349</v>
      </c>
      <c r="J1222" t="s">
        <v>2349</v>
      </c>
      <c r="K1222" t="s">
        <v>2349</v>
      </c>
      <c r="L1222" t="s">
        <v>2349</v>
      </c>
      <c r="M1222" t="s">
        <v>2349</v>
      </c>
      <c r="N1222" t="s">
        <v>2349</v>
      </c>
      <c r="O1222" t="s">
        <v>2349</v>
      </c>
      <c r="P1222" t="s">
        <v>2349</v>
      </c>
      <c r="Q1222" s="1">
        <v>190</v>
      </c>
    </row>
    <row r="1223" spans="1:17" x14ac:dyDescent="0.35">
      <c r="A1223" t="s">
        <v>1600</v>
      </c>
      <c r="B1223" t="s">
        <v>885</v>
      </c>
      <c r="C1223">
        <v>550002</v>
      </c>
      <c r="D1223" t="s">
        <v>885</v>
      </c>
      <c r="E1223" t="s">
        <v>526</v>
      </c>
      <c r="F1223" t="s">
        <v>527</v>
      </c>
      <c r="G1223" t="s">
        <v>528</v>
      </c>
      <c r="H1223" t="s">
        <v>529</v>
      </c>
      <c r="I1223" t="s">
        <v>2349</v>
      </c>
      <c r="J1223" t="s">
        <v>2349</v>
      </c>
      <c r="K1223" t="s">
        <v>2349</v>
      </c>
      <c r="L1223" t="s">
        <v>2349</v>
      </c>
      <c r="M1223" t="s">
        <v>2349</v>
      </c>
      <c r="N1223" t="s">
        <v>2349</v>
      </c>
      <c r="O1223" t="s">
        <v>2349</v>
      </c>
      <c r="P1223" t="s">
        <v>2349</v>
      </c>
      <c r="Q1223" s="1">
        <v>362</v>
      </c>
    </row>
    <row r="1224" spans="1:17" x14ac:dyDescent="0.35">
      <c r="A1224" t="s">
        <v>1600</v>
      </c>
      <c r="B1224" t="s">
        <v>885</v>
      </c>
      <c r="C1224">
        <v>550002</v>
      </c>
      <c r="D1224" t="s">
        <v>885</v>
      </c>
      <c r="E1224" t="s">
        <v>340</v>
      </c>
      <c r="F1224" t="s">
        <v>341</v>
      </c>
      <c r="G1224" t="s">
        <v>32</v>
      </c>
      <c r="H1224" t="s">
        <v>33</v>
      </c>
      <c r="I1224" t="s">
        <v>423</v>
      </c>
      <c r="J1224" t="s">
        <v>424</v>
      </c>
      <c r="K1224" t="s">
        <v>2349</v>
      </c>
      <c r="L1224" t="s">
        <v>2349</v>
      </c>
      <c r="M1224" t="s">
        <v>2349</v>
      </c>
      <c r="N1224" t="s">
        <v>2349</v>
      </c>
      <c r="O1224" t="s">
        <v>423</v>
      </c>
      <c r="P1224" t="s">
        <v>424</v>
      </c>
      <c r="Q1224" s="1">
        <v>3100</v>
      </c>
    </row>
    <row r="1225" spans="1:17" x14ac:dyDescent="0.35">
      <c r="A1225" t="s">
        <v>1600</v>
      </c>
      <c r="B1225" t="s">
        <v>885</v>
      </c>
      <c r="C1225">
        <v>550002</v>
      </c>
      <c r="D1225" t="s">
        <v>885</v>
      </c>
      <c r="E1225" t="s">
        <v>340</v>
      </c>
      <c r="F1225" t="s">
        <v>341</v>
      </c>
      <c r="G1225" t="s">
        <v>32</v>
      </c>
      <c r="H1225" t="s">
        <v>33</v>
      </c>
      <c r="I1225" t="s">
        <v>2349</v>
      </c>
      <c r="J1225" t="s">
        <v>2349</v>
      </c>
      <c r="K1225" t="s">
        <v>2349</v>
      </c>
      <c r="L1225" t="s">
        <v>2349</v>
      </c>
      <c r="M1225" t="s">
        <v>2349</v>
      </c>
      <c r="N1225" t="s">
        <v>2349</v>
      </c>
      <c r="O1225" t="s">
        <v>2349</v>
      </c>
      <c r="P1225" t="s">
        <v>2349</v>
      </c>
      <c r="Q1225" s="1">
        <v>500</v>
      </c>
    </row>
    <row r="1226" spans="1:17" x14ac:dyDescent="0.35">
      <c r="A1226" t="s">
        <v>1600</v>
      </c>
      <c r="B1226" t="s">
        <v>885</v>
      </c>
      <c r="C1226">
        <v>550002</v>
      </c>
      <c r="D1226" t="s">
        <v>885</v>
      </c>
      <c r="E1226" t="s">
        <v>30</v>
      </c>
      <c r="F1226" t="s">
        <v>31</v>
      </c>
      <c r="G1226" t="s">
        <v>32</v>
      </c>
      <c r="H1226" t="s">
        <v>33</v>
      </c>
      <c r="I1226" t="s">
        <v>423</v>
      </c>
      <c r="J1226" t="s">
        <v>424</v>
      </c>
      <c r="K1226" t="s">
        <v>2349</v>
      </c>
      <c r="L1226" t="s">
        <v>2349</v>
      </c>
      <c r="M1226" t="s">
        <v>2349</v>
      </c>
      <c r="N1226" t="s">
        <v>2349</v>
      </c>
      <c r="O1226" t="s">
        <v>423</v>
      </c>
      <c r="P1226" t="s">
        <v>424</v>
      </c>
      <c r="Q1226" s="1">
        <v>6040</v>
      </c>
    </row>
    <row r="1227" spans="1:17" x14ac:dyDescent="0.35">
      <c r="A1227" t="s">
        <v>1600</v>
      </c>
      <c r="B1227" t="s">
        <v>885</v>
      </c>
      <c r="C1227">
        <v>550002</v>
      </c>
      <c r="D1227" t="s">
        <v>885</v>
      </c>
      <c r="E1227" t="s">
        <v>299</v>
      </c>
      <c r="F1227" t="s">
        <v>300</v>
      </c>
      <c r="G1227" t="s">
        <v>32</v>
      </c>
      <c r="H1227" t="s">
        <v>33</v>
      </c>
      <c r="I1227" t="s">
        <v>423</v>
      </c>
      <c r="J1227" t="s">
        <v>424</v>
      </c>
      <c r="K1227" t="s">
        <v>2349</v>
      </c>
      <c r="L1227" t="s">
        <v>2349</v>
      </c>
      <c r="M1227" t="s">
        <v>2349</v>
      </c>
      <c r="N1227" t="s">
        <v>2349</v>
      </c>
      <c r="O1227" t="s">
        <v>423</v>
      </c>
      <c r="P1227" t="s">
        <v>424</v>
      </c>
      <c r="Q1227" s="1">
        <v>3280</v>
      </c>
    </row>
    <row r="1228" spans="1:17" x14ac:dyDescent="0.35">
      <c r="A1228" t="s">
        <v>1600</v>
      </c>
      <c r="B1228" t="s">
        <v>885</v>
      </c>
      <c r="C1228">
        <v>550002</v>
      </c>
      <c r="D1228" t="s">
        <v>885</v>
      </c>
      <c r="E1228" t="s">
        <v>299</v>
      </c>
      <c r="F1228" t="s">
        <v>300</v>
      </c>
      <c r="G1228" t="s">
        <v>32</v>
      </c>
      <c r="H1228" t="s">
        <v>33</v>
      </c>
      <c r="I1228" t="s">
        <v>2349</v>
      </c>
      <c r="J1228" t="s">
        <v>2349</v>
      </c>
      <c r="K1228" t="s">
        <v>2349</v>
      </c>
      <c r="L1228" t="s">
        <v>2349</v>
      </c>
      <c r="M1228" t="s">
        <v>2349</v>
      </c>
      <c r="N1228" t="s">
        <v>2349</v>
      </c>
      <c r="O1228" t="s">
        <v>2349</v>
      </c>
      <c r="P1228" t="s">
        <v>2349</v>
      </c>
      <c r="Q1228" s="1">
        <v>831</v>
      </c>
    </row>
    <row r="1229" spans="1:17" x14ac:dyDescent="0.35">
      <c r="A1229" t="s">
        <v>1600</v>
      </c>
      <c r="B1229" t="s">
        <v>885</v>
      </c>
      <c r="C1229">
        <v>550002</v>
      </c>
      <c r="D1229" t="s">
        <v>885</v>
      </c>
      <c r="E1229" t="s">
        <v>127</v>
      </c>
      <c r="F1229" t="s">
        <v>128</v>
      </c>
      <c r="G1229" t="s">
        <v>129</v>
      </c>
      <c r="H1229" t="s">
        <v>130</v>
      </c>
      <c r="I1229" t="s">
        <v>2349</v>
      </c>
      <c r="J1229" t="s">
        <v>2349</v>
      </c>
      <c r="K1229" t="s">
        <v>2349</v>
      </c>
      <c r="L1229" t="s">
        <v>2349</v>
      </c>
      <c r="M1229" t="s">
        <v>2349</v>
      </c>
      <c r="N1229" t="s">
        <v>2349</v>
      </c>
      <c r="O1229" t="s">
        <v>2349</v>
      </c>
      <c r="P1229" t="s">
        <v>2349</v>
      </c>
      <c r="Q1229" s="1">
        <v>1492</v>
      </c>
    </row>
    <row r="1230" spans="1:17" x14ac:dyDescent="0.35">
      <c r="A1230" t="s">
        <v>1600</v>
      </c>
      <c r="B1230" t="s">
        <v>885</v>
      </c>
      <c r="C1230">
        <v>550002</v>
      </c>
      <c r="D1230" t="s">
        <v>885</v>
      </c>
      <c r="E1230" t="s">
        <v>537</v>
      </c>
      <c r="F1230" t="s">
        <v>538</v>
      </c>
      <c r="G1230" t="s">
        <v>535</v>
      </c>
      <c r="H1230" t="s">
        <v>536</v>
      </c>
      <c r="I1230" t="s">
        <v>2349</v>
      </c>
      <c r="J1230" t="s">
        <v>2349</v>
      </c>
      <c r="K1230" t="s">
        <v>2349</v>
      </c>
      <c r="L1230" t="s">
        <v>2349</v>
      </c>
      <c r="M1230" t="s">
        <v>2349</v>
      </c>
      <c r="N1230" t="s">
        <v>2349</v>
      </c>
      <c r="O1230" t="s">
        <v>2349</v>
      </c>
      <c r="P1230" t="s">
        <v>2349</v>
      </c>
      <c r="Q1230" s="1">
        <v>160</v>
      </c>
    </row>
    <row r="1231" spans="1:17" x14ac:dyDescent="0.35">
      <c r="A1231" t="s">
        <v>1600</v>
      </c>
      <c r="B1231" t="s">
        <v>885</v>
      </c>
      <c r="C1231">
        <v>550002</v>
      </c>
      <c r="D1231" t="s">
        <v>885</v>
      </c>
      <c r="E1231" t="s">
        <v>306</v>
      </c>
      <c r="F1231" t="s">
        <v>307</v>
      </c>
      <c r="G1231" t="s">
        <v>158</v>
      </c>
      <c r="H1231" t="s">
        <v>159</v>
      </c>
      <c r="I1231" t="s">
        <v>2349</v>
      </c>
      <c r="J1231" t="s">
        <v>2349</v>
      </c>
      <c r="K1231" t="s">
        <v>2349</v>
      </c>
      <c r="L1231" t="s">
        <v>2349</v>
      </c>
      <c r="M1231" t="s">
        <v>2349</v>
      </c>
      <c r="N1231" t="s">
        <v>2349</v>
      </c>
      <c r="O1231" t="s">
        <v>2349</v>
      </c>
      <c r="P1231" t="s">
        <v>2349</v>
      </c>
      <c r="Q1231" s="1">
        <v>50</v>
      </c>
    </row>
    <row r="1232" spans="1:17" x14ac:dyDescent="0.35">
      <c r="A1232" t="s">
        <v>1600</v>
      </c>
      <c r="B1232" t="s">
        <v>885</v>
      </c>
      <c r="C1232">
        <v>550002</v>
      </c>
      <c r="D1232" t="s">
        <v>885</v>
      </c>
      <c r="E1232" t="s">
        <v>181</v>
      </c>
      <c r="F1232" t="s">
        <v>182</v>
      </c>
      <c r="G1232" t="s">
        <v>20</v>
      </c>
      <c r="H1232" t="s">
        <v>21</v>
      </c>
      <c r="I1232" t="s">
        <v>423</v>
      </c>
      <c r="J1232" t="s">
        <v>424</v>
      </c>
      <c r="K1232" t="s">
        <v>2349</v>
      </c>
      <c r="L1232" t="s">
        <v>2349</v>
      </c>
      <c r="M1232" t="s">
        <v>2349</v>
      </c>
      <c r="N1232" t="s">
        <v>2349</v>
      </c>
      <c r="O1232" t="s">
        <v>423</v>
      </c>
      <c r="P1232" t="s">
        <v>424</v>
      </c>
      <c r="Q1232" s="1">
        <v>2600</v>
      </c>
    </row>
    <row r="1233" spans="1:17" x14ac:dyDescent="0.35">
      <c r="A1233" t="s">
        <v>1600</v>
      </c>
      <c r="B1233" t="s">
        <v>885</v>
      </c>
      <c r="C1233">
        <v>550002</v>
      </c>
      <c r="D1233" t="s">
        <v>885</v>
      </c>
      <c r="E1233" t="s">
        <v>181</v>
      </c>
      <c r="F1233" t="s">
        <v>182</v>
      </c>
      <c r="G1233" t="s">
        <v>183</v>
      </c>
      <c r="H1233" t="s">
        <v>184</v>
      </c>
      <c r="I1233" t="s">
        <v>2349</v>
      </c>
      <c r="J1233" t="s">
        <v>2349</v>
      </c>
      <c r="K1233" t="s">
        <v>2349</v>
      </c>
      <c r="L1233" t="s">
        <v>2349</v>
      </c>
      <c r="M1233" t="s">
        <v>1082</v>
      </c>
      <c r="N1233" t="s">
        <v>1083</v>
      </c>
      <c r="O1233" t="s">
        <v>858</v>
      </c>
      <c r="P1233" t="s">
        <v>859</v>
      </c>
      <c r="Q1233" s="1">
        <v>2000</v>
      </c>
    </row>
    <row r="1234" spans="1:17" x14ac:dyDescent="0.35">
      <c r="A1234" t="s">
        <v>1600</v>
      </c>
      <c r="B1234" t="s">
        <v>885</v>
      </c>
      <c r="C1234">
        <v>550002</v>
      </c>
      <c r="D1234" t="s">
        <v>885</v>
      </c>
      <c r="E1234" t="s">
        <v>258</v>
      </c>
      <c r="F1234" t="s">
        <v>259</v>
      </c>
      <c r="G1234" t="s">
        <v>260</v>
      </c>
      <c r="H1234" t="s">
        <v>261</v>
      </c>
      <c r="I1234" t="s">
        <v>2349</v>
      </c>
      <c r="J1234" t="s">
        <v>2349</v>
      </c>
      <c r="K1234" t="s">
        <v>2349</v>
      </c>
      <c r="L1234" t="s">
        <v>2349</v>
      </c>
      <c r="M1234" t="s">
        <v>862</v>
      </c>
      <c r="N1234" t="s">
        <v>863</v>
      </c>
      <c r="O1234" t="s">
        <v>2349</v>
      </c>
      <c r="P1234" t="s">
        <v>2349</v>
      </c>
      <c r="Q1234" s="1">
        <v>560</v>
      </c>
    </row>
    <row r="1235" spans="1:17" x14ac:dyDescent="0.35">
      <c r="A1235" t="s">
        <v>1600</v>
      </c>
      <c r="B1235" t="s">
        <v>1194</v>
      </c>
      <c r="C1235">
        <v>550002</v>
      </c>
      <c r="D1235" t="s">
        <v>885</v>
      </c>
      <c r="E1235" t="s">
        <v>143</v>
      </c>
      <c r="F1235" t="s">
        <v>144</v>
      </c>
      <c r="G1235" t="s">
        <v>32</v>
      </c>
      <c r="H1235" t="s">
        <v>33</v>
      </c>
      <c r="I1235" t="s">
        <v>2349</v>
      </c>
      <c r="J1235" t="s">
        <v>2349</v>
      </c>
      <c r="K1235" t="s">
        <v>2349</v>
      </c>
      <c r="L1235" t="s">
        <v>2349</v>
      </c>
      <c r="M1235" t="s">
        <v>2349</v>
      </c>
      <c r="N1235" t="s">
        <v>2349</v>
      </c>
      <c r="O1235" t="s">
        <v>2349</v>
      </c>
      <c r="P1235" t="s">
        <v>2349</v>
      </c>
      <c r="Q1235" s="1">
        <v>150</v>
      </c>
    </row>
    <row r="1236" spans="1:17" x14ac:dyDescent="0.35">
      <c r="A1236" t="s">
        <v>1600</v>
      </c>
      <c r="B1236" t="s">
        <v>1194</v>
      </c>
      <c r="C1236">
        <v>550002</v>
      </c>
      <c r="D1236" t="s">
        <v>885</v>
      </c>
      <c r="E1236" t="s">
        <v>30</v>
      </c>
      <c r="F1236" t="s">
        <v>31</v>
      </c>
      <c r="G1236" t="s">
        <v>32</v>
      </c>
      <c r="H1236" t="s">
        <v>33</v>
      </c>
      <c r="I1236" t="s">
        <v>2349</v>
      </c>
      <c r="J1236" t="s">
        <v>2349</v>
      </c>
      <c r="K1236" t="s">
        <v>2349</v>
      </c>
      <c r="L1236" t="s">
        <v>2349</v>
      </c>
      <c r="M1236" t="s">
        <v>2349</v>
      </c>
      <c r="N1236" t="s">
        <v>2349</v>
      </c>
      <c r="O1236" t="s">
        <v>2349</v>
      </c>
      <c r="P1236" t="s">
        <v>2349</v>
      </c>
      <c r="Q1236" s="1">
        <v>2000</v>
      </c>
    </row>
    <row r="1237" spans="1:17" x14ac:dyDescent="0.35">
      <c r="A1237" t="s">
        <v>1600</v>
      </c>
      <c r="B1237" t="s">
        <v>407</v>
      </c>
      <c r="C1237">
        <v>550012</v>
      </c>
      <c r="D1237" t="s">
        <v>407</v>
      </c>
      <c r="E1237" t="s">
        <v>219</v>
      </c>
      <c r="F1237" t="s">
        <v>220</v>
      </c>
      <c r="G1237" t="s">
        <v>158</v>
      </c>
      <c r="H1237" t="s">
        <v>159</v>
      </c>
      <c r="I1237" t="s">
        <v>2349</v>
      </c>
      <c r="J1237" t="s">
        <v>2349</v>
      </c>
      <c r="K1237" t="s">
        <v>2349</v>
      </c>
      <c r="L1237" t="s">
        <v>2349</v>
      </c>
      <c r="M1237" t="s">
        <v>2349</v>
      </c>
      <c r="N1237" t="s">
        <v>2349</v>
      </c>
      <c r="O1237" t="s">
        <v>2349</v>
      </c>
      <c r="P1237" t="s">
        <v>2349</v>
      </c>
      <c r="Q1237" s="1">
        <v>451</v>
      </c>
    </row>
    <row r="1238" spans="1:17" x14ac:dyDescent="0.35">
      <c r="A1238" t="s">
        <v>1600</v>
      </c>
      <c r="B1238" t="s">
        <v>407</v>
      </c>
      <c r="C1238">
        <v>550012</v>
      </c>
      <c r="D1238" t="s">
        <v>407</v>
      </c>
      <c r="E1238" t="s">
        <v>340</v>
      </c>
      <c r="F1238" t="s">
        <v>341</v>
      </c>
      <c r="G1238" t="s">
        <v>32</v>
      </c>
      <c r="H1238" t="s">
        <v>33</v>
      </c>
      <c r="I1238" t="s">
        <v>2349</v>
      </c>
      <c r="J1238" t="s">
        <v>2349</v>
      </c>
      <c r="K1238" t="s">
        <v>2349</v>
      </c>
      <c r="L1238" t="s">
        <v>2349</v>
      </c>
      <c r="M1238" t="s">
        <v>2349</v>
      </c>
      <c r="N1238" t="s">
        <v>2349</v>
      </c>
      <c r="O1238" t="s">
        <v>2349</v>
      </c>
      <c r="P1238" t="s">
        <v>2349</v>
      </c>
      <c r="Q1238" s="1">
        <v>500</v>
      </c>
    </row>
    <row r="1239" spans="1:17" x14ac:dyDescent="0.35">
      <c r="A1239" t="s">
        <v>1600</v>
      </c>
      <c r="B1239" t="s">
        <v>407</v>
      </c>
      <c r="C1239">
        <v>550012</v>
      </c>
      <c r="D1239" t="s">
        <v>407</v>
      </c>
      <c r="E1239" t="s">
        <v>127</v>
      </c>
      <c r="F1239" t="s">
        <v>128</v>
      </c>
      <c r="G1239" t="s">
        <v>129</v>
      </c>
      <c r="H1239" t="s">
        <v>130</v>
      </c>
      <c r="I1239" t="s">
        <v>2349</v>
      </c>
      <c r="J1239" t="s">
        <v>2349</v>
      </c>
      <c r="K1239" t="s">
        <v>2349</v>
      </c>
      <c r="L1239" t="s">
        <v>2349</v>
      </c>
      <c r="M1239" t="s">
        <v>2349</v>
      </c>
      <c r="N1239" t="s">
        <v>2349</v>
      </c>
      <c r="O1239" t="s">
        <v>2349</v>
      </c>
      <c r="P1239" t="s">
        <v>2349</v>
      </c>
      <c r="Q1239" s="1">
        <v>100</v>
      </c>
    </row>
    <row r="1240" spans="1:17" x14ac:dyDescent="0.35">
      <c r="A1240" t="s">
        <v>1600</v>
      </c>
      <c r="B1240" t="s">
        <v>407</v>
      </c>
      <c r="C1240">
        <v>550012</v>
      </c>
      <c r="D1240" t="s">
        <v>407</v>
      </c>
      <c r="E1240" t="s">
        <v>530</v>
      </c>
      <c r="F1240" t="s">
        <v>531</v>
      </c>
      <c r="G1240" t="s">
        <v>275</v>
      </c>
      <c r="H1240" t="s">
        <v>276</v>
      </c>
      <c r="I1240" t="s">
        <v>2349</v>
      </c>
      <c r="J1240" t="s">
        <v>2349</v>
      </c>
      <c r="K1240" t="s">
        <v>2349</v>
      </c>
      <c r="L1240" t="s">
        <v>2349</v>
      </c>
      <c r="M1240" t="s">
        <v>2349</v>
      </c>
      <c r="N1240" t="s">
        <v>2349</v>
      </c>
      <c r="O1240" t="s">
        <v>2349</v>
      </c>
      <c r="P1240" t="s">
        <v>2349</v>
      </c>
      <c r="Q1240" s="1">
        <v>400</v>
      </c>
    </row>
    <row r="1241" spans="1:17" x14ac:dyDescent="0.35">
      <c r="A1241" t="s">
        <v>1600</v>
      </c>
      <c r="B1241" t="s">
        <v>407</v>
      </c>
      <c r="C1241">
        <v>550012</v>
      </c>
      <c r="D1241" t="s">
        <v>407</v>
      </c>
      <c r="E1241" t="s">
        <v>537</v>
      </c>
      <c r="F1241" t="s">
        <v>538</v>
      </c>
      <c r="G1241" t="s">
        <v>535</v>
      </c>
      <c r="H1241" t="s">
        <v>536</v>
      </c>
      <c r="I1241" t="s">
        <v>2349</v>
      </c>
      <c r="J1241" t="s">
        <v>2349</v>
      </c>
      <c r="K1241" t="s">
        <v>2349</v>
      </c>
      <c r="L1241" t="s">
        <v>2349</v>
      </c>
      <c r="M1241" t="s">
        <v>2349</v>
      </c>
      <c r="N1241" t="s">
        <v>2349</v>
      </c>
      <c r="O1241" t="s">
        <v>2349</v>
      </c>
      <c r="P1241" t="s">
        <v>2349</v>
      </c>
      <c r="Q1241" s="1">
        <v>633</v>
      </c>
    </row>
    <row r="1242" spans="1:17" x14ac:dyDescent="0.35">
      <c r="A1242" t="s">
        <v>1600</v>
      </c>
      <c r="B1242" t="s">
        <v>407</v>
      </c>
      <c r="C1242">
        <v>550012</v>
      </c>
      <c r="D1242" t="s">
        <v>407</v>
      </c>
      <c r="E1242" t="s">
        <v>306</v>
      </c>
      <c r="F1242" t="s">
        <v>307</v>
      </c>
      <c r="G1242" t="s">
        <v>158</v>
      </c>
      <c r="H1242" t="s">
        <v>159</v>
      </c>
      <c r="I1242" t="s">
        <v>2349</v>
      </c>
      <c r="J1242" t="s">
        <v>2349</v>
      </c>
      <c r="K1242" t="s">
        <v>2349</v>
      </c>
      <c r="L1242" t="s">
        <v>2349</v>
      </c>
      <c r="M1242" t="s">
        <v>2349</v>
      </c>
      <c r="N1242" t="s">
        <v>2349</v>
      </c>
      <c r="O1242" t="s">
        <v>2349</v>
      </c>
      <c r="P1242" t="s">
        <v>2349</v>
      </c>
      <c r="Q1242" s="1">
        <v>225</v>
      </c>
    </row>
    <row r="1243" spans="1:17" x14ac:dyDescent="0.35">
      <c r="A1243" t="s">
        <v>1600</v>
      </c>
      <c r="B1243" t="s">
        <v>407</v>
      </c>
      <c r="C1243">
        <v>550012</v>
      </c>
      <c r="D1243" t="s">
        <v>407</v>
      </c>
      <c r="E1243" t="s">
        <v>533</v>
      </c>
      <c r="F1243" t="s">
        <v>534</v>
      </c>
      <c r="G1243" t="s">
        <v>535</v>
      </c>
      <c r="H1243" t="s">
        <v>536</v>
      </c>
      <c r="I1243" t="s">
        <v>2349</v>
      </c>
      <c r="J1243" t="s">
        <v>2349</v>
      </c>
      <c r="K1243" t="s">
        <v>2349</v>
      </c>
      <c r="L1243" t="s">
        <v>2349</v>
      </c>
      <c r="M1243" t="s">
        <v>2349</v>
      </c>
      <c r="N1243" t="s">
        <v>2349</v>
      </c>
      <c r="O1243" t="s">
        <v>2349</v>
      </c>
      <c r="P1243" t="s">
        <v>2349</v>
      </c>
      <c r="Q1243" s="1">
        <v>66</v>
      </c>
    </row>
    <row r="1244" spans="1:17" x14ac:dyDescent="0.35">
      <c r="A1244" t="s">
        <v>1600</v>
      </c>
      <c r="B1244" t="s">
        <v>407</v>
      </c>
      <c r="C1244">
        <v>550012</v>
      </c>
      <c r="D1244" t="s">
        <v>407</v>
      </c>
      <c r="E1244" t="s">
        <v>18</v>
      </c>
      <c r="F1244" t="s">
        <v>19</v>
      </c>
      <c r="G1244" t="s">
        <v>20</v>
      </c>
      <c r="H1244" t="s">
        <v>21</v>
      </c>
      <c r="I1244" t="s">
        <v>2349</v>
      </c>
      <c r="J1244" t="s">
        <v>2349</v>
      </c>
      <c r="K1244" t="s">
        <v>2349</v>
      </c>
      <c r="L1244" t="s">
        <v>2349</v>
      </c>
      <c r="M1244" t="s">
        <v>2349</v>
      </c>
      <c r="N1244" t="s">
        <v>2349</v>
      </c>
      <c r="O1244" t="s">
        <v>2349</v>
      </c>
      <c r="P1244" t="s">
        <v>2349</v>
      </c>
      <c r="Q1244" s="1">
        <v>7800</v>
      </c>
    </row>
    <row r="1245" spans="1:17" x14ac:dyDescent="0.35">
      <c r="A1245" t="s">
        <v>1600</v>
      </c>
      <c r="B1245" t="s">
        <v>408</v>
      </c>
      <c r="C1245">
        <v>550099</v>
      </c>
      <c r="D1245" t="s">
        <v>409</v>
      </c>
      <c r="E1245" t="s">
        <v>127</v>
      </c>
      <c r="F1245" t="s">
        <v>128</v>
      </c>
      <c r="G1245" t="s">
        <v>129</v>
      </c>
      <c r="H1245" t="s">
        <v>130</v>
      </c>
      <c r="I1245" t="s">
        <v>2349</v>
      </c>
      <c r="J1245" t="s">
        <v>2349</v>
      </c>
      <c r="K1245" t="s">
        <v>2349</v>
      </c>
      <c r="L1245" t="s">
        <v>2349</v>
      </c>
      <c r="M1245" t="s">
        <v>2349</v>
      </c>
      <c r="N1245" t="s">
        <v>2349</v>
      </c>
      <c r="O1245" t="s">
        <v>2349</v>
      </c>
      <c r="P1245" t="s">
        <v>2349</v>
      </c>
      <c r="Q1245" s="1">
        <v>-100</v>
      </c>
    </row>
    <row r="1246" spans="1:17" x14ac:dyDescent="0.35">
      <c r="A1246" t="s">
        <v>1600</v>
      </c>
      <c r="B1246" t="s">
        <v>1116</v>
      </c>
      <c r="C1246">
        <v>552490</v>
      </c>
      <c r="D1246" t="s">
        <v>151</v>
      </c>
      <c r="E1246" t="s">
        <v>77</v>
      </c>
      <c r="F1246" t="s">
        <v>78</v>
      </c>
      <c r="G1246" t="s">
        <v>152</v>
      </c>
      <c r="H1246" t="s">
        <v>153</v>
      </c>
      <c r="I1246" t="s">
        <v>2349</v>
      </c>
      <c r="J1246" t="s">
        <v>2349</v>
      </c>
      <c r="K1246" t="s">
        <v>2349</v>
      </c>
      <c r="L1246" t="s">
        <v>2349</v>
      </c>
      <c r="M1246" t="s">
        <v>1117</v>
      </c>
      <c r="N1246" t="s">
        <v>1118</v>
      </c>
      <c r="O1246" t="s">
        <v>2349</v>
      </c>
      <c r="P1246" t="s">
        <v>2349</v>
      </c>
      <c r="Q1246" s="1">
        <v>3500</v>
      </c>
    </row>
    <row r="1247" spans="1:17" x14ac:dyDescent="0.35">
      <c r="A1247" t="s">
        <v>1600</v>
      </c>
      <c r="B1247" t="s">
        <v>1029</v>
      </c>
      <c r="C1247">
        <v>551580</v>
      </c>
      <c r="D1247" t="s">
        <v>389</v>
      </c>
      <c r="E1247" t="s">
        <v>181</v>
      </c>
      <c r="F1247" t="s">
        <v>182</v>
      </c>
      <c r="G1247" t="s">
        <v>84</v>
      </c>
      <c r="H1247" t="s">
        <v>85</v>
      </c>
      <c r="I1247" t="s">
        <v>2349</v>
      </c>
      <c r="J1247" t="s">
        <v>2349</v>
      </c>
      <c r="K1247" t="s">
        <v>2349</v>
      </c>
      <c r="L1247" t="s">
        <v>2349</v>
      </c>
      <c r="M1247" t="s">
        <v>2349</v>
      </c>
      <c r="N1247" t="s">
        <v>2349</v>
      </c>
      <c r="O1247" t="s">
        <v>853</v>
      </c>
      <c r="P1247" t="s">
        <v>854</v>
      </c>
      <c r="Q1247" s="1">
        <v>5000</v>
      </c>
    </row>
    <row r="1248" spans="1:17" x14ac:dyDescent="0.35">
      <c r="A1248" t="s">
        <v>1600</v>
      </c>
      <c r="B1248" t="s">
        <v>806</v>
      </c>
      <c r="C1248">
        <v>554090</v>
      </c>
      <c r="D1248" t="s">
        <v>698</v>
      </c>
      <c r="E1248" t="s">
        <v>167</v>
      </c>
      <c r="F1248" t="s">
        <v>168</v>
      </c>
      <c r="G1248" t="s">
        <v>169</v>
      </c>
      <c r="H1248" t="s">
        <v>170</v>
      </c>
      <c r="I1248" t="s">
        <v>2349</v>
      </c>
      <c r="J1248" t="s">
        <v>2349</v>
      </c>
      <c r="K1248" t="s">
        <v>2349</v>
      </c>
      <c r="L1248" t="s">
        <v>2349</v>
      </c>
      <c r="M1248" t="s">
        <v>2349</v>
      </c>
      <c r="N1248" t="s">
        <v>2349</v>
      </c>
      <c r="O1248" t="s">
        <v>2349</v>
      </c>
      <c r="P1248" t="s">
        <v>2349</v>
      </c>
      <c r="Q1248" s="1">
        <v>4000</v>
      </c>
    </row>
    <row r="1249" spans="1:17" x14ac:dyDescent="0.35">
      <c r="A1249" t="s">
        <v>1600</v>
      </c>
      <c r="B1249" t="s">
        <v>1238</v>
      </c>
      <c r="C1249">
        <v>50021</v>
      </c>
      <c r="D1249" t="s">
        <v>74</v>
      </c>
      <c r="E1249" t="s">
        <v>232</v>
      </c>
      <c r="F1249" t="s">
        <v>233</v>
      </c>
      <c r="G1249" t="s">
        <v>234</v>
      </c>
      <c r="H1249" t="s">
        <v>235</v>
      </c>
      <c r="I1249" t="s">
        <v>2349</v>
      </c>
      <c r="J1249" t="s">
        <v>2349</v>
      </c>
      <c r="K1249" t="s">
        <v>2349</v>
      </c>
      <c r="L1249" t="s">
        <v>2349</v>
      </c>
      <c r="M1249" t="s">
        <v>2349</v>
      </c>
      <c r="N1249" t="s">
        <v>2349</v>
      </c>
      <c r="O1249" t="s">
        <v>2349</v>
      </c>
      <c r="P1249" t="s">
        <v>2349</v>
      </c>
      <c r="Q1249" s="1">
        <v>60600</v>
      </c>
    </row>
    <row r="1250" spans="1:17" x14ac:dyDescent="0.35">
      <c r="A1250" t="s">
        <v>1600</v>
      </c>
      <c r="B1250" t="s">
        <v>1026</v>
      </c>
      <c r="C1250">
        <v>50021</v>
      </c>
      <c r="D1250" t="s">
        <v>74</v>
      </c>
      <c r="E1250" t="s">
        <v>232</v>
      </c>
      <c r="F1250" t="s">
        <v>233</v>
      </c>
      <c r="G1250" t="s">
        <v>499</v>
      </c>
      <c r="H1250" t="s">
        <v>500</v>
      </c>
      <c r="I1250" t="s">
        <v>2349</v>
      </c>
      <c r="J1250" t="s">
        <v>2349</v>
      </c>
      <c r="K1250" t="s">
        <v>2349</v>
      </c>
      <c r="L1250" t="s">
        <v>2349</v>
      </c>
      <c r="M1250" t="s">
        <v>2349</v>
      </c>
      <c r="N1250" t="s">
        <v>2349</v>
      </c>
      <c r="O1250" t="s">
        <v>2349</v>
      </c>
      <c r="P1250" t="s">
        <v>2349</v>
      </c>
      <c r="Q1250" s="1">
        <v>12900</v>
      </c>
    </row>
    <row r="1251" spans="1:17" x14ac:dyDescent="0.35">
      <c r="A1251" t="s">
        <v>1600</v>
      </c>
      <c r="B1251" t="s">
        <v>1236</v>
      </c>
      <c r="C1251">
        <v>50021</v>
      </c>
      <c r="D1251" t="s">
        <v>74</v>
      </c>
      <c r="E1251" t="s">
        <v>232</v>
      </c>
      <c r="F1251" t="s">
        <v>233</v>
      </c>
      <c r="G1251" t="s">
        <v>499</v>
      </c>
      <c r="H1251" t="s">
        <v>500</v>
      </c>
      <c r="I1251" t="s">
        <v>2349</v>
      </c>
      <c r="J1251" t="s">
        <v>2349</v>
      </c>
      <c r="K1251" t="s">
        <v>632</v>
      </c>
      <c r="L1251" t="s">
        <v>633</v>
      </c>
      <c r="M1251" t="s">
        <v>2349</v>
      </c>
      <c r="N1251" t="s">
        <v>2349</v>
      </c>
      <c r="O1251" t="s">
        <v>2349</v>
      </c>
      <c r="P1251" t="s">
        <v>2349</v>
      </c>
      <c r="Q1251" s="1">
        <v>13081</v>
      </c>
    </row>
    <row r="1252" spans="1:17" x14ac:dyDescent="0.35">
      <c r="A1252" t="s">
        <v>1600</v>
      </c>
      <c r="B1252" t="s">
        <v>1235</v>
      </c>
      <c r="C1252">
        <v>5063</v>
      </c>
      <c r="D1252" t="s">
        <v>72</v>
      </c>
      <c r="E1252" t="s">
        <v>232</v>
      </c>
      <c r="F1252" t="s">
        <v>233</v>
      </c>
      <c r="G1252" t="s">
        <v>499</v>
      </c>
      <c r="H1252" t="s">
        <v>500</v>
      </c>
      <c r="I1252" t="s">
        <v>2349</v>
      </c>
      <c r="J1252" t="s">
        <v>2349</v>
      </c>
      <c r="K1252" t="s">
        <v>632</v>
      </c>
      <c r="L1252" t="s">
        <v>633</v>
      </c>
      <c r="M1252" t="s">
        <v>2349</v>
      </c>
      <c r="N1252" t="s">
        <v>2349</v>
      </c>
      <c r="O1252" t="s">
        <v>2349</v>
      </c>
      <c r="P1252" t="s">
        <v>2349</v>
      </c>
      <c r="Q1252" s="1">
        <v>4317</v>
      </c>
    </row>
    <row r="1253" spans="1:17" x14ac:dyDescent="0.35">
      <c r="A1253" t="s">
        <v>1600</v>
      </c>
      <c r="B1253" t="s">
        <v>1234</v>
      </c>
      <c r="C1253">
        <v>5064</v>
      </c>
      <c r="D1253" t="s">
        <v>67</v>
      </c>
      <c r="E1253" t="s">
        <v>232</v>
      </c>
      <c r="F1253" t="s">
        <v>233</v>
      </c>
      <c r="G1253" t="s">
        <v>499</v>
      </c>
      <c r="H1253" t="s">
        <v>500</v>
      </c>
      <c r="I1253" t="s">
        <v>2349</v>
      </c>
      <c r="J1253" t="s">
        <v>2349</v>
      </c>
      <c r="K1253" t="s">
        <v>632</v>
      </c>
      <c r="L1253" t="s">
        <v>633</v>
      </c>
      <c r="M1253" t="s">
        <v>2349</v>
      </c>
      <c r="N1253" t="s">
        <v>2349</v>
      </c>
      <c r="O1253" t="s">
        <v>2349</v>
      </c>
      <c r="P1253" t="s">
        <v>2349</v>
      </c>
      <c r="Q1253" s="1">
        <v>104</v>
      </c>
    </row>
    <row r="1254" spans="1:17" x14ac:dyDescent="0.35">
      <c r="A1254" t="s">
        <v>1600</v>
      </c>
      <c r="B1254" t="s">
        <v>457</v>
      </c>
      <c r="C1254">
        <v>550052</v>
      </c>
      <c r="D1254" t="s">
        <v>457</v>
      </c>
      <c r="E1254" t="s">
        <v>232</v>
      </c>
      <c r="F1254" t="s">
        <v>233</v>
      </c>
      <c r="G1254" t="s">
        <v>473</v>
      </c>
      <c r="H1254" t="s">
        <v>474</v>
      </c>
      <c r="I1254" t="s">
        <v>2349</v>
      </c>
      <c r="J1254" t="s">
        <v>2349</v>
      </c>
      <c r="K1254" t="s">
        <v>2349</v>
      </c>
      <c r="L1254" t="s">
        <v>2349</v>
      </c>
      <c r="M1254" t="s">
        <v>2349</v>
      </c>
      <c r="N1254" t="s">
        <v>2349</v>
      </c>
      <c r="O1254" t="s">
        <v>2349</v>
      </c>
      <c r="P1254" t="s">
        <v>2349</v>
      </c>
      <c r="Q1254" s="1">
        <v>800</v>
      </c>
    </row>
    <row r="1255" spans="1:17" x14ac:dyDescent="0.35">
      <c r="A1255" t="s">
        <v>1600</v>
      </c>
      <c r="B1255" t="s">
        <v>457</v>
      </c>
      <c r="C1255">
        <v>550052</v>
      </c>
      <c r="D1255" t="s">
        <v>457</v>
      </c>
      <c r="E1255" t="s">
        <v>340</v>
      </c>
      <c r="F1255" t="s">
        <v>341</v>
      </c>
      <c r="G1255" t="s">
        <v>32</v>
      </c>
      <c r="H1255" t="s">
        <v>33</v>
      </c>
      <c r="I1255" t="s">
        <v>2349</v>
      </c>
      <c r="J1255" t="s">
        <v>2349</v>
      </c>
      <c r="K1255" t="s">
        <v>2349</v>
      </c>
      <c r="L1255" t="s">
        <v>2349</v>
      </c>
      <c r="M1255" t="s">
        <v>2349</v>
      </c>
      <c r="N1255" t="s">
        <v>2349</v>
      </c>
      <c r="O1255" t="s">
        <v>2349</v>
      </c>
      <c r="P1255" t="s">
        <v>2349</v>
      </c>
      <c r="Q1255" s="1">
        <v>1000</v>
      </c>
    </row>
    <row r="1256" spans="1:17" x14ac:dyDescent="0.35">
      <c r="A1256" t="s">
        <v>1600</v>
      </c>
      <c r="B1256" t="s">
        <v>1191</v>
      </c>
      <c r="C1256">
        <v>550052</v>
      </c>
      <c r="D1256" t="s">
        <v>457</v>
      </c>
      <c r="E1256" t="s">
        <v>30</v>
      </c>
      <c r="F1256" t="s">
        <v>31</v>
      </c>
      <c r="G1256" t="s">
        <v>32</v>
      </c>
      <c r="H1256" t="s">
        <v>33</v>
      </c>
      <c r="I1256" t="s">
        <v>2349</v>
      </c>
      <c r="J1256" t="s">
        <v>2349</v>
      </c>
      <c r="K1256" t="s">
        <v>2349</v>
      </c>
      <c r="L1256" t="s">
        <v>2349</v>
      </c>
      <c r="M1256" t="s">
        <v>2349</v>
      </c>
      <c r="N1256" t="s">
        <v>2349</v>
      </c>
      <c r="O1256" t="s">
        <v>2349</v>
      </c>
      <c r="P1256" t="s">
        <v>2349</v>
      </c>
      <c r="Q1256" s="1">
        <v>4000</v>
      </c>
    </row>
    <row r="1257" spans="1:17" x14ac:dyDescent="0.35">
      <c r="A1257" t="s">
        <v>1600</v>
      </c>
      <c r="B1257" t="s">
        <v>926</v>
      </c>
      <c r="C1257">
        <v>550011</v>
      </c>
      <c r="D1257" t="s">
        <v>926</v>
      </c>
      <c r="E1257" t="s">
        <v>312</v>
      </c>
      <c r="F1257" t="s">
        <v>313</v>
      </c>
      <c r="G1257" t="s">
        <v>70</v>
      </c>
      <c r="H1257" t="s">
        <v>71</v>
      </c>
      <c r="I1257" t="s">
        <v>2349</v>
      </c>
      <c r="J1257" t="s">
        <v>2349</v>
      </c>
      <c r="K1257" t="s">
        <v>2349</v>
      </c>
      <c r="L1257" t="s">
        <v>2349</v>
      </c>
      <c r="M1257" t="s">
        <v>2349</v>
      </c>
      <c r="N1257" t="s">
        <v>2349</v>
      </c>
      <c r="O1257" t="s">
        <v>2349</v>
      </c>
      <c r="P1257" t="s">
        <v>2349</v>
      </c>
      <c r="Q1257" s="1">
        <v>150</v>
      </c>
    </row>
    <row r="1258" spans="1:17" x14ac:dyDescent="0.35">
      <c r="A1258" t="s">
        <v>1600</v>
      </c>
      <c r="B1258" t="s">
        <v>926</v>
      </c>
      <c r="C1258">
        <v>550011</v>
      </c>
      <c r="D1258" t="s">
        <v>926</v>
      </c>
      <c r="E1258" t="s">
        <v>174</v>
      </c>
      <c r="F1258" t="s">
        <v>175</v>
      </c>
      <c r="G1258" t="s">
        <v>70</v>
      </c>
      <c r="H1258" t="s">
        <v>71</v>
      </c>
      <c r="I1258" t="s">
        <v>2349</v>
      </c>
      <c r="J1258" t="s">
        <v>2349</v>
      </c>
      <c r="K1258" t="s">
        <v>2349</v>
      </c>
      <c r="L1258" t="s">
        <v>2349</v>
      </c>
      <c r="M1258" t="s">
        <v>2349</v>
      </c>
      <c r="N1258" t="s">
        <v>2349</v>
      </c>
      <c r="O1258" t="s">
        <v>2349</v>
      </c>
      <c r="P1258" t="s">
        <v>2349</v>
      </c>
      <c r="Q1258" s="1">
        <v>300</v>
      </c>
    </row>
    <row r="1259" spans="1:17" x14ac:dyDescent="0.35">
      <c r="A1259" t="s">
        <v>1600</v>
      </c>
      <c r="B1259" t="s">
        <v>926</v>
      </c>
      <c r="C1259">
        <v>550011</v>
      </c>
      <c r="D1259" t="s">
        <v>926</v>
      </c>
      <c r="E1259" t="s">
        <v>68</v>
      </c>
      <c r="F1259" t="s">
        <v>69</v>
      </c>
      <c r="G1259" t="s">
        <v>70</v>
      </c>
      <c r="H1259" t="s">
        <v>71</v>
      </c>
      <c r="I1259" t="s">
        <v>2349</v>
      </c>
      <c r="J1259" t="s">
        <v>2349</v>
      </c>
      <c r="K1259" t="s">
        <v>2349</v>
      </c>
      <c r="L1259" t="s">
        <v>2349</v>
      </c>
      <c r="M1259" t="s">
        <v>2349</v>
      </c>
      <c r="N1259" t="s">
        <v>2349</v>
      </c>
      <c r="O1259" t="s">
        <v>2349</v>
      </c>
      <c r="P1259" t="s">
        <v>2349</v>
      </c>
      <c r="Q1259" s="1">
        <v>75</v>
      </c>
    </row>
    <row r="1260" spans="1:17" x14ac:dyDescent="0.35">
      <c r="A1260" t="s">
        <v>1600</v>
      </c>
      <c r="B1260" t="s">
        <v>926</v>
      </c>
      <c r="C1260">
        <v>550011</v>
      </c>
      <c r="D1260" t="s">
        <v>926</v>
      </c>
      <c r="E1260" t="s">
        <v>115</v>
      </c>
      <c r="F1260" t="s">
        <v>116</v>
      </c>
      <c r="G1260" t="s">
        <v>70</v>
      </c>
      <c r="H1260" t="s">
        <v>71</v>
      </c>
      <c r="I1260" t="s">
        <v>2349</v>
      </c>
      <c r="J1260" t="s">
        <v>2349</v>
      </c>
      <c r="K1260" t="s">
        <v>2349</v>
      </c>
      <c r="L1260" t="s">
        <v>2349</v>
      </c>
      <c r="M1260" t="s">
        <v>2349</v>
      </c>
      <c r="N1260" t="s">
        <v>2349</v>
      </c>
      <c r="O1260" t="s">
        <v>2349</v>
      </c>
      <c r="P1260" t="s">
        <v>2349</v>
      </c>
      <c r="Q1260" s="1">
        <v>40</v>
      </c>
    </row>
    <row r="1261" spans="1:17" x14ac:dyDescent="0.35">
      <c r="A1261" t="s">
        <v>1600</v>
      </c>
      <c r="B1261" t="s">
        <v>926</v>
      </c>
      <c r="C1261">
        <v>550011</v>
      </c>
      <c r="D1261" t="s">
        <v>926</v>
      </c>
      <c r="E1261" t="s">
        <v>143</v>
      </c>
      <c r="F1261" t="s">
        <v>144</v>
      </c>
      <c r="G1261" t="s">
        <v>32</v>
      </c>
      <c r="H1261" t="s">
        <v>33</v>
      </c>
      <c r="I1261" t="s">
        <v>2349</v>
      </c>
      <c r="J1261" t="s">
        <v>2349</v>
      </c>
      <c r="K1261" t="s">
        <v>2349</v>
      </c>
      <c r="L1261" t="s">
        <v>2349</v>
      </c>
      <c r="M1261" t="s">
        <v>2349</v>
      </c>
      <c r="N1261" t="s">
        <v>2349</v>
      </c>
      <c r="O1261" t="s">
        <v>2349</v>
      </c>
      <c r="P1261" t="s">
        <v>2349</v>
      </c>
      <c r="Q1261" s="1">
        <v>150</v>
      </c>
    </row>
    <row r="1262" spans="1:17" x14ac:dyDescent="0.35">
      <c r="A1262" t="s">
        <v>1600</v>
      </c>
      <c r="B1262" t="s">
        <v>926</v>
      </c>
      <c r="C1262">
        <v>550011</v>
      </c>
      <c r="D1262" t="s">
        <v>926</v>
      </c>
      <c r="E1262" t="s">
        <v>219</v>
      </c>
      <c r="F1262" t="s">
        <v>220</v>
      </c>
      <c r="G1262" t="s">
        <v>158</v>
      </c>
      <c r="H1262" t="s">
        <v>159</v>
      </c>
      <c r="I1262" t="s">
        <v>2349</v>
      </c>
      <c r="J1262" t="s">
        <v>2349</v>
      </c>
      <c r="K1262" t="s">
        <v>2349</v>
      </c>
      <c r="L1262" t="s">
        <v>2349</v>
      </c>
      <c r="M1262" t="s">
        <v>2349</v>
      </c>
      <c r="N1262" t="s">
        <v>2349</v>
      </c>
      <c r="O1262" t="s">
        <v>2349</v>
      </c>
      <c r="P1262" t="s">
        <v>2349</v>
      </c>
      <c r="Q1262" s="1">
        <v>90</v>
      </c>
    </row>
    <row r="1263" spans="1:17" x14ac:dyDescent="0.35">
      <c r="A1263" t="s">
        <v>1600</v>
      </c>
      <c r="B1263" t="s">
        <v>926</v>
      </c>
      <c r="C1263">
        <v>550011</v>
      </c>
      <c r="D1263" t="s">
        <v>926</v>
      </c>
      <c r="E1263" t="s">
        <v>215</v>
      </c>
      <c r="F1263" t="s">
        <v>216</v>
      </c>
      <c r="G1263" t="s">
        <v>112</v>
      </c>
      <c r="H1263" t="s">
        <v>113</v>
      </c>
      <c r="I1263" t="s">
        <v>2349</v>
      </c>
      <c r="J1263" t="s">
        <v>2349</v>
      </c>
      <c r="K1263" t="s">
        <v>2349</v>
      </c>
      <c r="L1263" t="s">
        <v>2349</v>
      </c>
      <c r="M1263" t="s">
        <v>2349</v>
      </c>
      <c r="N1263" t="s">
        <v>2349</v>
      </c>
      <c r="O1263" t="s">
        <v>2349</v>
      </c>
      <c r="P1263" t="s">
        <v>2349</v>
      </c>
      <c r="Q1263" s="1">
        <v>40</v>
      </c>
    </row>
    <row r="1264" spans="1:17" x14ac:dyDescent="0.35">
      <c r="A1264" t="s">
        <v>1600</v>
      </c>
      <c r="B1264" t="s">
        <v>926</v>
      </c>
      <c r="C1264">
        <v>550011</v>
      </c>
      <c r="D1264" t="s">
        <v>926</v>
      </c>
      <c r="E1264" t="s">
        <v>340</v>
      </c>
      <c r="F1264" t="s">
        <v>341</v>
      </c>
      <c r="G1264" t="s">
        <v>32</v>
      </c>
      <c r="H1264" t="s">
        <v>33</v>
      </c>
      <c r="I1264" t="s">
        <v>2349</v>
      </c>
      <c r="J1264" t="s">
        <v>2349</v>
      </c>
      <c r="K1264" t="s">
        <v>2349</v>
      </c>
      <c r="L1264" t="s">
        <v>2349</v>
      </c>
      <c r="M1264" t="s">
        <v>2349</v>
      </c>
      <c r="N1264" t="s">
        <v>2349</v>
      </c>
      <c r="O1264" t="s">
        <v>2349</v>
      </c>
      <c r="P1264" t="s">
        <v>2349</v>
      </c>
      <c r="Q1264" s="1">
        <v>250</v>
      </c>
    </row>
    <row r="1265" spans="1:17" x14ac:dyDescent="0.35">
      <c r="A1265" t="s">
        <v>1600</v>
      </c>
      <c r="B1265" t="s">
        <v>926</v>
      </c>
      <c r="C1265">
        <v>550011</v>
      </c>
      <c r="D1265" t="s">
        <v>926</v>
      </c>
      <c r="E1265" t="s">
        <v>30</v>
      </c>
      <c r="F1265" t="s">
        <v>31</v>
      </c>
      <c r="G1265" t="s">
        <v>32</v>
      </c>
      <c r="H1265" t="s">
        <v>33</v>
      </c>
      <c r="I1265" t="s">
        <v>2349</v>
      </c>
      <c r="J1265" t="s">
        <v>2349</v>
      </c>
      <c r="K1265" t="s">
        <v>2349</v>
      </c>
      <c r="L1265" t="s">
        <v>2349</v>
      </c>
      <c r="M1265" t="s">
        <v>2349</v>
      </c>
      <c r="N1265" t="s">
        <v>2349</v>
      </c>
      <c r="O1265" t="s">
        <v>2349</v>
      </c>
      <c r="P1265" t="s">
        <v>2349</v>
      </c>
      <c r="Q1265" s="1">
        <v>500</v>
      </c>
    </row>
    <row r="1266" spans="1:17" x14ac:dyDescent="0.35">
      <c r="A1266" t="s">
        <v>1600</v>
      </c>
      <c r="B1266" t="s">
        <v>926</v>
      </c>
      <c r="C1266">
        <v>550011</v>
      </c>
      <c r="D1266" t="s">
        <v>926</v>
      </c>
      <c r="E1266" t="s">
        <v>299</v>
      </c>
      <c r="F1266" t="s">
        <v>300</v>
      </c>
      <c r="G1266" t="s">
        <v>32</v>
      </c>
      <c r="H1266" t="s">
        <v>33</v>
      </c>
      <c r="I1266" t="s">
        <v>2349</v>
      </c>
      <c r="J1266" t="s">
        <v>2349</v>
      </c>
      <c r="K1266" t="s">
        <v>2349</v>
      </c>
      <c r="L1266" t="s">
        <v>2349</v>
      </c>
      <c r="M1266" t="s">
        <v>2349</v>
      </c>
      <c r="N1266" t="s">
        <v>2349</v>
      </c>
      <c r="O1266" t="s">
        <v>2349</v>
      </c>
      <c r="P1266" t="s">
        <v>2349</v>
      </c>
      <c r="Q1266" s="1">
        <v>209</v>
      </c>
    </row>
    <row r="1267" spans="1:17" x14ac:dyDescent="0.35">
      <c r="A1267" t="s">
        <v>1600</v>
      </c>
      <c r="B1267" t="s">
        <v>926</v>
      </c>
      <c r="C1267">
        <v>550011</v>
      </c>
      <c r="D1267" t="s">
        <v>926</v>
      </c>
      <c r="E1267" t="s">
        <v>530</v>
      </c>
      <c r="F1267" t="s">
        <v>531</v>
      </c>
      <c r="G1267" t="s">
        <v>275</v>
      </c>
      <c r="H1267" t="s">
        <v>276</v>
      </c>
      <c r="I1267" t="s">
        <v>2349</v>
      </c>
      <c r="J1267" t="s">
        <v>2349</v>
      </c>
      <c r="K1267" t="s">
        <v>2349</v>
      </c>
      <c r="L1267" t="s">
        <v>2349</v>
      </c>
      <c r="M1267" t="s">
        <v>2349</v>
      </c>
      <c r="N1267" t="s">
        <v>2349</v>
      </c>
      <c r="O1267" t="s">
        <v>2349</v>
      </c>
      <c r="P1267" t="s">
        <v>2349</v>
      </c>
      <c r="Q1267" s="1">
        <v>40</v>
      </c>
    </row>
    <row r="1268" spans="1:17" x14ac:dyDescent="0.35">
      <c r="A1268" t="s">
        <v>1600</v>
      </c>
      <c r="B1268" t="s">
        <v>926</v>
      </c>
      <c r="C1268">
        <v>550011</v>
      </c>
      <c r="D1268" t="s">
        <v>926</v>
      </c>
      <c r="E1268" t="s">
        <v>306</v>
      </c>
      <c r="F1268" t="s">
        <v>307</v>
      </c>
      <c r="G1268" t="s">
        <v>158</v>
      </c>
      <c r="H1268" t="s">
        <v>159</v>
      </c>
      <c r="I1268" t="s">
        <v>2349</v>
      </c>
      <c r="J1268" t="s">
        <v>2349</v>
      </c>
      <c r="K1268" t="s">
        <v>2349</v>
      </c>
      <c r="L1268" t="s">
        <v>2349</v>
      </c>
      <c r="M1268" t="s">
        <v>2349</v>
      </c>
      <c r="N1268" t="s">
        <v>2349</v>
      </c>
      <c r="O1268" t="s">
        <v>2349</v>
      </c>
      <c r="P1268" t="s">
        <v>2349</v>
      </c>
      <c r="Q1268" s="1">
        <v>30</v>
      </c>
    </row>
    <row r="1269" spans="1:17" x14ac:dyDescent="0.35">
      <c r="A1269" t="s">
        <v>1600</v>
      </c>
      <c r="B1269" t="s">
        <v>926</v>
      </c>
      <c r="C1269">
        <v>550011</v>
      </c>
      <c r="D1269" t="s">
        <v>926</v>
      </c>
      <c r="E1269" t="s">
        <v>200</v>
      </c>
      <c r="F1269" t="s">
        <v>201</v>
      </c>
      <c r="G1269" t="s">
        <v>202</v>
      </c>
      <c r="H1269" t="s">
        <v>203</v>
      </c>
      <c r="I1269" t="s">
        <v>2349</v>
      </c>
      <c r="J1269" t="s">
        <v>2349</v>
      </c>
      <c r="K1269" t="s">
        <v>2349</v>
      </c>
      <c r="L1269" t="s">
        <v>2349</v>
      </c>
      <c r="M1269" t="s">
        <v>2349</v>
      </c>
      <c r="N1269" t="s">
        <v>2349</v>
      </c>
      <c r="O1269" t="s">
        <v>2349</v>
      </c>
      <c r="P1269" t="s">
        <v>2349</v>
      </c>
      <c r="Q1269" s="1">
        <v>175</v>
      </c>
    </row>
    <row r="1270" spans="1:17" x14ac:dyDescent="0.35">
      <c r="A1270" t="s">
        <v>1600</v>
      </c>
      <c r="B1270" t="s">
        <v>926</v>
      </c>
      <c r="C1270">
        <v>550011</v>
      </c>
      <c r="D1270" t="s">
        <v>926</v>
      </c>
      <c r="E1270" t="s">
        <v>181</v>
      </c>
      <c r="F1270" t="s">
        <v>182</v>
      </c>
      <c r="G1270" t="s">
        <v>20</v>
      </c>
      <c r="H1270" t="s">
        <v>21</v>
      </c>
      <c r="I1270" t="s">
        <v>2349</v>
      </c>
      <c r="J1270" t="s">
        <v>2349</v>
      </c>
      <c r="K1270" t="s">
        <v>2349</v>
      </c>
      <c r="L1270" t="s">
        <v>2349</v>
      </c>
      <c r="M1270" t="s">
        <v>2349</v>
      </c>
      <c r="N1270" t="s">
        <v>2349</v>
      </c>
      <c r="O1270" t="s">
        <v>689</v>
      </c>
      <c r="P1270" t="s">
        <v>690</v>
      </c>
      <c r="Q1270" s="1">
        <v>7000</v>
      </c>
    </row>
    <row r="1271" spans="1:17" x14ac:dyDescent="0.35">
      <c r="A1271" t="s">
        <v>1600</v>
      </c>
      <c r="B1271" t="s">
        <v>926</v>
      </c>
      <c r="C1271">
        <v>550011</v>
      </c>
      <c r="D1271" t="s">
        <v>926</v>
      </c>
      <c r="E1271" t="s">
        <v>18</v>
      </c>
      <c r="F1271" t="s">
        <v>19</v>
      </c>
      <c r="G1271" t="s">
        <v>20</v>
      </c>
      <c r="H1271" t="s">
        <v>21</v>
      </c>
      <c r="I1271" t="s">
        <v>2349</v>
      </c>
      <c r="J1271" t="s">
        <v>2349</v>
      </c>
      <c r="K1271" t="s">
        <v>2349</v>
      </c>
      <c r="L1271" t="s">
        <v>2349</v>
      </c>
      <c r="M1271" t="s">
        <v>2349</v>
      </c>
      <c r="N1271" t="s">
        <v>2349</v>
      </c>
      <c r="O1271" t="s">
        <v>2349</v>
      </c>
      <c r="P1271" t="s">
        <v>2349</v>
      </c>
      <c r="Q1271" s="1">
        <v>100</v>
      </c>
    </row>
    <row r="1272" spans="1:17" x14ac:dyDescent="0.35">
      <c r="A1272" t="s">
        <v>1600</v>
      </c>
      <c r="B1272" t="s">
        <v>1226</v>
      </c>
      <c r="C1272">
        <v>550011</v>
      </c>
      <c r="D1272" t="s">
        <v>926</v>
      </c>
      <c r="E1272" t="s">
        <v>127</v>
      </c>
      <c r="F1272" t="s">
        <v>128</v>
      </c>
      <c r="G1272" t="s">
        <v>129</v>
      </c>
      <c r="H1272" t="s">
        <v>130</v>
      </c>
      <c r="I1272" t="s">
        <v>2349</v>
      </c>
      <c r="J1272" t="s">
        <v>2349</v>
      </c>
      <c r="K1272" t="s">
        <v>2349</v>
      </c>
      <c r="L1272" t="s">
        <v>2349</v>
      </c>
      <c r="M1272" t="s">
        <v>2349</v>
      </c>
      <c r="N1272" t="s">
        <v>2349</v>
      </c>
      <c r="O1272" t="s">
        <v>2349</v>
      </c>
      <c r="P1272" t="s">
        <v>2349</v>
      </c>
      <c r="Q1272" s="1">
        <v>600</v>
      </c>
    </row>
    <row r="1273" spans="1:17" x14ac:dyDescent="0.35">
      <c r="A1273" t="s">
        <v>1600</v>
      </c>
      <c r="B1273" t="s">
        <v>464</v>
      </c>
      <c r="C1273">
        <v>5063</v>
      </c>
      <c r="D1273" t="s">
        <v>72</v>
      </c>
      <c r="E1273" t="s">
        <v>30</v>
      </c>
      <c r="F1273" t="s">
        <v>31</v>
      </c>
      <c r="G1273" t="s">
        <v>32</v>
      </c>
      <c r="H1273" t="s">
        <v>33</v>
      </c>
      <c r="I1273" t="s">
        <v>2349</v>
      </c>
      <c r="J1273" t="s">
        <v>2349</v>
      </c>
      <c r="K1273" t="s">
        <v>2349</v>
      </c>
      <c r="L1273" t="s">
        <v>2349</v>
      </c>
      <c r="M1273" t="s">
        <v>2349</v>
      </c>
      <c r="N1273" t="s">
        <v>2349</v>
      </c>
      <c r="O1273" t="s">
        <v>2349</v>
      </c>
      <c r="P1273" t="s">
        <v>2349</v>
      </c>
      <c r="Q1273" s="1">
        <v>21</v>
      </c>
    </row>
    <row r="1274" spans="1:17" x14ac:dyDescent="0.35">
      <c r="A1274" t="s">
        <v>1600</v>
      </c>
      <c r="B1274" t="s">
        <v>464</v>
      </c>
      <c r="C1274">
        <v>5064</v>
      </c>
      <c r="D1274" t="s">
        <v>67</v>
      </c>
      <c r="E1274" t="s">
        <v>30</v>
      </c>
      <c r="F1274" t="s">
        <v>31</v>
      </c>
      <c r="G1274" t="s">
        <v>32</v>
      </c>
      <c r="H1274" t="s">
        <v>33</v>
      </c>
      <c r="I1274" t="s">
        <v>2349</v>
      </c>
      <c r="J1274" t="s">
        <v>2349</v>
      </c>
      <c r="K1274" t="s">
        <v>2349</v>
      </c>
      <c r="L1274" t="s">
        <v>2349</v>
      </c>
      <c r="M1274" t="s">
        <v>2349</v>
      </c>
      <c r="N1274" t="s">
        <v>2349</v>
      </c>
      <c r="O1274" t="s">
        <v>2349</v>
      </c>
      <c r="P1274" t="s">
        <v>2349</v>
      </c>
      <c r="Q1274" s="1">
        <v>1</v>
      </c>
    </row>
    <row r="1275" spans="1:17" x14ac:dyDescent="0.35">
      <c r="A1275" t="s">
        <v>1600</v>
      </c>
      <c r="B1275" t="s">
        <v>464</v>
      </c>
      <c r="C1275">
        <v>50020</v>
      </c>
      <c r="D1275" t="s">
        <v>117</v>
      </c>
      <c r="E1275" t="s">
        <v>30</v>
      </c>
      <c r="F1275" t="s">
        <v>31</v>
      </c>
      <c r="G1275" t="s">
        <v>32</v>
      </c>
      <c r="H1275" t="s">
        <v>33</v>
      </c>
      <c r="I1275" t="s">
        <v>2349</v>
      </c>
      <c r="J1275" t="s">
        <v>2349</v>
      </c>
      <c r="K1275" t="s">
        <v>2349</v>
      </c>
      <c r="L1275" t="s">
        <v>2349</v>
      </c>
      <c r="M1275" t="s">
        <v>2349</v>
      </c>
      <c r="N1275" t="s">
        <v>2349</v>
      </c>
      <c r="O1275" t="s">
        <v>2349</v>
      </c>
      <c r="P1275" t="s">
        <v>2349</v>
      </c>
      <c r="Q1275" s="1">
        <v>64</v>
      </c>
    </row>
    <row r="1276" spans="1:17" x14ac:dyDescent="0.35">
      <c r="A1276" t="s">
        <v>1600</v>
      </c>
      <c r="B1276" t="s">
        <v>114</v>
      </c>
      <c r="C1276">
        <v>5063</v>
      </c>
      <c r="D1276" t="s">
        <v>72</v>
      </c>
      <c r="E1276" t="s">
        <v>115</v>
      </c>
      <c r="F1276" t="s">
        <v>116</v>
      </c>
      <c r="G1276" t="s">
        <v>70</v>
      </c>
      <c r="H1276" t="s">
        <v>71</v>
      </c>
      <c r="I1276" t="s">
        <v>2349</v>
      </c>
      <c r="J1276" t="s">
        <v>2349</v>
      </c>
      <c r="K1276" t="s">
        <v>2349</v>
      </c>
      <c r="L1276" t="s">
        <v>2349</v>
      </c>
      <c r="M1276" t="s">
        <v>2349</v>
      </c>
      <c r="N1276" t="s">
        <v>2349</v>
      </c>
      <c r="O1276" t="s">
        <v>2349</v>
      </c>
      <c r="P1276" t="s">
        <v>2349</v>
      </c>
      <c r="Q1276" s="1">
        <v>133</v>
      </c>
    </row>
    <row r="1277" spans="1:17" x14ac:dyDescent="0.35">
      <c r="A1277" t="s">
        <v>1600</v>
      </c>
      <c r="B1277" t="s">
        <v>114</v>
      </c>
      <c r="C1277">
        <v>5064</v>
      </c>
      <c r="D1277" t="s">
        <v>67</v>
      </c>
      <c r="E1277" t="s">
        <v>115</v>
      </c>
      <c r="F1277" t="s">
        <v>116</v>
      </c>
      <c r="G1277" t="s">
        <v>70</v>
      </c>
      <c r="H1277" t="s">
        <v>71</v>
      </c>
      <c r="I1277" t="s">
        <v>2349</v>
      </c>
      <c r="J1277" t="s">
        <v>2349</v>
      </c>
      <c r="K1277" t="s">
        <v>2349</v>
      </c>
      <c r="L1277" t="s">
        <v>2349</v>
      </c>
      <c r="M1277" t="s">
        <v>2349</v>
      </c>
      <c r="N1277" t="s">
        <v>2349</v>
      </c>
      <c r="O1277" t="s">
        <v>2349</v>
      </c>
      <c r="P1277" t="s">
        <v>2349</v>
      </c>
      <c r="Q1277" s="1">
        <v>3</v>
      </c>
    </row>
    <row r="1278" spans="1:17" x14ac:dyDescent="0.35">
      <c r="A1278" t="s">
        <v>1600</v>
      </c>
      <c r="B1278" t="s">
        <v>114</v>
      </c>
      <c r="C1278">
        <v>50020</v>
      </c>
      <c r="D1278" t="s">
        <v>117</v>
      </c>
      <c r="E1278" t="s">
        <v>115</v>
      </c>
      <c r="F1278" t="s">
        <v>116</v>
      </c>
      <c r="G1278" t="s">
        <v>70</v>
      </c>
      <c r="H1278" t="s">
        <v>71</v>
      </c>
      <c r="I1278" t="s">
        <v>2349</v>
      </c>
      <c r="J1278" t="s">
        <v>2349</v>
      </c>
      <c r="K1278" t="s">
        <v>2349</v>
      </c>
      <c r="L1278" t="s">
        <v>2349</v>
      </c>
      <c r="M1278" t="s">
        <v>2349</v>
      </c>
      <c r="N1278" t="s">
        <v>2349</v>
      </c>
      <c r="O1278" t="s">
        <v>2349</v>
      </c>
      <c r="P1278" t="s">
        <v>2349</v>
      </c>
      <c r="Q1278" s="1">
        <v>404</v>
      </c>
    </row>
    <row r="1279" spans="1:17" x14ac:dyDescent="0.35">
      <c r="A1279" t="s">
        <v>1600</v>
      </c>
      <c r="B1279" t="s">
        <v>246</v>
      </c>
      <c r="C1279">
        <v>413900</v>
      </c>
      <c r="D1279" t="s">
        <v>246</v>
      </c>
      <c r="E1279" t="s">
        <v>306</v>
      </c>
      <c r="F1279" t="s">
        <v>307</v>
      </c>
      <c r="G1279" t="s">
        <v>158</v>
      </c>
      <c r="H1279" t="s">
        <v>159</v>
      </c>
      <c r="I1279" t="s">
        <v>2349</v>
      </c>
      <c r="J1279" t="s">
        <v>2349</v>
      </c>
      <c r="K1279" t="s">
        <v>2349</v>
      </c>
      <c r="L1279" t="s">
        <v>2349</v>
      </c>
      <c r="M1279" t="s">
        <v>2349</v>
      </c>
      <c r="N1279" t="s">
        <v>2349</v>
      </c>
      <c r="O1279" t="s">
        <v>2349</v>
      </c>
      <c r="P1279" t="s">
        <v>2349</v>
      </c>
      <c r="Q1279" s="1">
        <v>6200</v>
      </c>
    </row>
    <row r="1280" spans="1:17" x14ac:dyDescent="0.35">
      <c r="A1280" t="s">
        <v>1600</v>
      </c>
      <c r="B1280" t="s">
        <v>246</v>
      </c>
      <c r="C1280">
        <v>413900</v>
      </c>
      <c r="D1280" t="s">
        <v>246</v>
      </c>
      <c r="E1280" t="s">
        <v>981</v>
      </c>
      <c r="F1280" t="s">
        <v>982</v>
      </c>
      <c r="G1280" t="s">
        <v>983</v>
      </c>
      <c r="H1280" t="s">
        <v>982</v>
      </c>
      <c r="I1280" t="s">
        <v>2349</v>
      </c>
      <c r="J1280" t="s">
        <v>2349</v>
      </c>
      <c r="K1280" t="s">
        <v>2349</v>
      </c>
      <c r="L1280" t="s">
        <v>2349</v>
      </c>
      <c r="M1280" t="s">
        <v>1009</v>
      </c>
      <c r="N1280" t="s">
        <v>1010</v>
      </c>
      <c r="O1280" t="s">
        <v>2349</v>
      </c>
      <c r="P1280" t="s">
        <v>2349</v>
      </c>
      <c r="Q1280" s="1">
        <v>9000</v>
      </c>
    </row>
    <row r="1281" spans="1:17" x14ac:dyDescent="0.35">
      <c r="A1281" t="s">
        <v>1600</v>
      </c>
      <c r="B1281" t="s">
        <v>871</v>
      </c>
      <c r="C1281">
        <v>413900</v>
      </c>
      <c r="D1281" t="s">
        <v>246</v>
      </c>
      <c r="E1281" t="s">
        <v>258</v>
      </c>
      <c r="F1281" t="s">
        <v>259</v>
      </c>
      <c r="G1281" t="s">
        <v>64</v>
      </c>
      <c r="H1281" t="s">
        <v>65</v>
      </c>
      <c r="I1281" t="s">
        <v>2349</v>
      </c>
      <c r="J1281" t="s">
        <v>2349</v>
      </c>
      <c r="K1281" t="s">
        <v>2349</v>
      </c>
      <c r="L1281" t="s">
        <v>2349</v>
      </c>
      <c r="M1281" t="s">
        <v>869</v>
      </c>
      <c r="N1281" t="s">
        <v>870</v>
      </c>
      <c r="O1281" t="s">
        <v>2349</v>
      </c>
      <c r="P1281" t="s">
        <v>2349</v>
      </c>
      <c r="Q1281" s="1">
        <v>2600</v>
      </c>
    </row>
    <row r="1282" spans="1:17" x14ac:dyDescent="0.35">
      <c r="A1282" t="s">
        <v>1600</v>
      </c>
      <c r="B1282" t="s">
        <v>1209</v>
      </c>
      <c r="C1282">
        <v>551580</v>
      </c>
      <c r="D1282" t="s">
        <v>389</v>
      </c>
      <c r="E1282" t="s">
        <v>127</v>
      </c>
      <c r="F1282" t="s">
        <v>128</v>
      </c>
      <c r="G1282" t="s">
        <v>129</v>
      </c>
      <c r="H1282" t="s">
        <v>130</v>
      </c>
      <c r="I1282" t="s">
        <v>2349</v>
      </c>
      <c r="J1282" t="s">
        <v>2349</v>
      </c>
      <c r="K1282" t="s">
        <v>2349</v>
      </c>
      <c r="L1282" t="s">
        <v>2349</v>
      </c>
      <c r="M1282" t="s">
        <v>2349</v>
      </c>
      <c r="N1282" t="s">
        <v>2349</v>
      </c>
      <c r="O1282" t="s">
        <v>2349</v>
      </c>
      <c r="P1282" t="s">
        <v>2349</v>
      </c>
      <c r="Q1282" s="1">
        <v>1610</v>
      </c>
    </row>
    <row r="1283" spans="1:17" x14ac:dyDescent="0.35">
      <c r="A1283" t="s">
        <v>1600</v>
      </c>
      <c r="B1283" t="s">
        <v>938</v>
      </c>
      <c r="C1283">
        <v>5063</v>
      </c>
      <c r="D1283" t="s">
        <v>72</v>
      </c>
      <c r="E1283" t="s">
        <v>146</v>
      </c>
      <c r="F1283" t="s">
        <v>147</v>
      </c>
      <c r="G1283" t="s">
        <v>226</v>
      </c>
      <c r="H1283" t="s">
        <v>227</v>
      </c>
      <c r="I1283" t="s">
        <v>2349</v>
      </c>
      <c r="J1283" t="s">
        <v>2349</v>
      </c>
      <c r="K1283" t="s">
        <v>209</v>
      </c>
      <c r="L1283" t="s">
        <v>210</v>
      </c>
      <c r="M1283" t="s">
        <v>2349</v>
      </c>
      <c r="N1283" t="s">
        <v>2349</v>
      </c>
      <c r="O1283" t="s">
        <v>2349</v>
      </c>
      <c r="P1283" t="s">
        <v>2349</v>
      </c>
      <c r="Q1283" s="1">
        <v>8752</v>
      </c>
    </row>
    <row r="1284" spans="1:17" x14ac:dyDescent="0.35">
      <c r="A1284" t="s">
        <v>1600</v>
      </c>
      <c r="B1284" t="s">
        <v>938</v>
      </c>
      <c r="C1284">
        <v>5064</v>
      </c>
      <c r="D1284" t="s">
        <v>67</v>
      </c>
      <c r="E1284" t="s">
        <v>146</v>
      </c>
      <c r="F1284" t="s">
        <v>147</v>
      </c>
      <c r="G1284" t="s">
        <v>226</v>
      </c>
      <c r="H1284" t="s">
        <v>227</v>
      </c>
      <c r="I1284" t="s">
        <v>2349</v>
      </c>
      <c r="J1284" t="s">
        <v>2349</v>
      </c>
      <c r="K1284" t="s">
        <v>209</v>
      </c>
      <c r="L1284" t="s">
        <v>210</v>
      </c>
      <c r="M1284" t="s">
        <v>2349</v>
      </c>
      <c r="N1284" t="s">
        <v>2349</v>
      </c>
      <c r="O1284" t="s">
        <v>2349</v>
      </c>
      <c r="P1284" t="s">
        <v>2349</v>
      </c>
      <c r="Q1284" s="1">
        <v>212</v>
      </c>
    </row>
    <row r="1285" spans="1:17" x14ac:dyDescent="0.35">
      <c r="A1285" t="s">
        <v>1600</v>
      </c>
      <c r="B1285" t="s">
        <v>938</v>
      </c>
      <c r="C1285">
        <v>50021</v>
      </c>
      <c r="D1285" t="s">
        <v>74</v>
      </c>
      <c r="E1285" t="s">
        <v>146</v>
      </c>
      <c r="F1285" t="s">
        <v>147</v>
      </c>
      <c r="G1285" t="s">
        <v>226</v>
      </c>
      <c r="H1285" t="s">
        <v>227</v>
      </c>
      <c r="I1285" t="s">
        <v>2349</v>
      </c>
      <c r="J1285" t="s">
        <v>2349</v>
      </c>
      <c r="K1285" t="s">
        <v>209</v>
      </c>
      <c r="L1285" t="s">
        <v>210</v>
      </c>
      <c r="M1285" t="s">
        <v>2349</v>
      </c>
      <c r="N1285" t="s">
        <v>2349</v>
      </c>
      <c r="O1285" t="s">
        <v>2349</v>
      </c>
      <c r="P1285" t="s">
        <v>2349</v>
      </c>
      <c r="Q1285" s="1">
        <v>26520</v>
      </c>
    </row>
    <row r="1286" spans="1:17" x14ac:dyDescent="0.35">
      <c r="A1286" t="s">
        <v>1600</v>
      </c>
      <c r="B1286" t="s">
        <v>381</v>
      </c>
      <c r="C1286">
        <v>50020</v>
      </c>
      <c r="D1286" t="s">
        <v>117</v>
      </c>
      <c r="E1286" t="s">
        <v>143</v>
      </c>
      <c r="F1286" t="s">
        <v>144</v>
      </c>
      <c r="G1286" t="s">
        <v>32</v>
      </c>
      <c r="H1286" t="s">
        <v>33</v>
      </c>
      <c r="I1286" t="s">
        <v>2349</v>
      </c>
      <c r="J1286" t="s">
        <v>2349</v>
      </c>
      <c r="K1286" t="s">
        <v>376</v>
      </c>
      <c r="L1286" t="s">
        <v>377</v>
      </c>
      <c r="M1286" t="s">
        <v>2349</v>
      </c>
      <c r="N1286" t="s">
        <v>2349</v>
      </c>
      <c r="O1286" t="s">
        <v>2349</v>
      </c>
      <c r="P1286" t="s">
        <v>2349</v>
      </c>
      <c r="Q1286" s="1">
        <v>665</v>
      </c>
    </row>
    <row r="1287" spans="1:17" x14ac:dyDescent="0.35">
      <c r="A1287" t="s">
        <v>1600</v>
      </c>
      <c r="B1287" t="s">
        <v>1139</v>
      </c>
      <c r="C1287">
        <v>550401</v>
      </c>
      <c r="D1287" t="s">
        <v>214</v>
      </c>
      <c r="E1287" t="s">
        <v>205</v>
      </c>
      <c r="F1287" t="s">
        <v>206</v>
      </c>
      <c r="G1287" t="s">
        <v>207</v>
      </c>
      <c r="H1287" t="s">
        <v>208</v>
      </c>
      <c r="I1287" t="s">
        <v>2349</v>
      </c>
      <c r="J1287" t="s">
        <v>2349</v>
      </c>
      <c r="K1287" t="s">
        <v>209</v>
      </c>
      <c r="L1287" t="s">
        <v>210</v>
      </c>
      <c r="M1287" t="s">
        <v>211</v>
      </c>
      <c r="N1287" t="s">
        <v>212</v>
      </c>
      <c r="O1287" t="s">
        <v>2349</v>
      </c>
      <c r="P1287" t="s">
        <v>2349</v>
      </c>
      <c r="Q1287" s="1">
        <v>5000</v>
      </c>
    </row>
    <row r="1288" spans="1:17" x14ac:dyDescent="0.35">
      <c r="A1288" t="s">
        <v>1600</v>
      </c>
      <c r="B1288" t="s">
        <v>513</v>
      </c>
      <c r="C1288">
        <v>550400</v>
      </c>
      <c r="D1288" t="s">
        <v>37</v>
      </c>
      <c r="E1288" t="s">
        <v>232</v>
      </c>
      <c r="F1288" t="s">
        <v>233</v>
      </c>
      <c r="G1288" t="s">
        <v>234</v>
      </c>
      <c r="H1288" t="s">
        <v>235</v>
      </c>
      <c r="I1288" t="s">
        <v>2349</v>
      </c>
      <c r="J1288" t="s">
        <v>2349</v>
      </c>
      <c r="K1288" t="s">
        <v>236</v>
      </c>
      <c r="L1288" t="s">
        <v>237</v>
      </c>
      <c r="M1288" t="s">
        <v>2349</v>
      </c>
      <c r="N1288" t="s">
        <v>2349</v>
      </c>
      <c r="O1288" t="s">
        <v>2349</v>
      </c>
      <c r="P1288" t="s">
        <v>2349</v>
      </c>
      <c r="Q1288" s="1">
        <v>5220</v>
      </c>
    </row>
    <row r="1289" spans="1:17" x14ac:dyDescent="0.35">
      <c r="A1289" t="s">
        <v>1600</v>
      </c>
      <c r="B1289" t="s">
        <v>509</v>
      </c>
      <c r="C1289">
        <v>550400</v>
      </c>
      <c r="D1289" t="s">
        <v>37</v>
      </c>
      <c r="E1289" t="s">
        <v>232</v>
      </c>
      <c r="F1289" t="s">
        <v>233</v>
      </c>
      <c r="G1289" t="s">
        <v>234</v>
      </c>
      <c r="H1289" t="s">
        <v>235</v>
      </c>
      <c r="I1289" t="s">
        <v>2349</v>
      </c>
      <c r="J1289" t="s">
        <v>2349</v>
      </c>
      <c r="K1289" t="s">
        <v>505</v>
      </c>
      <c r="L1289" t="s">
        <v>506</v>
      </c>
      <c r="M1289" t="s">
        <v>2349</v>
      </c>
      <c r="N1289" t="s">
        <v>2349</v>
      </c>
      <c r="O1289" t="s">
        <v>2349</v>
      </c>
      <c r="P1289" t="s">
        <v>2349</v>
      </c>
      <c r="Q1289" s="1">
        <v>7106</v>
      </c>
    </row>
    <row r="1290" spans="1:17" x14ac:dyDescent="0.35">
      <c r="A1290" t="s">
        <v>1600</v>
      </c>
      <c r="B1290" t="s">
        <v>507</v>
      </c>
      <c r="C1290">
        <v>5063</v>
      </c>
      <c r="D1290" t="s">
        <v>72</v>
      </c>
      <c r="E1290" t="s">
        <v>232</v>
      </c>
      <c r="F1290" t="s">
        <v>233</v>
      </c>
      <c r="G1290" t="s">
        <v>234</v>
      </c>
      <c r="H1290" t="s">
        <v>235</v>
      </c>
      <c r="I1290" t="s">
        <v>2349</v>
      </c>
      <c r="J1290" t="s">
        <v>2349</v>
      </c>
      <c r="K1290" t="s">
        <v>505</v>
      </c>
      <c r="L1290" t="s">
        <v>506</v>
      </c>
      <c r="M1290" t="s">
        <v>2349</v>
      </c>
      <c r="N1290" t="s">
        <v>2349</v>
      </c>
      <c r="O1290" t="s">
        <v>2349</v>
      </c>
      <c r="P1290" t="s">
        <v>2349</v>
      </c>
      <c r="Q1290" s="1">
        <v>4290</v>
      </c>
    </row>
    <row r="1291" spans="1:17" x14ac:dyDescent="0.35">
      <c r="A1291" t="s">
        <v>1600</v>
      </c>
      <c r="B1291" t="s">
        <v>504</v>
      </c>
      <c r="C1291">
        <v>5064</v>
      </c>
      <c r="D1291" t="s">
        <v>67</v>
      </c>
      <c r="E1291" t="s">
        <v>232</v>
      </c>
      <c r="F1291" t="s">
        <v>233</v>
      </c>
      <c r="G1291" t="s">
        <v>234</v>
      </c>
      <c r="H1291" t="s">
        <v>235</v>
      </c>
      <c r="I1291" t="s">
        <v>2349</v>
      </c>
      <c r="J1291" t="s">
        <v>2349</v>
      </c>
      <c r="K1291" t="s">
        <v>505</v>
      </c>
      <c r="L1291" t="s">
        <v>506</v>
      </c>
      <c r="M1291" t="s">
        <v>2349</v>
      </c>
      <c r="N1291" t="s">
        <v>2349</v>
      </c>
      <c r="O1291" t="s">
        <v>2349</v>
      </c>
      <c r="P1291" t="s">
        <v>2349</v>
      </c>
      <c r="Q1291" s="1">
        <v>104</v>
      </c>
    </row>
    <row r="1292" spans="1:17" x14ac:dyDescent="0.35">
      <c r="A1292" t="s">
        <v>1600</v>
      </c>
      <c r="B1292" t="s">
        <v>732</v>
      </c>
      <c r="C1292">
        <v>551290</v>
      </c>
      <c r="D1292" t="s">
        <v>43</v>
      </c>
      <c r="E1292" t="s">
        <v>44</v>
      </c>
      <c r="F1292" t="s">
        <v>45</v>
      </c>
      <c r="G1292" t="s">
        <v>202</v>
      </c>
      <c r="H1292" t="s">
        <v>203</v>
      </c>
      <c r="I1292" t="s">
        <v>2349</v>
      </c>
      <c r="J1292" t="s">
        <v>2349</v>
      </c>
      <c r="K1292" t="s">
        <v>2349</v>
      </c>
      <c r="L1292" t="s">
        <v>2349</v>
      </c>
      <c r="M1292" t="s">
        <v>731</v>
      </c>
      <c r="N1292" t="s">
        <v>732</v>
      </c>
      <c r="O1292" t="s">
        <v>2349</v>
      </c>
      <c r="P1292" t="s">
        <v>2349</v>
      </c>
      <c r="Q1292" s="1">
        <v>74514</v>
      </c>
    </row>
    <row r="1293" spans="1:17" x14ac:dyDescent="0.35">
      <c r="A1293" t="s">
        <v>1600</v>
      </c>
      <c r="B1293" t="s">
        <v>1282</v>
      </c>
      <c r="C1293">
        <v>413120</v>
      </c>
      <c r="D1293" t="s">
        <v>495</v>
      </c>
      <c r="E1293" t="s">
        <v>205</v>
      </c>
      <c r="F1293" t="s">
        <v>206</v>
      </c>
      <c r="G1293" t="s">
        <v>1283</v>
      </c>
      <c r="H1293" t="s">
        <v>1284</v>
      </c>
      <c r="I1293" t="s">
        <v>2349</v>
      </c>
      <c r="J1293" t="s">
        <v>2349</v>
      </c>
      <c r="K1293" t="s">
        <v>2349</v>
      </c>
      <c r="L1293" t="s">
        <v>2349</v>
      </c>
      <c r="M1293" t="s">
        <v>644</v>
      </c>
      <c r="N1293" t="s">
        <v>645</v>
      </c>
      <c r="O1293" t="s">
        <v>2349</v>
      </c>
      <c r="P1293" t="s">
        <v>2349</v>
      </c>
      <c r="Q1293" s="1">
        <v>5500</v>
      </c>
    </row>
    <row r="1294" spans="1:17" x14ac:dyDescent="0.35">
      <c r="A1294" t="s">
        <v>1600</v>
      </c>
      <c r="B1294" t="s">
        <v>361</v>
      </c>
      <c r="C1294">
        <v>413300</v>
      </c>
      <c r="D1294" t="s">
        <v>361</v>
      </c>
      <c r="E1294" t="s">
        <v>205</v>
      </c>
      <c r="F1294" t="s">
        <v>206</v>
      </c>
      <c r="G1294" t="s">
        <v>362</v>
      </c>
      <c r="H1294" t="s">
        <v>363</v>
      </c>
      <c r="I1294" t="s">
        <v>2349</v>
      </c>
      <c r="J1294" t="s">
        <v>2349</v>
      </c>
      <c r="K1294" t="s">
        <v>2349</v>
      </c>
      <c r="L1294" t="s">
        <v>2349</v>
      </c>
      <c r="M1294" t="s">
        <v>364</v>
      </c>
      <c r="N1294" t="s">
        <v>365</v>
      </c>
      <c r="O1294" t="s">
        <v>2349</v>
      </c>
      <c r="P1294" t="s">
        <v>2349</v>
      </c>
      <c r="Q1294" s="1">
        <v>10120</v>
      </c>
    </row>
    <row r="1295" spans="1:17" x14ac:dyDescent="0.35">
      <c r="A1295" t="s">
        <v>1600</v>
      </c>
      <c r="B1295" t="s">
        <v>917</v>
      </c>
      <c r="C1295">
        <v>50021</v>
      </c>
      <c r="D1295" t="s">
        <v>74</v>
      </c>
      <c r="E1295" t="s">
        <v>219</v>
      </c>
      <c r="F1295" t="s">
        <v>220</v>
      </c>
      <c r="G1295" t="s">
        <v>158</v>
      </c>
      <c r="H1295" t="s">
        <v>159</v>
      </c>
      <c r="I1295" t="s">
        <v>2349</v>
      </c>
      <c r="J1295" t="s">
        <v>2349</v>
      </c>
      <c r="K1295" t="s">
        <v>2349</v>
      </c>
      <c r="L1295" t="s">
        <v>2349</v>
      </c>
      <c r="M1295" t="s">
        <v>2349</v>
      </c>
      <c r="N1295" t="s">
        <v>2349</v>
      </c>
      <c r="O1295" t="s">
        <v>2349</v>
      </c>
      <c r="P1295" t="s">
        <v>2349</v>
      </c>
      <c r="Q1295" s="1">
        <v>443561</v>
      </c>
    </row>
    <row r="1296" spans="1:17" x14ac:dyDescent="0.35">
      <c r="A1296" t="s">
        <v>1600</v>
      </c>
      <c r="B1296" t="s">
        <v>917</v>
      </c>
      <c r="C1296">
        <v>50021</v>
      </c>
      <c r="D1296" t="s">
        <v>74</v>
      </c>
      <c r="E1296" t="s">
        <v>533</v>
      </c>
      <c r="F1296" t="s">
        <v>534</v>
      </c>
      <c r="G1296" t="s">
        <v>535</v>
      </c>
      <c r="H1296" t="s">
        <v>536</v>
      </c>
      <c r="I1296" t="s">
        <v>2349</v>
      </c>
      <c r="J1296" t="s">
        <v>2349</v>
      </c>
      <c r="K1296" t="s">
        <v>2349</v>
      </c>
      <c r="L1296" t="s">
        <v>2349</v>
      </c>
      <c r="M1296" t="s">
        <v>2349</v>
      </c>
      <c r="N1296" t="s">
        <v>2349</v>
      </c>
      <c r="O1296" t="s">
        <v>2349</v>
      </c>
      <c r="P1296" t="s">
        <v>2349</v>
      </c>
      <c r="Q1296" s="1">
        <v>12418</v>
      </c>
    </row>
    <row r="1297" spans="1:17" x14ac:dyDescent="0.35">
      <c r="A1297" t="s">
        <v>1600</v>
      </c>
      <c r="B1297" t="s">
        <v>892</v>
      </c>
      <c r="C1297">
        <v>50011</v>
      </c>
      <c r="D1297" t="s">
        <v>166</v>
      </c>
      <c r="E1297" t="s">
        <v>258</v>
      </c>
      <c r="F1297" t="s">
        <v>259</v>
      </c>
      <c r="G1297" t="s">
        <v>260</v>
      </c>
      <c r="H1297" t="s">
        <v>261</v>
      </c>
      <c r="I1297" t="s">
        <v>2349</v>
      </c>
      <c r="J1297" t="s">
        <v>2349</v>
      </c>
      <c r="K1297" t="s">
        <v>2349</v>
      </c>
      <c r="L1297" t="s">
        <v>2349</v>
      </c>
      <c r="M1297" t="s">
        <v>163</v>
      </c>
      <c r="N1297" t="s">
        <v>164</v>
      </c>
      <c r="O1297" t="s">
        <v>2349</v>
      </c>
      <c r="P1297" t="s">
        <v>2349</v>
      </c>
      <c r="Q1297" s="1">
        <v>183120</v>
      </c>
    </row>
    <row r="1298" spans="1:17" x14ac:dyDescent="0.35">
      <c r="A1298" t="s">
        <v>1600</v>
      </c>
      <c r="B1298" t="s">
        <v>1189</v>
      </c>
      <c r="C1298">
        <v>50025</v>
      </c>
      <c r="D1298" t="s">
        <v>745</v>
      </c>
      <c r="E1298" t="s">
        <v>30</v>
      </c>
      <c r="F1298" t="s">
        <v>31</v>
      </c>
      <c r="G1298" t="s">
        <v>32</v>
      </c>
      <c r="H1298" t="s">
        <v>33</v>
      </c>
      <c r="I1298" t="s">
        <v>2349</v>
      </c>
      <c r="J1298" t="s">
        <v>2349</v>
      </c>
      <c r="K1298" t="s">
        <v>2349</v>
      </c>
      <c r="L1298" t="s">
        <v>2349</v>
      </c>
      <c r="M1298" t="s">
        <v>2349</v>
      </c>
      <c r="N1298" t="s">
        <v>2349</v>
      </c>
      <c r="O1298" t="s">
        <v>2349</v>
      </c>
      <c r="P1298" t="s">
        <v>2349</v>
      </c>
      <c r="Q1298" s="1">
        <v>37474</v>
      </c>
    </row>
    <row r="1299" spans="1:17" x14ac:dyDescent="0.35">
      <c r="A1299" t="s">
        <v>1600</v>
      </c>
      <c r="B1299" t="s">
        <v>891</v>
      </c>
      <c r="C1299">
        <v>50021</v>
      </c>
      <c r="D1299" t="s">
        <v>74</v>
      </c>
      <c r="E1299" t="s">
        <v>258</v>
      </c>
      <c r="F1299" t="s">
        <v>259</v>
      </c>
      <c r="G1299" t="s">
        <v>260</v>
      </c>
      <c r="H1299" t="s">
        <v>261</v>
      </c>
      <c r="I1299" t="s">
        <v>2349</v>
      </c>
      <c r="J1299" t="s">
        <v>2349</v>
      </c>
      <c r="K1299" t="s">
        <v>2349</v>
      </c>
      <c r="L1299" t="s">
        <v>2349</v>
      </c>
      <c r="M1299" t="s">
        <v>163</v>
      </c>
      <c r="N1299" t="s">
        <v>164</v>
      </c>
      <c r="O1299" t="s">
        <v>2349</v>
      </c>
      <c r="P1299" t="s">
        <v>2349</v>
      </c>
      <c r="Q1299" s="1">
        <v>23700</v>
      </c>
    </row>
    <row r="1300" spans="1:17" x14ac:dyDescent="0.35">
      <c r="A1300" t="s">
        <v>1600</v>
      </c>
      <c r="B1300" t="s">
        <v>1257</v>
      </c>
      <c r="C1300">
        <v>50021</v>
      </c>
      <c r="D1300" t="s">
        <v>74</v>
      </c>
      <c r="E1300" t="s">
        <v>232</v>
      </c>
      <c r="F1300" t="s">
        <v>233</v>
      </c>
      <c r="G1300" t="s">
        <v>473</v>
      </c>
      <c r="H1300" t="s">
        <v>474</v>
      </c>
      <c r="I1300" t="s">
        <v>2349</v>
      </c>
      <c r="J1300" t="s">
        <v>2349</v>
      </c>
      <c r="K1300" t="s">
        <v>2349</v>
      </c>
      <c r="L1300" t="s">
        <v>2349</v>
      </c>
      <c r="M1300" t="s">
        <v>2349</v>
      </c>
      <c r="N1300" t="s">
        <v>2349</v>
      </c>
      <c r="O1300" t="s">
        <v>2349</v>
      </c>
      <c r="P1300" t="s">
        <v>2349</v>
      </c>
      <c r="Q1300" s="1">
        <v>27600</v>
      </c>
    </row>
    <row r="1301" spans="1:17" x14ac:dyDescent="0.35">
      <c r="A1301" t="s">
        <v>1600</v>
      </c>
      <c r="B1301" t="s">
        <v>1430</v>
      </c>
      <c r="C1301">
        <v>413400</v>
      </c>
      <c r="D1301" t="s">
        <v>1430</v>
      </c>
      <c r="E1301" t="s">
        <v>205</v>
      </c>
      <c r="F1301" t="s">
        <v>206</v>
      </c>
      <c r="G1301" t="s">
        <v>234</v>
      </c>
      <c r="H1301" t="s">
        <v>235</v>
      </c>
      <c r="I1301" t="s">
        <v>2349</v>
      </c>
      <c r="J1301" t="s">
        <v>2349</v>
      </c>
      <c r="K1301" t="s">
        <v>2349</v>
      </c>
      <c r="L1301" t="s">
        <v>2349</v>
      </c>
      <c r="M1301" t="s">
        <v>1431</v>
      </c>
      <c r="N1301" t="s">
        <v>1432</v>
      </c>
      <c r="O1301" t="s">
        <v>2349</v>
      </c>
      <c r="P1301" t="s">
        <v>2349</v>
      </c>
      <c r="Q1301" s="1">
        <v>1200</v>
      </c>
    </row>
    <row r="1302" spans="1:17" x14ac:dyDescent="0.35">
      <c r="A1302" t="s">
        <v>1600</v>
      </c>
      <c r="B1302" t="s">
        <v>382</v>
      </c>
      <c r="C1302">
        <v>550304</v>
      </c>
      <c r="D1302" t="s">
        <v>382</v>
      </c>
      <c r="E1302" t="s">
        <v>143</v>
      </c>
      <c r="F1302" t="s">
        <v>144</v>
      </c>
      <c r="G1302" t="s">
        <v>32</v>
      </c>
      <c r="H1302" t="s">
        <v>33</v>
      </c>
      <c r="I1302" t="s">
        <v>2349</v>
      </c>
      <c r="J1302" t="s">
        <v>2349</v>
      </c>
      <c r="K1302" t="s">
        <v>376</v>
      </c>
      <c r="L1302" t="s">
        <v>377</v>
      </c>
      <c r="M1302" t="s">
        <v>2349</v>
      </c>
      <c r="N1302" t="s">
        <v>2349</v>
      </c>
      <c r="O1302" t="s">
        <v>2349</v>
      </c>
      <c r="P1302" t="s">
        <v>2349</v>
      </c>
      <c r="Q1302" s="1">
        <v>1050</v>
      </c>
    </row>
    <row r="1303" spans="1:17" x14ac:dyDescent="0.35">
      <c r="A1303" t="s">
        <v>1600</v>
      </c>
      <c r="B1303" t="s">
        <v>382</v>
      </c>
      <c r="C1303">
        <v>550304</v>
      </c>
      <c r="D1303" t="s">
        <v>382</v>
      </c>
      <c r="E1303" t="s">
        <v>127</v>
      </c>
      <c r="F1303" t="s">
        <v>128</v>
      </c>
      <c r="G1303" t="s">
        <v>129</v>
      </c>
      <c r="H1303" t="s">
        <v>130</v>
      </c>
      <c r="I1303" t="s">
        <v>2349</v>
      </c>
      <c r="J1303" t="s">
        <v>2349</v>
      </c>
      <c r="K1303" t="s">
        <v>2349</v>
      </c>
      <c r="L1303" t="s">
        <v>2349</v>
      </c>
      <c r="M1303" t="s">
        <v>2349</v>
      </c>
      <c r="N1303" t="s">
        <v>2349</v>
      </c>
      <c r="O1303" t="s">
        <v>2349</v>
      </c>
      <c r="P1303" t="s">
        <v>2349</v>
      </c>
      <c r="Q1303" s="1">
        <v>725</v>
      </c>
    </row>
    <row r="1304" spans="1:17" x14ac:dyDescent="0.35">
      <c r="A1304" t="s">
        <v>1600</v>
      </c>
      <c r="B1304" t="s">
        <v>1376</v>
      </c>
      <c r="C1304">
        <v>550304</v>
      </c>
      <c r="D1304" t="s">
        <v>382</v>
      </c>
      <c r="E1304" t="s">
        <v>143</v>
      </c>
      <c r="F1304" t="s">
        <v>144</v>
      </c>
      <c r="G1304" t="s">
        <v>32</v>
      </c>
      <c r="H1304" t="s">
        <v>33</v>
      </c>
      <c r="I1304" t="s">
        <v>2349</v>
      </c>
      <c r="J1304" t="s">
        <v>2349</v>
      </c>
      <c r="K1304" t="s">
        <v>719</v>
      </c>
      <c r="L1304" t="s">
        <v>720</v>
      </c>
      <c r="M1304" t="s">
        <v>2349</v>
      </c>
      <c r="N1304" t="s">
        <v>2349</v>
      </c>
      <c r="O1304" t="s">
        <v>2349</v>
      </c>
      <c r="P1304" t="s">
        <v>2349</v>
      </c>
      <c r="Q1304" s="1">
        <v>1050</v>
      </c>
    </row>
    <row r="1305" spans="1:17" x14ac:dyDescent="0.35">
      <c r="A1305" t="s">
        <v>1600</v>
      </c>
      <c r="B1305" t="s">
        <v>1409</v>
      </c>
      <c r="C1305">
        <v>550304</v>
      </c>
      <c r="D1305" t="s">
        <v>382</v>
      </c>
      <c r="E1305" t="s">
        <v>143</v>
      </c>
      <c r="F1305" t="s">
        <v>144</v>
      </c>
      <c r="G1305" t="s">
        <v>32</v>
      </c>
      <c r="H1305" t="s">
        <v>33</v>
      </c>
      <c r="I1305" t="s">
        <v>2349</v>
      </c>
      <c r="J1305" t="s">
        <v>2349</v>
      </c>
      <c r="K1305" t="s">
        <v>716</v>
      </c>
      <c r="L1305" t="s">
        <v>717</v>
      </c>
      <c r="M1305" t="s">
        <v>2349</v>
      </c>
      <c r="N1305" t="s">
        <v>2349</v>
      </c>
      <c r="O1305" t="s">
        <v>2349</v>
      </c>
      <c r="P1305" t="s">
        <v>2349</v>
      </c>
      <c r="Q1305" s="1">
        <v>2480</v>
      </c>
    </row>
    <row r="1306" spans="1:17" x14ac:dyDescent="0.35">
      <c r="A1306" t="s">
        <v>1600</v>
      </c>
      <c r="B1306" t="s">
        <v>406</v>
      </c>
      <c r="C1306">
        <v>550302</v>
      </c>
      <c r="D1306" t="s">
        <v>29</v>
      </c>
      <c r="E1306" t="s">
        <v>127</v>
      </c>
      <c r="F1306" t="s">
        <v>128</v>
      </c>
      <c r="G1306" t="s">
        <v>129</v>
      </c>
      <c r="H1306" t="s">
        <v>130</v>
      </c>
      <c r="I1306" t="s">
        <v>2349</v>
      </c>
      <c r="J1306" t="s">
        <v>2349</v>
      </c>
      <c r="K1306" t="s">
        <v>2349</v>
      </c>
      <c r="L1306" t="s">
        <v>2349</v>
      </c>
      <c r="M1306" t="s">
        <v>2349</v>
      </c>
      <c r="N1306" t="s">
        <v>2349</v>
      </c>
      <c r="O1306" t="s">
        <v>2349</v>
      </c>
      <c r="P1306" t="s">
        <v>2349</v>
      </c>
      <c r="Q1306" s="1">
        <v>-725</v>
      </c>
    </row>
    <row r="1307" spans="1:17" x14ac:dyDescent="0.35">
      <c r="A1307" t="s">
        <v>1600</v>
      </c>
      <c r="B1307" t="s">
        <v>1485</v>
      </c>
      <c r="C1307">
        <v>551290</v>
      </c>
      <c r="D1307" t="s">
        <v>43</v>
      </c>
      <c r="E1307" t="s">
        <v>44</v>
      </c>
      <c r="F1307" t="s">
        <v>45</v>
      </c>
      <c r="G1307" t="s">
        <v>56</v>
      </c>
      <c r="H1307" t="s">
        <v>57</v>
      </c>
      <c r="I1307" t="s">
        <v>2349</v>
      </c>
      <c r="J1307" t="s">
        <v>2349</v>
      </c>
      <c r="K1307" t="s">
        <v>2349</v>
      </c>
      <c r="L1307" t="s">
        <v>2349</v>
      </c>
      <c r="M1307" t="s">
        <v>1486</v>
      </c>
      <c r="N1307" t="s">
        <v>1485</v>
      </c>
      <c r="O1307" t="s">
        <v>2349</v>
      </c>
      <c r="P1307" t="s">
        <v>2349</v>
      </c>
      <c r="Q1307" s="1">
        <v>2700</v>
      </c>
    </row>
    <row r="1308" spans="1:17" x14ac:dyDescent="0.35">
      <c r="A1308" t="s">
        <v>1600</v>
      </c>
      <c r="B1308" t="s">
        <v>571</v>
      </c>
      <c r="C1308">
        <v>551500</v>
      </c>
      <c r="D1308" t="s">
        <v>53</v>
      </c>
      <c r="E1308" t="s">
        <v>127</v>
      </c>
      <c r="F1308" t="s">
        <v>128</v>
      </c>
      <c r="G1308" t="s">
        <v>129</v>
      </c>
      <c r="H1308" t="s">
        <v>130</v>
      </c>
      <c r="I1308" t="s">
        <v>2349</v>
      </c>
      <c r="J1308" t="s">
        <v>2349</v>
      </c>
      <c r="K1308" t="s">
        <v>2349</v>
      </c>
      <c r="L1308" t="s">
        <v>2349</v>
      </c>
      <c r="M1308" t="s">
        <v>2349</v>
      </c>
      <c r="N1308" t="s">
        <v>2349</v>
      </c>
      <c r="O1308" t="s">
        <v>555</v>
      </c>
      <c r="P1308" t="s">
        <v>556</v>
      </c>
      <c r="Q1308" s="1">
        <v>9895</v>
      </c>
    </row>
    <row r="1309" spans="1:17" x14ac:dyDescent="0.35">
      <c r="A1309" t="s">
        <v>1600</v>
      </c>
      <c r="B1309" t="s">
        <v>793</v>
      </c>
      <c r="C1309">
        <v>5063</v>
      </c>
      <c r="D1309" t="s">
        <v>72</v>
      </c>
      <c r="E1309" t="s">
        <v>189</v>
      </c>
      <c r="F1309" t="s">
        <v>190</v>
      </c>
      <c r="G1309" t="s">
        <v>20</v>
      </c>
      <c r="H1309" t="s">
        <v>21</v>
      </c>
      <c r="I1309" t="s">
        <v>2349</v>
      </c>
      <c r="J1309" t="s">
        <v>2349</v>
      </c>
      <c r="K1309" t="s">
        <v>2349</v>
      </c>
      <c r="L1309" t="s">
        <v>2349</v>
      </c>
      <c r="M1309" t="s">
        <v>2349</v>
      </c>
      <c r="N1309" t="s">
        <v>2349</v>
      </c>
      <c r="O1309" t="s">
        <v>2349</v>
      </c>
      <c r="P1309" t="s">
        <v>2349</v>
      </c>
      <c r="Q1309" s="1">
        <v>-1881</v>
      </c>
    </row>
    <row r="1310" spans="1:17" x14ac:dyDescent="0.35">
      <c r="A1310" t="s">
        <v>1600</v>
      </c>
      <c r="B1310" t="s">
        <v>792</v>
      </c>
      <c r="C1310">
        <v>5064</v>
      </c>
      <c r="D1310" t="s">
        <v>67</v>
      </c>
      <c r="E1310" t="s">
        <v>189</v>
      </c>
      <c r="F1310" t="s">
        <v>190</v>
      </c>
      <c r="G1310" t="s">
        <v>20</v>
      </c>
      <c r="H1310" t="s">
        <v>21</v>
      </c>
      <c r="I1310" t="s">
        <v>2349</v>
      </c>
      <c r="J1310" t="s">
        <v>2349</v>
      </c>
      <c r="K1310" t="s">
        <v>2349</v>
      </c>
      <c r="L1310" t="s">
        <v>2349</v>
      </c>
      <c r="M1310" t="s">
        <v>2349</v>
      </c>
      <c r="N1310" t="s">
        <v>2349</v>
      </c>
      <c r="O1310" t="s">
        <v>2349</v>
      </c>
      <c r="P1310" t="s">
        <v>2349</v>
      </c>
      <c r="Q1310" s="1">
        <v>-46</v>
      </c>
    </row>
    <row r="1311" spans="1:17" x14ac:dyDescent="0.35">
      <c r="A1311" t="s">
        <v>1600</v>
      </c>
      <c r="B1311" t="s">
        <v>794</v>
      </c>
      <c r="C1311">
        <v>50021</v>
      </c>
      <c r="D1311" t="s">
        <v>74</v>
      </c>
      <c r="E1311" t="s">
        <v>189</v>
      </c>
      <c r="F1311" t="s">
        <v>190</v>
      </c>
      <c r="G1311" t="s">
        <v>20</v>
      </c>
      <c r="H1311" t="s">
        <v>21</v>
      </c>
      <c r="I1311" t="s">
        <v>2349</v>
      </c>
      <c r="J1311" t="s">
        <v>2349</v>
      </c>
      <c r="K1311" t="s">
        <v>2349</v>
      </c>
      <c r="L1311" t="s">
        <v>2349</v>
      </c>
      <c r="M1311" t="s">
        <v>2349</v>
      </c>
      <c r="N1311" t="s">
        <v>2349</v>
      </c>
      <c r="O1311" t="s">
        <v>2349</v>
      </c>
      <c r="P1311" t="s">
        <v>2349</v>
      </c>
      <c r="Q1311" s="1">
        <v>-5700</v>
      </c>
    </row>
    <row r="1312" spans="1:17" x14ac:dyDescent="0.35">
      <c r="A1312" t="s">
        <v>1600</v>
      </c>
      <c r="B1312" t="s">
        <v>470</v>
      </c>
      <c r="C1312">
        <v>552590</v>
      </c>
      <c r="D1312" t="s">
        <v>39</v>
      </c>
      <c r="E1312" t="s">
        <v>30</v>
      </c>
      <c r="F1312" t="s">
        <v>31</v>
      </c>
      <c r="G1312" t="s">
        <v>32</v>
      </c>
      <c r="H1312" t="s">
        <v>33</v>
      </c>
      <c r="I1312" t="s">
        <v>2349</v>
      </c>
      <c r="J1312" t="s">
        <v>2349</v>
      </c>
      <c r="K1312" t="s">
        <v>2349</v>
      </c>
      <c r="L1312" t="s">
        <v>2349</v>
      </c>
      <c r="M1312" t="s">
        <v>2349</v>
      </c>
      <c r="N1312" t="s">
        <v>2349</v>
      </c>
      <c r="O1312" t="s">
        <v>2349</v>
      </c>
      <c r="P1312" t="s">
        <v>2349</v>
      </c>
      <c r="Q1312" s="1">
        <v>1323</v>
      </c>
    </row>
    <row r="1313" spans="1:17" x14ac:dyDescent="0.35">
      <c r="A1313" t="s">
        <v>1600</v>
      </c>
      <c r="B1313" t="s">
        <v>1385</v>
      </c>
      <c r="C1313">
        <v>551290</v>
      </c>
      <c r="D1313" t="s">
        <v>43</v>
      </c>
      <c r="E1313" t="s">
        <v>44</v>
      </c>
      <c r="F1313" t="s">
        <v>45</v>
      </c>
      <c r="G1313" t="s">
        <v>46</v>
      </c>
      <c r="H1313" t="s">
        <v>47</v>
      </c>
      <c r="I1313" t="s">
        <v>48</v>
      </c>
      <c r="J1313" t="s">
        <v>49</v>
      </c>
      <c r="K1313" t="s">
        <v>2349</v>
      </c>
      <c r="L1313" t="s">
        <v>2349</v>
      </c>
      <c r="M1313" t="s">
        <v>50</v>
      </c>
      <c r="N1313" t="s">
        <v>51</v>
      </c>
      <c r="O1313" t="s">
        <v>2349</v>
      </c>
      <c r="P1313" t="s">
        <v>2349</v>
      </c>
      <c r="Q1313" s="1">
        <v>44514</v>
      </c>
    </row>
    <row r="1314" spans="1:17" x14ac:dyDescent="0.35">
      <c r="A1314" t="s">
        <v>1600</v>
      </c>
      <c r="B1314" t="s">
        <v>759</v>
      </c>
      <c r="C1314">
        <v>413823</v>
      </c>
      <c r="D1314" t="s">
        <v>759</v>
      </c>
      <c r="E1314" t="s">
        <v>205</v>
      </c>
      <c r="F1314" t="s">
        <v>206</v>
      </c>
      <c r="G1314" t="s">
        <v>760</v>
      </c>
      <c r="H1314" t="s">
        <v>761</v>
      </c>
      <c r="I1314" t="s">
        <v>2349</v>
      </c>
      <c r="J1314" t="s">
        <v>2349</v>
      </c>
      <c r="K1314" t="s">
        <v>2349</v>
      </c>
      <c r="L1314" t="s">
        <v>2349</v>
      </c>
      <c r="M1314" t="s">
        <v>762</v>
      </c>
      <c r="N1314" t="s">
        <v>763</v>
      </c>
      <c r="O1314" t="s">
        <v>2349</v>
      </c>
      <c r="P1314" t="s">
        <v>2349</v>
      </c>
      <c r="Q1314" s="1">
        <v>2000</v>
      </c>
    </row>
    <row r="1315" spans="1:17" x14ac:dyDescent="0.35">
      <c r="A1315" t="s">
        <v>1600</v>
      </c>
      <c r="B1315" t="s">
        <v>369</v>
      </c>
      <c r="C1315">
        <v>551480</v>
      </c>
      <c r="D1315" t="s">
        <v>254</v>
      </c>
      <c r="E1315" t="s">
        <v>232</v>
      </c>
      <c r="F1315" t="s">
        <v>233</v>
      </c>
      <c r="G1315" t="s">
        <v>234</v>
      </c>
      <c r="H1315" t="s">
        <v>235</v>
      </c>
      <c r="I1315" t="s">
        <v>2349</v>
      </c>
      <c r="J1315" t="s">
        <v>2349</v>
      </c>
      <c r="K1315" t="s">
        <v>2349</v>
      </c>
      <c r="L1315" t="s">
        <v>2349</v>
      </c>
      <c r="M1315" t="s">
        <v>2349</v>
      </c>
      <c r="N1315" t="s">
        <v>2349</v>
      </c>
      <c r="O1315" t="s">
        <v>2349</v>
      </c>
      <c r="P1315" t="s">
        <v>2349</v>
      </c>
      <c r="Q1315" s="1">
        <v>744</v>
      </c>
    </row>
    <row r="1316" spans="1:17" x14ac:dyDescent="0.35">
      <c r="A1316" t="s">
        <v>1600</v>
      </c>
      <c r="B1316" t="s">
        <v>429</v>
      </c>
      <c r="C1316">
        <v>551480</v>
      </c>
      <c r="D1316" t="s">
        <v>254</v>
      </c>
      <c r="E1316" t="s">
        <v>232</v>
      </c>
      <c r="F1316" t="s">
        <v>233</v>
      </c>
      <c r="G1316" t="s">
        <v>234</v>
      </c>
      <c r="H1316" t="s">
        <v>235</v>
      </c>
      <c r="I1316" t="s">
        <v>423</v>
      </c>
      <c r="J1316" t="s">
        <v>424</v>
      </c>
      <c r="K1316" t="s">
        <v>2349</v>
      </c>
      <c r="L1316" t="s">
        <v>2349</v>
      </c>
      <c r="M1316" t="s">
        <v>2349</v>
      </c>
      <c r="N1316" t="s">
        <v>2349</v>
      </c>
      <c r="O1316" t="s">
        <v>423</v>
      </c>
      <c r="P1316" t="s">
        <v>424</v>
      </c>
      <c r="Q1316" s="1">
        <v>-744</v>
      </c>
    </row>
    <row r="1317" spans="1:17" x14ac:dyDescent="0.35">
      <c r="A1317" t="s">
        <v>1600</v>
      </c>
      <c r="B1317" t="s">
        <v>239</v>
      </c>
      <c r="C1317">
        <v>551290</v>
      </c>
      <c r="D1317" t="s">
        <v>43</v>
      </c>
      <c r="E1317" t="s">
        <v>44</v>
      </c>
      <c r="F1317" t="s">
        <v>45</v>
      </c>
      <c r="G1317" t="s">
        <v>84</v>
      </c>
      <c r="H1317" t="s">
        <v>85</v>
      </c>
      <c r="I1317" t="s">
        <v>2349</v>
      </c>
      <c r="J1317" t="s">
        <v>2349</v>
      </c>
      <c r="K1317" t="s">
        <v>2349</v>
      </c>
      <c r="L1317" t="s">
        <v>2349</v>
      </c>
      <c r="M1317" t="s">
        <v>240</v>
      </c>
      <c r="N1317" t="s">
        <v>241</v>
      </c>
      <c r="O1317" t="s">
        <v>2349</v>
      </c>
      <c r="P1317" t="s">
        <v>2349</v>
      </c>
      <c r="Q1317" s="1">
        <v>15000</v>
      </c>
    </row>
    <row r="1318" spans="1:17" x14ac:dyDescent="0.35">
      <c r="A1318" t="s">
        <v>1600</v>
      </c>
      <c r="B1318" t="s">
        <v>1375</v>
      </c>
      <c r="C1318">
        <v>550001</v>
      </c>
      <c r="D1318" t="s">
        <v>768</v>
      </c>
      <c r="E1318" t="s">
        <v>110</v>
      </c>
      <c r="F1318" t="s">
        <v>111</v>
      </c>
      <c r="G1318" t="s">
        <v>112</v>
      </c>
      <c r="H1318" t="s">
        <v>113</v>
      </c>
      <c r="I1318" t="s">
        <v>2349</v>
      </c>
      <c r="J1318" t="s">
        <v>2349</v>
      </c>
      <c r="K1318" t="s">
        <v>2349</v>
      </c>
      <c r="L1318" t="s">
        <v>2349</v>
      </c>
      <c r="M1318" t="s">
        <v>2349</v>
      </c>
      <c r="N1318" t="s">
        <v>2349</v>
      </c>
      <c r="O1318" t="s">
        <v>2349</v>
      </c>
      <c r="P1318" t="s">
        <v>2349</v>
      </c>
      <c r="Q1318" s="1">
        <v>300</v>
      </c>
    </row>
    <row r="1319" spans="1:17" x14ac:dyDescent="0.35">
      <c r="A1319" t="s">
        <v>1600</v>
      </c>
      <c r="B1319" t="s">
        <v>359</v>
      </c>
      <c r="C1319">
        <v>551460</v>
      </c>
      <c r="D1319" t="s">
        <v>400</v>
      </c>
      <c r="E1319" t="s">
        <v>115</v>
      </c>
      <c r="F1319" t="s">
        <v>116</v>
      </c>
      <c r="G1319" t="s">
        <v>70</v>
      </c>
      <c r="H1319" t="s">
        <v>71</v>
      </c>
      <c r="I1319" t="s">
        <v>2349</v>
      </c>
      <c r="J1319" t="s">
        <v>2349</v>
      </c>
      <c r="K1319" t="s">
        <v>2349</v>
      </c>
      <c r="L1319" t="s">
        <v>2349</v>
      </c>
      <c r="M1319" t="s">
        <v>2349</v>
      </c>
      <c r="N1319" t="s">
        <v>2349</v>
      </c>
      <c r="O1319" t="s">
        <v>2349</v>
      </c>
      <c r="P1319" t="s">
        <v>2349</v>
      </c>
      <c r="Q1319" s="1">
        <v>6131</v>
      </c>
    </row>
    <row r="1320" spans="1:17" x14ac:dyDescent="0.35">
      <c r="A1320" t="s">
        <v>1600</v>
      </c>
      <c r="B1320" t="s">
        <v>359</v>
      </c>
      <c r="C1320">
        <v>551560</v>
      </c>
      <c r="D1320" t="s">
        <v>359</v>
      </c>
      <c r="E1320" t="s">
        <v>312</v>
      </c>
      <c r="F1320" t="s">
        <v>313</v>
      </c>
      <c r="G1320" t="s">
        <v>70</v>
      </c>
      <c r="H1320" t="s">
        <v>71</v>
      </c>
      <c r="I1320" t="s">
        <v>2349</v>
      </c>
      <c r="J1320" t="s">
        <v>2349</v>
      </c>
      <c r="K1320" t="s">
        <v>2349</v>
      </c>
      <c r="L1320" t="s">
        <v>2349</v>
      </c>
      <c r="M1320" t="s">
        <v>2349</v>
      </c>
      <c r="N1320" t="s">
        <v>2349</v>
      </c>
      <c r="O1320" t="s">
        <v>2349</v>
      </c>
      <c r="P1320" t="s">
        <v>2349</v>
      </c>
      <c r="Q1320" s="1">
        <v>1500</v>
      </c>
    </row>
    <row r="1321" spans="1:17" x14ac:dyDescent="0.35">
      <c r="A1321" t="s">
        <v>1600</v>
      </c>
      <c r="B1321" t="s">
        <v>359</v>
      </c>
      <c r="C1321">
        <v>551560</v>
      </c>
      <c r="D1321" t="s">
        <v>359</v>
      </c>
      <c r="E1321" t="s">
        <v>68</v>
      </c>
      <c r="F1321" t="s">
        <v>69</v>
      </c>
      <c r="G1321" t="s">
        <v>70</v>
      </c>
      <c r="H1321" t="s">
        <v>71</v>
      </c>
      <c r="I1321" t="s">
        <v>2349</v>
      </c>
      <c r="J1321" t="s">
        <v>2349</v>
      </c>
      <c r="K1321" t="s">
        <v>2349</v>
      </c>
      <c r="L1321" t="s">
        <v>2349</v>
      </c>
      <c r="M1321" t="s">
        <v>2349</v>
      </c>
      <c r="N1321" t="s">
        <v>2349</v>
      </c>
      <c r="O1321" t="s">
        <v>2349</v>
      </c>
      <c r="P1321" t="s">
        <v>2349</v>
      </c>
      <c r="Q1321" s="1">
        <v>6447</v>
      </c>
    </row>
    <row r="1322" spans="1:17" x14ac:dyDescent="0.35">
      <c r="A1322" t="s">
        <v>1600</v>
      </c>
      <c r="B1322" t="s">
        <v>359</v>
      </c>
      <c r="C1322">
        <v>551560</v>
      </c>
      <c r="D1322" t="s">
        <v>359</v>
      </c>
      <c r="E1322" t="s">
        <v>143</v>
      </c>
      <c r="F1322" t="s">
        <v>144</v>
      </c>
      <c r="G1322" t="s">
        <v>32</v>
      </c>
      <c r="H1322" t="s">
        <v>33</v>
      </c>
      <c r="I1322" t="s">
        <v>2349</v>
      </c>
      <c r="J1322" t="s">
        <v>2349</v>
      </c>
      <c r="K1322" t="s">
        <v>2349</v>
      </c>
      <c r="L1322" t="s">
        <v>2349</v>
      </c>
      <c r="M1322" t="s">
        <v>2349</v>
      </c>
      <c r="N1322" t="s">
        <v>2349</v>
      </c>
      <c r="O1322" t="s">
        <v>2349</v>
      </c>
      <c r="P1322" t="s">
        <v>2349</v>
      </c>
      <c r="Q1322" s="1">
        <v>450</v>
      </c>
    </row>
    <row r="1323" spans="1:17" x14ac:dyDescent="0.35">
      <c r="A1323" t="s">
        <v>1600</v>
      </c>
      <c r="B1323" t="s">
        <v>359</v>
      </c>
      <c r="C1323">
        <v>551560</v>
      </c>
      <c r="D1323" t="s">
        <v>359</v>
      </c>
      <c r="E1323" t="s">
        <v>215</v>
      </c>
      <c r="F1323" t="s">
        <v>216</v>
      </c>
      <c r="G1323" t="s">
        <v>112</v>
      </c>
      <c r="H1323" t="s">
        <v>113</v>
      </c>
      <c r="I1323" t="s">
        <v>2349</v>
      </c>
      <c r="J1323" t="s">
        <v>2349</v>
      </c>
      <c r="K1323" t="s">
        <v>2349</v>
      </c>
      <c r="L1323" t="s">
        <v>2349</v>
      </c>
      <c r="M1323" t="s">
        <v>2349</v>
      </c>
      <c r="N1323" t="s">
        <v>2349</v>
      </c>
      <c r="O1323" t="s">
        <v>2349</v>
      </c>
      <c r="P1323" t="s">
        <v>2349</v>
      </c>
      <c r="Q1323" s="1">
        <v>700</v>
      </c>
    </row>
    <row r="1324" spans="1:17" x14ac:dyDescent="0.35">
      <c r="A1324" t="s">
        <v>1600</v>
      </c>
      <c r="B1324" t="s">
        <v>359</v>
      </c>
      <c r="C1324">
        <v>551560</v>
      </c>
      <c r="D1324" t="s">
        <v>359</v>
      </c>
      <c r="E1324" t="s">
        <v>306</v>
      </c>
      <c r="F1324" t="s">
        <v>307</v>
      </c>
      <c r="G1324" t="s">
        <v>158</v>
      </c>
      <c r="H1324" t="s">
        <v>159</v>
      </c>
      <c r="I1324" t="s">
        <v>2349</v>
      </c>
      <c r="J1324" t="s">
        <v>2349</v>
      </c>
      <c r="K1324" t="s">
        <v>2349</v>
      </c>
      <c r="L1324" t="s">
        <v>2349</v>
      </c>
      <c r="M1324" t="s">
        <v>2349</v>
      </c>
      <c r="N1324" t="s">
        <v>2349</v>
      </c>
      <c r="O1324" t="s">
        <v>2349</v>
      </c>
      <c r="P1324" t="s">
        <v>2349</v>
      </c>
      <c r="Q1324" s="1">
        <v>650</v>
      </c>
    </row>
    <row r="1325" spans="1:17" x14ac:dyDescent="0.35">
      <c r="A1325" t="s">
        <v>1600</v>
      </c>
      <c r="B1325" t="s">
        <v>359</v>
      </c>
      <c r="C1325">
        <v>551560</v>
      </c>
      <c r="D1325" t="s">
        <v>359</v>
      </c>
      <c r="E1325" t="s">
        <v>200</v>
      </c>
      <c r="F1325" t="s">
        <v>201</v>
      </c>
      <c r="G1325" t="s">
        <v>202</v>
      </c>
      <c r="H1325" t="s">
        <v>203</v>
      </c>
      <c r="I1325" t="s">
        <v>2349</v>
      </c>
      <c r="J1325" t="s">
        <v>2349</v>
      </c>
      <c r="K1325" t="s">
        <v>2349</v>
      </c>
      <c r="L1325" t="s">
        <v>2349</v>
      </c>
      <c r="M1325" t="s">
        <v>2349</v>
      </c>
      <c r="N1325" t="s">
        <v>2349</v>
      </c>
      <c r="O1325" t="s">
        <v>2349</v>
      </c>
      <c r="P1325" t="s">
        <v>2349</v>
      </c>
      <c r="Q1325" s="1">
        <v>900</v>
      </c>
    </row>
    <row r="1326" spans="1:17" x14ac:dyDescent="0.35">
      <c r="A1326" t="s">
        <v>1600</v>
      </c>
      <c r="B1326" t="s">
        <v>359</v>
      </c>
      <c r="C1326">
        <v>551560</v>
      </c>
      <c r="D1326" t="s">
        <v>359</v>
      </c>
      <c r="E1326" t="s">
        <v>44</v>
      </c>
      <c r="F1326" t="s">
        <v>45</v>
      </c>
      <c r="G1326" t="s">
        <v>20</v>
      </c>
      <c r="H1326" t="s">
        <v>21</v>
      </c>
      <c r="I1326" t="s">
        <v>2349</v>
      </c>
      <c r="J1326" t="s">
        <v>2349</v>
      </c>
      <c r="K1326" t="s">
        <v>2349</v>
      </c>
      <c r="L1326" t="s">
        <v>2349</v>
      </c>
      <c r="M1326" t="s">
        <v>2349</v>
      </c>
      <c r="N1326" t="s">
        <v>2349</v>
      </c>
      <c r="O1326" t="s">
        <v>2349</v>
      </c>
      <c r="P1326" t="s">
        <v>2349</v>
      </c>
      <c r="Q1326" s="1">
        <v>1000</v>
      </c>
    </row>
    <row r="1327" spans="1:17" x14ac:dyDescent="0.35">
      <c r="A1327" t="s">
        <v>1600</v>
      </c>
      <c r="B1327" t="s">
        <v>359</v>
      </c>
      <c r="C1327">
        <v>551660</v>
      </c>
      <c r="D1327" t="s">
        <v>359</v>
      </c>
      <c r="E1327" t="s">
        <v>306</v>
      </c>
      <c r="F1327" t="s">
        <v>307</v>
      </c>
      <c r="G1327" t="s">
        <v>158</v>
      </c>
      <c r="H1327" t="s">
        <v>159</v>
      </c>
      <c r="I1327" t="s">
        <v>2349</v>
      </c>
      <c r="J1327" t="s">
        <v>2349</v>
      </c>
      <c r="K1327" t="s">
        <v>2349</v>
      </c>
      <c r="L1327" t="s">
        <v>2349</v>
      </c>
      <c r="M1327" t="s">
        <v>2349</v>
      </c>
      <c r="N1327" t="s">
        <v>2349</v>
      </c>
      <c r="O1327" t="s">
        <v>2349</v>
      </c>
      <c r="P1327" t="s">
        <v>2349</v>
      </c>
      <c r="Q1327" s="1">
        <v>450</v>
      </c>
    </row>
    <row r="1328" spans="1:17" x14ac:dyDescent="0.35">
      <c r="A1328" t="s">
        <v>1600</v>
      </c>
      <c r="B1328" t="s">
        <v>359</v>
      </c>
      <c r="C1328">
        <v>551660</v>
      </c>
      <c r="D1328" t="s">
        <v>359</v>
      </c>
      <c r="E1328" t="s">
        <v>200</v>
      </c>
      <c r="F1328" t="s">
        <v>201</v>
      </c>
      <c r="G1328" t="s">
        <v>202</v>
      </c>
      <c r="H1328" t="s">
        <v>203</v>
      </c>
      <c r="I1328" t="s">
        <v>2349</v>
      </c>
      <c r="J1328" t="s">
        <v>2349</v>
      </c>
      <c r="K1328" t="s">
        <v>2349</v>
      </c>
      <c r="L1328" t="s">
        <v>2349</v>
      </c>
      <c r="M1328" t="s">
        <v>2349</v>
      </c>
      <c r="N1328" t="s">
        <v>2349</v>
      </c>
      <c r="O1328" t="s">
        <v>2349</v>
      </c>
      <c r="P1328" t="s">
        <v>2349</v>
      </c>
      <c r="Q1328" s="1">
        <v>10100</v>
      </c>
    </row>
    <row r="1329" spans="1:17" x14ac:dyDescent="0.35">
      <c r="A1329" t="s">
        <v>1600</v>
      </c>
      <c r="B1329" t="s">
        <v>1193</v>
      </c>
      <c r="C1329">
        <v>551560</v>
      </c>
      <c r="D1329" t="s">
        <v>359</v>
      </c>
      <c r="E1329" t="s">
        <v>30</v>
      </c>
      <c r="F1329" t="s">
        <v>31</v>
      </c>
      <c r="G1329" t="s">
        <v>32</v>
      </c>
      <c r="H1329" t="s">
        <v>33</v>
      </c>
      <c r="I1329" t="s">
        <v>2349</v>
      </c>
      <c r="J1329" t="s">
        <v>2349</v>
      </c>
      <c r="K1329" t="s">
        <v>2349</v>
      </c>
      <c r="L1329" t="s">
        <v>2349</v>
      </c>
      <c r="M1329" t="s">
        <v>2349</v>
      </c>
      <c r="N1329" t="s">
        <v>2349</v>
      </c>
      <c r="O1329" t="s">
        <v>2349</v>
      </c>
      <c r="P1329" t="s">
        <v>2349</v>
      </c>
      <c r="Q1329" s="1">
        <v>5000</v>
      </c>
    </row>
    <row r="1330" spans="1:17" x14ac:dyDescent="0.35">
      <c r="A1330" t="s">
        <v>1600</v>
      </c>
      <c r="B1330" t="s">
        <v>974</v>
      </c>
      <c r="C1330">
        <v>551106</v>
      </c>
      <c r="D1330" t="s">
        <v>106</v>
      </c>
      <c r="E1330" t="s">
        <v>306</v>
      </c>
      <c r="F1330" t="s">
        <v>307</v>
      </c>
      <c r="G1330" t="s">
        <v>158</v>
      </c>
      <c r="H1330" t="s">
        <v>159</v>
      </c>
      <c r="I1330" t="s">
        <v>975</v>
      </c>
      <c r="J1330" t="s">
        <v>976</v>
      </c>
      <c r="K1330" t="s">
        <v>2349</v>
      </c>
      <c r="L1330" t="s">
        <v>2349</v>
      </c>
      <c r="M1330" t="s">
        <v>2349</v>
      </c>
      <c r="N1330" t="s">
        <v>2349</v>
      </c>
      <c r="O1330" t="s">
        <v>2349</v>
      </c>
      <c r="P1330" t="s">
        <v>2349</v>
      </c>
      <c r="Q1330" s="1">
        <v>50000</v>
      </c>
    </row>
    <row r="1331" spans="1:17" x14ac:dyDescent="0.35">
      <c r="A1331" t="s">
        <v>1600</v>
      </c>
      <c r="B1331" t="s">
        <v>925</v>
      </c>
      <c r="C1331">
        <v>551306</v>
      </c>
      <c r="D1331" t="s">
        <v>925</v>
      </c>
      <c r="E1331" t="s">
        <v>219</v>
      </c>
      <c r="F1331" t="s">
        <v>220</v>
      </c>
      <c r="G1331" t="s">
        <v>158</v>
      </c>
      <c r="H1331" t="s">
        <v>159</v>
      </c>
      <c r="I1331" t="s">
        <v>2349</v>
      </c>
      <c r="J1331" t="s">
        <v>2349</v>
      </c>
      <c r="K1331" t="s">
        <v>2349</v>
      </c>
      <c r="L1331" t="s">
        <v>2349</v>
      </c>
      <c r="M1331" t="s">
        <v>2349</v>
      </c>
      <c r="N1331" t="s">
        <v>2349</v>
      </c>
      <c r="O1331" t="s">
        <v>2349</v>
      </c>
      <c r="P1331" t="s">
        <v>2349</v>
      </c>
      <c r="Q1331" s="1">
        <v>400</v>
      </c>
    </row>
    <row r="1332" spans="1:17" x14ac:dyDescent="0.35">
      <c r="A1332" t="s">
        <v>1600</v>
      </c>
      <c r="B1332" t="s">
        <v>925</v>
      </c>
      <c r="C1332">
        <v>551306</v>
      </c>
      <c r="D1332" t="s">
        <v>925</v>
      </c>
      <c r="E1332" t="s">
        <v>146</v>
      </c>
      <c r="F1332" t="s">
        <v>147</v>
      </c>
      <c r="G1332" t="s">
        <v>148</v>
      </c>
      <c r="H1332" t="s">
        <v>149</v>
      </c>
      <c r="I1332" t="s">
        <v>2349</v>
      </c>
      <c r="J1332" t="s">
        <v>2349</v>
      </c>
      <c r="K1332" t="s">
        <v>2349</v>
      </c>
      <c r="L1332" t="s">
        <v>2349</v>
      </c>
      <c r="M1332" t="s">
        <v>2349</v>
      </c>
      <c r="N1332" t="s">
        <v>2349</v>
      </c>
      <c r="O1332" t="s">
        <v>2349</v>
      </c>
      <c r="P1332" t="s">
        <v>2349</v>
      </c>
      <c r="Q1332" s="1">
        <v>2500</v>
      </c>
    </row>
    <row r="1333" spans="1:17" x14ac:dyDescent="0.35">
      <c r="A1333" t="s">
        <v>1600</v>
      </c>
      <c r="B1333" t="s">
        <v>925</v>
      </c>
      <c r="C1333">
        <v>551306</v>
      </c>
      <c r="D1333" t="s">
        <v>925</v>
      </c>
      <c r="E1333" t="s">
        <v>146</v>
      </c>
      <c r="F1333" t="s">
        <v>147</v>
      </c>
      <c r="G1333" t="s">
        <v>226</v>
      </c>
      <c r="H1333" t="s">
        <v>227</v>
      </c>
      <c r="I1333" t="s">
        <v>2349</v>
      </c>
      <c r="J1333" t="s">
        <v>2349</v>
      </c>
      <c r="K1333" t="s">
        <v>2349</v>
      </c>
      <c r="L1333" t="s">
        <v>2349</v>
      </c>
      <c r="M1333" t="s">
        <v>2349</v>
      </c>
      <c r="N1333" t="s">
        <v>2349</v>
      </c>
      <c r="O1333" t="s">
        <v>2349</v>
      </c>
      <c r="P1333" t="s">
        <v>2349</v>
      </c>
      <c r="Q1333" s="1">
        <v>2000</v>
      </c>
    </row>
    <row r="1334" spans="1:17" x14ac:dyDescent="0.35">
      <c r="A1334" t="s">
        <v>1600</v>
      </c>
      <c r="B1334" t="s">
        <v>925</v>
      </c>
      <c r="C1334">
        <v>551306</v>
      </c>
      <c r="D1334" t="s">
        <v>925</v>
      </c>
      <c r="E1334" t="s">
        <v>530</v>
      </c>
      <c r="F1334" t="s">
        <v>531</v>
      </c>
      <c r="G1334" t="s">
        <v>275</v>
      </c>
      <c r="H1334" t="s">
        <v>276</v>
      </c>
      <c r="I1334" t="s">
        <v>2349</v>
      </c>
      <c r="J1334" t="s">
        <v>2349</v>
      </c>
      <c r="K1334" t="s">
        <v>2349</v>
      </c>
      <c r="L1334" t="s">
        <v>2349</v>
      </c>
      <c r="M1334" t="s">
        <v>2349</v>
      </c>
      <c r="N1334" t="s">
        <v>2349</v>
      </c>
      <c r="O1334" t="s">
        <v>2349</v>
      </c>
      <c r="P1334" t="s">
        <v>2349</v>
      </c>
      <c r="Q1334" s="1">
        <v>700</v>
      </c>
    </row>
    <row r="1335" spans="1:17" x14ac:dyDescent="0.35">
      <c r="A1335" t="s">
        <v>1600</v>
      </c>
      <c r="B1335" t="s">
        <v>925</v>
      </c>
      <c r="C1335">
        <v>551306</v>
      </c>
      <c r="D1335" t="s">
        <v>925</v>
      </c>
      <c r="E1335" t="s">
        <v>306</v>
      </c>
      <c r="F1335" t="s">
        <v>307</v>
      </c>
      <c r="G1335" t="s">
        <v>158</v>
      </c>
      <c r="H1335" t="s">
        <v>159</v>
      </c>
      <c r="I1335" t="s">
        <v>2349</v>
      </c>
      <c r="J1335" t="s">
        <v>2349</v>
      </c>
      <c r="K1335" t="s">
        <v>2349</v>
      </c>
      <c r="L1335" t="s">
        <v>2349</v>
      </c>
      <c r="M1335" t="s">
        <v>2349</v>
      </c>
      <c r="N1335" t="s">
        <v>2349</v>
      </c>
      <c r="O1335" t="s">
        <v>2349</v>
      </c>
      <c r="P1335" t="s">
        <v>2349</v>
      </c>
      <c r="Q1335" s="1">
        <v>3000</v>
      </c>
    </row>
    <row r="1336" spans="1:17" x14ac:dyDescent="0.35">
      <c r="A1336" t="s">
        <v>1600</v>
      </c>
      <c r="B1336" t="s">
        <v>925</v>
      </c>
      <c r="C1336">
        <v>551306</v>
      </c>
      <c r="D1336" t="s">
        <v>925</v>
      </c>
      <c r="E1336" t="s">
        <v>200</v>
      </c>
      <c r="F1336" t="s">
        <v>201</v>
      </c>
      <c r="G1336" t="s">
        <v>202</v>
      </c>
      <c r="H1336" t="s">
        <v>203</v>
      </c>
      <c r="I1336" t="s">
        <v>2349</v>
      </c>
      <c r="J1336" t="s">
        <v>2349</v>
      </c>
      <c r="K1336" t="s">
        <v>2349</v>
      </c>
      <c r="L1336" t="s">
        <v>2349</v>
      </c>
      <c r="M1336" t="s">
        <v>2349</v>
      </c>
      <c r="N1336" t="s">
        <v>2349</v>
      </c>
      <c r="O1336" t="s">
        <v>2349</v>
      </c>
      <c r="P1336" t="s">
        <v>2349</v>
      </c>
      <c r="Q1336" s="1">
        <v>23750</v>
      </c>
    </row>
    <row r="1337" spans="1:17" x14ac:dyDescent="0.35">
      <c r="A1337" t="s">
        <v>1600</v>
      </c>
      <c r="B1337" t="s">
        <v>925</v>
      </c>
      <c r="C1337">
        <v>551306</v>
      </c>
      <c r="D1337" t="s">
        <v>925</v>
      </c>
      <c r="E1337" t="s">
        <v>44</v>
      </c>
      <c r="F1337" t="s">
        <v>45</v>
      </c>
      <c r="G1337" t="s">
        <v>20</v>
      </c>
      <c r="H1337" t="s">
        <v>21</v>
      </c>
      <c r="I1337" t="s">
        <v>2349</v>
      </c>
      <c r="J1337" t="s">
        <v>2349</v>
      </c>
      <c r="K1337" t="s">
        <v>2349</v>
      </c>
      <c r="L1337" t="s">
        <v>2349</v>
      </c>
      <c r="M1337" t="s">
        <v>2349</v>
      </c>
      <c r="N1337" t="s">
        <v>2349</v>
      </c>
      <c r="O1337" t="s">
        <v>2349</v>
      </c>
      <c r="P1337" t="s">
        <v>2349</v>
      </c>
      <c r="Q1337" s="1">
        <v>6000</v>
      </c>
    </row>
    <row r="1338" spans="1:17" x14ac:dyDescent="0.35">
      <c r="A1338" t="s">
        <v>1600</v>
      </c>
      <c r="B1338" t="s">
        <v>925</v>
      </c>
      <c r="C1338">
        <v>551326</v>
      </c>
      <c r="D1338" t="s">
        <v>1350</v>
      </c>
      <c r="E1338" t="s">
        <v>219</v>
      </c>
      <c r="F1338" t="s">
        <v>220</v>
      </c>
      <c r="G1338" t="s">
        <v>158</v>
      </c>
      <c r="H1338" t="s">
        <v>159</v>
      </c>
      <c r="I1338" t="s">
        <v>2349</v>
      </c>
      <c r="J1338" t="s">
        <v>2349</v>
      </c>
      <c r="K1338" t="s">
        <v>2349</v>
      </c>
      <c r="L1338" t="s">
        <v>2349</v>
      </c>
      <c r="M1338" t="s">
        <v>2349</v>
      </c>
      <c r="N1338" t="s">
        <v>2349</v>
      </c>
      <c r="O1338" t="s">
        <v>2349</v>
      </c>
      <c r="P1338" t="s">
        <v>2349</v>
      </c>
      <c r="Q1338" s="1">
        <v>1000</v>
      </c>
    </row>
    <row r="1339" spans="1:17" x14ac:dyDescent="0.35">
      <c r="A1339" t="s">
        <v>1600</v>
      </c>
      <c r="B1339" t="s">
        <v>106</v>
      </c>
      <c r="C1339">
        <v>551106</v>
      </c>
      <c r="D1339" t="s">
        <v>106</v>
      </c>
      <c r="E1339" t="s">
        <v>174</v>
      </c>
      <c r="F1339" t="s">
        <v>175</v>
      </c>
      <c r="G1339" t="s">
        <v>70</v>
      </c>
      <c r="H1339" t="s">
        <v>71</v>
      </c>
      <c r="I1339" t="s">
        <v>322</v>
      </c>
      <c r="J1339" t="s">
        <v>323</v>
      </c>
      <c r="K1339" t="s">
        <v>2349</v>
      </c>
      <c r="L1339" t="s">
        <v>2349</v>
      </c>
      <c r="M1339" t="s">
        <v>2349</v>
      </c>
      <c r="N1339" t="s">
        <v>2349</v>
      </c>
      <c r="O1339" t="s">
        <v>2349</v>
      </c>
      <c r="P1339" t="s">
        <v>2349</v>
      </c>
      <c r="Q1339" s="1">
        <v>0</v>
      </c>
    </row>
    <row r="1340" spans="1:17" x14ac:dyDescent="0.35">
      <c r="A1340" t="s">
        <v>1600</v>
      </c>
      <c r="B1340" t="s">
        <v>106</v>
      </c>
      <c r="C1340">
        <v>551106</v>
      </c>
      <c r="D1340" t="s">
        <v>106</v>
      </c>
      <c r="E1340" t="s">
        <v>68</v>
      </c>
      <c r="F1340" t="s">
        <v>69</v>
      </c>
      <c r="G1340" t="s">
        <v>70</v>
      </c>
      <c r="H1340" t="s">
        <v>71</v>
      </c>
      <c r="I1340" t="s">
        <v>310</v>
      </c>
      <c r="J1340" t="s">
        <v>311</v>
      </c>
      <c r="K1340" t="s">
        <v>2349</v>
      </c>
      <c r="L1340" t="s">
        <v>2349</v>
      </c>
      <c r="M1340" t="s">
        <v>2349</v>
      </c>
      <c r="N1340" t="s">
        <v>2349</v>
      </c>
      <c r="O1340" t="s">
        <v>2349</v>
      </c>
      <c r="P1340" t="s">
        <v>2349</v>
      </c>
      <c r="Q1340" s="1">
        <v>0</v>
      </c>
    </row>
    <row r="1341" spans="1:17" x14ac:dyDescent="0.35">
      <c r="A1341" t="s">
        <v>1600</v>
      </c>
      <c r="B1341" t="s">
        <v>106</v>
      </c>
      <c r="C1341">
        <v>551106</v>
      </c>
      <c r="D1341" t="s">
        <v>106</v>
      </c>
      <c r="E1341" t="s">
        <v>115</v>
      </c>
      <c r="F1341" t="s">
        <v>116</v>
      </c>
      <c r="G1341" t="s">
        <v>70</v>
      </c>
      <c r="H1341" t="s">
        <v>71</v>
      </c>
      <c r="I1341" t="s">
        <v>330</v>
      </c>
      <c r="J1341" t="s">
        <v>331</v>
      </c>
      <c r="K1341" t="s">
        <v>2349</v>
      </c>
      <c r="L1341" t="s">
        <v>2349</v>
      </c>
      <c r="M1341" t="s">
        <v>2349</v>
      </c>
      <c r="N1341" t="s">
        <v>2349</v>
      </c>
      <c r="O1341" t="s">
        <v>2349</v>
      </c>
      <c r="P1341" t="s">
        <v>2349</v>
      </c>
      <c r="Q1341" s="1">
        <v>0</v>
      </c>
    </row>
    <row r="1342" spans="1:17" x14ac:dyDescent="0.35">
      <c r="A1342" t="s">
        <v>1600</v>
      </c>
      <c r="B1342" t="s">
        <v>106</v>
      </c>
      <c r="C1342">
        <v>551106</v>
      </c>
      <c r="D1342" t="s">
        <v>106</v>
      </c>
      <c r="E1342" t="s">
        <v>115</v>
      </c>
      <c r="F1342" t="s">
        <v>116</v>
      </c>
      <c r="G1342" t="s">
        <v>70</v>
      </c>
      <c r="H1342" t="s">
        <v>71</v>
      </c>
      <c r="I1342" t="s">
        <v>325</v>
      </c>
      <c r="J1342" t="s">
        <v>326</v>
      </c>
      <c r="K1342" t="s">
        <v>2349</v>
      </c>
      <c r="L1342" t="s">
        <v>2349</v>
      </c>
      <c r="M1342" t="s">
        <v>2349</v>
      </c>
      <c r="N1342" t="s">
        <v>2349</v>
      </c>
      <c r="O1342" t="s">
        <v>2349</v>
      </c>
      <c r="P1342" t="s">
        <v>2349</v>
      </c>
      <c r="Q1342" s="1">
        <v>0</v>
      </c>
    </row>
    <row r="1343" spans="1:17" x14ac:dyDescent="0.35">
      <c r="A1343" t="s">
        <v>1600</v>
      </c>
      <c r="B1343" t="s">
        <v>106</v>
      </c>
      <c r="C1343">
        <v>551106</v>
      </c>
      <c r="D1343" t="s">
        <v>106</v>
      </c>
      <c r="E1343" t="s">
        <v>143</v>
      </c>
      <c r="F1343" t="s">
        <v>144</v>
      </c>
      <c r="G1343" t="s">
        <v>32</v>
      </c>
      <c r="H1343" t="s">
        <v>33</v>
      </c>
      <c r="I1343" t="s">
        <v>1573</v>
      </c>
      <c r="J1343" t="s">
        <v>1574</v>
      </c>
      <c r="K1343" t="s">
        <v>2349</v>
      </c>
      <c r="L1343" t="s">
        <v>2349</v>
      </c>
      <c r="M1343" t="s">
        <v>2349</v>
      </c>
      <c r="N1343" t="s">
        <v>2349</v>
      </c>
      <c r="O1343" t="s">
        <v>2349</v>
      </c>
      <c r="P1343" t="s">
        <v>2349</v>
      </c>
      <c r="Q1343" s="1">
        <v>0</v>
      </c>
    </row>
    <row r="1344" spans="1:17" x14ac:dyDescent="0.35">
      <c r="A1344" t="s">
        <v>1600</v>
      </c>
      <c r="B1344" t="s">
        <v>106</v>
      </c>
      <c r="C1344">
        <v>551106</v>
      </c>
      <c r="D1344" t="s">
        <v>106</v>
      </c>
      <c r="E1344" t="s">
        <v>110</v>
      </c>
      <c r="F1344" t="s">
        <v>111</v>
      </c>
      <c r="G1344" t="s">
        <v>112</v>
      </c>
      <c r="H1344" t="s">
        <v>113</v>
      </c>
      <c r="I1344" t="s">
        <v>1246</v>
      </c>
      <c r="J1344" t="s">
        <v>1247</v>
      </c>
      <c r="K1344" t="s">
        <v>2349</v>
      </c>
      <c r="L1344" t="s">
        <v>2349</v>
      </c>
      <c r="M1344" t="s">
        <v>2349</v>
      </c>
      <c r="N1344" t="s">
        <v>2349</v>
      </c>
      <c r="O1344" t="s">
        <v>2349</v>
      </c>
      <c r="P1344" t="s">
        <v>2349</v>
      </c>
      <c r="Q1344" s="1">
        <v>0</v>
      </c>
    </row>
    <row r="1345" spans="1:17" x14ac:dyDescent="0.35">
      <c r="A1345" t="s">
        <v>1600</v>
      </c>
      <c r="B1345" t="s">
        <v>106</v>
      </c>
      <c r="C1345">
        <v>551106</v>
      </c>
      <c r="D1345" t="s">
        <v>106</v>
      </c>
      <c r="E1345" t="s">
        <v>390</v>
      </c>
      <c r="F1345" t="s">
        <v>391</v>
      </c>
      <c r="G1345" t="s">
        <v>112</v>
      </c>
      <c r="H1345" t="s">
        <v>113</v>
      </c>
      <c r="I1345" t="s">
        <v>1576</v>
      </c>
      <c r="J1345" t="s">
        <v>1577</v>
      </c>
      <c r="K1345" t="s">
        <v>2349</v>
      </c>
      <c r="L1345" t="s">
        <v>2349</v>
      </c>
      <c r="M1345" t="s">
        <v>2349</v>
      </c>
      <c r="N1345" t="s">
        <v>2349</v>
      </c>
      <c r="O1345" t="s">
        <v>2349</v>
      </c>
      <c r="P1345" t="s">
        <v>2349</v>
      </c>
      <c r="Q1345" s="1">
        <v>0</v>
      </c>
    </row>
    <row r="1346" spans="1:17" x14ac:dyDescent="0.35">
      <c r="A1346" t="s">
        <v>1600</v>
      </c>
      <c r="B1346" t="s">
        <v>106</v>
      </c>
      <c r="C1346">
        <v>551106</v>
      </c>
      <c r="D1346" t="s">
        <v>106</v>
      </c>
      <c r="E1346" t="s">
        <v>526</v>
      </c>
      <c r="F1346" t="s">
        <v>527</v>
      </c>
      <c r="G1346" t="s">
        <v>528</v>
      </c>
      <c r="H1346" t="s">
        <v>529</v>
      </c>
      <c r="I1346" t="s">
        <v>1248</v>
      </c>
      <c r="J1346" t="s">
        <v>1249</v>
      </c>
      <c r="K1346" t="s">
        <v>2349</v>
      </c>
      <c r="L1346" t="s">
        <v>2349</v>
      </c>
      <c r="M1346" t="s">
        <v>2349</v>
      </c>
      <c r="N1346" t="s">
        <v>2349</v>
      </c>
      <c r="O1346" t="s">
        <v>2349</v>
      </c>
      <c r="P1346" t="s">
        <v>2349</v>
      </c>
      <c r="Q1346" s="1">
        <v>0</v>
      </c>
    </row>
    <row r="1347" spans="1:17" x14ac:dyDescent="0.35">
      <c r="A1347" t="s">
        <v>1600</v>
      </c>
      <c r="B1347" t="s">
        <v>106</v>
      </c>
      <c r="C1347">
        <v>551106</v>
      </c>
      <c r="D1347" t="s">
        <v>106</v>
      </c>
      <c r="E1347" t="s">
        <v>167</v>
      </c>
      <c r="F1347" t="s">
        <v>168</v>
      </c>
      <c r="G1347" t="s">
        <v>169</v>
      </c>
      <c r="H1347" t="s">
        <v>170</v>
      </c>
      <c r="I1347" t="s">
        <v>288</v>
      </c>
      <c r="J1347" t="s">
        <v>289</v>
      </c>
      <c r="K1347" t="s">
        <v>2349</v>
      </c>
      <c r="L1347" t="s">
        <v>2349</v>
      </c>
      <c r="M1347" t="s">
        <v>2349</v>
      </c>
      <c r="N1347" t="s">
        <v>2349</v>
      </c>
      <c r="O1347" t="s">
        <v>2349</v>
      </c>
      <c r="P1347" t="s">
        <v>2349</v>
      </c>
      <c r="Q1347" s="1">
        <v>92430</v>
      </c>
    </row>
    <row r="1348" spans="1:17" x14ac:dyDescent="0.35">
      <c r="A1348" t="s">
        <v>1600</v>
      </c>
      <c r="B1348" t="s">
        <v>106</v>
      </c>
      <c r="C1348">
        <v>551106</v>
      </c>
      <c r="D1348" t="s">
        <v>106</v>
      </c>
      <c r="E1348" t="s">
        <v>340</v>
      </c>
      <c r="F1348" t="s">
        <v>341</v>
      </c>
      <c r="G1348" t="s">
        <v>32</v>
      </c>
      <c r="H1348" t="s">
        <v>33</v>
      </c>
      <c r="I1348" t="s">
        <v>342</v>
      </c>
      <c r="J1348" t="s">
        <v>343</v>
      </c>
      <c r="K1348" t="s">
        <v>2349</v>
      </c>
      <c r="L1348" t="s">
        <v>2349</v>
      </c>
      <c r="M1348" t="s">
        <v>2349</v>
      </c>
      <c r="N1348" t="s">
        <v>2349</v>
      </c>
      <c r="O1348" t="s">
        <v>2349</v>
      </c>
      <c r="P1348" t="s">
        <v>2349</v>
      </c>
      <c r="Q1348" s="1">
        <v>0</v>
      </c>
    </row>
    <row r="1349" spans="1:17" x14ac:dyDescent="0.35">
      <c r="A1349" t="s">
        <v>1600</v>
      </c>
      <c r="B1349" t="s">
        <v>106</v>
      </c>
      <c r="C1349">
        <v>551106</v>
      </c>
      <c r="D1349" t="s">
        <v>106</v>
      </c>
      <c r="E1349" t="s">
        <v>127</v>
      </c>
      <c r="F1349" t="s">
        <v>128</v>
      </c>
      <c r="G1349" t="s">
        <v>129</v>
      </c>
      <c r="H1349" t="s">
        <v>130</v>
      </c>
      <c r="I1349" t="s">
        <v>575</v>
      </c>
      <c r="J1349" t="s">
        <v>576</v>
      </c>
      <c r="K1349" t="s">
        <v>2349</v>
      </c>
      <c r="L1349" t="s">
        <v>2349</v>
      </c>
      <c r="M1349" t="s">
        <v>2349</v>
      </c>
      <c r="N1349" t="s">
        <v>2349</v>
      </c>
      <c r="O1349" t="s">
        <v>2349</v>
      </c>
      <c r="P1349" t="s">
        <v>2349</v>
      </c>
      <c r="Q1349" s="1">
        <v>0</v>
      </c>
    </row>
    <row r="1350" spans="1:17" x14ac:dyDescent="0.35">
      <c r="A1350" t="s">
        <v>1600</v>
      </c>
      <c r="B1350" t="s">
        <v>106</v>
      </c>
      <c r="C1350">
        <v>551106</v>
      </c>
      <c r="D1350" t="s">
        <v>106</v>
      </c>
      <c r="E1350" t="s">
        <v>530</v>
      </c>
      <c r="F1350" t="s">
        <v>531</v>
      </c>
      <c r="G1350" t="s">
        <v>275</v>
      </c>
      <c r="H1350" t="s">
        <v>276</v>
      </c>
      <c r="I1350" t="s">
        <v>1557</v>
      </c>
      <c r="J1350" t="s">
        <v>1558</v>
      </c>
      <c r="K1350" t="s">
        <v>2349</v>
      </c>
      <c r="L1350" t="s">
        <v>2349</v>
      </c>
      <c r="M1350" t="s">
        <v>2349</v>
      </c>
      <c r="N1350" t="s">
        <v>2349</v>
      </c>
      <c r="O1350" t="s">
        <v>2349</v>
      </c>
      <c r="P1350" t="s">
        <v>2349</v>
      </c>
      <c r="Q1350" s="1">
        <v>0</v>
      </c>
    </row>
    <row r="1351" spans="1:17" x14ac:dyDescent="0.35">
      <c r="A1351" t="s">
        <v>1600</v>
      </c>
      <c r="B1351" t="s">
        <v>106</v>
      </c>
      <c r="C1351">
        <v>551106</v>
      </c>
      <c r="D1351" t="s">
        <v>106</v>
      </c>
      <c r="E1351" t="s">
        <v>306</v>
      </c>
      <c r="F1351" t="s">
        <v>307</v>
      </c>
      <c r="G1351" t="s">
        <v>158</v>
      </c>
      <c r="H1351" t="s">
        <v>159</v>
      </c>
      <c r="I1351" t="s">
        <v>1565</v>
      </c>
      <c r="J1351" t="s">
        <v>1566</v>
      </c>
      <c r="K1351" t="s">
        <v>2349</v>
      </c>
      <c r="L1351" t="s">
        <v>2349</v>
      </c>
      <c r="M1351" t="s">
        <v>2349</v>
      </c>
      <c r="N1351" t="s">
        <v>2349</v>
      </c>
      <c r="O1351" t="s">
        <v>2349</v>
      </c>
      <c r="P1351" t="s">
        <v>2349</v>
      </c>
      <c r="Q1351" s="1">
        <v>0</v>
      </c>
    </row>
    <row r="1352" spans="1:17" x14ac:dyDescent="0.35">
      <c r="A1352" t="s">
        <v>1600</v>
      </c>
      <c r="B1352" t="s">
        <v>106</v>
      </c>
      <c r="C1352">
        <v>551106</v>
      </c>
      <c r="D1352" t="s">
        <v>106</v>
      </c>
      <c r="E1352" t="s">
        <v>306</v>
      </c>
      <c r="F1352" t="s">
        <v>307</v>
      </c>
      <c r="G1352" t="s">
        <v>158</v>
      </c>
      <c r="H1352" t="s">
        <v>159</v>
      </c>
      <c r="I1352" t="s">
        <v>1563</v>
      </c>
      <c r="J1352" t="s">
        <v>1564</v>
      </c>
      <c r="K1352" t="s">
        <v>2349</v>
      </c>
      <c r="L1352" t="s">
        <v>2349</v>
      </c>
      <c r="M1352" t="s">
        <v>2349</v>
      </c>
      <c r="N1352" t="s">
        <v>2349</v>
      </c>
      <c r="O1352" t="s">
        <v>2349</v>
      </c>
      <c r="P1352" t="s">
        <v>2349</v>
      </c>
      <c r="Q1352" s="1">
        <v>0</v>
      </c>
    </row>
    <row r="1353" spans="1:17" x14ac:dyDescent="0.35">
      <c r="A1353" t="s">
        <v>1600</v>
      </c>
      <c r="B1353" t="s">
        <v>106</v>
      </c>
      <c r="C1353">
        <v>551106</v>
      </c>
      <c r="D1353" t="s">
        <v>106</v>
      </c>
      <c r="E1353" t="s">
        <v>306</v>
      </c>
      <c r="F1353" t="s">
        <v>307</v>
      </c>
      <c r="G1353" t="s">
        <v>158</v>
      </c>
      <c r="H1353" t="s">
        <v>159</v>
      </c>
      <c r="I1353" t="s">
        <v>1252</v>
      </c>
      <c r="J1353" t="s">
        <v>1253</v>
      </c>
      <c r="K1353" t="s">
        <v>2349</v>
      </c>
      <c r="L1353" t="s">
        <v>2349</v>
      </c>
      <c r="M1353" t="s">
        <v>2349</v>
      </c>
      <c r="N1353" t="s">
        <v>2349</v>
      </c>
      <c r="O1353" t="s">
        <v>2349</v>
      </c>
      <c r="P1353" t="s">
        <v>2349</v>
      </c>
      <c r="Q1353" s="1">
        <v>0</v>
      </c>
    </row>
    <row r="1354" spans="1:17" x14ac:dyDescent="0.35">
      <c r="A1354" t="s">
        <v>1600</v>
      </c>
      <c r="B1354" t="s">
        <v>106</v>
      </c>
      <c r="C1354">
        <v>551106</v>
      </c>
      <c r="D1354" t="s">
        <v>106</v>
      </c>
      <c r="E1354" t="s">
        <v>306</v>
      </c>
      <c r="F1354" t="s">
        <v>307</v>
      </c>
      <c r="G1354" t="s">
        <v>158</v>
      </c>
      <c r="H1354" t="s">
        <v>159</v>
      </c>
      <c r="I1354" t="s">
        <v>308</v>
      </c>
      <c r="J1354" t="s">
        <v>309</v>
      </c>
      <c r="K1354" t="s">
        <v>2349</v>
      </c>
      <c r="L1354" t="s">
        <v>2349</v>
      </c>
      <c r="M1354" t="s">
        <v>2349</v>
      </c>
      <c r="N1354" t="s">
        <v>2349</v>
      </c>
      <c r="O1354" t="s">
        <v>2349</v>
      </c>
      <c r="P1354" t="s">
        <v>2349</v>
      </c>
      <c r="Q1354" s="1">
        <v>0</v>
      </c>
    </row>
    <row r="1355" spans="1:17" x14ac:dyDescent="0.35">
      <c r="A1355" t="s">
        <v>1600</v>
      </c>
      <c r="B1355" t="s">
        <v>106</v>
      </c>
      <c r="C1355">
        <v>551106</v>
      </c>
      <c r="D1355" t="s">
        <v>106</v>
      </c>
      <c r="E1355" t="s">
        <v>306</v>
      </c>
      <c r="F1355" t="s">
        <v>307</v>
      </c>
      <c r="G1355" t="s">
        <v>158</v>
      </c>
      <c r="H1355" t="s">
        <v>159</v>
      </c>
      <c r="I1355" t="s">
        <v>975</v>
      </c>
      <c r="J1355" t="s">
        <v>976</v>
      </c>
      <c r="K1355" t="s">
        <v>2349</v>
      </c>
      <c r="L1355" t="s">
        <v>2349</v>
      </c>
      <c r="M1355" t="s">
        <v>2349</v>
      </c>
      <c r="N1355" t="s">
        <v>2349</v>
      </c>
      <c r="O1355" t="s">
        <v>2349</v>
      </c>
      <c r="P1355" t="s">
        <v>2349</v>
      </c>
      <c r="Q1355" s="1">
        <v>0</v>
      </c>
    </row>
    <row r="1356" spans="1:17" x14ac:dyDescent="0.35">
      <c r="A1356" t="s">
        <v>1600</v>
      </c>
      <c r="B1356" t="s">
        <v>106</v>
      </c>
      <c r="C1356">
        <v>551106</v>
      </c>
      <c r="D1356" t="s">
        <v>106</v>
      </c>
      <c r="E1356" t="s">
        <v>306</v>
      </c>
      <c r="F1356" t="s">
        <v>307</v>
      </c>
      <c r="G1356" t="s">
        <v>158</v>
      </c>
      <c r="H1356" t="s">
        <v>159</v>
      </c>
      <c r="I1356" t="s">
        <v>1546</v>
      </c>
      <c r="J1356" t="s">
        <v>1547</v>
      </c>
      <c r="K1356" t="s">
        <v>2349</v>
      </c>
      <c r="L1356" t="s">
        <v>2349</v>
      </c>
      <c r="M1356" t="s">
        <v>2349</v>
      </c>
      <c r="N1356" t="s">
        <v>2349</v>
      </c>
      <c r="O1356" t="s">
        <v>2349</v>
      </c>
      <c r="P1356" t="s">
        <v>2349</v>
      </c>
      <c r="Q1356" s="1">
        <v>0</v>
      </c>
    </row>
    <row r="1357" spans="1:17" x14ac:dyDescent="0.35">
      <c r="A1357" t="s">
        <v>1600</v>
      </c>
      <c r="B1357" t="s">
        <v>106</v>
      </c>
      <c r="C1357">
        <v>551106</v>
      </c>
      <c r="D1357" t="s">
        <v>106</v>
      </c>
      <c r="E1357" t="s">
        <v>306</v>
      </c>
      <c r="F1357" t="s">
        <v>307</v>
      </c>
      <c r="G1357" t="s">
        <v>158</v>
      </c>
      <c r="H1357" t="s">
        <v>159</v>
      </c>
      <c r="I1357" t="s">
        <v>1535</v>
      </c>
      <c r="J1357" t="s">
        <v>1536</v>
      </c>
      <c r="K1357" t="s">
        <v>2349</v>
      </c>
      <c r="L1357" t="s">
        <v>2349</v>
      </c>
      <c r="M1357" t="s">
        <v>2349</v>
      </c>
      <c r="N1357" t="s">
        <v>2349</v>
      </c>
      <c r="O1357" t="s">
        <v>2349</v>
      </c>
      <c r="P1357" t="s">
        <v>2349</v>
      </c>
      <c r="Q1357" s="1">
        <v>0</v>
      </c>
    </row>
    <row r="1358" spans="1:17" x14ac:dyDescent="0.35">
      <c r="A1358" t="s">
        <v>1600</v>
      </c>
      <c r="B1358" t="s">
        <v>106</v>
      </c>
      <c r="C1358">
        <v>551106</v>
      </c>
      <c r="D1358" t="s">
        <v>106</v>
      </c>
      <c r="E1358" t="s">
        <v>44</v>
      </c>
      <c r="F1358" t="s">
        <v>45</v>
      </c>
      <c r="G1358" t="s">
        <v>20</v>
      </c>
      <c r="H1358" t="s">
        <v>21</v>
      </c>
      <c r="I1358" t="s">
        <v>1571</v>
      </c>
      <c r="J1358" t="s">
        <v>1572</v>
      </c>
      <c r="K1358" t="s">
        <v>2349</v>
      </c>
      <c r="L1358" t="s">
        <v>2349</v>
      </c>
      <c r="M1358" t="s">
        <v>2349</v>
      </c>
      <c r="N1358" t="s">
        <v>2349</v>
      </c>
      <c r="O1358" t="s">
        <v>2349</v>
      </c>
      <c r="P1358" t="s">
        <v>2349</v>
      </c>
      <c r="Q1358" s="1">
        <v>0</v>
      </c>
    </row>
    <row r="1359" spans="1:17" x14ac:dyDescent="0.35">
      <c r="A1359" t="s">
        <v>1600</v>
      </c>
      <c r="B1359" t="s">
        <v>106</v>
      </c>
      <c r="C1359">
        <v>551106</v>
      </c>
      <c r="D1359" t="s">
        <v>106</v>
      </c>
      <c r="E1359" t="s">
        <v>44</v>
      </c>
      <c r="F1359" t="s">
        <v>45</v>
      </c>
      <c r="G1359" t="s">
        <v>20</v>
      </c>
      <c r="H1359" t="s">
        <v>21</v>
      </c>
      <c r="I1359" t="s">
        <v>107</v>
      </c>
      <c r="J1359" t="s">
        <v>108</v>
      </c>
      <c r="K1359" t="s">
        <v>2349</v>
      </c>
      <c r="L1359" t="s">
        <v>2349</v>
      </c>
      <c r="M1359" t="s">
        <v>2349</v>
      </c>
      <c r="N1359" t="s">
        <v>2349</v>
      </c>
      <c r="O1359" t="s">
        <v>2349</v>
      </c>
      <c r="P1359" t="s">
        <v>2349</v>
      </c>
      <c r="Q1359" s="1">
        <v>0</v>
      </c>
    </row>
    <row r="1360" spans="1:17" x14ac:dyDescent="0.35">
      <c r="A1360" t="s">
        <v>1600</v>
      </c>
      <c r="B1360" t="s">
        <v>106</v>
      </c>
      <c r="C1360">
        <v>551106</v>
      </c>
      <c r="D1360" t="s">
        <v>106</v>
      </c>
      <c r="E1360" t="s">
        <v>44</v>
      </c>
      <c r="F1360" t="s">
        <v>45</v>
      </c>
      <c r="G1360" t="s">
        <v>158</v>
      </c>
      <c r="H1360" t="s">
        <v>159</v>
      </c>
      <c r="I1360" t="s">
        <v>970</v>
      </c>
      <c r="J1360" t="s">
        <v>971</v>
      </c>
      <c r="K1360" t="s">
        <v>2349</v>
      </c>
      <c r="L1360" t="s">
        <v>2349</v>
      </c>
      <c r="M1360" t="s">
        <v>967</v>
      </c>
      <c r="N1360" t="s">
        <v>968</v>
      </c>
      <c r="O1360" t="s">
        <v>2349</v>
      </c>
      <c r="P1360" t="s">
        <v>2349</v>
      </c>
      <c r="Q1360" s="1">
        <v>50000</v>
      </c>
    </row>
    <row r="1361" spans="1:17" x14ac:dyDescent="0.35">
      <c r="A1361" t="s">
        <v>1600</v>
      </c>
      <c r="B1361" t="s">
        <v>106</v>
      </c>
      <c r="C1361">
        <v>551106</v>
      </c>
      <c r="D1361" t="s">
        <v>106</v>
      </c>
      <c r="E1361" t="s">
        <v>44</v>
      </c>
      <c r="F1361" t="s">
        <v>45</v>
      </c>
      <c r="G1361" t="s">
        <v>70</v>
      </c>
      <c r="H1361" t="s">
        <v>71</v>
      </c>
      <c r="I1361" t="s">
        <v>48</v>
      </c>
      <c r="J1361" t="s">
        <v>49</v>
      </c>
      <c r="K1361" t="s">
        <v>2349</v>
      </c>
      <c r="L1361" t="s">
        <v>2349</v>
      </c>
      <c r="M1361" t="s">
        <v>967</v>
      </c>
      <c r="N1361" t="s">
        <v>968</v>
      </c>
      <c r="O1361" t="s">
        <v>2349</v>
      </c>
      <c r="P1361" t="s">
        <v>2349</v>
      </c>
      <c r="Q1361" s="1">
        <v>100000</v>
      </c>
    </row>
    <row r="1362" spans="1:17" x14ac:dyDescent="0.35">
      <c r="A1362" t="s">
        <v>1600</v>
      </c>
      <c r="B1362" t="s">
        <v>106</v>
      </c>
      <c r="C1362">
        <v>551260</v>
      </c>
      <c r="D1362" t="s">
        <v>106</v>
      </c>
      <c r="E1362" t="s">
        <v>312</v>
      </c>
      <c r="F1362" t="s">
        <v>313</v>
      </c>
      <c r="G1362" t="s">
        <v>70</v>
      </c>
      <c r="H1362" t="s">
        <v>71</v>
      </c>
      <c r="I1362" t="s">
        <v>318</v>
      </c>
      <c r="J1362" t="s">
        <v>319</v>
      </c>
      <c r="K1362" t="s">
        <v>2349</v>
      </c>
      <c r="L1362" t="s">
        <v>2349</v>
      </c>
      <c r="M1362" t="s">
        <v>2349</v>
      </c>
      <c r="N1362" t="s">
        <v>2349</v>
      </c>
      <c r="O1362" t="s">
        <v>2349</v>
      </c>
      <c r="P1362" t="s">
        <v>2349</v>
      </c>
      <c r="Q1362" s="1">
        <v>-5000</v>
      </c>
    </row>
    <row r="1363" spans="1:17" x14ac:dyDescent="0.35">
      <c r="A1363" t="s">
        <v>1600</v>
      </c>
      <c r="B1363" t="s">
        <v>106</v>
      </c>
      <c r="C1363">
        <v>551260</v>
      </c>
      <c r="D1363" t="s">
        <v>106</v>
      </c>
      <c r="E1363" t="s">
        <v>312</v>
      </c>
      <c r="F1363" t="s">
        <v>313</v>
      </c>
      <c r="G1363" t="s">
        <v>70</v>
      </c>
      <c r="H1363" t="s">
        <v>71</v>
      </c>
      <c r="I1363" t="s">
        <v>314</v>
      </c>
      <c r="J1363" t="s">
        <v>315</v>
      </c>
      <c r="K1363" t="s">
        <v>2349</v>
      </c>
      <c r="L1363" t="s">
        <v>2349</v>
      </c>
      <c r="M1363" t="s">
        <v>2349</v>
      </c>
      <c r="N1363" t="s">
        <v>2349</v>
      </c>
      <c r="O1363" t="s">
        <v>2349</v>
      </c>
      <c r="P1363" t="s">
        <v>2349</v>
      </c>
      <c r="Q1363" s="1">
        <v>-11000</v>
      </c>
    </row>
    <row r="1364" spans="1:17" x14ac:dyDescent="0.35">
      <c r="A1364" t="s">
        <v>1600</v>
      </c>
      <c r="B1364" t="s">
        <v>106</v>
      </c>
      <c r="C1364">
        <v>551260</v>
      </c>
      <c r="D1364" t="s">
        <v>106</v>
      </c>
      <c r="E1364" t="s">
        <v>174</v>
      </c>
      <c r="F1364" t="s">
        <v>175</v>
      </c>
      <c r="G1364" t="s">
        <v>70</v>
      </c>
      <c r="H1364" t="s">
        <v>71</v>
      </c>
      <c r="I1364" t="s">
        <v>322</v>
      </c>
      <c r="J1364" t="s">
        <v>323</v>
      </c>
      <c r="K1364" t="s">
        <v>2349</v>
      </c>
      <c r="L1364" t="s">
        <v>2349</v>
      </c>
      <c r="M1364" t="s">
        <v>2349</v>
      </c>
      <c r="N1364" t="s">
        <v>2349</v>
      </c>
      <c r="O1364" t="s">
        <v>2349</v>
      </c>
      <c r="P1364" t="s">
        <v>2349</v>
      </c>
      <c r="Q1364" s="1">
        <v>-6000</v>
      </c>
    </row>
    <row r="1365" spans="1:17" x14ac:dyDescent="0.35">
      <c r="A1365" t="s">
        <v>1600</v>
      </c>
      <c r="B1365" t="s">
        <v>106</v>
      </c>
      <c r="C1365">
        <v>551260</v>
      </c>
      <c r="D1365" t="s">
        <v>106</v>
      </c>
      <c r="E1365" t="s">
        <v>68</v>
      </c>
      <c r="F1365" t="s">
        <v>69</v>
      </c>
      <c r="G1365" t="s">
        <v>70</v>
      </c>
      <c r="H1365" t="s">
        <v>71</v>
      </c>
      <c r="I1365" t="s">
        <v>310</v>
      </c>
      <c r="J1365" t="s">
        <v>311</v>
      </c>
      <c r="K1365" t="s">
        <v>2349</v>
      </c>
      <c r="L1365" t="s">
        <v>2349</v>
      </c>
      <c r="M1365" t="s">
        <v>2349</v>
      </c>
      <c r="N1365" t="s">
        <v>2349</v>
      </c>
      <c r="O1365" t="s">
        <v>2349</v>
      </c>
      <c r="P1365" t="s">
        <v>2349</v>
      </c>
      <c r="Q1365" s="1">
        <v>-26000</v>
      </c>
    </row>
    <row r="1366" spans="1:17" x14ac:dyDescent="0.35">
      <c r="A1366" t="s">
        <v>1600</v>
      </c>
      <c r="B1366" t="s">
        <v>106</v>
      </c>
      <c r="C1366">
        <v>551260</v>
      </c>
      <c r="D1366" t="s">
        <v>106</v>
      </c>
      <c r="E1366" t="s">
        <v>115</v>
      </c>
      <c r="F1366" t="s">
        <v>116</v>
      </c>
      <c r="G1366" t="s">
        <v>70</v>
      </c>
      <c r="H1366" t="s">
        <v>71</v>
      </c>
      <c r="I1366" t="s">
        <v>330</v>
      </c>
      <c r="J1366" t="s">
        <v>331</v>
      </c>
      <c r="K1366" t="s">
        <v>2349</v>
      </c>
      <c r="L1366" t="s">
        <v>2349</v>
      </c>
      <c r="M1366" t="s">
        <v>2349</v>
      </c>
      <c r="N1366" t="s">
        <v>2349</v>
      </c>
      <c r="O1366" t="s">
        <v>2349</v>
      </c>
      <c r="P1366" t="s">
        <v>2349</v>
      </c>
      <c r="Q1366" s="1">
        <v>-15000</v>
      </c>
    </row>
    <row r="1367" spans="1:17" x14ac:dyDescent="0.35">
      <c r="A1367" t="s">
        <v>1600</v>
      </c>
      <c r="B1367" t="s">
        <v>106</v>
      </c>
      <c r="C1367">
        <v>551260</v>
      </c>
      <c r="D1367" t="s">
        <v>106</v>
      </c>
      <c r="E1367" t="s">
        <v>115</v>
      </c>
      <c r="F1367" t="s">
        <v>116</v>
      </c>
      <c r="G1367" t="s">
        <v>70</v>
      </c>
      <c r="H1367" t="s">
        <v>71</v>
      </c>
      <c r="I1367" t="s">
        <v>325</v>
      </c>
      <c r="J1367" t="s">
        <v>326</v>
      </c>
      <c r="K1367" t="s">
        <v>2349</v>
      </c>
      <c r="L1367" t="s">
        <v>2349</v>
      </c>
      <c r="M1367" t="s">
        <v>2349</v>
      </c>
      <c r="N1367" t="s">
        <v>2349</v>
      </c>
      <c r="O1367" t="s">
        <v>2349</v>
      </c>
      <c r="P1367" t="s">
        <v>2349</v>
      </c>
      <c r="Q1367" s="1">
        <v>-17000</v>
      </c>
    </row>
    <row r="1368" spans="1:17" x14ac:dyDescent="0.35">
      <c r="A1368" t="s">
        <v>1600</v>
      </c>
      <c r="B1368" t="s">
        <v>106</v>
      </c>
      <c r="C1368">
        <v>551260</v>
      </c>
      <c r="D1368" t="s">
        <v>106</v>
      </c>
      <c r="E1368" t="s">
        <v>215</v>
      </c>
      <c r="F1368" t="s">
        <v>216</v>
      </c>
      <c r="G1368" t="s">
        <v>112</v>
      </c>
      <c r="H1368" t="s">
        <v>113</v>
      </c>
      <c r="I1368" t="s">
        <v>356</v>
      </c>
      <c r="J1368" t="s">
        <v>357</v>
      </c>
      <c r="K1368" t="s">
        <v>2349</v>
      </c>
      <c r="L1368" t="s">
        <v>2349</v>
      </c>
      <c r="M1368" t="s">
        <v>2349</v>
      </c>
      <c r="N1368" t="s">
        <v>2349</v>
      </c>
      <c r="O1368" t="s">
        <v>2349</v>
      </c>
      <c r="P1368" t="s">
        <v>2349</v>
      </c>
      <c r="Q1368" s="1">
        <v>-3000</v>
      </c>
    </row>
    <row r="1369" spans="1:17" x14ac:dyDescent="0.35">
      <c r="A1369" t="s">
        <v>1600</v>
      </c>
      <c r="B1369" t="s">
        <v>106</v>
      </c>
      <c r="C1369">
        <v>551260</v>
      </c>
      <c r="D1369" t="s">
        <v>106</v>
      </c>
      <c r="E1369" t="s">
        <v>340</v>
      </c>
      <c r="F1369" t="s">
        <v>341</v>
      </c>
      <c r="G1369" t="s">
        <v>32</v>
      </c>
      <c r="H1369" t="s">
        <v>33</v>
      </c>
      <c r="I1369" t="s">
        <v>342</v>
      </c>
      <c r="J1369" t="s">
        <v>343</v>
      </c>
      <c r="K1369" t="s">
        <v>2349</v>
      </c>
      <c r="L1369" t="s">
        <v>2349</v>
      </c>
      <c r="M1369" t="s">
        <v>2349</v>
      </c>
      <c r="N1369" t="s">
        <v>2349</v>
      </c>
      <c r="O1369" t="s">
        <v>2349</v>
      </c>
      <c r="P1369" t="s">
        <v>2349</v>
      </c>
      <c r="Q1369" s="1">
        <v>3000</v>
      </c>
    </row>
    <row r="1370" spans="1:17" x14ac:dyDescent="0.35">
      <c r="A1370" t="s">
        <v>1600</v>
      </c>
      <c r="B1370" t="s">
        <v>106</v>
      </c>
      <c r="C1370">
        <v>551260</v>
      </c>
      <c r="D1370" t="s">
        <v>106</v>
      </c>
      <c r="E1370" t="s">
        <v>30</v>
      </c>
      <c r="F1370" t="s">
        <v>31</v>
      </c>
      <c r="G1370" t="s">
        <v>32</v>
      </c>
      <c r="H1370" t="s">
        <v>33</v>
      </c>
      <c r="I1370" t="s">
        <v>294</v>
      </c>
      <c r="J1370" t="s">
        <v>295</v>
      </c>
      <c r="K1370" t="s">
        <v>2349</v>
      </c>
      <c r="L1370" t="s">
        <v>2349</v>
      </c>
      <c r="M1370" t="s">
        <v>2349</v>
      </c>
      <c r="N1370" t="s">
        <v>2349</v>
      </c>
      <c r="O1370" t="s">
        <v>2349</v>
      </c>
      <c r="P1370" t="s">
        <v>2349</v>
      </c>
      <c r="Q1370" s="1">
        <v>-7000</v>
      </c>
    </row>
    <row r="1371" spans="1:17" x14ac:dyDescent="0.35">
      <c r="A1371" t="s">
        <v>1600</v>
      </c>
      <c r="B1371" t="s">
        <v>106</v>
      </c>
      <c r="C1371">
        <v>551260</v>
      </c>
      <c r="D1371" t="s">
        <v>106</v>
      </c>
      <c r="E1371" t="s">
        <v>30</v>
      </c>
      <c r="F1371" t="s">
        <v>31</v>
      </c>
      <c r="G1371" t="s">
        <v>32</v>
      </c>
      <c r="H1371" t="s">
        <v>33</v>
      </c>
      <c r="I1371" t="s">
        <v>334</v>
      </c>
      <c r="J1371" t="s">
        <v>335</v>
      </c>
      <c r="K1371" t="s">
        <v>2349</v>
      </c>
      <c r="L1371" t="s">
        <v>2349</v>
      </c>
      <c r="M1371" t="s">
        <v>2349</v>
      </c>
      <c r="N1371" t="s">
        <v>2349</v>
      </c>
      <c r="O1371" t="s">
        <v>2349</v>
      </c>
      <c r="P1371" t="s">
        <v>2349</v>
      </c>
      <c r="Q1371" s="1">
        <v>-4000</v>
      </c>
    </row>
    <row r="1372" spans="1:17" x14ac:dyDescent="0.35">
      <c r="A1372" t="s">
        <v>1600</v>
      </c>
      <c r="B1372" t="s">
        <v>106</v>
      </c>
      <c r="C1372">
        <v>551260</v>
      </c>
      <c r="D1372" t="s">
        <v>106</v>
      </c>
      <c r="E1372" t="s">
        <v>299</v>
      </c>
      <c r="F1372" t="s">
        <v>300</v>
      </c>
      <c r="G1372" t="s">
        <v>32</v>
      </c>
      <c r="H1372" t="s">
        <v>33</v>
      </c>
      <c r="I1372" t="s">
        <v>301</v>
      </c>
      <c r="J1372" t="s">
        <v>302</v>
      </c>
      <c r="K1372" t="s">
        <v>2349</v>
      </c>
      <c r="L1372" t="s">
        <v>2349</v>
      </c>
      <c r="M1372" t="s">
        <v>2349</v>
      </c>
      <c r="N1372" t="s">
        <v>2349</v>
      </c>
      <c r="O1372" t="s">
        <v>2349</v>
      </c>
      <c r="P1372" t="s">
        <v>2349</v>
      </c>
      <c r="Q1372" s="1">
        <v>-13000</v>
      </c>
    </row>
    <row r="1373" spans="1:17" x14ac:dyDescent="0.35">
      <c r="A1373" t="s">
        <v>1600</v>
      </c>
      <c r="B1373" t="s">
        <v>106</v>
      </c>
      <c r="C1373">
        <v>551260</v>
      </c>
      <c r="D1373" t="s">
        <v>106</v>
      </c>
      <c r="E1373" t="s">
        <v>306</v>
      </c>
      <c r="F1373" t="s">
        <v>307</v>
      </c>
      <c r="G1373" t="s">
        <v>158</v>
      </c>
      <c r="H1373" t="s">
        <v>159</v>
      </c>
      <c r="I1373" t="s">
        <v>308</v>
      </c>
      <c r="J1373" t="s">
        <v>309</v>
      </c>
      <c r="K1373" t="s">
        <v>2349</v>
      </c>
      <c r="L1373" t="s">
        <v>2349</v>
      </c>
      <c r="M1373" t="s">
        <v>2349</v>
      </c>
      <c r="N1373" t="s">
        <v>2349</v>
      </c>
      <c r="O1373" t="s">
        <v>2349</v>
      </c>
      <c r="P1373" t="s">
        <v>2349</v>
      </c>
      <c r="Q1373" s="1">
        <v>-10000</v>
      </c>
    </row>
    <row r="1374" spans="1:17" x14ac:dyDescent="0.35">
      <c r="A1374" t="s">
        <v>1600</v>
      </c>
      <c r="B1374" t="s">
        <v>106</v>
      </c>
      <c r="C1374">
        <v>551260</v>
      </c>
      <c r="D1374" t="s">
        <v>106</v>
      </c>
      <c r="E1374" t="s">
        <v>306</v>
      </c>
      <c r="F1374" t="s">
        <v>307</v>
      </c>
      <c r="G1374" t="s">
        <v>158</v>
      </c>
      <c r="H1374" t="s">
        <v>159</v>
      </c>
      <c r="I1374" t="s">
        <v>2349</v>
      </c>
      <c r="J1374" t="s">
        <v>2349</v>
      </c>
      <c r="K1374" t="s">
        <v>2349</v>
      </c>
      <c r="L1374" t="s">
        <v>2349</v>
      </c>
      <c r="M1374" t="s">
        <v>2349</v>
      </c>
      <c r="N1374" t="s">
        <v>2349</v>
      </c>
      <c r="O1374" t="s">
        <v>2349</v>
      </c>
      <c r="P1374" t="s">
        <v>2349</v>
      </c>
      <c r="Q1374" s="1">
        <v>5000</v>
      </c>
    </row>
    <row r="1375" spans="1:17" x14ac:dyDescent="0.35">
      <c r="A1375" t="s">
        <v>1600</v>
      </c>
      <c r="B1375" t="s">
        <v>106</v>
      </c>
      <c r="C1375">
        <v>551260</v>
      </c>
      <c r="D1375" t="s">
        <v>106</v>
      </c>
      <c r="E1375" t="s">
        <v>200</v>
      </c>
      <c r="F1375" t="s">
        <v>201</v>
      </c>
      <c r="G1375" t="s">
        <v>1342</v>
      </c>
      <c r="H1375" t="s">
        <v>1343</v>
      </c>
      <c r="I1375" t="s">
        <v>2349</v>
      </c>
      <c r="J1375" t="s">
        <v>2349</v>
      </c>
      <c r="K1375" t="s">
        <v>2349</v>
      </c>
      <c r="L1375" t="s">
        <v>2349</v>
      </c>
      <c r="M1375" t="s">
        <v>2349</v>
      </c>
      <c r="N1375" t="s">
        <v>2349</v>
      </c>
      <c r="O1375" t="s">
        <v>2349</v>
      </c>
      <c r="P1375" t="s">
        <v>2349</v>
      </c>
      <c r="Q1375" s="1">
        <v>1708</v>
      </c>
    </row>
    <row r="1376" spans="1:17" x14ac:dyDescent="0.35">
      <c r="A1376" t="s">
        <v>1600</v>
      </c>
      <c r="B1376" t="s">
        <v>389</v>
      </c>
      <c r="C1376">
        <v>551308</v>
      </c>
      <c r="D1376" t="s">
        <v>389</v>
      </c>
      <c r="E1376" t="s">
        <v>312</v>
      </c>
      <c r="F1376" t="s">
        <v>313</v>
      </c>
      <c r="G1376" t="s">
        <v>70</v>
      </c>
      <c r="H1376" t="s">
        <v>71</v>
      </c>
      <c r="I1376" t="s">
        <v>2349</v>
      </c>
      <c r="J1376" t="s">
        <v>2349</v>
      </c>
      <c r="K1376" t="s">
        <v>2349</v>
      </c>
      <c r="L1376" t="s">
        <v>2349</v>
      </c>
      <c r="M1376" t="s">
        <v>2349</v>
      </c>
      <c r="N1376" t="s">
        <v>2349</v>
      </c>
      <c r="O1376" t="s">
        <v>2349</v>
      </c>
      <c r="P1376" t="s">
        <v>2349</v>
      </c>
      <c r="Q1376" s="1">
        <v>687</v>
      </c>
    </row>
    <row r="1377" spans="1:17" x14ac:dyDescent="0.35">
      <c r="A1377" t="s">
        <v>1600</v>
      </c>
      <c r="B1377" t="s">
        <v>389</v>
      </c>
      <c r="C1377">
        <v>551308</v>
      </c>
      <c r="D1377" t="s">
        <v>389</v>
      </c>
      <c r="E1377" t="s">
        <v>68</v>
      </c>
      <c r="F1377" t="s">
        <v>69</v>
      </c>
      <c r="G1377" t="s">
        <v>70</v>
      </c>
      <c r="H1377" t="s">
        <v>71</v>
      </c>
      <c r="I1377" t="s">
        <v>2349</v>
      </c>
      <c r="J1377" t="s">
        <v>2349</v>
      </c>
      <c r="K1377" t="s">
        <v>2349</v>
      </c>
      <c r="L1377" t="s">
        <v>2349</v>
      </c>
      <c r="M1377" t="s">
        <v>2349</v>
      </c>
      <c r="N1377" t="s">
        <v>2349</v>
      </c>
      <c r="O1377" t="s">
        <v>2349</v>
      </c>
      <c r="P1377" t="s">
        <v>2349</v>
      </c>
      <c r="Q1377" s="1">
        <v>551</v>
      </c>
    </row>
    <row r="1378" spans="1:17" x14ac:dyDescent="0.35">
      <c r="A1378" t="s">
        <v>1600</v>
      </c>
      <c r="B1378" t="s">
        <v>389</v>
      </c>
      <c r="C1378">
        <v>551308</v>
      </c>
      <c r="D1378" t="s">
        <v>389</v>
      </c>
      <c r="E1378" t="s">
        <v>115</v>
      </c>
      <c r="F1378" t="s">
        <v>116</v>
      </c>
      <c r="G1378" t="s">
        <v>70</v>
      </c>
      <c r="H1378" t="s">
        <v>71</v>
      </c>
      <c r="I1378" t="s">
        <v>2349</v>
      </c>
      <c r="J1378" t="s">
        <v>2349</v>
      </c>
      <c r="K1378" t="s">
        <v>2349</v>
      </c>
      <c r="L1378" t="s">
        <v>2349</v>
      </c>
      <c r="M1378" t="s">
        <v>2349</v>
      </c>
      <c r="N1378" t="s">
        <v>2349</v>
      </c>
      <c r="O1378" t="s">
        <v>2349</v>
      </c>
      <c r="P1378" t="s">
        <v>2349</v>
      </c>
      <c r="Q1378" s="1">
        <v>570</v>
      </c>
    </row>
    <row r="1379" spans="1:17" x14ac:dyDescent="0.35">
      <c r="A1379" t="s">
        <v>1600</v>
      </c>
      <c r="B1379" t="s">
        <v>389</v>
      </c>
      <c r="C1379">
        <v>551308</v>
      </c>
      <c r="D1379" t="s">
        <v>389</v>
      </c>
      <c r="E1379" t="s">
        <v>143</v>
      </c>
      <c r="F1379" t="s">
        <v>144</v>
      </c>
      <c r="G1379" t="s">
        <v>32</v>
      </c>
      <c r="H1379" t="s">
        <v>33</v>
      </c>
      <c r="I1379" t="s">
        <v>2349</v>
      </c>
      <c r="J1379" t="s">
        <v>2349</v>
      </c>
      <c r="K1379" t="s">
        <v>2349</v>
      </c>
      <c r="L1379" t="s">
        <v>2349</v>
      </c>
      <c r="M1379" t="s">
        <v>2349</v>
      </c>
      <c r="N1379" t="s">
        <v>2349</v>
      </c>
      <c r="O1379" t="s">
        <v>2349</v>
      </c>
      <c r="P1379" t="s">
        <v>2349</v>
      </c>
      <c r="Q1379" s="1">
        <v>1064</v>
      </c>
    </row>
    <row r="1380" spans="1:17" x14ac:dyDescent="0.35">
      <c r="A1380" t="s">
        <v>1600</v>
      </c>
      <c r="B1380" t="s">
        <v>389</v>
      </c>
      <c r="C1380">
        <v>551308</v>
      </c>
      <c r="D1380" t="s">
        <v>389</v>
      </c>
      <c r="E1380" t="s">
        <v>219</v>
      </c>
      <c r="F1380" t="s">
        <v>220</v>
      </c>
      <c r="G1380" t="s">
        <v>158</v>
      </c>
      <c r="H1380" t="s">
        <v>159</v>
      </c>
      <c r="I1380" t="s">
        <v>2349</v>
      </c>
      <c r="J1380" t="s">
        <v>2349</v>
      </c>
      <c r="K1380" t="s">
        <v>2349</v>
      </c>
      <c r="L1380" t="s">
        <v>2349</v>
      </c>
      <c r="M1380" t="s">
        <v>2349</v>
      </c>
      <c r="N1380" t="s">
        <v>2349</v>
      </c>
      <c r="O1380" t="s">
        <v>2349</v>
      </c>
      <c r="P1380" t="s">
        <v>2349</v>
      </c>
      <c r="Q1380" s="1">
        <v>7038</v>
      </c>
    </row>
    <row r="1381" spans="1:17" x14ac:dyDescent="0.35">
      <c r="A1381" t="s">
        <v>1600</v>
      </c>
      <c r="B1381" t="s">
        <v>389</v>
      </c>
      <c r="C1381">
        <v>551308</v>
      </c>
      <c r="D1381" t="s">
        <v>389</v>
      </c>
      <c r="E1381" t="s">
        <v>390</v>
      </c>
      <c r="F1381" t="s">
        <v>391</v>
      </c>
      <c r="G1381" t="s">
        <v>112</v>
      </c>
      <c r="H1381" t="s">
        <v>113</v>
      </c>
      <c r="I1381" t="s">
        <v>2349</v>
      </c>
      <c r="J1381" t="s">
        <v>2349</v>
      </c>
      <c r="K1381" t="s">
        <v>2349</v>
      </c>
      <c r="L1381" t="s">
        <v>2349</v>
      </c>
      <c r="M1381" t="s">
        <v>2349</v>
      </c>
      <c r="N1381" t="s">
        <v>2349</v>
      </c>
      <c r="O1381" t="s">
        <v>2349</v>
      </c>
      <c r="P1381" t="s">
        <v>2349</v>
      </c>
      <c r="Q1381" s="1">
        <v>5525</v>
      </c>
    </row>
    <row r="1382" spans="1:17" x14ac:dyDescent="0.35">
      <c r="A1382" t="s">
        <v>1600</v>
      </c>
      <c r="B1382" t="s">
        <v>389</v>
      </c>
      <c r="C1382">
        <v>551308</v>
      </c>
      <c r="D1382" t="s">
        <v>389</v>
      </c>
      <c r="E1382" t="s">
        <v>215</v>
      </c>
      <c r="F1382" t="s">
        <v>216</v>
      </c>
      <c r="G1382" t="s">
        <v>112</v>
      </c>
      <c r="H1382" t="s">
        <v>113</v>
      </c>
      <c r="I1382" t="s">
        <v>2349</v>
      </c>
      <c r="J1382" t="s">
        <v>2349</v>
      </c>
      <c r="K1382" t="s">
        <v>2349</v>
      </c>
      <c r="L1382" t="s">
        <v>2349</v>
      </c>
      <c r="M1382" t="s">
        <v>2349</v>
      </c>
      <c r="N1382" t="s">
        <v>2349</v>
      </c>
      <c r="O1382" t="s">
        <v>2349</v>
      </c>
      <c r="P1382" t="s">
        <v>2349</v>
      </c>
      <c r="Q1382" s="1">
        <v>1500</v>
      </c>
    </row>
    <row r="1383" spans="1:17" x14ac:dyDescent="0.35">
      <c r="A1383" t="s">
        <v>1600</v>
      </c>
      <c r="B1383" t="s">
        <v>389</v>
      </c>
      <c r="C1383">
        <v>551308</v>
      </c>
      <c r="D1383" t="s">
        <v>389</v>
      </c>
      <c r="E1383" t="s">
        <v>146</v>
      </c>
      <c r="F1383" t="s">
        <v>147</v>
      </c>
      <c r="G1383" t="s">
        <v>148</v>
      </c>
      <c r="H1383" t="s">
        <v>149</v>
      </c>
      <c r="I1383" t="s">
        <v>2349</v>
      </c>
      <c r="J1383" t="s">
        <v>2349</v>
      </c>
      <c r="K1383" t="s">
        <v>2349</v>
      </c>
      <c r="L1383" t="s">
        <v>2349</v>
      </c>
      <c r="M1383" t="s">
        <v>2349</v>
      </c>
      <c r="N1383" t="s">
        <v>2349</v>
      </c>
      <c r="O1383" t="s">
        <v>2349</v>
      </c>
      <c r="P1383" t="s">
        <v>2349</v>
      </c>
      <c r="Q1383" s="1">
        <v>1000</v>
      </c>
    </row>
    <row r="1384" spans="1:17" x14ac:dyDescent="0.35">
      <c r="A1384" t="s">
        <v>1600</v>
      </c>
      <c r="B1384" t="s">
        <v>389</v>
      </c>
      <c r="C1384">
        <v>551308</v>
      </c>
      <c r="D1384" t="s">
        <v>389</v>
      </c>
      <c r="E1384" t="s">
        <v>146</v>
      </c>
      <c r="F1384" t="s">
        <v>147</v>
      </c>
      <c r="G1384" t="s">
        <v>226</v>
      </c>
      <c r="H1384" t="s">
        <v>227</v>
      </c>
      <c r="I1384" t="s">
        <v>2349</v>
      </c>
      <c r="J1384" t="s">
        <v>2349</v>
      </c>
      <c r="K1384" t="s">
        <v>2349</v>
      </c>
      <c r="L1384" t="s">
        <v>2349</v>
      </c>
      <c r="M1384" t="s">
        <v>2349</v>
      </c>
      <c r="N1384" t="s">
        <v>2349</v>
      </c>
      <c r="O1384" t="s">
        <v>2349</v>
      </c>
      <c r="P1384" t="s">
        <v>2349</v>
      </c>
      <c r="Q1384" s="1">
        <v>7200</v>
      </c>
    </row>
    <row r="1385" spans="1:17" x14ac:dyDescent="0.35">
      <c r="A1385" t="s">
        <v>1600</v>
      </c>
      <c r="B1385" t="s">
        <v>389</v>
      </c>
      <c r="C1385">
        <v>551308</v>
      </c>
      <c r="D1385" t="s">
        <v>389</v>
      </c>
      <c r="E1385" t="s">
        <v>340</v>
      </c>
      <c r="F1385" t="s">
        <v>341</v>
      </c>
      <c r="G1385" t="s">
        <v>32</v>
      </c>
      <c r="H1385" t="s">
        <v>33</v>
      </c>
      <c r="I1385" t="s">
        <v>2349</v>
      </c>
      <c r="J1385" t="s">
        <v>2349</v>
      </c>
      <c r="K1385" t="s">
        <v>2349</v>
      </c>
      <c r="L1385" t="s">
        <v>2349</v>
      </c>
      <c r="M1385" t="s">
        <v>2349</v>
      </c>
      <c r="N1385" t="s">
        <v>2349</v>
      </c>
      <c r="O1385" t="s">
        <v>2349</v>
      </c>
      <c r="P1385" t="s">
        <v>2349</v>
      </c>
      <c r="Q1385" s="1">
        <v>2000</v>
      </c>
    </row>
    <row r="1386" spans="1:17" x14ac:dyDescent="0.35">
      <c r="A1386" t="s">
        <v>1600</v>
      </c>
      <c r="B1386" t="s">
        <v>389</v>
      </c>
      <c r="C1386">
        <v>551308</v>
      </c>
      <c r="D1386" t="s">
        <v>389</v>
      </c>
      <c r="E1386" t="s">
        <v>30</v>
      </c>
      <c r="F1386" t="s">
        <v>31</v>
      </c>
      <c r="G1386" t="s">
        <v>32</v>
      </c>
      <c r="H1386" t="s">
        <v>33</v>
      </c>
      <c r="I1386" t="s">
        <v>2349</v>
      </c>
      <c r="J1386" t="s">
        <v>2349</v>
      </c>
      <c r="K1386" t="s">
        <v>2349</v>
      </c>
      <c r="L1386" t="s">
        <v>2349</v>
      </c>
      <c r="M1386" t="s">
        <v>2349</v>
      </c>
      <c r="N1386" t="s">
        <v>2349</v>
      </c>
      <c r="O1386" t="s">
        <v>2349</v>
      </c>
      <c r="P1386" t="s">
        <v>2349</v>
      </c>
      <c r="Q1386" s="1">
        <v>1500</v>
      </c>
    </row>
    <row r="1387" spans="1:17" x14ac:dyDescent="0.35">
      <c r="A1387" t="s">
        <v>1600</v>
      </c>
      <c r="B1387" t="s">
        <v>389</v>
      </c>
      <c r="C1387">
        <v>551308</v>
      </c>
      <c r="D1387" t="s">
        <v>389</v>
      </c>
      <c r="E1387" t="s">
        <v>530</v>
      </c>
      <c r="F1387" t="s">
        <v>531</v>
      </c>
      <c r="G1387" t="s">
        <v>275</v>
      </c>
      <c r="H1387" t="s">
        <v>276</v>
      </c>
      <c r="I1387" t="s">
        <v>2349</v>
      </c>
      <c r="J1387" t="s">
        <v>2349</v>
      </c>
      <c r="K1387" t="s">
        <v>2349</v>
      </c>
      <c r="L1387" t="s">
        <v>2349</v>
      </c>
      <c r="M1387" t="s">
        <v>2349</v>
      </c>
      <c r="N1387" t="s">
        <v>2349</v>
      </c>
      <c r="O1387" t="s">
        <v>2349</v>
      </c>
      <c r="P1387" t="s">
        <v>2349</v>
      </c>
      <c r="Q1387" s="1">
        <v>250</v>
      </c>
    </row>
    <row r="1388" spans="1:17" x14ac:dyDescent="0.35">
      <c r="A1388" t="s">
        <v>1600</v>
      </c>
      <c r="B1388" t="s">
        <v>389</v>
      </c>
      <c r="C1388">
        <v>551308</v>
      </c>
      <c r="D1388" t="s">
        <v>389</v>
      </c>
      <c r="E1388" t="s">
        <v>537</v>
      </c>
      <c r="F1388" t="s">
        <v>538</v>
      </c>
      <c r="G1388" t="s">
        <v>535</v>
      </c>
      <c r="H1388" t="s">
        <v>536</v>
      </c>
      <c r="I1388" t="s">
        <v>2349</v>
      </c>
      <c r="J1388" t="s">
        <v>2349</v>
      </c>
      <c r="K1388" t="s">
        <v>2349</v>
      </c>
      <c r="L1388" t="s">
        <v>2349</v>
      </c>
      <c r="M1388" t="s">
        <v>2349</v>
      </c>
      <c r="N1388" t="s">
        <v>2349</v>
      </c>
      <c r="O1388" t="s">
        <v>2349</v>
      </c>
      <c r="P1388" t="s">
        <v>2349</v>
      </c>
      <c r="Q1388" s="1">
        <v>500</v>
      </c>
    </row>
    <row r="1389" spans="1:17" x14ac:dyDescent="0.35">
      <c r="A1389" t="s">
        <v>1600</v>
      </c>
      <c r="B1389" t="s">
        <v>389</v>
      </c>
      <c r="C1389">
        <v>551308</v>
      </c>
      <c r="D1389" t="s">
        <v>389</v>
      </c>
      <c r="E1389" t="s">
        <v>539</v>
      </c>
      <c r="F1389" t="s">
        <v>540</v>
      </c>
      <c r="G1389" t="s">
        <v>348</v>
      </c>
      <c r="H1389" t="s">
        <v>349</v>
      </c>
      <c r="I1389" t="s">
        <v>2349</v>
      </c>
      <c r="J1389" t="s">
        <v>2349</v>
      </c>
      <c r="K1389" t="s">
        <v>2349</v>
      </c>
      <c r="L1389" t="s">
        <v>2349</v>
      </c>
      <c r="M1389" t="s">
        <v>2349</v>
      </c>
      <c r="N1389" t="s">
        <v>2349</v>
      </c>
      <c r="O1389" t="s">
        <v>2349</v>
      </c>
      <c r="P1389" t="s">
        <v>2349</v>
      </c>
      <c r="Q1389" s="1">
        <v>840</v>
      </c>
    </row>
    <row r="1390" spans="1:17" x14ac:dyDescent="0.35">
      <c r="A1390" t="s">
        <v>1600</v>
      </c>
      <c r="B1390" t="s">
        <v>389</v>
      </c>
      <c r="C1390">
        <v>551308</v>
      </c>
      <c r="D1390" t="s">
        <v>389</v>
      </c>
      <c r="E1390" t="s">
        <v>200</v>
      </c>
      <c r="F1390" t="s">
        <v>201</v>
      </c>
      <c r="G1390" t="s">
        <v>202</v>
      </c>
      <c r="H1390" t="s">
        <v>203</v>
      </c>
      <c r="I1390" t="s">
        <v>2349</v>
      </c>
      <c r="J1390" t="s">
        <v>2349</v>
      </c>
      <c r="K1390" t="s">
        <v>2349</v>
      </c>
      <c r="L1390" t="s">
        <v>2349</v>
      </c>
      <c r="M1390" t="s">
        <v>2349</v>
      </c>
      <c r="N1390" t="s">
        <v>2349</v>
      </c>
      <c r="O1390" t="s">
        <v>2349</v>
      </c>
      <c r="P1390" t="s">
        <v>2349</v>
      </c>
      <c r="Q1390" s="1">
        <v>400</v>
      </c>
    </row>
    <row r="1391" spans="1:17" x14ac:dyDescent="0.35">
      <c r="A1391" t="s">
        <v>1600</v>
      </c>
      <c r="B1391" t="s">
        <v>389</v>
      </c>
      <c r="C1391">
        <v>551308</v>
      </c>
      <c r="D1391" t="s">
        <v>389</v>
      </c>
      <c r="E1391" t="s">
        <v>189</v>
      </c>
      <c r="F1391" t="s">
        <v>190</v>
      </c>
      <c r="G1391" t="s">
        <v>20</v>
      </c>
      <c r="H1391" t="s">
        <v>21</v>
      </c>
      <c r="I1391" t="s">
        <v>2349</v>
      </c>
      <c r="J1391" t="s">
        <v>2349</v>
      </c>
      <c r="K1391" t="s">
        <v>2349</v>
      </c>
      <c r="L1391" t="s">
        <v>2349</v>
      </c>
      <c r="M1391" t="s">
        <v>2349</v>
      </c>
      <c r="N1391" t="s">
        <v>2349</v>
      </c>
      <c r="O1391" t="s">
        <v>2349</v>
      </c>
      <c r="P1391" t="s">
        <v>2349</v>
      </c>
      <c r="Q1391" s="1">
        <v>1659</v>
      </c>
    </row>
    <row r="1392" spans="1:17" x14ac:dyDescent="0.35">
      <c r="A1392" t="s">
        <v>1600</v>
      </c>
      <c r="B1392" t="s">
        <v>389</v>
      </c>
      <c r="C1392">
        <v>551308</v>
      </c>
      <c r="D1392" t="s">
        <v>389</v>
      </c>
      <c r="E1392" t="s">
        <v>18</v>
      </c>
      <c r="F1392" t="s">
        <v>19</v>
      </c>
      <c r="G1392" t="s">
        <v>20</v>
      </c>
      <c r="H1392" t="s">
        <v>21</v>
      </c>
      <c r="I1392" t="s">
        <v>2349</v>
      </c>
      <c r="J1392" t="s">
        <v>2349</v>
      </c>
      <c r="K1392" t="s">
        <v>2349</v>
      </c>
      <c r="L1392" t="s">
        <v>2349</v>
      </c>
      <c r="M1392" t="s">
        <v>2349</v>
      </c>
      <c r="N1392" t="s">
        <v>2349</v>
      </c>
      <c r="O1392" t="s">
        <v>2349</v>
      </c>
      <c r="P1392" t="s">
        <v>2349</v>
      </c>
      <c r="Q1392" s="1">
        <v>2400</v>
      </c>
    </row>
    <row r="1393" spans="1:17" x14ac:dyDescent="0.35">
      <c r="A1393" t="s">
        <v>1600</v>
      </c>
      <c r="B1393" t="s">
        <v>1405</v>
      </c>
      <c r="C1393">
        <v>551308</v>
      </c>
      <c r="D1393" t="s">
        <v>389</v>
      </c>
      <c r="E1393" t="s">
        <v>44</v>
      </c>
      <c r="F1393" t="s">
        <v>45</v>
      </c>
      <c r="G1393" t="s">
        <v>46</v>
      </c>
      <c r="H1393" t="s">
        <v>47</v>
      </c>
      <c r="I1393" t="s">
        <v>2349</v>
      </c>
      <c r="J1393" t="s">
        <v>2349</v>
      </c>
      <c r="K1393" t="s">
        <v>2349</v>
      </c>
      <c r="L1393" t="s">
        <v>2349</v>
      </c>
      <c r="M1393" t="s">
        <v>2349</v>
      </c>
      <c r="N1393" t="s">
        <v>2349</v>
      </c>
      <c r="O1393" t="s">
        <v>2349</v>
      </c>
      <c r="P1393" t="s">
        <v>2349</v>
      </c>
      <c r="Q1393" s="1">
        <v>4000</v>
      </c>
    </row>
    <row r="1394" spans="1:17" x14ac:dyDescent="0.35">
      <c r="A1394" t="s">
        <v>1600</v>
      </c>
      <c r="B1394" t="s">
        <v>1452</v>
      </c>
      <c r="C1394">
        <v>551308</v>
      </c>
      <c r="D1394" t="s">
        <v>389</v>
      </c>
      <c r="E1394" t="s">
        <v>205</v>
      </c>
      <c r="F1394" t="s">
        <v>206</v>
      </c>
      <c r="G1394" t="s">
        <v>234</v>
      </c>
      <c r="H1394" t="s">
        <v>235</v>
      </c>
      <c r="I1394" t="s">
        <v>2349</v>
      </c>
      <c r="J1394" t="s">
        <v>2349</v>
      </c>
      <c r="K1394" t="s">
        <v>1448</v>
      </c>
      <c r="L1394" t="s">
        <v>1449</v>
      </c>
      <c r="M1394" t="s">
        <v>1450</v>
      </c>
      <c r="N1394" t="s">
        <v>1451</v>
      </c>
      <c r="O1394" t="s">
        <v>2349</v>
      </c>
      <c r="P1394" t="s">
        <v>2349</v>
      </c>
      <c r="Q1394" s="1">
        <v>500</v>
      </c>
    </row>
    <row r="1395" spans="1:17" x14ac:dyDescent="0.35">
      <c r="A1395" t="s">
        <v>1600</v>
      </c>
      <c r="B1395" t="s">
        <v>520</v>
      </c>
      <c r="C1395">
        <v>608090</v>
      </c>
      <c r="D1395" t="s">
        <v>521</v>
      </c>
      <c r="E1395" t="s">
        <v>189</v>
      </c>
      <c r="F1395" t="s">
        <v>190</v>
      </c>
      <c r="G1395" t="s">
        <v>522</v>
      </c>
      <c r="H1395" t="s">
        <v>523</v>
      </c>
      <c r="I1395" t="s">
        <v>2349</v>
      </c>
      <c r="J1395" t="s">
        <v>2349</v>
      </c>
      <c r="K1395" t="s">
        <v>2349</v>
      </c>
      <c r="L1395" t="s">
        <v>2349</v>
      </c>
      <c r="M1395" t="s">
        <v>524</v>
      </c>
      <c r="N1395" t="s">
        <v>525</v>
      </c>
      <c r="O1395" t="s">
        <v>2349</v>
      </c>
      <c r="P1395" t="s">
        <v>2349</v>
      </c>
      <c r="Q1395" s="1">
        <v>4333</v>
      </c>
    </row>
    <row r="1396" spans="1:17" x14ac:dyDescent="0.35">
      <c r="A1396" t="s">
        <v>1600</v>
      </c>
      <c r="B1396" t="s">
        <v>1158</v>
      </c>
      <c r="C1396">
        <v>552590</v>
      </c>
      <c r="D1396" t="s">
        <v>39</v>
      </c>
      <c r="E1396" t="s">
        <v>77</v>
      </c>
      <c r="F1396" t="s">
        <v>78</v>
      </c>
      <c r="G1396" t="s">
        <v>112</v>
      </c>
      <c r="H1396" t="s">
        <v>113</v>
      </c>
      <c r="I1396" t="s">
        <v>2349</v>
      </c>
      <c r="J1396" t="s">
        <v>2349</v>
      </c>
      <c r="K1396" t="s">
        <v>646</v>
      </c>
      <c r="L1396" t="s">
        <v>647</v>
      </c>
      <c r="M1396" t="s">
        <v>2349</v>
      </c>
      <c r="N1396" t="s">
        <v>2349</v>
      </c>
      <c r="O1396" t="s">
        <v>2349</v>
      </c>
      <c r="P1396" t="s">
        <v>2349</v>
      </c>
      <c r="Q1396" s="1">
        <v>49199</v>
      </c>
    </row>
    <row r="1397" spans="1:17" x14ac:dyDescent="0.35">
      <c r="A1397" t="s">
        <v>1600</v>
      </c>
      <c r="B1397" t="s">
        <v>686</v>
      </c>
      <c r="C1397">
        <v>552300</v>
      </c>
      <c r="D1397" t="s">
        <v>685</v>
      </c>
      <c r="E1397" t="s">
        <v>127</v>
      </c>
      <c r="F1397" t="s">
        <v>128</v>
      </c>
      <c r="G1397" t="s">
        <v>129</v>
      </c>
      <c r="H1397" t="s">
        <v>130</v>
      </c>
      <c r="I1397" t="s">
        <v>2349</v>
      </c>
      <c r="J1397" t="s">
        <v>2349</v>
      </c>
      <c r="K1397" t="s">
        <v>2349</v>
      </c>
      <c r="L1397" t="s">
        <v>2349</v>
      </c>
      <c r="M1397" t="s">
        <v>2349</v>
      </c>
      <c r="N1397" t="s">
        <v>2349</v>
      </c>
      <c r="O1397" t="s">
        <v>2349</v>
      </c>
      <c r="P1397" t="s">
        <v>2349</v>
      </c>
      <c r="Q1397" s="1">
        <v>-503</v>
      </c>
    </row>
    <row r="1398" spans="1:17" x14ac:dyDescent="0.35">
      <c r="A1398" t="s">
        <v>1600</v>
      </c>
      <c r="B1398" t="s">
        <v>1104</v>
      </c>
      <c r="C1398">
        <v>552300</v>
      </c>
      <c r="D1398" t="s">
        <v>685</v>
      </c>
      <c r="E1398" t="s">
        <v>127</v>
      </c>
      <c r="F1398" t="s">
        <v>128</v>
      </c>
      <c r="G1398" t="s">
        <v>129</v>
      </c>
      <c r="H1398" t="s">
        <v>130</v>
      </c>
      <c r="I1398" t="s">
        <v>2349</v>
      </c>
      <c r="J1398" t="s">
        <v>2349</v>
      </c>
      <c r="K1398" t="s">
        <v>2349</v>
      </c>
      <c r="L1398" t="s">
        <v>2349</v>
      </c>
      <c r="M1398" t="s">
        <v>2349</v>
      </c>
      <c r="N1398" t="s">
        <v>2349</v>
      </c>
      <c r="O1398" t="s">
        <v>2349</v>
      </c>
      <c r="P1398" t="s">
        <v>2349</v>
      </c>
      <c r="Q1398" s="1">
        <v>84536</v>
      </c>
    </row>
    <row r="1399" spans="1:17" x14ac:dyDescent="0.35">
      <c r="A1399" t="s">
        <v>1600</v>
      </c>
      <c r="B1399" t="s">
        <v>1033</v>
      </c>
      <c r="C1399">
        <v>601070</v>
      </c>
      <c r="D1399" t="s">
        <v>1033</v>
      </c>
      <c r="E1399" t="s">
        <v>181</v>
      </c>
      <c r="F1399" t="s">
        <v>182</v>
      </c>
      <c r="G1399" t="s">
        <v>20</v>
      </c>
      <c r="H1399" t="s">
        <v>21</v>
      </c>
      <c r="I1399" t="s">
        <v>2349</v>
      </c>
      <c r="J1399" t="s">
        <v>2349</v>
      </c>
      <c r="K1399" t="s">
        <v>2349</v>
      </c>
      <c r="L1399" t="s">
        <v>2349</v>
      </c>
      <c r="M1399" t="s">
        <v>2349</v>
      </c>
      <c r="N1399" t="s">
        <v>2349</v>
      </c>
      <c r="O1399" t="s">
        <v>853</v>
      </c>
      <c r="P1399" t="s">
        <v>854</v>
      </c>
      <c r="Q1399" s="1">
        <v>500</v>
      </c>
    </row>
    <row r="1400" spans="1:17" x14ac:dyDescent="0.35">
      <c r="A1400" t="s">
        <v>1600</v>
      </c>
      <c r="B1400" t="s">
        <v>469</v>
      </c>
      <c r="C1400">
        <v>5063</v>
      </c>
      <c r="D1400" t="s">
        <v>72</v>
      </c>
      <c r="E1400" t="s">
        <v>30</v>
      </c>
      <c r="F1400" t="s">
        <v>31</v>
      </c>
      <c r="G1400" t="s">
        <v>32</v>
      </c>
      <c r="H1400" t="s">
        <v>33</v>
      </c>
      <c r="I1400" t="s">
        <v>2349</v>
      </c>
      <c r="J1400" t="s">
        <v>2349</v>
      </c>
      <c r="K1400" t="s">
        <v>2349</v>
      </c>
      <c r="L1400" t="s">
        <v>2349</v>
      </c>
      <c r="M1400" t="s">
        <v>2349</v>
      </c>
      <c r="N1400" t="s">
        <v>2349</v>
      </c>
      <c r="O1400" t="s">
        <v>2349</v>
      </c>
      <c r="P1400" t="s">
        <v>2349</v>
      </c>
      <c r="Q1400" s="1">
        <v>1066</v>
      </c>
    </row>
    <row r="1401" spans="1:17" x14ac:dyDescent="0.35">
      <c r="A1401" t="s">
        <v>1600</v>
      </c>
      <c r="B1401" t="s">
        <v>469</v>
      </c>
      <c r="C1401">
        <v>5064</v>
      </c>
      <c r="D1401" t="s">
        <v>67</v>
      </c>
      <c r="E1401" t="s">
        <v>30</v>
      </c>
      <c r="F1401" t="s">
        <v>31</v>
      </c>
      <c r="G1401" t="s">
        <v>32</v>
      </c>
      <c r="H1401" t="s">
        <v>33</v>
      </c>
      <c r="I1401" t="s">
        <v>2349</v>
      </c>
      <c r="J1401" t="s">
        <v>2349</v>
      </c>
      <c r="K1401" t="s">
        <v>2349</v>
      </c>
      <c r="L1401" t="s">
        <v>2349</v>
      </c>
      <c r="M1401" t="s">
        <v>2349</v>
      </c>
      <c r="N1401" t="s">
        <v>2349</v>
      </c>
      <c r="O1401" t="s">
        <v>2349</v>
      </c>
      <c r="P1401" t="s">
        <v>2349</v>
      </c>
      <c r="Q1401" s="1">
        <v>26</v>
      </c>
    </row>
    <row r="1402" spans="1:17" x14ac:dyDescent="0.35">
      <c r="A1402" t="s">
        <v>1600</v>
      </c>
      <c r="B1402" t="s">
        <v>469</v>
      </c>
      <c r="C1402">
        <v>50021</v>
      </c>
      <c r="D1402" t="s">
        <v>74</v>
      </c>
      <c r="E1402" t="s">
        <v>30</v>
      </c>
      <c r="F1402" t="s">
        <v>31</v>
      </c>
      <c r="G1402" t="s">
        <v>32</v>
      </c>
      <c r="H1402" t="s">
        <v>33</v>
      </c>
      <c r="I1402" t="s">
        <v>2349</v>
      </c>
      <c r="J1402" t="s">
        <v>2349</v>
      </c>
      <c r="K1402" t="s">
        <v>2349</v>
      </c>
      <c r="L1402" t="s">
        <v>2349</v>
      </c>
      <c r="M1402" t="s">
        <v>2349</v>
      </c>
      <c r="N1402" t="s">
        <v>2349</v>
      </c>
      <c r="O1402" t="s">
        <v>2349</v>
      </c>
      <c r="P1402" t="s">
        <v>2349</v>
      </c>
      <c r="Q1402" s="1">
        <v>3234</v>
      </c>
    </row>
    <row r="1403" spans="1:17" x14ac:dyDescent="0.35">
      <c r="A1403" t="s">
        <v>1600</v>
      </c>
      <c r="B1403" t="s">
        <v>378</v>
      </c>
      <c r="C1403">
        <v>5063</v>
      </c>
      <c r="D1403" t="s">
        <v>72</v>
      </c>
      <c r="E1403" t="s">
        <v>143</v>
      </c>
      <c r="F1403" t="s">
        <v>144</v>
      </c>
      <c r="G1403" t="s">
        <v>32</v>
      </c>
      <c r="H1403" t="s">
        <v>33</v>
      </c>
      <c r="I1403" t="s">
        <v>2349</v>
      </c>
      <c r="J1403" t="s">
        <v>2349</v>
      </c>
      <c r="K1403" t="s">
        <v>379</v>
      </c>
      <c r="L1403" t="s">
        <v>380</v>
      </c>
      <c r="M1403" t="s">
        <v>2349</v>
      </c>
      <c r="N1403" t="s">
        <v>2349</v>
      </c>
      <c r="O1403" t="s">
        <v>2349</v>
      </c>
      <c r="P1403" t="s">
        <v>2349</v>
      </c>
      <c r="Q1403" s="1">
        <v>70</v>
      </c>
    </row>
    <row r="1404" spans="1:17" x14ac:dyDescent="0.35">
      <c r="A1404" t="s">
        <v>1600</v>
      </c>
      <c r="B1404" t="s">
        <v>378</v>
      </c>
      <c r="C1404">
        <v>5064</v>
      </c>
      <c r="D1404" t="s">
        <v>67</v>
      </c>
      <c r="E1404" t="s">
        <v>143</v>
      </c>
      <c r="F1404" t="s">
        <v>144</v>
      </c>
      <c r="G1404" t="s">
        <v>32</v>
      </c>
      <c r="H1404" t="s">
        <v>33</v>
      </c>
      <c r="I1404" t="s">
        <v>2349</v>
      </c>
      <c r="J1404" t="s">
        <v>2349</v>
      </c>
      <c r="K1404" t="s">
        <v>379</v>
      </c>
      <c r="L1404" t="s">
        <v>380</v>
      </c>
      <c r="M1404" t="s">
        <v>2349</v>
      </c>
      <c r="N1404" t="s">
        <v>2349</v>
      </c>
      <c r="O1404" t="s">
        <v>2349</v>
      </c>
      <c r="P1404" t="s">
        <v>2349</v>
      </c>
      <c r="Q1404" s="1">
        <v>2</v>
      </c>
    </row>
    <row r="1405" spans="1:17" x14ac:dyDescent="0.35">
      <c r="A1405" t="s">
        <v>1600</v>
      </c>
      <c r="B1405" t="s">
        <v>378</v>
      </c>
      <c r="C1405">
        <v>50021</v>
      </c>
      <c r="D1405" t="s">
        <v>74</v>
      </c>
      <c r="E1405" t="s">
        <v>143</v>
      </c>
      <c r="F1405" t="s">
        <v>144</v>
      </c>
      <c r="G1405" t="s">
        <v>32</v>
      </c>
      <c r="H1405" t="s">
        <v>33</v>
      </c>
      <c r="I1405" t="s">
        <v>2349</v>
      </c>
      <c r="J1405" t="s">
        <v>2349</v>
      </c>
      <c r="K1405" t="s">
        <v>379</v>
      </c>
      <c r="L1405" t="s">
        <v>380</v>
      </c>
      <c r="M1405" t="s">
        <v>2349</v>
      </c>
      <c r="N1405" t="s">
        <v>2349</v>
      </c>
      <c r="O1405" t="s">
        <v>2349</v>
      </c>
      <c r="P1405" t="s">
        <v>2349</v>
      </c>
      <c r="Q1405" s="1">
        <v>212</v>
      </c>
    </row>
    <row r="1406" spans="1:17" x14ac:dyDescent="0.35">
      <c r="A1406" t="s">
        <v>1600</v>
      </c>
      <c r="B1406" t="s">
        <v>1181</v>
      </c>
      <c r="C1406">
        <v>450000</v>
      </c>
      <c r="D1406" t="s">
        <v>136</v>
      </c>
      <c r="E1406" t="s">
        <v>77</v>
      </c>
      <c r="F1406" t="s">
        <v>78</v>
      </c>
      <c r="G1406" t="s">
        <v>158</v>
      </c>
      <c r="H1406" t="s">
        <v>159</v>
      </c>
      <c r="I1406" t="s">
        <v>2349</v>
      </c>
      <c r="J1406" t="s">
        <v>2349</v>
      </c>
      <c r="K1406" t="s">
        <v>2349</v>
      </c>
      <c r="L1406" t="s">
        <v>2349</v>
      </c>
      <c r="M1406" t="s">
        <v>160</v>
      </c>
      <c r="N1406" t="s">
        <v>161</v>
      </c>
      <c r="O1406" t="s">
        <v>2349</v>
      </c>
      <c r="P1406" t="s">
        <v>2349</v>
      </c>
      <c r="Q1406" s="1">
        <v>54000</v>
      </c>
    </row>
    <row r="1407" spans="1:17" x14ac:dyDescent="0.35">
      <c r="A1407" t="s">
        <v>1600</v>
      </c>
      <c r="B1407" t="s">
        <v>1182</v>
      </c>
      <c r="C1407">
        <v>413900</v>
      </c>
      <c r="D1407" t="s">
        <v>246</v>
      </c>
      <c r="E1407" t="s">
        <v>77</v>
      </c>
      <c r="F1407" t="s">
        <v>78</v>
      </c>
      <c r="G1407" t="s">
        <v>158</v>
      </c>
      <c r="H1407" t="s">
        <v>159</v>
      </c>
      <c r="I1407" t="s">
        <v>2349</v>
      </c>
      <c r="J1407" t="s">
        <v>2349</v>
      </c>
      <c r="K1407" t="s">
        <v>2349</v>
      </c>
      <c r="L1407" t="s">
        <v>2349</v>
      </c>
      <c r="M1407" t="s">
        <v>1183</v>
      </c>
      <c r="N1407" t="s">
        <v>1182</v>
      </c>
      <c r="O1407" t="s">
        <v>2349</v>
      </c>
      <c r="P1407" t="s">
        <v>2349</v>
      </c>
      <c r="Q1407" s="1">
        <v>5000</v>
      </c>
    </row>
    <row r="1408" spans="1:17" x14ac:dyDescent="0.35">
      <c r="A1408" t="s">
        <v>1600</v>
      </c>
      <c r="B1408" t="s">
        <v>1223</v>
      </c>
      <c r="C1408">
        <v>550060</v>
      </c>
      <c r="D1408" t="s">
        <v>774</v>
      </c>
      <c r="E1408" t="s">
        <v>127</v>
      </c>
      <c r="F1408" t="s">
        <v>128</v>
      </c>
      <c r="G1408" t="s">
        <v>129</v>
      </c>
      <c r="H1408" t="s">
        <v>130</v>
      </c>
      <c r="I1408" t="s">
        <v>2349</v>
      </c>
      <c r="J1408" t="s">
        <v>2349</v>
      </c>
      <c r="K1408" t="s">
        <v>2349</v>
      </c>
      <c r="L1408" t="s">
        <v>2349</v>
      </c>
      <c r="M1408" t="s">
        <v>2349</v>
      </c>
      <c r="N1408" t="s">
        <v>2349</v>
      </c>
      <c r="O1408" t="s">
        <v>2349</v>
      </c>
      <c r="P1408" t="s">
        <v>2349</v>
      </c>
      <c r="Q1408" s="1">
        <v>1150</v>
      </c>
    </row>
    <row r="1409" spans="1:17" x14ac:dyDescent="0.35">
      <c r="A1409" t="s">
        <v>1600</v>
      </c>
      <c r="B1409" t="s">
        <v>1020</v>
      </c>
      <c r="C1409">
        <v>550010</v>
      </c>
      <c r="D1409" t="s">
        <v>811</v>
      </c>
      <c r="E1409" t="s">
        <v>181</v>
      </c>
      <c r="F1409" t="s">
        <v>182</v>
      </c>
      <c r="G1409" t="s">
        <v>827</v>
      </c>
      <c r="H1409" t="s">
        <v>828</v>
      </c>
      <c r="I1409" t="s">
        <v>2349</v>
      </c>
      <c r="J1409" t="s">
        <v>2349</v>
      </c>
      <c r="K1409" t="s">
        <v>2349</v>
      </c>
      <c r="L1409" t="s">
        <v>2349</v>
      </c>
      <c r="M1409" t="s">
        <v>2349</v>
      </c>
      <c r="N1409" t="s">
        <v>2349</v>
      </c>
      <c r="O1409" t="s">
        <v>628</v>
      </c>
      <c r="P1409" t="s">
        <v>629</v>
      </c>
      <c r="Q1409" s="1">
        <v>600</v>
      </c>
    </row>
    <row r="1410" spans="1:17" x14ac:dyDescent="0.35">
      <c r="A1410" t="s">
        <v>1600</v>
      </c>
      <c r="B1410" t="s">
        <v>673</v>
      </c>
      <c r="C1410">
        <v>5063</v>
      </c>
      <c r="D1410" t="s">
        <v>72</v>
      </c>
      <c r="E1410" t="s">
        <v>146</v>
      </c>
      <c r="F1410" t="s">
        <v>147</v>
      </c>
      <c r="G1410" t="s">
        <v>148</v>
      </c>
      <c r="H1410" t="s">
        <v>149</v>
      </c>
      <c r="I1410" t="s">
        <v>2349</v>
      </c>
      <c r="J1410" t="s">
        <v>2349</v>
      </c>
      <c r="K1410" t="s">
        <v>2349</v>
      </c>
      <c r="L1410" t="s">
        <v>2349</v>
      </c>
      <c r="M1410" t="s">
        <v>2349</v>
      </c>
      <c r="N1410" t="s">
        <v>2349</v>
      </c>
      <c r="O1410" t="s">
        <v>2349</v>
      </c>
      <c r="P1410" t="s">
        <v>2349</v>
      </c>
      <c r="Q1410" s="1">
        <v>1546</v>
      </c>
    </row>
    <row r="1411" spans="1:17" x14ac:dyDescent="0.35">
      <c r="A1411" t="s">
        <v>1600</v>
      </c>
      <c r="B1411" t="s">
        <v>673</v>
      </c>
      <c r="C1411">
        <v>5064</v>
      </c>
      <c r="D1411" t="s">
        <v>67</v>
      </c>
      <c r="E1411" t="s">
        <v>146</v>
      </c>
      <c r="F1411" t="s">
        <v>147</v>
      </c>
      <c r="G1411" t="s">
        <v>148</v>
      </c>
      <c r="H1411" t="s">
        <v>149</v>
      </c>
      <c r="I1411" t="s">
        <v>2349</v>
      </c>
      <c r="J1411" t="s">
        <v>2349</v>
      </c>
      <c r="K1411" t="s">
        <v>2349</v>
      </c>
      <c r="L1411" t="s">
        <v>2349</v>
      </c>
      <c r="M1411" t="s">
        <v>2349</v>
      </c>
      <c r="N1411" t="s">
        <v>2349</v>
      </c>
      <c r="O1411" t="s">
        <v>2349</v>
      </c>
      <c r="P1411" t="s">
        <v>2349</v>
      </c>
      <c r="Q1411" s="1">
        <v>37</v>
      </c>
    </row>
    <row r="1412" spans="1:17" x14ac:dyDescent="0.35">
      <c r="A1412" t="s">
        <v>1600</v>
      </c>
      <c r="B1412" t="s">
        <v>673</v>
      </c>
      <c r="C1412">
        <v>50021</v>
      </c>
      <c r="D1412" t="s">
        <v>74</v>
      </c>
      <c r="E1412" t="s">
        <v>146</v>
      </c>
      <c r="F1412" t="s">
        <v>147</v>
      </c>
      <c r="G1412" t="s">
        <v>148</v>
      </c>
      <c r="H1412" t="s">
        <v>149</v>
      </c>
      <c r="I1412" t="s">
        <v>2349</v>
      </c>
      <c r="J1412" t="s">
        <v>2349</v>
      </c>
      <c r="K1412" t="s">
        <v>2349</v>
      </c>
      <c r="L1412" t="s">
        <v>2349</v>
      </c>
      <c r="M1412" t="s">
        <v>2349</v>
      </c>
      <c r="N1412" t="s">
        <v>2349</v>
      </c>
      <c r="O1412" t="s">
        <v>2349</v>
      </c>
      <c r="P1412" t="s">
        <v>2349</v>
      </c>
      <c r="Q1412" s="1">
        <v>4685</v>
      </c>
    </row>
    <row r="1413" spans="1:17" x14ac:dyDescent="0.35">
      <c r="A1413" t="s">
        <v>1600</v>
      </c>
      <c r="B1413" t="s">
        <v>554</v>
      </c>
      <c r="C1413">
        <v>5063</v>
      </c>
      <c r="D1413" t="s">
        <v>72</v>
      </c>
      <c r="E1413" t="s">
        <v>146</v>
      </c>
      <c r="F1413" t="s">
        <v>147</v>
      </c>
      <c r="G1413" t="s">
        <v>224</v>
      </c>
      <c r="H1413" t="s">
        <v>225</v>
      </c>
      <c r="I1413" t="s">
        <v>2349</v>
      </c>
      <c r="J1413" t="s">
        <v>2349</v>
      </c>
      <c r="K1413" t="s">
        <v>2349</v>
      </c>
      <c r="L1413" t="s">
        <v>2349</v>
      </c>
      <c r="M1413" t="s">
        <v>2349</v>
      </c>
      <c r="N1413" t="s">
        <v>2349</v>
      </c>
      <c r="O1413" t="s">
        <v>555</v>
      </c>
      <c r="P1413" t="s">
        <v>556</v>
      </c>
      <c r="Q1413" s="1">
        <v>805</v>
      </c>
    </row>
    <row r="1414" spans="1:17" x14ac:dyDescent="0.35">
      <c r="A1414" t="s">
        <v>1600</v>
      </c>
      <c r="B1414" t="s">
        <v>554</v>
      </c>
      <c r="C1414">
        <v>5064</v>
      </c>
      <c r="D1414" t="s">
        <v>67</v>
      </c>
      <c r="E1414" t="s">
        <v>146</v>
      </c>
      <c r="F1414" t="s">
        <v>147</v>
      </c>
      <c r="G1414" t="s">
        <v>224</v>
      </c>
      <c r="H1414" t="s">
        <v>225</v>
      </c>
      <c r="I1414" t="s">
        <v>2349</v>
      </c>
      <c r="J1414" t="s">
        <v>2349</v>
      </c>
      <c r="K1414" t="s">
        <v>2349</v>
      </c>
      <c r="L1414" t="s">
        <v>2349</v>
      </c>
      <c r="M1414" t="s">
        <v>2349</v>
      </c>
      <c r="N1414" t="s">
        <v>2349</v>
      </c>
      <c r="O1414" t="s">
        <v>555</v>
      </c>
      <c r="P1414" t="s">
        <v>556</v>
      </c>
      <c r="Q1414" s="1">
        <v>20</v>
      </c>
    </row>
    <row r="1415" spans="1:17" x14ac:dyDescent="0.35">
      <c r="A1415" t="s">
        <v>1600</v>
      </c>
      <c r="B1415" t="s">
        <v>554</v>
      </c>
      <c r="C1415">
        <v>50021</v>
      </c>
      <c r="D1415" t="s">
        <v>74</v>
      </c>
      <c r="E1415" t="s">
        <v>146</v>
      </c>
      <c r="F1415" t="s">
        <v>147</v>
      </c>
      <c r="G1415" t="s">
        <v>224</v>
      </c>
      <c r="H1415" t="s">
        <v>225</v>
      </c>
      <c r="I1415" t="s">
        <v>2349</v>
      </c>
      <c r="J1415" t="s">
        <v>2349</v>
      </c>
      <c r="K1415" t="s">
        <v>2349</v>
      </c>
      <c r="L1415" t="s">
        <v>2349</v>
      </c>
      <c r="M1415" t="s">
        <v>2349</v>
      </c>
      <c r="N1415" t="s">
        <v>2349</v>
      </c>
      <c r="O1415" t="s">
        <v>555</v>
      </c>
      <c r="P1415" t="s">
        <v>556</v>
      </c>
      <c r="Q1415" s="1">
        <v>2440</v>
      </c>
    </row>
    <row r="1416" spans="1:17" x14ac:dyDescent="0.35">
      <c r="A1416" t="s">
        <v>1600</v>
      </c>
      <c r="B1416" t="s">
        <v>831</v>
      </c>
      <c r="C1416">
        <v>5063</v>
      </c>
      <c r="D1416" t="s">
        <v>72</v>
      </c>
      <c r="E1416" t="s">
        <v>181</v>
      </c>
      <c r="F1416" t="s">
        <v>182</v>
      </c>
      <c r="G1416" t="s">
        <v>827</v>
      </c>
      <c r="H1416" t="s">
        <v>828</v>
      </c>
      <c r="I1416" t="s">
        <v>2349</v>
      </c>
      <c r="J1416" t="s">
        <v>2349</v>
      </c>
      <c r="K1416" t="s">
        <v>829</v>
      </c>
      <c r="L1416" t="s">
        <v>830</v>
      </c>
      <c r="M1416" t="s">
        <v>163</v>
      </c>
      <c r="N1416" t="s">
        <v>164</v>
      </c>
      <c r="O1416" t="s">
        <v>628</v>
      </c>
      <c r="P1416" t="s">
        <v>629</v>
      </c>
      <c r="Q1416" s="1">
        <v>2341</v>
      </c>
    </row>
    <row r="1417" spans="1:17" x14ac:dyDescent="0.35">
      <c r="A1417" t="s">
        <v>1600</v>
      </c>
      <c r="B1417" t="s">
        <v>826</v>
      </c>
      <c r="C1417">
        <v>5064</v>
      </c>
      <c r="D1417" t="s">
        <v>67</v>
      </c>
      <c r="E1417" t="s">
        <v>181</v>
      </c>
      <c r="F1417" t="s">
        <v>182</v>
      </c>
      <c r="G1417" t="s">
        <v>827</v>
      </c>
      <c r="H1417" t="s">
        <v>828</v>
      </c>
      <c r="I1417" t="s">
        <v>2349</v>
      </c>
      <c r="J1417" t="s">
        <v>2349</v>
      </c>
      <c r="K1417" t="s">
        <v>829</v>
      </c>
      <c r="L1417" t="s">
        <v>830</v>
      </c>
      <c r="M1417" t="s">
        <v>163</v>
      </c>
      <c r="N1417" t="s">
        <v>164</v>
      </c>
      <c r="O1417" t="s">
        <v>628</v>
      </c>
      <c r="P1417" t="s">
        <v>629</v>
      </c>
      <c r="Q1417" s="1">
        <v>57</v>
      </c>
    </row>
    <row r="1418" spans="1:17" x14ac:dyDescent="0.35">
      <c r="A1418" t="s">
        <v>1600</v>
      </c>
      <c r="B1418" t="s">
        <v>832</v>
      </c>
      <c r="C1418">
        <v>50021</v>
      </c>
      <c r="D1418" t="s">
        <v>74</v>
      </c>
      <c r="E1418" t="s">
        <v>181</v>
      </c>
      <c r="F1418" t="s">
        <v>182</v>
      </c>
      <c r="G1418" t="s">
        <v>827</v>
      </c>
      <c r="H1418" t="s">
        <v>828</v>
      </c>
      <c r="I1418" t="s">
        <v>2349</v>
      </c>
      <c r="J1418" t="s">
        <v>2349</v>
      </c>
      <c r="K1418" t="s">
        <v>829</v>
      </c>
      <c r="L1418" t="s">
        <v>830</v>
      </c>
      <c r="M1418" t="s">
        <v>163</v>
      </c>
      <c r="N1418" t="s">
        <v>164</v>
      </c>
      <c r="O1418" t="s">
        <v>628</v>
      </c>
      <c r="P1418" t="s">
        <v>629</v>
      </c>
      <c r="Q1418" s="1">
        <v>7095</v>
      </c>
    </row>
    <row r="1419" spans="1:17" x14ac:dyDescent="0.35">
      <c r="A1419" t="s">
        <v>1600</v>
      </c>
      <c r="B1419" t="s">
        <v>811</v>
      </c>
      <c r="C1419">
        <v>550010</v>
      </c>
      <c r="D1419" t="s">
        <v>811</v>
      </c>
      <c r="E1419" t="s">
        <v>312</v>
      </c>
      <c r="F1419" t="s">
        <v>313</v>
      </c>
      <c r="G1419" t="s">
        <v>70</v>
      </c>
      <c r="H1419" t="s">
        <v>71</v>
      </c>
      <c r="I1419" t="s">
        <v>423</v>
      </c>
      <c r="J1419" t="s">
        <v>424</v>
      </c>
      <c r="K1419" t="s">
        <v>2349</v>
      </c>
      <c r="L1419" t="s">
        <v>2349</v>
      </c>
      <c r="M1419" t="s">
        <v>2349</v>
      </c>
      <c r="N1419" t="s">
        <v>2349</v>
      </c>
      <c r="O1419" t="s">
        <v>423</v>
      </c>
      <c r="P1419" t="s">
        <v>424</v>
      </c>
      <c r="Q1419" s="1">
        <v>3600</v>
      </c>
    </row>
    <row r="1420" spans="1:17" x14ac:dyDescent="0.35">
      <c r="A1420" t="s">
        <v>1600</v>
      </c>
      <c r="B1420" t="s">
        <v>811</v>
      </c>
      <c r="C1420">
        <v>550010</v>
      </c>
      <c r="D1420" t="s">
        <v>811</v>
      </c>
      <c r="E1420" t="s">
        <v>312</v>
      </c>
      <c r="F1420" t="s">
        <v>313</v>
      </c>
      <c r="G1420" t="s">
        <v>70</v>
      </c>
      <c r="H1420" t="s">
        <v>71</v>
      </c>
      <c r="I1420" t="s">
        <v>2349</v>
      </c>
      <c r="J1420" t="s">
        <v>2349</v>
      </c>
      <c r="K1420" t="s">
        <v>2349</v>
      </c>
      <c r="L1420" t="s">
        <v>2349</v>
      </c>
      <c r="M1420" t="s">
        <v>2349</v>
      </c>
      <c r="N1420" t="s">
        <v>2349</v>
      </c>
      <c r="O1420" t="s">
        <v>2349</v>
      </c>
      <c r="P1420" t="s">
        <v>2349</v>
      </c>
      <c r="Q1420" s="1">
        <v>855</v>
      </c>
    </row>
    <row r="1421" spans="1:17" x14ac:dyDescent="0.35">
      <c r="A1421" t="s">
        <v>1600</v>
      </c>
      <c r="B1421" t="s">
        <v>811</v>
      </c>
      <c r="C1421">
        <v>550010</v>
      </c>
      <c r="D1421" t="s">
        <v>811</v>
      </c>
      <c r="E1421" t="s">
        <v>174</v>
      </c>
      <c r="F1421" t="s">
        <v>175</v>
      </c>
      <c r="G1421" t="s">
        <v>70</v>
      </c>
      <c r="H1421" t="s">
        <v>71</v>
      </c>
      <c r="I1421" t="s">
        <v>423</v>
      </c>
      <c r="J1421" t="s">
        <v>424</v>
      </c>
      <c r="K1421" t="s">
        <v>2349</v>
      </c>
      <c r="L1421" t="s">
        <v>2349</v>
      </c>
      <c r="M1421" t="s">
        <v>2349</v>
      </c>
      <c r="N1421" t="s">
        <v>2349</v>
      </c>
      <c r="O1421" t="s">
        <v>423</v>
      </c>
      <c r="P1421" t="s">
        <v>424</v>
      </c>
      <c r="Q1421" s="1">
        <v>1920</v>
      </c>
    </row>
    <row r="1422" spans="1:17" x14ac:dyDescent="0.35">
      <c r="A1422" t="s">
        <v>1600</v>
      </c>
      <c r="B1422" t="s">
        <v>811</v>
      </c>
      <c r="C1422">
        <v>550010</v>
      </c>
      <c r="D1422" t="s">
        <v>811</v>
      </c>
      <c r="E1422" t="s">
        <v>68</v>
      </c>
      <c r="F1422" t="s">
        <v>69</v>
      </c>
      <c r="G1422" t="s">
        <v>70</v>
      </c>
      <c r="H1422" t="s">
        <v>71</v>
      </c>
      <c r="I1422" t="s">
        <v>423</v>
      </c>
      <c r="J1422" t="s">
        <v>424</v>
      </c>
      <c r="K1422" t="s">
        <v>2349</v>
      </c>
      <c r="L1422" t="s">
        <v>2349</v>
      </c>
      <c r="M1422" t="s">
        <v>2349</v>
      </c>
      <c r="N1422" t="s">
        <v>2349</v>
      </c>
      <c r="O1422" t="s">
        <v>423</v>
      </c>
      <c r="P1422" t="s">
        <v>424</v>
      </c>
      <c r="Q1422" s="1">
        <v>1332</v>
      </c>
    </row>
    <row r="1423" spans="1:17" x14ac:dyDescent="0.35">
      <c r="A1423" t="s">
        <v>1600</v>
      </c>
      <c r="B1423" t="s">
        <v>811</v>
      </c>
      <c r="C1423">
        <v>550010</v>
      </c>
      <c r="D1423" t="s">
        <v>811</v>
      </c>
      <c r="E1423" t="s">
        <v>68</v>
      </c>
      <c r="F1423" t="s">
        <v>69</v>
      </c>
      <c r="G1423" t="s">
        <v>70</v>
      </c>
      <c r="H1423" t="s">
        <v>71</v>
      </c>
      <c r="I1423" t="s">
        <v>2349</v>
      </c>
      <c r="J1423" t="s">
        <v>2349</v>
      </c>
      <c r="K1423" t="s">
        <v>2349</v>
      </c>
      <c r="L1423" t="s">
        <v>2349</v>
      </c>
      <c r="M1423" t="s">
        <v>2349</v>
      </c>
      <c r="N1423" t="s">
        <v>2349</v>
      </c>
      <c r="O1423" t="s">
        <v>2349</v>
      </c>
      <c r="P1423" t="s">
        <v>2349</v>
      </c>
      <c r="Q1423" s="1">
        <v>570</v>
      </c>
    </row>
    <row r="1424" spans="1:17" x14ac:dyDescent="0.35">
      <c r="A1424" t="s">
        <v>1600</v>
      </c>
      <c r="B1424" t="s">
        <v>811</v>
      </c>
      <c r="C1424">
        <v>550010</v>
      </c>
      <c r="D1424" t="s">
        <v>811</v>
      </c>
      <c r="E1424" t="s">
        <v>115</v>
      </c>
      <c r="F1424" t="s">
        <v>116</v>
      </c>
      <c r="G1424" t="s">
        <v>70</v>
      </c>
      <c r="H1424" t="s">
        <v>71</v>
      </c>
      <c r="I1424" t="s">
        <v>423</v>
      </c>
      <c r="J1424" t="s">
        <v>424</v>
      </c>
      <c r="K1424" t="s">
        <v>2349</v>
      </c>
      <c r="L1424" t="s">
        <v>2349</v>
      </c>
      <c r="M1424" t="s">
        <v>2349</v>
      </c>
      <c r="N1424" t="s">
        <v>2349</v>
      </c>
      <c r="O1424" t="s">
        <v>423</v>
      </c>
      <c r="P1424" t="s">
        <v>424</v>
      </c>
      <c r="Q1424" s="1">
        <v>3144</v>
      </c>
    </row>
    <row r="1425" spans="1:17" x14ac:dyDescent="0.35">
      <c r="A1425" t="s">
        <v>1600</v>
      </c>
      <c r="B1425" t="s">
        <v>811</v>
      </c>
      <c r="C1425">
        <v>550010</v>
      </c>
      <c r="D1425" t="s">
        <v>811</v>
      </c>
      <c r="E1425" t="s">
        <v>115</v>
      </c>
      <c r="F1425" t="s">
        <v>116</v>
      </c>
      <c r="G1425" t="s">
        <v>70</v>
      </c>
      <c r="H1425" t="s">
        <v>71</v>
      </c>
      <c r="I1425" t="s">
        <v>2349</v>
      </c>
      <c r="J1425" t="s">
        <v>2349</v>
      </c>
      <c r="K1425" t="s">
        <v>2349</v>
      </c>
      <c r="L1425" t="s">
        <v>2349</v>
      </c>
      <c r="M1425" t="s">
        <v>2349</v>
      </c>
      <c r="N1425" t="s">
        <v>2349</v>
      </c>
      <c r="O1425" t="s">
        <v>2349</v>
      </c>
      <c r="P1425" t="s">
        <v>2349</v>
      </c>
      <c r="Q1425" s="1">
        <v>1096</v>
      </c>
    </row>
    <row r="1426" spans="1:17" x14ac:dyDescent="0.35">
      <c r="A1426" t="s">
        <v>1600</v>
      </c>
      <c r="B1426" t="s">
        <v>811</v>
      </c>
      <c r="C1426">
        <v>550010</v>
      </c>
      <c r="D1426" t="s">
        <v>811</v>
      </c>
      <c r="E1426" t="s">
        <v>143</v>
      </c>
      <c r="F1426" t="s">
        <v>144</v>
      </c>
      <c r="G1426" t="s">
        <v>32</v>
      </c>
      <c r="H1426" t="s">
        <v>33</v>
      </c>
      <c r="I1426" t="s">
        <v>423</v>
      </c>
      <c r="J1426" t="s">
        <v>424</v>
      </c>
      <c r="K1426" t="s">
        <v>2349</v>
      </c>
      <c r="L1426" t="s">
        <v>2349</v>
      </c>
      <c r="M1426" t="s">
        <v>2349</v>
      </c>
      <c r="N1426" t="s">
        <v>2349</v>
      </c>
      <c r="O1426" t="s">
        <v>423</v>
      </c>
      <c r="P1426" t="s">
        <v>424</v>
      </c>
      <c r="Q1426" s="1">
        <v>1260</v>
      </c>
    </row>
    <row r="1427" spans="1:17" x14ac:dyDescent="0.35">
      <c r="A1427" t="s">
        <v>1600</v>
      </c>
      <c r="B1427" t="s">
        <v>811</v>
      </c>
      <c r="C1427">
        <v>550010</v>
      </c>
      <c r="D1427" t="s">
        <v>811</v>
      </c>
      <c r="E1427" t="s">
        <v>143</v>
      </c>
      <c r="F1427" t="s">
        <v>144</v>
      </c>
      <c r="G1427" t="s">
        <v>32</v>
      </c>
      <c r="H1427" t="s">
        <v>33</v>
      </c>
      <c r="I1427" t="s">
        <v>2349</v>
      </c>
      <c r="J1427" t="s">
        <v>2349</v>
      </c>
      <c r="K1427" t="s">
        <v>2349</v>
      </c>
      <c r="L1427" t="s">
        <v>2349</v>
      </c>
      <c r="M1427" t="s">
        <v>2349</v>
      </c>
      <c r="N1427" t="s">
        <v>2349</v>
      </c>
      <c r="O1427" t="s">
        <v>2349</v>
      </c>
      <c r="P1427" t="s">
        <v>2349</v>
      </c>
      <c r="Q1427" s="1">
        <v>660</v>
      </c>
    </row>
    <row r="1428" spans="1:17" x14ac:dyDescent="0.35">
      <c r="A1428" t="s">
        <v>1600</v>
      </c>
      <c r="B1428" t="s">
        <v>811</v>
      </c>
      <c r="C1428">
        <v>550010</v>
      </c>
      <c r="D1428" t="s">
        <v>811</v>
      </c>
      <c r="E1428" t="s">
        <v>219</v>
      </c>
      <c r="F1428" t="s">
        <v>220</v>
      </c>
      <c r="G1428" t="s">
        <v>158</v>
      </c>
      <c r="H1428" t="s">
        <v>159</v>
      </c>
      <c r="I1428" t="s">
        <v>423</v>
      </c>
      <c r="J1428" t="s">
        <v>424</v>
      </c>
      <c r="K1428" t="s">
        <v>2349</v>
      </c>
      <c r="L1428" t="s">
        <v>2349</v>
      </c>
      <c r="M1428" t="s">
        <v>2349</v>
      </c>
      <c r="N1428" t="s">
        <v>2349</v>
      </c>
      <c r="O1428" t="s">
        <v>423</v>
      </c>
      <c r="P1428" t="s">
        <v>424</v>
      </c>
      <c r="Q1428" s="1">
        <v>876</v>
      </c>
    </row>
    <row r="1429" spans="1:17" x14ac:dyDescent="0.35">
      <c r="A1429" t="s">
        <v>1600</v>
      </c>
      <c r="B1429" t="s">
        <v>811</v>
      </c>
      <c r="C1429">
        <v>550010</v>
      </c>
      <c r="D1429" t="s">
        <v>811</v>
      </c>
      <c r="E1429" t="s">
        <v>219</v>
      </c>
      <c r="F1429" t="s">
        <v>220</v>
      </c>
      <c r="G1429" t="s">
        <v>158</v>
      </c>
      <c r="H1429" t="s">
        <v>159</v>
      </c>
      <c r="I1429" t="s">
        <v>2349</v>
      </c>
      <c r="J1429" t="s">
        <v>2349</v>
      </c>
      <c r="K1429" t="s">
        <v>2349</v>
      </c>
      <c r="L1429" t="s">
        <v>2349</v>
      </c>
      <c r="M1429" t="s">
        <v>2349</v>
      </c>
      <c r="N1429" t="s">
        <v>2349</v>
      </c>
      <c r="O1429" t="s">
        <v>2349</v>
      </c>
      <c r="P1429" t="s">
        <v>2349</v>
      </c>
      <c r="Q1429" s="1">
        <v>900</v>
      </c>
    </row>
    <row r="1430" spans="1:17" x14ac:dyDescent="0.35">
      <c r="A1430" t="s">
        <v>1600</v>
      </c>
      <c r="B1430" t="s">
        <v>811</v>
      </c>
      <c r="C1430">
        <v>550010</v>
      </c>
      <c r="D1430" t="s">
        <v>811</v>
      </c>
      <c r="E1430" t="s">
        <v>110</v>
      </c>
      <c r="F1430" t="s">
        <v>111</v>
      </c>
      <c r="G1430" t="s">
        <v>112</v>
      </c>
      <c r="H1430" t="s">
        <v>113</v>
      </c>
      <c r="I1430" t="s">
        <v>423</v>
      </c>
      <c r="J1430" t="s">
        <v>424</v>
      </c>
      <c r="K1430" t="s">
        <v>2349</v>
      </c>
      <c r="L1430" t="s">
        <v>2349</v>
      </c>
      <c r="M1430" t="s">
        <v>2349</v>
      </c>
      <c r="N1430" t="s">
        <v>2349</v>
      </c>
      <c r="O1430" t="s">
        <v>423</v>
      </c>
      <c r="P1430" t="s">
        <v>424</v>
      </c>
      <c r="Q1430" s="1">
        <v>555</v>
      </c>
    </row>
    <row r="1431" spans="1:17" x14ac:dyDescent="0.35">
      <c r="A1431" t="s">
        <v>1600</v>
      </c>
      <c r="B1431" t="s">
        <v>811</v>
      </c>
      <c r="C1431">
        <v>550010</v>
      </c>
      <c r="D1431" t="s">
        <v>811</v>
      </c>
      <c r="E1431" t="s">
        <v>390</v>
      </c>
      <c r="F1431" t="s">
        <v>391</v>
      </c>
      <c r="G1431" t="s">
        <v>112</v>
      </c>
      <c r="H1431" t="s">
        <v>113</v>
      </c>
      <c r="I1431" t="s">
        <v>423</v>
      </c>
      <c r="J1431" t="s">
        <v>424</v>
      </c>
      <c r="K1431" t="s">
        <v>2349</v>
      </c>
      <c r="L1431" t="s">
        <v>2349</v>
      </c>
      <c r="M1431" t="s">
        <v>2349</v>
      </c>
      <c r="N1431" t="s">
        <v>2349</v>
      </c>
      <c r="O1431" t="s">
        <v>423</v>
      </c>
      <c r="P1431" t="s">
        <v>424</v>
      </c>
      <c r="Q1431" s="1">
        <v>300</v>
      </c>
    </row>
    <row r="1432" spans="1:17" x14ac:dyDescent="0.35">
      <c r="A1432" t="s">
        <v>1600</v>
      </c>
      <c r="B1432" t="s">
        <v>811</v>
      </c>
      <c r="C1432">
        <v>550010</v>
      </c>
      <c r="D1432" t="s">
        <v>811</v>
      </c>
      <c r="E1432" t="s">
        <v>390</v>
      </c>
      <c r="F1432" t="s">
        <v>391</v>
      </c>
      <c r="G1432" t="s">
        <v>112</v>
      </c>
      <c r="H1432" t="s">
        <v>113</v>
      </c>
      <c r="I1432" t="s">
        <v>2349</v>
      </c>
      <c r="J1432" t="s">
        <v>2349</v>
      </c>
      <c r="K1432" t="s">
        <v>2349</v>
      </c>
      <c r="L1432" t="s">
        <v>2349</v>
      </c>
      <c r="M1432" t="s">
        <v>2349</v>
      </c>
      <c r="N1432" t="s">
        <v>2349</v>
      </c>
      <c r="O1432" t="s">
        <v>2349</v>
      </c>
      <c r="P1432" t="s">
        <v>2349</v>
      </c>
      <c r="Q1432" s="1">
        <v>188</v>
      </c>
    </row>
    <row r="1433" spans="1:17" x14ac:dyDescent="0.35">
      <c r="A1433" t="s">
        <v>1600</v>
      </c>
      <c r="B1433" t="s">
        <v>811</v>
      </c>
      <c r="C1433">
        <v>550010</v>
      </c>
      <c r="D1433" t="s">
        <v>811</v>
      </c>
      <c r="E1433" t="s">
        <v>215</v>
      </c>
      <c r="F1433" t="s">
        <v>216</v>
      </c>
      <c r="G1433" t="s">
        <v>112</v>
      </c>
      <c r="H1433" t="s">
        <v>113</v>
      </c>
      <c r="I1433" t="s">
        <v>423</v>
      </c>
      <c r="J1433" t="s">
        <v>424</v>
      </c>
      <c r="K1433" t="s">
        <v>2349</v>
      </c>
      <c r="L1433" t="s">
        <v>2349</v>
      </c>
      <c r="M1433" t="s">
        <v>2349</v>
      </c>
      <c r="N1433" t="s">
        <v>2349</v>
      </c>
      <c r="O1433" t="s">
        <v>423</v>
      </c>
      <c r="P1433" t="s">
        <v>424</v>
      </c>
      <c r="Q1433" s="1">
        <v>744</v>
      </c>
    </row>
    <row r="1434" spans="1:17" x14ac:dyDescent="0.35">
      <c r="A1434" t="s">
        <v>1600</v>
      </c>
      <c r="B1434" t="s">
        <v>811</v>
      </c>
      <c r="C1434">
        <v>550010</v>
      </c>
      <c r="D1434" t="s">
        <v>811</v>
      </c>
      <c r="E1434" t="s">
        <v>215</v>
      </c>
      <c r="F1434" t="s">
        <v>216</v>
      </c>
      <c r="G1434" t="s">
        <v>112</v>
      </c>
      <c r="H1434" t="s">
        <v>113</v>
      </c>
      <c r="I1434" t="s">
        <v>2349</v>
      </c>
      <c r="J1434" t="s">
        <v>2349</v>
      </c>
      <c r="K1434" t="s">
        <v>2349</v>
      </c>
      <c r="L1434" t="s">
        <v>2349</v>
      </c>
      <c r="M1434" t="s">
        <v>2349</v>
      </c>
      <c r="N1434" t="s">
        <v>2349</v>
      </c>
      <c r="O1434" t="s">
        <v>2349</v>
      </c>
      <c r="P1434" t="s">
        <v>2349</v>
      </c>
      <c r="Q1434" s="1">
        <v>200</v>
      </c>
    </row>
    <row r="1435" spans="1:17" x14ac:dyDescent="0.35">
      <c r="A1435" t="s">
        <v>1600</v>
      </c>
      <c r="B1435" t="s">
        <v>811</v>
      </c>
      <c r="C1435">
        <v>550010</v>
      </c>
      <c r="D1435" t="s">
        <v>811</v>
      </c>
      <c r="E1435" t="s">
        <v>526</v>
      </c>
      <c r="F1435" t="s">
        <v>527</v>
      </c>
      <c r="G1435" t="s">
        <v>528</v>
      </c>
      <c r="H1435" t="s">
        <v>529</v>
      </c>
      <c r="I1435" t="s">
        <v>423</v>
      </c>
      <c r="J1435" t="s">
        <v>424</v>
      </c>
      <c r="K1435" t="s">
        <v>2349</v>
      </c>
      <c r="L1435" t="s">
        <v>2349</v>
      </c>
      <c r="M1435" t="s">
        <v>2349</v>
      </c>
      <c r="N1435" t="s">
        <v>2349</v>
      </c>
      <c r="O1435" t="s">
        <v>423</v>
      </c>
      <c r="P1435" t="s">
        <v>424</v>
      </c>
      <c r="Q1435" s="1">
        <v>720</v>
      </c>
    </row>
    <row r="1436" spans="1:17" x14ac:dyDescent="0.35">
      <c r="A1436" t="s">
        <v>1600</v>
      </c>
      <c r="B1436" t="s">
        <v>811</v>
      </c>
      <c r="C1436">
        <v>550010</v>
      </c>
      <c r="D1436" t="s">
        <v>811</v>
      </c>
      <c r="E1436" t="s">
        <v>146</v>
      </c>
      <c r="F1436" t="s">
        <v>147</v>
      </c>
      <c r="G1436" t="s">
        <v>148</v>
      </c>
      <c r="H1436" t="s">
        <v>149</v>
      </c>
      <c r="I1436" t="s">
        <v>423</v>
      </c>
      <c r="J1436" t="s">
        <v>424</v>
      </c>
      <c r="K1436" t="s">
        <v>2349</v>
      </c>
      <c r="L1436" t="s">
        <v>2349</v>
      </c>
      <c r="M1436" t="s">
        <v>2349</v>
      </c>
      <c r="N1436" t="s">
        <v>2349</v>
      </c>
      <c r="O1436" t="s">
        <v>423</v>
      </c>
      <c r="P1436" t="s">
        <v>424</v>
      </c>
      <c r="Q1436" s="1">
        <v>1552</v>
      </c>
    </row>
    <row r="1437" spans="1:17" x14ac:dyDescent="0.35">
      <c r="A1437" t="s">
        <v>1600</v>
      </c>
      <c r="B1437" t="s">
        <v>811</v>
      </c>
      <c r="C1437">
        <v>550010</v>
      </c>
      <c r="D1437" t="s">
        <v>811</v>
      </c>
      <c r="E1437" t="s">
        <v>146</v>
      </c>
      <c r="F1437" t="s">
        <v>147</v>
      </c>
      <c r="G1437" t="s">
        <v>148</v>
      </c>
      <c r="H1437" t="s">
        <v>149</v>
      </c>
      <c r="I1437" t="s">
        <v>2349</v>
      </c>
      <c r="J1437" t="s">
        <v>2349</v>
      </c>
      <c r="K1437" t="s">
        <v>2349</v>
      </c>
      <c r="L1437" t="s">
        <v>2349</v>
      </c>
      <c r="M1437" t="s">
        <v>2349</v>
      </c>
      <c r="N1437" t="s">
        <v>2349</v>
      </c>
      <c r="O1437" t="s">
        <v>2349</v>
      </c>
      <c r="P1437" t="s">
        <v>2349</v>
      </c>
      <c r="Q1437" s="1">
        <v>30</v>
      </c>
    </row>
    <row r="1438" spans="1:17" x14ac:dyDescent="0.35">
      <c r="A1438" t="s">
        <v>1600</v>
      </c>
      <c r="B1438" t="s">
        <v>811</v>
      </c>
      <c r="C1438">
        <v>550010</v>
      </c>
      <c r="D1438" t="s">
        <v>811</v>
      </c>
      <c r="E1438" t="s">
        <v>146</v>
      </c>
      <c r="F1438" t="s">
        <v>147</v>
      </c>
      <c r="G1438" t="s">
        <v>1119</v>
      </c>
      <c r="H1438" t="s">
        <v>1120</v>
      </c>
      <c r="I1438" t="s">
        <v>423</v>
      </c>
      <c r="J1438" t="s">
        <v>424</v>
      </c>
      <c r="K1438" t="s">
        <v>2349</v>
      </c>
      <c r="L1438" t="s">
        <v>2349</v>
      </c>
      <c r="M1438" t="s">
        <v>2349</v>
      </c>
      <c r="N1438" t="s">
        <v>2349</v>
      </c>
      <c r="O1438" t="s">
        <v>423</v>
      </c>
      <c r="P1438" t="s">
        <v>424</v>
      </c>
      <c r="Q1438" s="1">
        <v>216</v>
      </c>
    </row>
    <row r="1439" spans="1:17" x14ac:dyDescent="0.35">
      <c r="A1439" t="s">
        <v>1600</v>
      </c>
      <c r="B1439" t="s">
        <v>811</v>
      </c>
      <c r="C1439">
        <v>550010</v>
      </c>
      <c r="D1439" t="s">
        <v>811</v>
      </c>
      <c r="E1439" t="s">
        <v>232</v>
      </c>
      <c r="F1439" t="s">
        <v>233</v>
      </c>
      <c r="G1439" t="s">
        <v>473</v>
      </c>
      <c r="H1439" t="s">
        <v>474</v>
      </c>
      <c r="I1439" t="s">
        <v>423</v>
      </c>
      <c r="J1439" t="s">
        <v>424</v>
      </c>
      <c r="K1439" t="s">
        <v>2349</v>
      </c>
      <c r="L1439" t="s">
        <v>2349</v>
      </c>
      <c r="M1439" t="s">
        <v>2349</v>
      </c>
      <c r="N1439" t="s">
        <v>2349</v>
      </c>
      <c r="O1439" t="s">
        <v>423</v>
      </c>
      <c r="P1439" t="s">
        <v>424</v>
      </c>
      <c r="Q1439" s="1">
        <v>1860</v>
      </c>
    </row>
    <row r="1440" spans="1:17" x14ac:dyDescent="0.35">
      <c r="A1440" t="s">
        <v>1600</v>
      </c>
      <c r="B1440" t="s">
        <v>811</v>
      </c>
      <c r="C1440">
        <v>550010</v>
      </c>
      <c r="D1440" t="s">
        <v>811</v>
      </c>
      <c r="E1440" t="s">
        <v>232</v>
      </c>
      <c r="F1440" t="s">
        <v>233</v>
      </c>
      <c r="G1440" t="s">
        <v>473</v>
      </c>
      <c r="H1440" t="s">
        <v>474</v>
      </c>
      <c r="I1440" t="s">
        <v>2349</v>
      </c>
      <c r="J1440" t="s">
        <v>2349</v>
      </c>
      <c r="K1440" t="s">
        <v>2349</v>
      </c>
      <c r="L1440" t="s">
        <v>2349</v>
      </c>
      <c r="M1440" t="s">
        <v>2349</v>
      </c>
      <c r="N1440" t="s">
        <v>2349</v>
      </c>
      <c r="O1440" t="s">
        <v>2349</v>
      </c>
      <c r="P1440" t="s">
        <v>2349</v>
      </c>
      <c r="Q1440" s="1">
        <v>950</v>
      </c>
    </row>
    <row r="1441" spans="1:17" x14ac:dyDescent="0.35">
      <c r="A1441" t="s">
        <v>1600</v>
      </c>
      <c r="B1441" t="s">
        <v>811</v>
      </c>
      <c r="C1441">
        <v>550010</v>
      </c>
      <c r="D1441" t="s">
        <v>811</v>
      </c>
      <c r="E1441" t="s">
        <v>167</v>
      </c>
      <c r="F1441" t="s">
        <v>168</v>
      </c>
      <c r="G1441" t="s">
        <v>169</v>
      </c>
      <c r="H1441" t="s">
        <v>170</v>
      </c>
      <c r="I1441" t="s">
        <v>2349</v>
      </c>
      <c r="J1441" t="s">
        <v>2349</v>
      </c>
      <c r="K1441" t="s">
        <v>2349</v>
      </c>
      <c r="L1441" t="s">
        <v>2349</v>
      </c>
      <c r="M1441" t="s">
        <v>2349</v>
      </c>
      <c r="N1441" t="s">
        <v>2349</v>
      </c>
      <c r="O1441" t="s">
        <v>2349</v>
      </c>
      <c r="P1441" t="s">
        <v>2349</v>
      </c>
      <c r="Q1441" s="1">
        <v>3100</v>
      </c>
    </row>
    <row r="1442" spans="1:17" x14ac:dyDescent="0.35">
      <c r="A1442" t="s">
        <v>1600</v>
      </c>
      <c r="B1442" t="s">
        <v>811</v>
      </c>
      <c r="C1442">
        <v>550010</v>
      </c>
      <c r="D1442" t="s">
        <v>811</v>
      </c>
      <c r="E1442" t="s">
        <v>340</v>
      </c>
      <c r="F1442" t="s">
        <v>341</v>
      </c>
      <c r="G1442" t="s">
        <v>32</v>
      </c>
      <c r="H1442" t="s">
        <v>33</v>
      </c>
      <c r="I1442" t="s">
        <v>423</v>
      </c>
      <c r="J1442" t="s">
        <v>424</v>
      </c>
      <c r="K1442" t="s">
        <v>2349</v>
      </c>
      <c r="L1442" t="s">
        <v>2349</v>
      </c>
      <c r="M1442" t="s">
        <v>2349</v>
      </c>
      <c r="N1442" t="s">
        <v>2349</v>
      </c>
      <c r="O1442" t="s">
        <v>423</v>
      </c>
      <c r="P1442" t="s">
        <v>424</v>
      </c>
      <c r="Q1442" s="1">
        <v>1704</v>
      </c>
    </row>
    <row r="1443" spans="1:17" x14ac:dyDescent="0.35">
      <c r="A1443" t="s">
        <v>1600</v>
      </c>
      <c r="B1443" t="s">
        <v>811</v>
      </c>
      <c r="C1443">
        <v>550010</v>
      </c>
      <c r="D1443" t="s">
        <v>811</v>
      </c>
      <c r="E1443" t="s">
        <v>340</v>
      </c>
      <c r="F1443" t="s">
        <v>341</v>
      </c>
      <c r="G1443" t="s">
        <v>32</v>
      </c>
      <c r="H1443" t="s">
        <v>33</v>
      </c>
      <c r="I1443" t="s">
        <v>2349</v>
      </c>
      <c r="J1443" t="s">
        <v>2349</v>
      </c>
      <c r="K1443" t="s">
        <v>2349</v>
      </c>
      <c r="L1443" t="s">
        <v>2349</v>
      </c>
      <c r="M1443" t="s">
        <v>2349</v>
      </c>
      <c r="N1443" t="s">
        <v>2349</v>
      </c>
      <c r="O1443" t="s">
        <v>2349</v>
      </c>
      <c r="P1443" t="s">
        <v>2349</v>
      </c>
      <c r="Q1443" s="1">
        <v>1450</v>
      </c>
    </row>
    <row r="1444" spans="1:17" x14ac:dyDescent="0.35">
      <c r="A1444" t="s">
        <v>1600</v>
      </c>
      <c r="B1444" t="s">
        <v>811</v>
      </c>
      <c r="C1444">
        <v>550010</v>
      </c>
      <c r="D1444" t="s">
        <v>811</v>
      </c>
      <c r="E1444" t="s">
        <v>30</v>
      </c>
      <c r="F1444" t="s">
        <v>31</v>
      </c>
      <c r="G1444" t="s">
        <v>32</v>
      </c>
      <c r="H1444" t="s">
        <v>33</v>
      </c>
      <c r="I1444" t="s">
        <v>423</v>
      </c>
      <c r="J1444" t="s">
        <v>424</v>
      </c>
      <c r="K1444" t="s">
        <v>2349</v>
      </c>
      <c r="L1444" t="s">
        <v>2349</v>
      </c>
      <c r="M1444" t="s">
        <v>2349</v>
      </c>
      <c r="N1444" t="s">
        <v>2349</v>
      </c>
      <c r="O1444" t="s">
        <v>423</v>
      </c>
      <c r="P1444" t="s">
        <v>424</v>
      </c>
      <c r="Q1444" s="1">
        <v>1212</v>
      </c>
    </row>
    <row r="1445" spans="1:17" x14ac:dyDescent="0.35">
      <c r="A1445" t="s">
        <v>1600</v>
      </c>
      <c r="B1445" t="s">
        <v>811</v>
      </c>
      <c r="C1445">
        <v>550010</v>
      </c>
      <c r="D1445" t="s">
        <v>811</v>
      </c>
      <c r="E1445" t="s">
        <v>30</v>
      </c>
      <c r="F1445" t="s">
        <v>31</v>
      </c>
      <c r="G1445" t="s">
        <v>32</v>
      </c>
      <c r="H1445" t="s">
        <v>33</v>
      </c>
      <c r="I1445" t="s">
        <v>2349</v>
      </c>
      <c r="J1445" t="s">
        <v>2349</v>
      </c>
      <c r="K1445" t="s">
        <v>2349</v>
      </c>
      <c r="L1445" t="s">
        <v>2349</v>
      </c>
      <c r="M1445" t="s">
        <v>2349</v>
      </c>
      <c r="N1445" t="s">
        <v>2349</v>
      </c>
      <c r="O1445" t="s">
        <v>2349</v>
      </c>
      <c r="P1445" t="s">
        <v>2349</v>
      </c>
      <c r="Q1445" s="1">
        <v>1000</v>
      </c>
    </row>
    <row r="1446" spans="1:17" x14ac:dyDescent="0.35">
      <c r="A1446" t="s">
        <v>1600</v>
      </c>
      <c r="B1446" t="s">
        <v>811</v>
      </c>
      <c r="C1446">
        <v>550010</v>
      </c>
      <c r="D1446" t="s">
        <v>811</v>
      </c>
      <c r="E1446" t="s">
        <v>299</v>
      </c>
      <c r="F1446" t="s">
        <v>300</v>
      </c>
      <c r="G1446" t="s">
        <v>32</v>
      </c>
      <c r="H1446" t="s">
        <v>33</v>
      </c>
      <c r="I1446" t="s">
        <v>423</v>
      </c>
      <c r="J1446" t="s">
        <v>424</v>
      </c>
      <c r="K1446" t="s">
        <v>2349</v>
      </c>
      <c r="L1446" t="s">
        <v>2349</v>
      </c>
      <c r="M1446" t="s">
        <v>2349</v>
      </c>
      <c r="N1446" t="s">
        <v>2349</v>
      </c>
      <c r="O1446" t="s">
        <v>423</v>
      </c>
      <c r="P1446" t="s">
        <v>424</v>
      </c>
      <c r="Q1446" s="1">
        <v>1800</v>
      </c>
    </row>
    <row r="1447" spans="1:17" x14ac:dyDescent="0.35">
      <c r="A1447" t="s">
        <v>1600</v>
      </c>
      <c r="B1447" t="s">
        <v>811</v>
      </c>
      <c r="C1447">
        <v>550010</v>
      </c>
      <c r="D1447" t="s">
        <v>811</v>
      </c>
      <c r="E1447" t="s">
        <v>299</v>
      </c>
      <c r="F1447" t="s">
        <v>300</v>
      </c>
      <c r="G1447" t="s">
        <v>32</v>
      </c>
      <c r="H1447" t="s">
        <v>33</v>
      </c>
      <c r="I1447" t="s">
        <v>2349</v>
      </c>
      <c r="J1447" t="s">
        <v>2349</v>
      </c>
      <c r="K1447" t="s">
        <v>2349</v>
      </c>
      <c r="L1447" t="s">
        <v>2349</v>
      </c>
      <c r="M1447" t="s">
        <v>2349</v>
      </c>
      <c r="N1447" t="s">
        <v>2349</v>
      </c>
      <c r="O1447" t="s">
        <v>2349</v>
      </c>
      <c r="P1447" t="s">
        <v>2349</v>
      </c>
      <c r="Q1447" s="1">
        <v>444</v>
      </c>
    </row>
    <row r="1448" spans="1:17" x14ac:dyDescent="0.35">
      <c r="A1448" t="s">
        <v>1600</v>
      </c>
      <c r="B1448" t="s">
        <v>811</v>
      </c>
      <c r="C1448">
        <v>550010</v>
      </c>
      <c r="D1448" t="s">
        <v>811</v>
      </c>
      <c r="E1448" t="s">
        <v>127</v>
      </c>
      <c r="F1448" t="s">
        <v>128</v>
      </c>
      <c r="G1448" t="s">
        <v>129</v>
      </c>
      <c r="H1448" t="s">
        <v>130</v>
      </c>
      <c r="I1448" t="s">
        <v>423</v>
      </c>
      <c r="J1448" t="s">
        <v>424</v>
      </c>
      <c r="K1448" t="s">
        <v>2349</v>
      </c>
      <c r="L1448" t="s">
        <v>2349</v>
      </c>
      <c r="M1448" t="s">
        <v>2349</v>
      </c>
      <c r="N1448" t="s">
        <v>2349</v>
      </c>
      <c r="O1448" t="s">
        <v>423</v>
      </c>
      <c r="P1448" t="s">
        <v>424</v>
      </c>
      <c r="Q1448" s="1">
        <v>840</v>
      </c>
    </row>
    <row r="1449" spans="1:17" x14ac:dyDescent="0.35">
      <c r="A1449" t="s">
        <v>1600</v>
      </c>
      <c r="B1449" t="s">
        <v>811</v>
      </c>
      <c r="C1449">
        <v>550010</v>
      </c>
      <c r="D1449" t="s">
        <v>811</v>
      </c>
      <c r="E1449" t="s">
        <v>530</v>
      </c>
      <c r="F1449" t="s">
        <v>531</v>
      </c>
      <c r="G1449" t="s">
        <v>275</v>
      </c>
      <c r="H1449" t="s">
        <v>276</v>
      </c>
      <c r="I1449" t="s">
        <v>423</v>
      </c>
      <c r="J1449" t="s">
        <v>424</v>
      </c>
      <c r="K1449" t="s">
        <v>2349</v>
      </c>
      <c r="L1449" t="s">
        <v>2349</v>
      </c>
      <c r="M1449" t="s">
        <v>2349</v>
      </c>
      <c r="N1449" t="s">
        <v>2349</v>
      </c>
      <c r="O1449" t="s">
        <v>423</v>
      </c>
      <c r="P1449" t="s">
        <v>424</v>
      </c>
      <c r="Q1449" s="1">
        <v>1320</v>
      </c>
    </row>
    <row r="1450" spans="1:17" x14ac:dyDescent="0.35">
      <c r="A1450" t="s">
        <v>1600</v>
      </c>
      <c r="B1450" t="s">
        <v>811</v>
      </c>
      <c r="C1450">
        <v>550010</v>
      </c>
      <c r="D1450" t="s">
        <v>811</v>
      </c>
      <c r="E1450" t="s">
        <v>530</v>
      </c>
      <c r="F1450" t="s">
        <v>531</v>
      </c>
      <c r="G1450" t="s">
        <v>275</v>
      </c>
      <c r="H1450" t="s">
        <v>276</v>
      </c>
      <c r="I1450" t="s">
        <v>2349</v>
      </c>
      <c r="J1450" t="s">
        <v>2349</v>
      </c>
      <c r="K1450" t="s">
        <v>2349</v>
      </c>
      <c r="L1450" t="s">
        <v>2349</v>
      </c>
      <c r="M1450" t="s">
        <v>2349</v>
      </c>
      <c r="N1450" t="s">
        <v>2349</v>
      </c>
      <c r="O1450" t="s">
        <v>2349</v>
      </c>
      <c r="P1450" t="s">
        <v>2349</v>
      </c>
      <c r="Q1450" s="1">
        <v>1440</v>
      </c>
    </row>
    <row r="1451" spans="1:17" x14ac:dyDescent="0.35">
      <c r="A1451" t="s">
        <v>1600</v>
      </c>
      <c r="B1451" t="s">
        <v>811</v>
      </c>
      <c r="C1451">
        <v>550010</v>
      </c>
      <c r="D1451" t="s">
        <v>811</v>
      </c>
      <c r="E1451" t="s">
        <v>537</v>
      </c>
      <c r="F1451" t="s">
        <v>538</v>
      </c>
      <c r="G1451" t="s">
        <v>535</v>
      </c>
      <c r="H1451" t="s">
        <v>536</v>
      </c>
      <c r="I1451" t="s">
        <v>423</v>
      </c>
      <c r="J1451" t="s">
        <v>424</v>
      </c>
      <c r="K1451" t="s">
        <v>2349</v>
      </c>
      <c r="L1451" t="s">
        <v>2349</v>
      </c>
      <c r="M1451" t="s">
        <v>2349</v>
      </c>
      <c r="N1451" t="s">
        <v>2349</v>
      </c>
      <c r="O1451" t="s">
        <v>423</v>
      </c>
      <c r="P1451" t="s">
        <v>424</v>
      </c>
      <c r="Q1451" s="1">
        <v>732</v>
      </c>
    </row>
    <row r="1452" spans="1:17" x14ac:dyDescent="0.35">
      <c r="A1452" t="s">
        <v>1600</v>
      </c>
      <c r="B1452" t="s">
        <v>811</v>
      </c>
      <c r="C1452">
        <v>550010</v>
      </c>
      <c r="D1452" t="s">
        <v>811</v>
      </c>
      <c r="E1452" t="s">
        <v>537</v>
      </c>
      <c r="F1452" t="s">
        <v>538</v>
      </c>
      <c r="G1452" t="s">
        <v>535</v>
      </c>
      <c r="H1452" t="s">
        <v>536</v>
      </c>
      <c r="I1452" t="s">
        <v>2349</v>
      </c>
      <c r="J1452" t="s">
        <v>2349</v>
      </c>
      <c r="K1452" t="s">
        <v>2349</v>
      </c>
      <c r="L1452" t="s">
        <v>2349</v>
      </c>
      <c r="M1452" t="s">
        <v>2349</v>
      </c>
      <c r="N1452" t="s">
        <v>2349</v>
      </c>
      <c r="O1452" t="s">
        <v>2349</v>
      </c>
      <c r="P1452" t="s">
        <v>2349</v>
      </c>
      <c r="Q1452" s="1">
        <v>200</v>
      </c>
    </row>
    <row r="1453" spans="1:17" x14ac:dyDescent="0.35">
      <c r="A1453" t="s">
        <v>1600</v>
      </c>
      <c r="B1453" t="s">
        <v>811</v>
      </c>
      <c r="C1453">
        <v>550010</v>
      </c>
      <c r="D1453" t="s">
        <v>811</v>
      </c>
      <c r="E1453" t="s">
        <v>539</v>
      </c>
      <c r="F1453" t="s">
        <v>540</v>
      </c>
      <c r="G1453" t="s">
        <v>348</v>
      </c>
      <c r="H1453" t="s">
        <v>349</v>
      </c>
      <c r="I1453" t="s">
        <v>423</v>
      </c>
      <c r="J1453" t="s">
        <v>424</v>
      </c>
      <c r="K1453" t="s">
        <v>2349</v>
      </c>
      <c r="L1453" t="s">
        <v>2349</v>
      </c>
      <c r="M1453" t="s">
        <v>2349</v>
      </c>
      <c r="N1453" t="s">
        <v>2349</v>
      </c>
      <c r="O1453" t="s">
        <v>423</v>
      </c>
      <c r="P1453" t="s">
        <v>424</v>
      </c>
      <c r="Q1453" s="1">
        <v>1008</v>
      </c>
    </row>
    <row r="1454" spans="1:17" x14ac:dyDescent="0.35">
      <c r="A1454" t="s">
        <v>1600</v>
      </c>
      <c r="B1454" t="s">
        <v>811</v>
      </c>
      <c r="C1454">
        <v>550010</v>
      </c>
      <c r="D1454" t="s">
        <v>811</v>
      </c>
      <c r="E1454" t="s">
        <v>306</v>
      </c>
      <c r="F1454" t="s">
        <v>307</v>
      </c>
      <c r="G1454" t="s">
        <v>158</v>
      </c>
      <c r="H1454" t="s">
        <v>159</v>
      </c>
      <c r="I1454" t="s">
        <v>423</v>
      </c>
      <c r="J1454" t="s">
        <v>424</v>
      </c>
      <c r="K1454" t="s">
        <v>2349</v>
      </c>
      <c r="L1454" t="s">
        <v>2349</v>
      </c>
      <c r="M1454" t="s">
        <v>2349</v>
      </c>
      <c r="N1454" t="s">
        <v>2349</v>
      </c>
      <c r="O1454" t="s">
        <v>423</v>
      </c>
      <c r="P1454" t="s">
        <v>424</v>
      </c>
      <c r="Q1454" s="1">
        <v>2554</v>
      </c>
    </row>
    <row r="1455" spans="1:17" x14ac:dyDescent="0.35">
      <c r="A1455" t="s">
        <v>1600</v>
      </c>
      <c r="B1455" t="s">
        <v>811</v>
      </c>
      <c r="C1455">
        <v>550010</v>
      </c>
      <c r="D1455" t="s">
        <v>811</v>
      </c>
      <c r="E1455" t="s">
        <v>306</v>
      </c>
      <c r="F1455" t="s">
        <v>307</v>
      </c>
      <c r="G1455" t="s">
        <v>158</v>
      </c>
      <c r="H1455" t="s">
        <v>159</v>
      </c>
      <c r="I1455" t="s">
        <v>2349</v>
      </c>
      <c r="J1455" t="s">
        <v>2349</v>
      </c>
      <c r="K1455" t="s">
        <v>2349</v>
      </c>
      <c r="L1455" t="s">
        <v>2349</v>
      </c>
      <c r="M1455" t="s">
        <v>2349</v>
      </c>
      <c r="N1455" t="s">
        <v>2349</v>
      </c>
      <c r="O1455" t="s">
        <v>2349</v>
      </c>
      <c r="P1455" t="s">
        <v>2349</v>
      </c>
      <c r="Q1455" s="1">
        <v>650</v>
      </c>
    </row>
    <row r="1456" spans="1:17" x14ac:dyDescent="0.35">
      <c r="A1456" t="s">
        <v>1600</v>
      </c>
      <c r="B1456" t="s">
        <v>811</v>
      </c>
      <c r="C1456">
        <v>550010</v>
      </c>
      <c r="D1456" t="s">
        <v>811</v>
      </c>
      <c r="E1456" t="s">
        <v>200</v>
      </c>
      <c r="F1456" t="s">
        <v>201</v>
      </c>
      <c r="G1456" t="s">
        <v>202</v>
      </c>
      <c r="H1456" t="s">
        <v>203</v>
      </c>
      <c r="I1456" t="s">
        <v>423</v>
      </c>
      <c r="J1456" t="s">
        <v>424</v>
      </c>
      <c r="K1456" t="s">
        <v>2349</v>
      </c>
      <c r="L1456" t="s">
        <v>2349</v>
      </c>
      <c r="M1456" t="s">
        <v>2349</v>
      </c>
      <c r="N1456" t="s">
        <v>2349</v>
      </c>
      <c r="O1456" t="s">
        <v>423</v>
      </c>
      <c r="P1456" t="s">
        <v>424</v>
      </c>
      <c r="Q1456" s="1">
        <v>2532</v>
      </c>
    </row>
    <row r="1457" spans="1:17" x14ac:dyDescent="0.35">
      <c r="A1457" t="s">
        <v>1600</v>
      </c>
      <c r="B1457" t="s">
        <v>811</v>
      </c>
      <c r="C1457">
        <v>550010</v>
      </c>
      <c r="D1457" t="s">
        <v>811</v>
      </c>
      <c r="E1457" t="s">
        <v>181</v>
      </c>
      <c r="F1457" t="s">
        <v>182</v>
      </c>
      <c r="G1457" t="s">
        <v>20</v>
      </c>
      <c r="H1457" t="s">
        <v>21</v>
      </c>
      <c r="I1457" t="s">
        <v>423</v>
      </c>
      <c r="J1457" t="s">
        <v>424</v>
      </c>
      <c r="K1457" t="s">
        <v>2349</v>
      </c>
      <c r="L1457" t="s">
        <v>2349</v>
      </c>
      <c r="M1457" t="s">
        <v>2349</v>
      </c>
      <c r="N1457" t="s">
        <v>2349</v>
      </c>
      <c r="O1457" t="s">
        <v>423</v>
      </c>
      <c r="P1457" t="s">
        <v>424</v>
      </c>
      <c r="Q1457" s="1">
        <v>21720</v>
      </c>
    </row>
    <row r="1458" spans="1:17" x14ac:dyDescent="0.35">
      <c r="A1458" t="s">
        <v>1600</v>
      </c>
      <c r="B1458" t="s">
        <v>811</v>
      </c>
      <c r="C1458">
        <v>550010</v>
      </c>
      <c r="D1458" t="s">
        <v>811</v>
      </c>
      <c r="E1458" t="s">
        <v>181</v>
      </c>
      <c r="F1458" t="s">
        <v>182</v>
      </c>
      <c r="G1458" t="s">
        <v>183</v>
      </c>
      <c r="H1458" t="s">
        <v>184</v>
      </c>
      <c r="I1458" t="s">
        <v>423</v>
      </c>
      <c r="J1458" t="s">
        <v>424</v>
      </c>
      <c r="K1458" t="s">
        <v>2349</v>
      </c>
      <c r="L1458" t="s">
        <v>2349</v>
      </c>
      <c r="M1458" t="s">
        <v>2349</v>
      </c>
      <c r="N1458" t="s">
        <v>2349</v>
      </c>
      <c r="O1458" t="s">
        <v>423</v>
      </c>
      <c r="P1458" t="s">
        <v>424</v>
      </c>
      <c r="Q1458" s="1">
        <v>768</v>
      </c>
    </row>
    <row r="1459" spans="1:17" x14ac:dyDescent="0.35">
      <c r="A1459" t="s">
        <v>1600</v>
      </c>
      <c r="B1459" t="s">
        <v>495</v>
      </c>
      <c r="C1459">
        <v>413120</v>
      </c>
      <c r="D1459" t="s">
        <v>495</v>
      </c>
      <c r="E1459" t="s">
        <v>205</v>
      </c>
      <c r="F1459" t="s">
        <v>206</v>
      </c>
      <c r="G1459" t="s">
        <v>640</v>
      </c>
      <c r="H1459" t="s">
        <v>641</v>
      </c>
      <c r="I1459" t="s">
        <v>2349</v>
      </c>
      <c r="J1459" t="s">
        <v>2349</v>
      </c>
      <c r="K1459" t="s">
        <v>642</v>
      </c>
      <c r="L1459" t="s">
        <v>643</v>
      </c>
      <c r="M1459" t="s">
        <v>644</v>
      </c>
      <c r="N1459" t="s">
        <v>645</v>
      </c>
      <c r="O1459" t="s">
        <v>2349</v>
      </c>
      <c r="P1459" t="s">
        <v>2349</v>
      </c>
      <c r="Q1459" s="1">
        <v>40000</v>
      </c>
    </row>
    <row r="1460" spans="1:17" x14ac:dyDescent="0.35">
      <c r="A1460" t="s">
        <v>1600</v>
      </c>
      <c r="B1460" t="s">
        <v>495</v>
      </c>
      <c r="C1460">
        <v>413120</v>
      </c>
      <c r="D1460" t="s">
        <v>495</v>
      </c>
      <c r="E1460" t="s">
        <v>205</v>
      </c>
      <c r="F1460" t="s">
        <v>206</v>
      </c>
      <c r="G1460" t="s">
        <v>640</v>
      </c>
      <c r="H1460" t="s">
        <v>641</v>
      </c>
      <c r="I1460" t="s">
        <v>2349</v>
      </c>
      <c r="J1460" t="s">
        <v>2349</v>
      </c>
      <c r="K1460" t="s">
        <v>2349</v>
      </c>
      <c r="L1460" t="s">
        <v>2349</v>
      </c>
      <c r="M1460" t="s">
        <v>644</v>
      </c>
      <c r="N1460" t="s">
        <v>645</v>
      </c>
      <c r="O1460" t="s">
        <v>2349</v>
      </c>
      <c r="P1460" t="s">
        <v>2349</v>
      </c>
      <c r="Q1460" s="1">
        <v>68278</v>
      </c>
    </row>
    <row r="1461" spans="1:17" x14ac:dyDescent="0.35">
      <c r="A1461" t="s">
        <v>1600</v>
      </c>
      <c r="B1461" t="s">
        <v>495</v>
      </c>
      <c r="C1461">
        <v>413120</v>
      </c>
      <c r="D1461" t="s">
        <v>495</v>
      </c>
      <c r="E1461" t="s">
        <v>205</v>
      </c>
      <c r="F1461" t="s">
        <v>206</v>
      </c>
      <c r="G1461" t="s">
        <v>1301</v>
      </c>
      <c r="H1461" t="s">
        <v>1302</v>
      </c>
      <c r="I1461" t="s">
        <v>2349</v>
      </c>
      <c r="J1461" t="s">
        <v>2349</v>
      </c>
      <c r="K1461" t="s">
        <v>2349</v>
      </c>
      <c r="L1461" t="s">
        <v>2349</v>
      </c>
      <c r="M1461" t="s">
        <v>1305</v>
      </c>
      <c r="N1461" t="s">
        <v>1306</v>
      </c>
      <c r="O1461" t="s">
        <v>2349</v>
      </c>
      <c r="P1461" t="s">
        <v>2349</v>
      </c>
      <c r="Q1461" s="1">
        <v>587210</v>
      </c>
    </row>
    <row r="1462" spans="1:17" x14ac:dyDescent="0.35">
      <c r="A1462" t="s">
        <v>1600</v>
      </c>
      <c r="B1462" t="s">
        <v>495</v>
      </c>
      <c r="C1462">
        <v>413120</v>
      </c>
      <c r="D1462" t="s">
        <v>495</v>
      </c>
      <c r="E1462" t="s">
        <v>205</v>
      </c>
      <c r="F1462" t="s">
        <v>206</v>
      </c>
      <c r="G1462" t="s">
        <v>1301</v>
      </c>
      <c r="H1462" t="s">
        <v>1302</v>
      </c>
      <c r="I1462" t="s">
        <v>2349</v>
      </c>
      <c r="J1462" t="s">
        <v>2349</v>
      </c>
      <c r="M1462" t="s">
        <v>1303</v>
      </c>
      <c r="N1462" t="s">
        <v>1304</v>
      </c>
      <c r="O1462" t="s">
        <v>2349</v>
      </c>
      <c r="P1462" t="s">
        <v>2349</v>
      </c>
      <c r="Q1462" s="1">
        <v>1440</v>
      </c>
    </row>
    <row r="1463" spans="1:17" x14ac:dyDescent="0.35">
      <c r="A1463" t="s">
        <v>1600</v>
      </c>
      <c r="B1463" t="s">
        <v>475</v>
      </c>
      <c r="C1463">
        <v>5063</v>
      </c>
      <c r="D1463" t="s">
        <v>72</v>
      </c>
      <c r="E1463" t="s">
        <v>232</v>
      </c>
      <c r="F1463" t="s">
        <v>233</v>
      </c>
      <c r="G1463" t="s">
        <v>473</v>
      </c>
      <c r="H1463" t="s">
        <v>474</v>
      </c>
      <c r="I1463" t="s">
        <v>2349</v>
      </c>
      <c r="J1463" t="s">
        <v>2349</v>
      </c>
      <c r="K1463" t="s">
        <v>2349</v>
      </c>
      <c r="L1463" t="s">
        <v>2349</v>
      </c>
      <c r="M1463" t="s">
        <v>2349</v>
      </c>
      <c r="N1463" t="s">
        <v>2349</v>
      </c>
      <c r="O1463" t="s">
        <v>2349</v>
      </c>
      <c r="P1463" t="s">
        <v>2349</v>
      </c>
      <c r="Q1463" s="1">
        <v>-1025</v>
      </c>
    </row>
    <row r="1464" spans="1:17" x14ac:dyDescent="0.35">
      <c r="A1464" t="s">
        <v>1600</v>
      </c>
      <c r="B1464" t="s">
        <v>1025</v>
      </c>
      <c r="C1464">
        <v>5063</v>
      </c>
      <c r="D1464" t="s">
        <v>72</v>
      </c>
      <c r="E1464" t="s">
        <v>232</v>
      </c>
      <c r="F1464" t="s">
        <v>233</v>
      </c>
      <c r="G1464" t="s">
        <v>499</v>
      </c>
      <c r="H1464" t="s">
        <v>500</v>
      </c>
      <c r="I1464" t="s">
        <v>2349</v>
      </c>
      <c r="J1464" t="s">
        <v>2349</v>
      </c>
      <c r="K1464" t="s">
        <v>2349</v>
      </c>
      <c r="L1464" t="s">
        <v>2349</v>
      </c>
      <c r="M1464" t="s">
        <v>2349</v>
      </c>
      <c r="N1464" t="s">
        <v>2349</v>
      </c>
      <c r="O1464" t="s">
        <v>2349</v>
      </c>
      <c r="P1464" t="s">
        <v>2349</v>
      </c>
      <c r="Q1464" s="1">
        <v>4257</v>
      </c>
    </row>
    <row r="1465" spans="1:17" x14ac:dyDescent="0.35">
      <c r="A1465" t="s">
        <v>1600</v>
      </c>
      <c r="B1465" t="s">
        <v>1311</v>
      </c>
      <c r="C1465">
        <v>552630</v>
      </c>
      <c r="D1465" t="s">
        <v>1312</v>
      </c>
      <c r="E1465" t="s">
        <v>205</v>
      </c>
      <c r="F1465" t="s">
        <v>206</v>
      </c>
      <c r="G1465" t="s">
        <v>489</v>
      </c>
      <c r="H1465" t="s">
        <v>490</v>
      </c>
      <c r="I1465" t="s">
        <v>2349</v>
      </c>
      <c r="J1465" t="s">
        <v>2349</v>
      </c>
      <c r="K1465" t="s">
        <v>2349</v>
      </c>
      <c r="L1465" t="s">
        <v>2349</v>
      </c>
      <c r="M1465" t="s">
        <v>762</v>
      </c>
      <c r="N1465" t="s">
        <v>763</v>
      </c>
      <c r="O1465" t="s">
        <v>2349</v>
      </c>
      <c r="P1465" t="s">
        <v>2349</v>
      </c>
      <c r="Q1465" s="1">
        <v>300</v>
      </c>
    </row>
    <row r="1466" spans="1:17" x14ac:dyDescent="0.35">
      <c r="A1466" t="s">
        <v>1600</v>
      </c>
      <c r="B1466" t="s">
        <v>1213</v>
      </c>
      <c r="C1466">
        <v>550040</v>
      </c>
      <c r="D1466" t="s">
        <v>375</v>
      </c>
      <c r="E1466" t="s">
        <v>205</v>
      </c>
      <c r="F1466" t="s">
        <v>206</v>
      </c>
      <c r="G1466" t="s">
        <v>207</v>
      </c>
      <c r="H1466" t="s">
        <v>208</v>
      </c>
      <c r="I1466" t="s">
        <v>2349</v>
      </c>
      <c r="J1466" t="s">
        <v>2349</v>
      </c>
      <c r="K1466" t="s">
        <v>2349</v>
      </c>
      <c r="L1466" t="s">
        <v>2349</v>
      </c>
      <c r="M1466" t="s">
        <v>211</v>
      </c>
      <c r="N1466" t="s">
        <v>212</v>
      </c>
      <c r="O1466" t="s">
        <v>2349</v>
      </c>
      <c r="P1466" t="s">
        <v>2349</v>
      </c>
      <c r="Q1466" s="1">
        <v>7520</v>
      </c>
    </row>
    <row r="1467" spans="1:17" x14ac:dyDescent="0.35">
      <c r="A1467" t="s">
        <v>1600</v>
      </c>
      <c r="B1467" t="s">
        <v>1286</v>
      </c>
      <c r="C1467">
        <v>413899</v>
      </c>
      <c r="D1467" t="s">
        <v>485</v>
      </c>
      <c r="E1467" t="s">
        <v>205</v>
      </c>
      <c r="F1467" t="s">
        <v>206</v>
      </c>
      <c r="G1467" t="s">
        <v>1045</v>
      </c>
      <c r="H1467" t="s">
        <v>1046</v>
      </c>
      <c r="I1467" t="s">
        <v>2349</v>
      </c>
      <c r="J1467" t="s">
        <v>2349</v>
      </c>
      <c r="K1467" t="s">
        <v>2349</v>
      </c>
      <c r="L1467" t="s">
        <v>2349</v>
      </c>
      <c r="M1467" t="s">
        <v>1287</v>
      </c>
      <c r="N1467" t="s">
        <v>1288</v>
      </c>
      <c r="O1467" t="s">
        <v>2349</v>
      </c>
      <c r="P1467" t="s">
        <v>2349</v>
      </c>
      <c r="Q1467" s="1">
        <v>35500</v>
      </c>
    </row>
    <row r="1468" spans="1:17" x14ac:dyDescent="0.35">
      <c r="A1468" t="s">
        <v>1600</v>
      </c>
      <c r="B1468" t="s">
        <v>979</v>
      </c>
      <c r="C1468">
        <v>5063</v>
      </c>
      <c r="D1468" t="s">
        <v>72</v>
      </c>
      <c r="E1468" t="s">
        <v>299</v>
      </c>
      <c r="F1468" t="s">
        <v>300</v>
      </c>
      <c r="G1468" t="s">
        <v>32</v>
      </c>
      <c r="H1468" t="s">
        <v>33</v>
      </c>
      <c r="I1468" t="s">
        <v>2349</v>
      </c>
      <c r="J1468" t="s">
        <v>2349</v>
      </c>
      <c r="K1468" t="s">
        <v>394</v>
      </c>
      <c r="L1468" t="s">
        <v>395</v>
      </c>
      <c r="M1468" t="s">
        <v>2349</v>
      </c>
      <c r="N1468" t="s">
        <v>2349</v>
      </c>
      <c r="O1468" t="s">
        <v>2349</v>
      </c>
      <c r="P1468" t="s">
        <v>2349</v>
      </c>
      <c r="Q1468" s="1">
        <v>270741</v>
      </c>
    </row>
    <row r="1469" spans="1:17" x14ac:dyDescent="0.35">
      <c r="A1469" t="s">
        <v>1600</v>
      </c>
      <c r="B1469" t="s">
        <v>913</v>
      </c>
      <c r="C1469">
        <v>5063</v>
      </c>
      <c r="D1469" t="s">
        <v>72</v>
      </c>
      <c r="E1469" t="s">
        <v>299</v>
      </c>
      <c r="F1469" t="s">
        <v>300</v>
      </c>
      <c r="G1469" t="s">
        <v>32</v>
      </c>
      <c r="H1469" t="s">
        <v>33</v>
      </c>
      <c r="I1469" t="s">
        <v>2349</v>
      </c>
      <c r="J1469" t="s">
        <v>2349</v>
      </c>
      <c r="K1469" t="s">
        <v>2349</v>
      </c>
      <c r="L1469" t="s">
        <v>2349</v>
      </c>
      <c r="M1469" t="s">
        <v>2349</v>
      </c>
      <c r="N1469" t="s">
        <v>2349</v>
      </c>
      <c r="O1469" t="s">
        <v>2349</v>
      </c>
      <c r="P1469" t="s">
        <v>2349</v>
      </c>
      <c r="Q1469" s="1">
        <v>62415</v>
      </c>
    </row>
    <row r="1470" spans="1:17" x14ac:dyDescent="0.35">
      <c r="A1470" t="s">
        <v>1600</v>
      </c>
      <c r="B1470" t="s">
        <v>913</v>
      </c>
      <c r="C1470">
        <v>5063</v>
      </c>
      <c r="D1470" t="s">
        <v>72</v>
      </c>
      <c r="E1470" t="s">
        <v>44</v>
      </c>
      <c r="F1470" t="s">
        <v>45</v>
      </c>
      <c r="G1470" t="s">
        <v>46</v>
      </c>
      <c r="H1470" t="s">
        <v>47</v>
      </c>
      <c r="I1470" t="s">
        <v>2349</v>
      </c>
      <c r="J1470" t="s">
        <v>2349</v>
      </c>
      <c r="K1470" t="s">
        <v>2349</v>
      </c>
      <c r="L1470" t="s">
        <v>2349</v>
      </c>
      <c r="M1470" t="s">
        <v>163</v>
      </c>
      <c r="N1470" t="s">
        <v>164</v>
      </c>
      <c r="O1470" t="s">
        <v>2349</v>
      </c>
      <c r="P1470" t="s">
        <v>2349</v>
      </c>
      <c r="Q1470" s="1">
        <v>80784</v>
      </c>
    </row>
    <row r="1471" spans="1:17" x14ac:dyDescent="0.35">
      <c r="A1471" t="s">
        <v>1600</v>
      </c>
      <c r="B1471" t="s">
        <v>920</v>
      </c>
      <c r="C1471">
        <v>5063</v>
      </c>
      <c r="D1471" t="s">
        <v>72</v>
      </c>
      <c r="E1471" t="s">
        <v>526</v>
      </c>
      <c r="F1471" t="s">
        <v>527</v>
      </c>
      <c r="G1471" t="s">
        <v>528</v>
      </c>
      <c r="H1471" t="s">
        <v>529</v>
      </c>
      <c r="I1471" t="s">
        <v>2349</v>
      </c>
      <c r="J1471" t="s">
        <v>2349</v>
      </c>
      <c r="K1471" t="s">
        <v>2349</v>
      </c>
      <c r="L1471" t="s">
        <v>2349</v>
      </c>
      <c r="M1471" t="s">
        <v>2349</v>
      </c>
      <c r="N1471" t="s">
        <v>2349</v>
      </c>
      <c r="O1471" t="s">
        <v>2349</v>
      </c>
      <c r="P1471" t="s">
        <v>2349</v>
      </c>
      <c r="Q1471" s="1">
        <v>10844</v>
      </c>
    </row>
    <row r="1472" spans="1:17" x14ac:dyDescent="0.35">
      <c r="A1472" t="s">
        <v>1600</v>
      </c>
      <c r="B1472" t="s">
        <v>944</v>
      </c>
      <c r="C1472">
        <v>5063</v>
      </c>
      <c r="D1472" t="s">
        <v>72</v>
      </c>
      <c r="E1472" t="s">
        <v>526</v>
      </c>
      <c r="F1472" t="s">
        <v>527</v>
      </c>
      <c r="G1472" t="s">
        <v>528</v>
      </c>
      <c r="H1472" t="s">
        <v>529</v>
      </c>
      <c r="I1472" t="s">
        <v>2349</v>
      </c>
      <c r="J1472" t="s">
        <v>2349</v>
      </c>
      <c r="K1472" t="s">
        <v>2349</v>
      </c>
      <c r="L1472" t="s">
        <v>2349</v>
      </c>
      <c r="M1472" t="s">
        <v>2349</v>
      </c>
      <c r="N1472" t="s">
        <v>2349</v>
      </c>
      <c r="O1472" t="s">
        <v>2349</v>
      </c>
      <c r="P1472" t="s">
        <v>2349</v>
      </c>
      <c r="Q1472" s="1">
        <v>2421</v>
      </c>
    </row>
    <row r="1473" spans="1:17" x14ac:dyDescent="0.35">
      <c r="A1473" t="s">
        <v>1600</v>
      </c>
      <c r="B1473" t="s">
        <v>945</v>
      </c>
      <c r="C1473">
        <v>5063</v>
      </c>
      <c r="D1473" t="s">
        <v>72</v>
      </c>
      <c r="E1473" t="s">
        <v>526</v>
      </c>
      <c r="F1473" t="s">
        <v>527</v>
      </c>
      <c r="G1473" t="s">
        <v>528</v>
      </c>
      <c r="H1473" t="s">
        <v>529</v>
      </c>
      <c r="I1473" t="s">
        <v>2349</v>
      </c>
      <c r="J1473" t="s">
        <v>2349</v>
      </c>
      <c r="K1473" t="s">
        <v>2349</v>
      </c>
      <c r="L1473" t="s">
        <v>2349</v>
      </c>
      <c r="M1473" t="s">
        <v>2349</v>
      </c>
      <c r="N1473" t="s">
        <v>2349</v>
      </c>
      <c r="O1473" t="s">
        <v>2349</v>
      </c>
      <c r="P1473" t="s">
        <v>2349</v>
      </c>
      <c r="Q1473" s="1">
        <v>4144</v>
      </c>
    </row>
    <row r="1474" spans="1:17" x14ac:dyDescent="0.35">
      <c r="A1474" t="s">
        <v>1600</v>
      </c>
      <c r="B1474" t="s">
        <v>1028</v>
      </c>
      <c r="C1474">
        <v>5063</v>
      </c>
      <c r="D1474" t="s">
        <v>72</v>
      </c>
      <c r="E1474" t="s">
        <v>77</v>
      </c>
      <c r="F1474" t="s">
        <v>78</v>
      </c>
      <c r="G1474" t="s">
        <v>152</v>
      </c>
      <c r="H1474" t="s">
        <v>153</v>
      </c>
      <c r="I1474" t="s">
        <v>2349</v>
      </c>
      <c r="J1474" t="s">
        <v>2349</v>
      </c>
      <c r="K1474" t="s">
        <v>2349</v>
      </c>
      <c r="L1474" t="s">
        <v>2349</v>
      </c>
      <c r="M1474" t="s">
        <v>163</v>
      </c>
      <c r="N1474" t="s">
        <v>164</v>
      </c>
      <c r="O1474" t="s">
        <v>2349</v>
      </c>
      <c r="P1474" t="s">
        <v>2349</v>
      </c>
      <c r="Q1474" s="1">
        <v>39956</v>
      </c>
    </row>
    <row r="1475" spans="1:17" x14ac:dyDescent="0.35">
      <c r="A1475" t="s">
        <v>1600</v>
      </c>
      <c r="B1475" t="s">
        <v>1113</v>
      </c>
      <c r="C1475">
        <v>5063</v>
      </c>
      <c r="D1475" t="s">
        <v>72</v>
      </c>
      <c r="E1475" t="s">
        <v>77</v>
      </c>
      <c r="F1475" t="s">
        <v>78</v>
      </c>
      <c r="G1475" t="s">
        <v>152</v>
      </c>
      <c r="H1475" t="s">
        <v>153</v>
      </c>
      <c r="I1475" t="s">
        <v>2349</v>
      </c>
      <c r="J1475" t="s">
        <v>2349</v>
      </c>
      <c r="K1475" t="s">
        <v>2349</v>
      </c>
      <c r="L1475" t="s">
        <v>2349</v>
      </c>
      <c r="M1475" t="s">
        <v>328</v>
      </c>
      <c r="N1475" t="s">
        <v>329</v>
      </c>
      <c r="O1475" t="s">
        <v>2349</v>
      </c>
      <c r="P1475" t="s">
        <v>2349</v>
      </c>
      <c r="Q1475" s="1">
        <v>228</v>
      </c>
    </row>
    <row r="1476" spans="1:17" x14ac:dyDescent="0.35">
      <c r="A1476" t="s">
        <v>1600</v>
      </c>
      <c r="B1476" t="s">
        <v>688</v>
      </c>
      <c r="C1476">
        <v>506010</v>
      </c>
      <c r="D1476" t="s">
        <v>688</v>
      </c>
      <c r="E1476" t="s">
        <v>312</v>
      </c>
      <c r="F1476" t="s">
        <v>313</v>
      </c>
      <c r="G1476" t="s">
        <v>70</v>
      </c>
      <c r="H1476" t="s">
        <v>71</v>
      </c>
      <c r="I1476" t="s">
        <v>2349</v>
      </c>
      <c r="J1476" t="s">
        <v>2349</v>
      </c>
      <c r="K1476" t="s">
        <v>2349</v>
      </c>
      <c r="L1476" t="s">
        <v>2349</v>
      </c>
      <c r="M1476" t="s">
        <v>2349</v>
      </c>
      <c r="N1476" t="s">
        <v>2349</v>
      </c>
      <c r="O1476" t="s">
        <v>2349</v>
      </c>
      <c r="P1476" t="s">
        <v>2349</v>
      </c>
      <c r="Q1476" s="1">
        <v>846</v>
      </c>
    </row>
    <row r="1477" spans="1:17" x14ac:dyDescent="0.35">
      <c r="A1477" t="s">
        <v>1600</v>
      </c>
      <c r="B1477" t="s">
        <v>688</v>
      </c>
      <c r="C1477">
        <v>506010</v>
      </c>
      <c r="D1477" t="s">
        <v>688</v>
      </c>
      <c r="E1477" t="s">
        <v>390</v>
      </c>
      <c r="F1477" t="s">
        <v>391</v>
      </c>
      <c r="G1477" t="s">
        <v>112</v>
      </c>
      <c r="H1477" t="s">
        <v>113</v>
      </c>
      <c r="I1477" t="s">
        <v>2349</v>
      </c>
      <c r="J1477" t="s">
        <v>2349</v>
      </c>
      <c r="K1477" t="s">
        <v>2349</v>
      </c>
      <c r="L1477" t="s">
        <v>2349</v>
      </c>
      <c r="M1477" t="s">
        <v>2349</v>
      </c>
      <c r="N1477" t="s">
        <v>2349</v>
      </c>
      <c r="O1477" t="s">
        <v>2349</v>
      </c>
      <c r="P1477" t="s">
        <v>2349</v>
      </c>
      <c r="Q1477" s="1">
        <v>673</v>
      </c>
    </row>
    <row r="1478" spans="1:17" x14ac:dyDescent="0.35">
      <c r="A1478" t="s">
        <v>1600</v>
      </c>
      <c r="B1478" t="s">
        <v>688</v>
      </c>
      <c r="C1478">
        <v>506010</v>
      </c>
      <c r="D1478" t="s">
        <v>688</v>
      </c>
      <c r="E1478" t="s">
        <v>30</v>
      </c>
      <c r="F1478" t="s">
        <v>31</v>
      </c>
      <c r="G1478" t="s">
        <v>32</v>
      </c>
      <c r="H1478" t="s">
        <v>33</v>
      </c>
      <c r="I1478" t="s">
        <v>2349</v>
      </c>
      <c r="J1478" t="s">
        <v>2349</v>
      </c>
      <c r="K1478" t="s">
        <v>2349</v>
      </c>
      <c r="L1478" t="s">
        <v>2349</v>
      </c>
      <c r="M1478" t="s">
        <v>2349</v>
      </c>
      <c r="N1478" t="s">
        <v>2349</v>
      </c>
      <c r="O1478" t="s">
        <v>2349</v>
      </c>
      <c r="P1478" t="s">
        <v>2349</v>
      </c>
      <c r="Q1478" s="1">
        <v>413</v>
      </c>
    </row>
    <row r="1479" spans="1:17" x14ac:dyDescent="0.35">
      <c r="A1479" t="s">
        <v>1600</v>
      </c>
      <c r="B1479" t="s">
        <v>688</v>
      </c>
      <c r="C1479">
        <v>506010</v>
      </c>
      <c r="D1479" t="s">
        <v>688</v>
      </c>
      <c r="E1479" t="s">
        <v>299</v>
      </c>
      <c r="F1479" t="s">
        <v>300</v>
      </c>
      <c r="G1479" t="s">
        <v>32</v>
      </c>
      <c r="H1479" t="s">
        <v>33</v>
      </c>
      <c r="I1479" t="s">
        <v>2349</v>
      </c>
      <c r="J1479" t="s">
        <v>2349</v>
      </c>
      <c r="K1479" t="s">
        <v>2349</v>
      </c>
      <c r="L1479" t="s">
        <v>2349</v>
      </c>
      <c r="M1479" t="s">
        <v>2349</v>
      </c>
      <c r="N1479" t="s">
        <v>2349</v>
      </c>
      <c r="O1479" t="s">
        <v>2349</v>
      </c>
      <c r="P1479" t="s">
        <v>2349</v>
      </c>
      <c r="Q1479" s="1">
        <v>27</v>
      </c>
    </row>
    <row r="1480" spans="1:17" x14ac:dyDescent="0.35">
      <c r="A1480" t="s">
        <v>1600</v>
      </c>
      <c r="B1480" t="s">
        <v>688</v>
      </c>
      <c r="C1480">
        <v>506010</v>
      </c>
      <c r="D1480" t="s">
        <v>688</v>
      </c>
      <c r="E1480" t="s">
        <v>981</v>
      </c>
      <c r="F1480" t="s">
        <v>982</v>
      </c>
      <c r="G1480" t="s">
        <v>983</v>
      </c>
      <c r="H1480" t="s">
        <v>982</v>
      </c>
      <c r="I1480" t="s">
        <v>2349</v>
      </c>
      <c r="J1480" t="s">
        <v>2349</v>
      </c>
      <c r="K1480" t="s">
        <v>2349</v>
      </c>
      <c r="L1480" t="s">
        <v>2349</v>
      </c>
      <c r="M1480" t="s">
        <v>998</v>
      </c>
      <c r="N1480" t="s">
        <v>999</v>
      </c>
      <c r="O1480" t="s">
        <v>2349</v>
      </c>
      <c r="P1480" t="s">
        <v>2349</v>
      </c>
      <c r="Q1480" s="1">
        <v>1733</v>
      </c>
    </row>
    <row r="1481" spans="1:17" x14ac:dyDescent="0.35">
      <c r="A1481" t="s">
        <v>1600</v>
      </c>
      <c r="B1481" t="s">
        <v>1357</v>
      </c>
      <c r="C1481">
        <v>5063</v>
      </c>
      <c r="D1481" t="s">
        <v>72</v>
      </c>
      <c r="E1481" t="s">
        <v>200</v>
      </c>
      <c r="F1481" t="s">
        <v>201</v>
      </c>
      <c r="G1481" t="s">
        <v>202</v>
      </c>
      <c r="H1481" t="s">
        <v>203</v>
      </c>
      <c r="I1481" t="s">
        <v>2349</v>
      </c>
      <c r="J1481" t="s">
        <v>2349</v>
      </c>
      <c r="K1481" t="s">
        <v>2349</v>
      </c>
      <c r="L1481" t="s">
        <v>2349</v>
      </c>
      <c r="M1481" t="s">
        <v>2349</v>
      </c>
      <c r="N1481" t="s">
        <v>2349</v>
      </c>
      <c r="O1481" t="s">
        <v>2349</v>
      </c>
      <c r="P1481" t="s">
        <v>2349</v>
      </c>
      <c r="Q1481" s="1">
        <v>113038</v>
      </c>
    </row>
    <row r="1482" spans="1:17" x14ac:dyDescent="0.35">
      <c r="A1482" t="s">
        <v>1600</v>
      </c>
      <c r="B1482" t="s">
        <v>72</v>
      </c>
      <c r="C1482">
        <v>5063</v>
      </c>
      <c r="D1482" t="s">
        <v>72</v>
      </c>
      <c r="E1482" t="s">
        <v>312</v>
      </c>
      <c r="F1482" t="s">
        <v>313</v>
      </c>
      <c r="G1482" t="s">
        <v>70</v>
      </c>
      <c r="H1482" t="s">
        <v>71</v>
      </c>
      <c r="I1482" t="s">
        <v>2349</v>
      </c>
      <c r="J1482" t="s">
        <v>2349</v>
      </c>
      <c r="K1482" t="s">
        <v>621</v>
      </c>
      <c r="L1482" t="s">
        <v>622</v>
      </c>
      <c r="M1482" t="s">
        <v>2349</v>
      </c>
      <c r="N1482" t="s">
        <v>2349</v>
      </c>
      <c r="O1482" t="s">
        <v>2349</v>
      </c>
      <c r="P1482" t="s">
        <v>2349</v>
      </c>
      <c r="Q1482" s="1">
        <v>23788</v>
      </c>
    </row>
    <row r="1483" spans="1:17" x14ac:dyDescent="0.35">
      <c r="A1483" t="s">
        <v>1600</v>
      </c>
      <c r="B1483" t="s">
        <v>72</v>
      </c>
      <c r="C1483">
        <v>5063</v>
      </c>
      <c r="D1483" t="s">
        <v>72</v>
      </c>
      <c r="E1483" t="s">
        <v>312</v>
      </c>
      <c r="F1483" t="s">
        <v>313</v>
      </c>
      <c r="G1483" t="s">
        <v>70</v>
      </c>
      <c r="H1483" t="s">
        <v>71</v>
      </c>
      <c r="I1483" t="s">
        <v>2349</v>
      </c>
      <c r="J1483" t="s">
        <v>2349</v>
      </c>
      <c r="K1483" t="s">
        <v>2349</v>
      </c>
      <c r="L1483" t="s">
        <v>2349</v>
      </c>
      <c r="M1483" t="s">
        <v>2349</v>
      </c>
      <c r="N1483" t="s">
        <v>2349</v>
      </c>
      <c r="O1483" t="s">
        <v>2349</v>
      </c>
      <c r="P1483" t="s">
        <v>2349</v>
      </c>
      <c r="Q1483" s="1">
        <v>356214</v>
      </c>
    </row>
    <row r="1484" spans="1:17" x14ac:dyDescent="0.35">
      <c r="A1484" t="s">
        <v>1600</v>
      </c>
      <c r="B1484" t="s">
        <v>72</v>
      </c>
      <c r="C1484">
        <v>5063</v>
      </c>
      <c r="D1484" t="s">
        <v>72</v>
      </c>
      <c r="E1484" t="s">
        <v>174</v>
      </c>
      <c r="F1484" t="s">
        <v>175</v>
      </c>
      <c r="G1484" t="s">
        <v>70</v>
      </c>
      <c r="H1484" t="s">
        <v>71</v>
      </c>
      <c r="I1484" t="s">
        <v>2349</v>
      </c>
      <c r="J1484" t="s">
        <v>2349</v>
      </c>
      <c r="K1484" t="s">
        <v>621</v>
      </c>
      <c r="L1484" t="s">
        <v>622</v>
      </c>
      <c r="M1484" t="s">
        <v>2349</v>
      </c>
      <c r="N1484" t="s">
        <v>2349</v>
      </c>
      <c r="O1484" t="s">
        <v>2349</v>
      </c>
      <c r="P1484" t="s">
        <v>2349</v>
      </c>
      <c r="Q1484" s="1">
        <v>14687</v>
      </c>
    </row>
    <row r="1485" spans="1:17" x14ac:dyDescent="0.35">
      <c r="A1485" t="s">
        <v>1600</v>
      </c>
      <c r="B1485" t="s">
        <v>72</v>
      </c>
      <c r="C1485">
        <v>5063</v>
      </c>
      <c r="D1485" t="s">
        <v>72</v>
      </c>
      <c r="E1485" t="s">
        <v>174</v>
      </c>
      <c r="F1485" t="s">
        <v>175</v>
      </c>
      <c r="G1485" t="s">
        <v>70</v>
      </c>
      <c r="H1485" t="s">
        <v>71</v>
      </c>
      <c r="I1485" t="s">
        <v>2349</v>
      </c>
      <c r="J1485" t="s">
        <v>2349</v>
      </c>
      <c r="K1485" t="s">
        <v>2349</v>
      </c>
      <c r="L1485" t="s">
        <v>2349</v>
      </c>
      <c r="M1485" t="s">
        <v>2349</v>
      </c>
      <c r="N1485" t="s">
        <v>2349</v>
      </c>
      <c r="O1485" t="s">
        <v>2349</v>
      </c>
      <c r="P1485" t="s">
        <v>2349</v>
      </c>
      <c r="Q1485" s="1">
        <v>195508</v>
      </c>
    </row>
    <row r="1486" spans="1:17" x14ac:dyDescent="0.35">
      <c r="A1486" t="s">
        <v>1600</v>
      </c>
      <c r="B1486" t="s">
        <v>72</v>
      </c>
      <c r="C1486">
        <v>5063</v>
      </c>
      <c r="D1486" t="s">
        <v>72</v>
      </c>
      <c r="E1486" t="s">
        <v>68</v>
      </c>
      <c r="F1486" t="s">
        <v>69</v>
      </c>
      <c r="G1486" t="s">
        <v>70</v>
      </c>
      <c r="H1486" t="s">
        <v>71</v>
      </c>
      <c r="I1486" t="s">
        <v>2349</v>
      </c>
      <c r="J1486" t="s">
        <v>2349</v>
      </c>
      <c r="K1486" t="s">
        <v>621</v>
      </c>
      <c r="L1486" t="s">
        <v>622</v>
      </c>
      <c r="M1486" t="s">
        <v>2349</v>
      </c>
      <c r="N1486" t="s">
        <v>2349</v>
      </c>
      <c r="O1486" t="s">
        <v>2349</v>
      </c>
      <c r="P1486" t="s">
        <v>2349</v>
      </c>
      <c r="Q1486" s="1">
        <v>17546</v>
      </c>
    </row>
    <row r="1487" spans="1:17" x14ac:dyDescent="0.35">
      <c r="A1487" t="s">
        <v>1600</v>
      </c>
      <c r="B1487" t="s">
        <v>72</v>
      </c>
      <c r="C1487">
        <v>5063</v>
      </c>
      <c r="D1487" t="s">
        <v>72</v>
      </c>
      <c r="E1487" t="s">
        <v>68</v>
      </c>
      <c r="F1487" t="s">
        <v>69</v>
      </c>
      <c r="G1487" t="s">
        <v>70</v>
      </c>
      <c r="H1487" t="s">
        <v>71</v>
      </c>
      <c r="I1487" t="s">
        <v>2349</v>
      </c>
      <c r="J1487" t="s">
        <v>2349</v>
      </c>
      <c r="K1487" t="s">
        <v>2349</v>
      </c>
      <c r="L1487" t="s">
        <v>2349</v>
      </c>
      <c r="M1487" t="s">
        <v>2349</v>
      </c>
      <c r="N1487" t="s">
        <v>2349</v>
      </c>
      <c r="O1487" t="s">
        <v>2349</v>
      </c>
      <c r="P1487" t="s">
        <v>2349</v>
      </c>
      <c r="Q1487" s="1">
        <v>246133</v>
      </c>
    </row>
    <row r="1488" spans="1:17" x14ac:dyDescent="0.35">
      <c r="A1488" t="s">
        <v>1600</v>
      </c>
      <c r="B1488" t="s">
        <v>72</v>
      </c>
      <c r="C1488">
        <v>5063</v>
      </c>
      <c r="D1488" t="s">
        <v>72</v>
      </c>
      <c r="E1488" t="s">
        <v>115</v>
      </c>
      <c r="F1488" t="s">
        <v>116</v>
      </c>
      <c r="G1488" t="s">
        <v>70</v>
      </c>
      <c r="H1488" t="s">
        <v>71</v>
      </c>
      <c r="I1488" t="s">
        <v>2349</v>
      </c>
      <c r="J1488" t="s">
        <v>2349</v>
      </c>
      <c r="K1488" t="s">
        <v>621</v>
      </c>
      <c r="L1488" t="s">
        <v>622</v>
      </c>
      <c r="M1488" t="s">
        <v>2349</v>
      </c>
      <c r="N1488" t="s">
        <v>2349</v>
      </c>
      <c r="O1488" t="s">
        <v>2349</v>
      </c>
      <c r="P1488" t="s">
        <v>2349</v>
      </c>
      <c r="Q1488" s="1">
        <v>23766</v>
      </c>
    </row>
    <row r="1489" spans="1:17" x14ac:dyDescent="0.35">
      <c r="A1489" t="s">
        <v>1600</v>
      </c>
      <c r="B1489" t="s">
        <v>72</v>
      </c>
      <c r="C1489">
        <v>5063</v>
      </c>
      <c r="D1489" t="s">
        <v>72</v>
      </c>
      <c r="E1489" t="s">
        <v>115</v>
      </c>
      <c r="F1489" t="s">
        <v>116</v>
      </c>
      <c r="G1489" t="s">
        <v>70</v>
      </c>
      <c r="H1489" t="s">
        <v>71</v>
      </c>
      <c r="I1489" t="s">
        <v>2349</v>
      </c>
      <c r="J1489" t="s">
        <v>2349</v>
      </c>
      <c r="K1489" t="s">
        <v>2349</v>
      </c>
      <c r="L1489" t="s">
        <v>2349</v>
      </c>
      <c r="M1489" t="s">
        <v>2349</v>
      </c>
      <c r="N1489" t="s">
        <v>2349</v>
      </c>
      <c r="O1489" t="s">
        <v>2349</v>
      </c>
      <c r="P1489" t="s">
        <v>2349</v>
      </c>
      <c r="Q1489" s="1">
        <v>302699</v>
      </c>
    </row>
    <row r="1490" spans="1:17" x14ac:dyDescent="0.35">
      <c r="A1490" t="s">
        <v>1600</v>
      </c>
      <c r="B1490" t="s">
        <v>72</v>
      </c>
      <c r="C1490">
        <v>5063</v>
      </c>
      <c r="D1490" t="s">
        <v>72</v>
      </c>
      <c r="E1490" t="s">
        <v>219</v>
      </c>
      <c r="F1490" t="s">
        <v>220</v>
      </c>
      <c r="G1490" t="s">
        <v>158</v>
      </c>
      <c r="H1490" t="s">
        <v>159</v>
      </c>
      <c r="I1490" t="s">
        <v>2349</v>
      </c>
      <c r="J1490" t="s">
        <v>2349</v>
      </c>
      <c r="K1490" t="s">
        <v>2349</v>
      </c>
      <c r="L1490" t="s">
        <v>2349</v>
      </c>
      <c r="M1490" t="s">
        <v>2349</v>
      </c>
      <c r="N1490" t="s">
        <v>2349</v>
      </c>
      <c r="O1490" t="s">
        <v>2349</v>
      </c>
      <c r="P1490" t="s">
        <v>2349</v>
      </c>
      <c r="Q1490" s="1">
        <v>147035</v>
      </c>
    </row>
    <row r="1491" spans="1:17" x14ac:dyDescent="0.35">
      <c r="A1491" t="s">
        <v>1600</v>
      </c>
      <c r="B1491" t="s">
        <v>72</v>
      </c>
      <c r="C1491">
        <v>5063</v>
      </c>
      <c r="D1491" t="s">
        <v>72</v>
      </c>
      <c r="E1491" t="s">
        <v>110</v>
      </c>
      <c r="F1491" t="s">
        <v>111</v>
      </c>
      <c r="G1491" t="s">
        <v>112</v>
      </c>
      <c r="H1491" t="s">
        <v>113</v>
      </c>
      <c r="I1491" t="s">
        <v>2349</v>
      </c>
      <c r="J1491" t="s">
        <v>2349</v>
      </c>
      <c r="K1491" t="s">
        <v>2349</v>
      </c>
      <c r="L1491" t="s">
        <v>2349</v>
      </c>
      <c r="M1491" t="s">
        <v>2349</v>
      </c>
      <c r="N1491" t="s">
        <v>2349</v>
      </c>
      <c r="O1491" t="s">
        <v>2349</v>
      </c>
      <c r="P1491" t="s">
        <v>2349</v>
      </c>
      <c r="Q1491" s="1">
        <v>44704</v>
      </c>
    </row>
    <row r="1492" spans="1:17" x14ac:dyDescent="0.35">
      <c r="A1492" t="s">
        <v>1600</v>
      </c>
      <c r="B1492" t="s">
        <v>72</v>
      </c>
      <c r="C1492">
        <v>5063</v>
      </c>
      <c r="D1492" t="s">
        <v>72</v>
      </c>
      <c r="E1492" t="s">
        <v>390</v>
      </c>
      <c r="F1492" t="s">
        <v>391</v>
      </c>
      <c r="G1492" t="s">
        <v>112</v>
      </c>
      <c r="H1492" t="s">
        <v>113</v>
      </c>
      <c r="I1492" t="s">
        <v>2349</v>
      </c>
      <c r="J1492" t="s">
        <v>2349</v>
      </c>
      <c r="K1492" t="s">
        <v>2349</v>
      </c>
      <c r="L1492" t="s">
        <v>2349</v>
      </c>
      <c r="M1492" t="s">
        <v>2349</v>
      </c>
      <c r="N1492" t="s">
        <v>2349</v>
      </c>
      <c r="O1492" t="s">
        <v>2349</v>
      </c>
      <c r="P1492" t="s">
        <v>2349</v>
      </c>
      <c r="Q1492" s="1">
        <v>155674</v>
      </c>
    </row>
    <row r="1493" spans="1:17" x14ac:dyDescent="0.35">
      <c r="A1493" t="s">
        <v>1600</v>
      </c>
      <c r="B1493" t="s">
        <v>72</v>
      </c>
      <c r="C1493">
        <v>5063</v>
      </c>
      <c r="D1493" t="s">
        <v>72</v>
      </c>
      <c r="E1493" t="s">
        <v>215</v>
      </c>
      <c r="F1493" t="s">
        <v>216</v>
      </c>
      <c r="G1493" t="s">
        <v>112</v>
      </c>
      <c r="H1493" t="s">
        <v>113</v>
      </c>
      <c r="I1493" t="s">
        <v>2349</v>
      </c>
      <c r="J1493" t="s">
        <v>2349</v>
      </c>
      <c r="K1493" t="s">
        <v>2349</v>
      </c>
      <c r="L1493" t="s">
        <v>2349</v>
      </c>
      <c r="M1493" t="s">
        <v>2349</v>
      </c>
      <c r="N1493" t="s">
        <v>2349</v>
      </c>
      <c r="O1493" t="s">
        <v>2349</v>
      </c>
      <c r="P1493" t="s">
        <v>2349</v>
      </c>
      <c r="Q1493" s="1">
        <v>69269</v>
      </c>
    </row>
    <row r="1494" spans="1:17" x14ac:dyDescent="0.35">
      <c r="A1494" t="s">
        <v>1600</v>
      </c>
      <c r="B1494" t="s">
        <v>72</v>
      </c>
      <c r="C1494">
        <v>5063</v>
      </c>
      <c r="D1494" t="s">
        <v>72</v>
      </c>
      <c r="E1494" t="s">
        <v>146</v>
      </c>
      <c r="F1494" t="s">
        <v>147</v>
      </c>
      <c r="G1494" t="s">
        <v>148</v>
      </c>
      <c r="H1494" t="s">
        <v>149</v>
      </c>
      <c r="I1494" t="s">
        <v>2349</v>
      </c>
      <c r="J1494" t="s">
        <v>2349</v>
      </c>
      <c r="K1494" t="s">
        <v>2349</v>
      </c>
      <c r="L1494" t="s">
        <v>2349</v>
      </c>
      <c r="M1494" t="s">
        <v>2349</v>
      </c>
      <c r="N1494" t="s">
        <v>2349</v>
      </c>
      <c r="O1494" t="s">
        <v>2349</v>
      </c>
      <c r="P1494" t="s">
        <v>2349</v>
      </c>
      <c r="Q1494" s="1">
        <v>24284</v>
      </c>
    </row>
    <row r="1495" spans="1:17" x14ac:dyDescent="0.35">
      <c r="A1495" t="s">
        <v>1600</v>
      </c>
      <c r="B1495" t="s">
        <v>72</v>
      </c>
      <c r="C1495">
        <v>5063</v>
      </c>
      <c r="D1495" t="s">
        <v>72</v>
      </c>
      <c r="E1495" t="s">
        <v>146</v>
      </c>
      <c r="F1495" t="s">
        <v>147</v>
      </c>
      <c r="G1495" t="s">
        <v>226</v>
      </c>
      <c r="H1495" t="s">
        <v>227</v>
      </c>
      <c r="I1495" t="s">
        <v>2349</v>
      </c>
      <c r="J1495" t="s">
        <v>2349</v>
      </c>
      <c r="K1495" t="s">
        <v>2349</v>
      </c>
      <c r="L1495" t="s">
        <v>2349</v>
      </c>
      <c r="M1495" t="s">
        <v>2349</v>
      </c>
      <c r="N1495" t="s">
        <v>2349</v>
      </c>
      <c r="O1495" t="s">
        <v>2349</v>
      </c>
      <c r="P1495" t="s">
        <v>2349</v>
      </c>
      <c r="Q1495" s="1">
        <v>66962</v>
      </c>
    </row>
    <row r="1496" spans="1:17" x14ac:dyDescent="0.35">
      <c r="A1496" t="s">
        <v>1600</v>
      </c>
      <c r="B1496" t="s">
        <v>72</v>
      </c>
      <c r="C1496">
        <v>5063</v>
      </c>
      <c r="D1496" t="s">
        <v>72</v>
      </c>
      <c r="E1496" t="s">
        <v>146</v>
      </c>
      <c r="F1496" t="s">
        <v>147</v>
      </c>
      <c r="G1496" t="s">
        <v>224</v>
      </c>
      <c r="H1496" t="s">
        <v>225</v>
      </c>
      <c r="I1496" t="s">
        <v>2349</v>
      </c>
      <c r="J1496" t="s">
        <v>2349</v>
      </c>
      <c r="K1496" t="s">
        <v>2349</v>
      </c>
      <c r="L1496" t="s">
        <v>2349</v>
      </c>
      <c r="M1496" t="s">
        <v>2349</v>
      </c>
      <c r="N1496" t="s">
        <v>2349</v>
      </c>
      <c r="O1496" t="s">
        <v>2349</v>
      </c>
      <c r="P1496" t="s">
        <v>2349</v>
      </c>
      <c r="Q1496" s="1">
        <v>13765</v>
      </c>
    </row>
    <row r="1497" spans="1:17" x14ac:dyDescent="0.35">
      <c r="A1497" t="s">
        <v>1600</v>
      </c>
      <c r="B1497" t="s">
        <v>72</v>
      </c>
      <c r="C1497">
        <v>5063</v>
      </c>
      <c r="D1497" t="s">
        <v>72</v>
      </c>
      <c r="E1497" t="s">
        <v>232</v>
      </c>
      <c r="F1497" t="s">
        <v>233</v>
      </c>
      <c r="G1497" t="s">
        <v>473</v>
      </c>
      <c r="H1497" t="s">
        <v>474</v>
      </c>
      <c r="I1497" t="s">
        <v>2349</v>
      </c>
      <c r="J1497" t="s">
        <v>2349</v>
      </c>
      <c r="K1497" t="s">
        <v>2349</v>
      </c>
      <c r="L1497" t="s">
        <v>2349</v>
      </c>
      <c r="M1497" t="s">
        <v>2349</v>
      </c>
      <c r="N1497" t="s">
        <v>2349</v>
      </c>
      <c r="O1497" t="s">
        <v>2349</v>
      </c>
      <c r="P1497" t="s">
        <v>2349</v>
      </c>
      <c r="Q1497" s="1">
        <v>177098</v>
      </c>
    </row>
    <row r="1498" spans="1:17" x14ac:dyDescent="0.35">
      <c r="A1498" t="s">
        <v>1600</v>
      </c>
      <c r="B1498" t="s">
        <v>72</v>
      </c>
      <c r="C1498">
        <v>5063</v>
      </c>
      <c r="D1498" t="s">
        <v>72</v>
      </c>
      <c r="E1498" t="s">
        <v>232</v>
      </c>
      <c r="F1498" t="s">
        <v>233</v>
      </c>
      <c r="G1498" t="s">
        <v>234</v>
      </c>
      <c r="H1498" t="s">
        <v>235</v>
      </c>
      <c r="I1498" t="s">
        <v>2349</v>
      </c>
      <c r="J1498" t="s">
        <v>2349</v>
      </c>
      <c r="K1498" t="s">
        <v>2349</v>
      </c>
      <c r="L1498" t="s">
        <v>2349</v>
      </c>
      <c r="M1498" t="s">
        <v>2349</v>
      </c>
      <c r="N1498" t="s">
        <v>2349</v>
      </c>
      <c r="O1498" t="s">
        <v>2349</v>
      </c>
      <c r="P1498" t="s">
        <v>2349</v>
      </c>
      <c r="Q1498" s="1">
        <v>20812</v>
      </c>
    </row>
    <row r="1499" spans="1:17" x14ac:dyDescent="0.35">
      <c r="A1499" t="s">
        <v>1600</v>
      </c>
      <c r="B1499" t="s">
        <v>72</v>
      </c>
      <c r="C1499">
        <v>5063</v>
      </c>
      <c r="D1499" t="s">
        <v>72</v>
      </c>
      <c r="E1499" t="s">
        <v>232</v>
      </c>
      <c r="F1499" t="s">
        <v>233</v>
      </c>
      <c r="G1499" t="s">
        <v>1119</v>
      </c>
      <c r="H1499" t="s">
        <v>1120</v>
      </c>
      <c r="I1499" t="s">
        <v>2349</v>
      </c>
      <c r="J1499" t="s">
        <v>2349</v>
      </c>
      <c r="K1499" t="s">
        <v>2349</v>
      </c>
      <c r="L1499" t="s">
        <v>2349</v>
      </c>
      <c r="M1499" t="s">
        <v>2349</v>
      </c>
      <c r="N1499" t="s">
        <v>2349</v>
      </c>
      <c r="O1499" t="s">
        <v>2349</v>
      </c>
      <c r="P1499" t="s">
        <v>2349</v>
      </c>
      <c r="Q1499" s="1">
        <v>3016</v>
      </c>
    </row>
    <row r="1500" spans="1:17" x14ac:dyDescent="0.35">
      <c r="A1500" t="s">
        <v>1600</v>
      </c>
      <c r="B1500" t="s">
        <v>72</v>
      </c>
      <c r="C1500">
        <v>5063</v>
      </c>
      <c r="D1500" t="s">
        <v>72</v>
      </c>
      <c r="E1500" t="s">
        <v>167</v>
      </c>
      <c r="F1500" t="s">
        <v>168</v>
      </c>
      <c r="G1500" t="s">
        <v>169</v>
      </c>
      <c r="H1500" t="s">
        <v>170</v>
      </c>
      <c r="I1500" t="s">
        <v>2349</v>
      </c>
      <c r="J1500" t="s">
        <v>2349</v>
      </c>
      <c r="K1500" t="s">
        <v>209</v>
      </c>
      <c r="L1500" t="s">
        <v>210</v>
      </c>
      <c r="M1500" t="s">
        <v>2349</v>
      </c>
      <c r="N1500" t="s">
        <v>2349</v>
      </c>
      <c r="O1500" t="s">
        <v>2349</v>
      </c>
      <c r="P1500" t="s">
        <v>2349</v>
      </c>
      <c r="Q1500" s="1">
        <v>8580</v>
      </c>
    </row>
    <row r="1501" spans="1:17" x14ac:dyDescent="0.35">
      <c r="A1501" t="s">
        <v>1600</v>
      </c>
      <c r="B1501" t="s">
        <v>72</v>
      </c>
      <c r="C1501">
        <v>5063</v>
      </c>
      <c r="D1501" t="s">
        <v>72</v>
      </c>
      <c r="E1501" t="s">
        <v>167</v>
      </c>
      <c r="F1501" t="s">
        <v>168</v>
      </c>
      <c r="G1501" t="s">
        <v>169</v>
      </c>
      <c r="H1501" t="s">
        <v>170</v>
      </c>
      <c r="I1501" t="s">
        <v>2349</v>
      </c>
      <c r="J1501" t="s">
        <v>2349</v>
      </c>
      <c r="K1501" t="s">
        <v>835</v>
      </c>
      <c r="L1501" t="s">
        <v>836</v>
      </c>
      <c r="M1501" t="s">
        <v>2349</v>
      </c>
      <c r="N1501" t="s">
        <v>2349</v>
      </c>
      <c r="O1501" t="s">
        <v>2349</v>
      </c>
      <c r="P1501" t="s">
        <v>2349</v>
      </c>
      <c r="Q1501" s="1">
        <v>16835</v>
      </c>
    </row>
    <row r="1502" spans="1:17" x14ac:dyDescent="0.35">
      <c r="A1502" t="s">
        <v>1600</v>
      </c>
      <c r="B1502" t="s">
        <v>72</v>
      </c>
      <c r="C1502">
        <v>5063</v>
      </c>
      <c r="D1502" t="s">
        <v>72</v>
      </c>
      <c r="E1502" t="s">
        <v>167</v>
      </c>
      <c r="F1502" t="s">
        <v>168</v>
      </c>
      <c r="G1502" t="s">
        <v>169</v>
      </c>
      <c r="H1502" t="s">
        <v>170</v>
      </c>
      <c r="I1502" t="s">
        <v>2349</v>
      </c>
      <c r="J1502" t="s">
        <v>2349</v>
      </c>
      <c r="K1502" t="s">
        <v>2349</v>
      </c>
      <c r="L1502" t="s">
        <v>2349</v>
      </c>
      <c r="M1502" t="s">
        <v>2349</v>
      </c>
      <c r="N1502" t="s">
        <v>2349</v>
      </c>
      <c r="O1502" t="s">
        <v>2349</v>
      </c>
      <c r="P1502" t="s">
        <v>2349</v>
      </c>
      <c r="Q1502" s="1">
        <v>179122</v>
      </c>
    </row>
    <row r="1503" spans="1:17" x14ac:dyDescent="0.35">
      <c r="A1503" t="s">
        <v>1600</v>
      </c>
      <c r="B1503" t="s">
        <v>72</v>
      </c>
      <c r="C1503">
        <v>5063</v>
      </c>
      <c r="D1503" t="s">
        <v>72</v>
      </c>
      <c r="E1503" t="s">
        <v>167</v>
      </c>
      <c r="F1503" t="s">
        <v>168</v>
      </c>
      <c r="G1503" t="s">
        <v>226</v>
      </c>
      <c r="H1503" t="s">
        <v>227</v>
      </c>
      <c r="I1503" t="s">
        <v>2349</v>
      </c>
      <c r="J1503" t="s">
        <v>2349</v>
      </c>
      <c r="K1503" t="s">
        <v>2349</v>
      </c>
      <c r="L1503" t="s">
        <v>2349</v>
      </c>
      <c r="M1503" t="s">
        <v>2349</v>
      </c>
      <c r="N1503" t="s">
        <v>2349</v>
      </c>
      <c r="O1503" t="s">
        <v>2349</v>
      </c>
      <c r="P1503" t="s">
        <v>2349</v>
      </c>
      <c r="Q1503" s="1">
        <v>4186</v>
      </c>
    </row>
    <row r="1504" spans="1:17" x14ac:dyDescent="0.35">
      <c r="A1504" t="s">
        <v>1600</v>
      </c>
      <c r="B1504" t="s">
        <v>72</v>
      </c>
      <c r="C1504">
        <v>5063</v>
      </c>
      <c r="D1504" t="s">
        <v>72</v>
      </c>
      <c r="E1504" t="s">
        <v>340</v>
      </c>
      <c r="F1504" t="s">
        <v>341</v>
      </c>
      <c r="G1504" t="s">
        <v>32</v>
      </c>
      <c r="H1504" t="s">
        <v>33</v>
      </c>
      <c r="I1504" t="s">
        <v>2349</v>
      </c>
      <c r="J1504" t="s">
        <v>2349</v>
      </c>
      <c r="K1504" t="s">
        <v>394</v>
      </c>
      <c r="L1504" t="s">
        <v>395</v>
      </c>
      <c r="M1504" t="s">
        <v>2349</v>
      </c>
      <c r="N1504" t="s">
        <v>2349</v>
      </c>
      <c r="O1504" t="s">
        <v>2349</v>
      </c>
      <c r="P1504" t="s">
        <v>2349</v>
      </c>
      <c r="Q1504" s="1">
        <v>375043</v>
      </c>
    </row>
    <row r="1505" spans="1:17" x14ac:dyDescent="0.35">
      <c r="A1505" t="s">
        <v>1600</v>
      </c>
      <c r="B1505" t="s">
        <v>72</v>
      </c>
      <c r="C1505">
        <v>5063</v>
      </c>
      <c r="D1505" t="s">
        <v>72</v>
      </c>
      <c r="E1505" t="s">
        <v>340</v>
      </c>
      <c r="F1505" t="s">
        <v>341</v>
      </c>
      <c r="G1505" t="s">
        <v>32</v>
      </c>
      <c r="H1505" t="s">
        <v>33</v>
      </c>
      <c r="I1505" t="s">
        <v>2349</v>
      </c>
      <c r="J1505" t="s">
        <v>2349</v>
      </c>
      <c r="K1505" t="s">
        <v>748</v>
      </c>
      <c r="L1505" t="s">
        <v>749</v>
      </c>
      <c r="M1505" t="s">
        <v>2349</v>
      </c>
      <c r="N1505" t="s">
        <v>2349</v>
      </c>
      <c r="O1505" t="s">
        <v>2349</v>
      </c>
      <c r="P1505" t="s">
        <v>2349</v>
      </c>
      <c r="Q1505" s="1">
        <v>15293</v>
      </c>
    </row>
    <row r="1506" spans="1:17" x14ac:dyDescent="0.35">
      <c r="A1506" t="s">
        <v>1600</v>
      </c>
      <c r="B1506" t="s">
        <v>72</v>
      </c>
      <c r="C1506">
        <v>5063</v>
      </c>
      <c r="D1506" t="s">
        <v>72</v>
      </c>
      <c r="E1506" t="s">
        <v>340</v>
      </c>
      <c r="F1506" t="s">
        <v>341</v>
      </c>
      <c r="G1506" t="s">
        <v>32</v>
      </c>
      <c r="H1506" t="s">
        <v>33</v>
      </c>
      <c r="I1506" t="s">
        <v>2349</v>
      </c>
      <c r="J1506" t="s">
        <v>2349</v>
      </c>
      <c r="K1506" t="s">
        <v>739</v>
      </c>
      <c r="L1506" t="s">
        <v>740</v>
      </c>
      <c r="M1506" t="s">
        <v>2349</v>
      </c>
      <c r="N1506" t="s">
        <v>2349</v>
      </c>
      <c r="O1506" t="s">
        <v>2349</v>
      </c>
      <c r="P1506" t="s">
        <v>2349</v>
      </c>
      <c r="Q1506" s="1">
        <v>2581</v>
      </c>
    </row>
    <row r="1507" spans="1:17" x14ac:dyDescent="0.35">
      <c r="A1507" t="s">
        <v>1600</v>
      </c>
      <c r="B1507" t="s">
        <v>72</v>
      </c>
      <c r="C1507">
        <v>5063</v>
      </c>
      <c r="D1507" t="s">
        <v>72</v>
      </c>
      <c r="E1507" t="s">
        <v>340</v>
      </c>
      <c r="F1507" t="s">
        <v>341</v>
      </c>
      <c r="G1507" t="s">
        <v>32</v>
      </c>
      <c r="H1507" t="s">
        <v>33</v>
      </c>
      <c r="I1507" t="s">
        <v>2349</v>
      </c>
      <c r="J1507" t="s">
        <v>2349</v>
      </c>
      <c r="K1507" t="s">
        <v>2349</v>
      </c>
      <c r="L1507" t="s">
        <v>2349</v>
      </c>
      <c r="M1507" t="s">
        <v>2349</v>
      </c>
      <c r="N1507" t="s">
        <v>2349</v>
      </c>
      <c r="O1507" t="s">
        <v>2349</v>
      </c>
      <c r="P1507" t="s">
        <v>2349</v>
      </c>
      <c r="Q1507" s="1">
        <v>124676</v>
      </c>
    </row>
    <row r="1508" spans="1:17" x14ac:dyDescent="0.35">
      <c r="A1508" t="s">
        <v>1600</v>
      </c>
      <c r="B1508" t="s">
        <v>72</v>
      </c>
      <c r="C1508">
        <v>5063</v>
      </c>
      <c r="D1508" t="s">
        <v>72</v>
      </c>
      <c r="E1508" t="s">
        <v>30</v>
      </c>
      <c r="F1508" t="s">
        <v>31</v>
      </c>
      <c r="G1508" t="s">
        <v>32</v>
      </c>
      <c r="H1508" t="s">
        <v>33</v>
      </c>
      <c r="I1508" t="s">
        <v>2349</v>
      </c>
      <c r="J1508" t="s">
        <v>2349</v>
      </c>
      <c r="K1508" t="s">
        <v>394</v>
      </c>
      <c r="L1508" t="s">
        <v>395</v>
      </c>
      <c r="M1508" t="s">
        <v>2349</v>
      </c>
      <c r="N1508" t="s">
        <v>2349</v>
      </c>
      <c r="O1508" t="s">
        <v>2349</v>
      </c>
      <c r="P1508" t="s">
        <v>2349</v>
      </c>
      <c r="Q1508" s="1">
        <v>427343</v>
      </c>
    </row>
    <row r="1509" spans="1:17" x14ac:dyDescent="0.35">
      <c r="A1509" t="s">
        <v>1600</v>
      </c>
      <c r="B1509" t="s">
        <v>72</v>
      </c>
      <c r="C1509">
        <v>5063</v>
      </c>
      <c r="D1509" t="s">
        <v>72</v>
      </c>
      <c r="E1509" t="s">
        <v>30</v>
      </c>
      <c r="F1509" t="s">
        <v>31</v>
      </c>
      <c r="G1509" t="s">
        <v>32</v>
      </c>
      <c r="H1509" t="s">
        <v>33</v>
      </c>
      <c r="I1509" t="s">
        <v>2349</v>
      </c>
      <c r="J1509" t="s">
        <v>2349</v>
      </c>
      <c r="K1509" t="s">
        <v>748</v>
      </c>
      <c r="L1509" t="s">
        <v>749</v>
      </c>
      <c r="M1509" t="s">
        <v>2349</v>
      </c>
      <c r="N1509" t="s">
        <v>2349</v>
      </c>
      <c r="O1509" t="s">
        <v>2349</v>
      </c>
      <c r="P1509" t="s">
        <v>2349</v>
      </c>
      <c r="Q1509" s="1">
        <v>16541</v>
      </c>
    </row>
    <row r="1510" spans="1:17" x14ac:dyDescent="0.35">
      <c r="A1510" t="s">
        <v>1600</v>
      </c>
      <c r="B1510" t="s">
        <v>72</v>
      </c>
      <c r="C1510">
        <v>5063</v>
      </c>
      <c r="D1510" t="s">
        <v>72</v>
      </c>
      <c r="E1510" t="s">
        <v>30</v>
      </c>
      <c r="F1510" t="s">
        <v>31</v>
      </c>
      <c r="G1510" t="s">
        <v>32</v>
      </c>
      <c r="H1510" t="s">
        <v>33</v>
      </c>
      <c r="I1510" t="s">
        <v>2349</v>
      </c>
      <c r="J1510" t="s">
        <v>2349</v>
      </c>
      <c r="K1510" t="s">
        <v>739</v>
      </c>
      <c r="L1510" t="s">
        <v>740</v>
      </c>
      <c r="M1510" t="s">
        <v>2349</v>
      </c>
      <c r="N1510" t="s">
        <v>2349</v>
      </c>
      <c r="O1510" t="s">
        <v>2349</v>
      </c>
      <c r="P1510" t="s">
        <v>2349</v>
      </c>
      <c r="Q1510" s="1">
        <v>8065</v>
      </c>
    </row>
    <row r="1511" spans="1:17" x14ac:dyDescent="0.35">
      <c r="A1511" t="s">
        <v>1600</v>
      </c>
      <c r="B1511" t="s">
        <v>72</v>
      </c>
      <c r="C1511">
        <v>5063</v>
      </c>
      <c r="D1511" t="s">
        <v>72</v>
      </c>
      <c r="E1511" t="s">
        <v>30</v>
      </c>
      <c r="F1511" t="s">
        <v>31</v>
      </c>
      <c r="G1511" t="s">
        <v>32</v>
      </c>
      <c r="H1511" t="s">
        <v>33</v>
      </c>
      <c r="I1511" t="s">
        <v>2349</v>
      </c>
      <c r="J1511" t="s">
        <v>2349</v>
      </c>
      <c r="K1511" t="s">
        <v>2349</v>
      </c>
      <c r="L1511" t="s">
        <v>2349</v>
      </c>
      <c r="M1511" t="s">
        <v>2349</v>
      </c>
      <c r="N1511" t="s">
        <v>2349</v>
      </c>
      <c r="O1511" t="s">
        <v>2349</v>
      </c>
      <c r="P1511" t="s">
        <v>2349</v>
      </c>
      <c r="Q1511" s="1">
        <v>113633</v>
      </c>
    </row>
    <row r="1512" spans="1:17" x14ac:dyDescent="0.35">
      <c r="A1512" t="s">
        <v>1600</v>
      </c>
      <c r="B1512" t="s">
        <v>72</v>
      </c>
      <c r="C1512">
        <v>5063</v>
      </c>
      <c r="D1512" t="s">
        <v>72</v>
      </c>
      <c r="E1512" t="s">
        <v>299</v>
      </c>
      <c r="F1512" t="s">
        <v>300</v>
      </c>
      <c r="G1512" t="s">
        <v>32</v>
      </c>
      <c r="H1512" t="s">
        <v>33</v>
      </c>
      <c r="I1512" t="s">
        <v>2349</v>
      </c>
      <c r="J1512" t="s">
        <v>2349</v>
      </c>
      <c r="K1512" t="s">
        <v>748</v>
      </c>
      <c r="L1512" t="s">
        <v>749</v>
      </c>
      <c r="M1512" t="s">
        <v>2349</v>
      </c>
      <c r="N1512" t="s">
        <v>2349</v>
      </c>
      <c r="O1512" t="s">
        <v>2349</v>
      </c>
      <c r="P1512" t="s">
        <v>2349</v>
      </c>
      <c r="Q1512" s="1">
        <v>10279</v>
      </c>
    </row>
    <row r="1513" spans="1:17" x14ac:dyDescent="0.35">
      <c r="A1513" t="s">
        <v>1600</v>
      </c>
      <c r="B1513" t="s">
        <v>72</v>
      </c>
      <c r="C1513">
        <v>5063</v>
      </c>
      <c r="D1513" t="s">
        <v>72</v>
      </c>
      <c r="E1513" t="s">
        <v>299</v>
      </c>
      <c r="F1513" t="s">
        <v>300</v>
      </c>
      <c r="G1513" t="s">
        <v>32</v>
      </c>
      <c r="H1513" t="s">
        <v>33</v>
      </c>
      <c r="I1513" t="s">
        <v>2349</v>
      </c>
      <c r="J1513" t="s">
        <v>2349</v>
      </c>
      <c r="K1513" t="s">
        <v>739</v>
      </c>
      <c r="L1513" t="s">
        <v>740</v>
      </c>
      <c r="M1513" t="s">
        <v>2349</v>
      </c>
      <c r="N1513" t="s">
        <v>2349</v>
      </c>
      <c r="O1513" t="s">
        <v>2349</v>
      </c>
      <c r="P1513" t="s">
        <v>2349</v>
      </c>
      <c r="Q1513" s="1">
        <v>5323</v>
      </c>
    </row>
    <row r="1514" spans="1:17" x14ac:dyDescent="0.35">
      <c r="A1514" t="s">
        <v>1600</v>
      </c>
      <c r="B1514" t="s">
        <v>72</v>
      </c>
      <c r="C1514">
        <v>5063</v>
      </c>
      <c r="D1514" t="s">
        <v>72</v>
      </c>
      <c r="E1514" t="s">
        <v>530</v>
      </c>
      <c r="F1514" t="s">
        <v>531</v>
      </c>
      <c r="G1514" t="s">
        <v>275</v>
      </c>
      <c r="H1514" t="s">
        <v>276</v>
      </c>
      <c r="I1514" t="s">
        <v>2349</v>
      </c>
      <c r="J1514" t="s">
        <v>2349</v>
      </c>
      <c r="K1514" t="s">
        <v>2349</v>
      </c>
      <c r="L1514" t="s">
        <v>2349</v>
      </c>
      <c r="M1514" t="s">
        <v>2349</v>
      </c>
      <c r="N1514" t="s">
        <v>2349</v>
      </c>
      <c r="O1514" t="s">
        <v>2349</v>
      </c>
      <c r="P1514" t="s">
        <v>2349</v>
      </c>
      <c r="Q1514" s="1">
        <v>52401</v>
      </c>
    </row>
    <row r="1515" spans="1:17" x14ac:dyDescent="0.35">
      <c r="A1515" t="s">
        <v>1600</v>
      </c>
      <c r="B1515" t="s">
        <v>72</v>
      </c>
      <c r="C1515">
        <v>5063</v>
      </c>
      <c r="D1515" t="s">
        <v>72</v>
      </c>
      <c r="E1515" t="s">
        <v>537</v>
      </c>
      <c r="F1515" t="s">
        <v>538</v>
      </c>
      <c r="G1515" t="s">
        <v>535</v>
      </c>
      <c r="H1515" t="s">
        <v>536</v>
      </c>
      <c r="I1515" t="s">
        <v>2349</v>
      </c>
      <c r="J1515" t="s">
        <v>2349</v>
      </c>
      <c r="K1515" t="s">
        <v>2349</v>
      </c>
      <c r="L1515" t="s">
        <v>2349</v>
      </c>
      <c r="M1515" t="s">
        <v>2349</v>
      </c>
      <c r="N1515" t="s">
        <v>2349</v>
      </c>
      <c r="O1515" t="s">
        <v>2349</v>
      </c>
      <c r="P1515" t="s">
        <v>2349</v>
      </c>
      <c r="Q1515" s="1">
        <v>21269</v>
      </c>
    </row>
    <row r="1516" spans="1:17" x14ac:dyDescent="0.35">
      <c r="A1516" t="s">
        <v>1600</v>
      </c>
      <c r="B1516" t="s">
        <v>72</v>
      </c>
      <c r="C1516">
        <v>5063</v>
      </c>
      <c r="D1516" t="s">
        <v>72</v>
      </c>
      <c r="E1516" t="s">
        <v>306</v>
      </c>
      <c r="F1516" t="s">
        <v>307</v>
      </c>
      <c r="G1516" t="s">
        <v>158</v>
      </c>
      <c r="H1516" t="s">
        <v>159</v>
      </c>
      <c r="I1516" t="s">
        <v>2349</v>
      </c>
      <c r="J1516" t="s">
        <v>2349</v>
      </c>
      <c r="K1516" t="s">
        <v>2349</v>
      </c>
      <c r="L1516" t="s">
        <v>2349</v>
      </c>
      <c r="M1516" t="s">
        <v>2349</v>
      </c>
      <c r="N1516" t="s">
        <v>2349</v>
      </c>
      <c r="O1516" t="s">
        <v>2349</v>
      </c>
      <c r="P1516" t="s">
        <v>2349</v>
      </c>
      <c r="Q1516" s="1">
        <v>61553</v>
      </c>
    </row>
    <row r="1517" spans="1:17" x14ac:dyDescent="0.35">
      <c r="A1517" t="s">
        <v>1600</v>
      </c>
      <c r="B1517" t="s">
        <v>72</v>
      </c>
      <c r="C1517">
        <v>5063</v>
      </c>
      <c r="D1517" t="s">
        <v>72</v>
      </c>
      <c r="E1517" t="s">
        <v>533</v>
      </c>
      <c r="F1517" t="s">
        <v>534</v>
      </c>
      <c r="G1517" t="s">
        <v>535</v>
      </c>
      <c r="H1517" t="s">
        <v>536</v>
      </c>
      <c r="I1517" t="s">
        <v>2349</v>
      </c>
      <c r="J1517" t="s">
        <v>2349</v>
      </c>
      <c r="K1517" t="s">
        <v>2349</v>
      </c>
      <c r="L1517" t="s">
        <v>2349</v>
      </c>
      <c r="M1517" t="s">
        <v>2349</v>
      </c>
      <c r="N1517" t="s">
        <v>2349</v>
      </c>
      <c r="O1517" t="s">
        <v>2349</v>
      </c>
      <c r="P1517" t="s">
        <v>2349</v>
      </c>
      <c r="Q1517" s="1">
        <v>4098</v>
      </c>
    </row>
    <row r="1518" spans="1:17" x14ac:dyDescent="0.35">
      <c r="A1518" t="s">
        <v>1600</v>
      </c>
      <c r="B1518" t="s">
        <v>72</v>
      </c>
      <c r="C1518">
        <v>5063</v>
      </c>
      <c r="D1518" t="s">
        <v>72</v>
      </c>
      <c r="E1518" t="s">
        <v>189</v>
      </c>
      <c r="F1518" t="s">
        <v>190</v>
      </c>
      <c r="G1518" t="s">
        <v>20</v>
      </c>
      <c r="H1518" t="s">
        <v>21</v>
      </c>
      <c r="I1518" t="s">
        <v>2349</v>
      </c>
      <c r="J1518" t="s">
        <v>2349</v>
      </c>
      <c r="K1518" t="s">
        <v>2349</v>
      </c>
      <c r="L1518" t="s">
        <v>2349</v>
      </c>
      <c r="M1518" t="s">
        <v>781</v>
      </c>
      <c r="N1518" t="s">
        <v>782</v>
      </c>
      <c r="O1518" t="s">
        <v>2349</v>
      </c>
      <c r="P1518" t="s">
        <v>2349</v>
      </c>
      <c r="Q1518" s="1">
        <v>2463</v>
      </c>
    </row>
    <row r="1519" spans="1:17" x14ac:dyDescent="0.35">
      <c r="A1519" t="s">
        <v>1600</v>
      </c>
      <c r="B1519" t="s">
        <v>72</v>
      </c>
      <c r="C1519">
        <v>5063</v>
      </c>
      <c r="D1519" t="s">
        <v>72</v>
      </c>
      <c r="E1519" t="s">
        <v>189</v>
      </c>
      <c r="F1519" t="s">
        <v>190</v>
      </c>
      <c r="G1519" t="s">
        <v>20</v>
      </c>
      <c r="H1519" t="s">
        <v>21</v>
      </c>
      <c r="I1519" t="s">
        <v>2349</v>
      </c>
      <c r="J1519" t="s">
        <v>2349</v>
      </c>
      <c r="M1519" t="s">
        <v>677</v>
      </c>
      <c r="N1519" t="s">
        <v>678</v>
      </c>
      <c r="O1519" t="s">
        <v>2349</v>
      </c>
      <c r="P1519" t="s">
        <v>2349</v>
      </c>
      <c r="Q1519" s="1">
        <v>63360</v>
      </c>
    </row>
    <row r="1520" spans="1:17" x14ac:dyDescent="0.35">
      <c r="A1520" t="s">
        <v>1600</v>
      </c>
      <c r="B1520" t="s">
        <v>72</v>
      </c>
      <c r="C1520">
        <v>5063</v>
      </c>
      <c r="D1520" t="s">
        <v>72</v>
      </c>
      <c r="E1520" t="s">
        <v>189</v>
      </c>
      <c r="F1520" t="s">
        <v>190</v>
      </c>
      <c r="G1520" t="s">
        <v>20</v>
      </c>
      <c r="H1520" t="s">
        <v>21</v>
      </c>
      <c r="I1520" t="s">
        <v>2349</v>
      </c>
      <c r="J1520" t="s">
        <v>2349</v>
      </c>
      <c r="M1520" t="s">
        <v>1039</v>
      </c>
      <c r="N1520" t="s">
        <v>1040</v>
      </c>
      <c r="O1520" t="s">
        <v>2349</v>
      </c>
      <c r="P1520" t="s">
        <v>2349</v>
      </c>
      <c r="Q1520" s="1">
        <v>8019</v>
      </c>
    </row>
    <row r="1521" spans="1:17" x14ac:dyDescent="0.35">
      <c r="A1521" t="s">
        <v>1600</v>
      </c>
      <c r="B1521" t="s">
        <v>72</v>
      </c>
      <c r="C1521">
        <v>5063</v>
      </c>
      <c r="D1521" t="s">
        <v>72</v>
      </c>
      <c r="E1521" t="s">
        <v>189</v>
      </c>
      <c r="F1521" t="s">
        <v>190</v>
      </c>
      <c r="G1521" t="s">
        <v>20</v>
      </c>
      <c r="H1521" t="s">
        <v>21</v>
      </c>
      <c r="I1521" t="s">
        <v>2349</v>
      </c>
      <c r="J1521" t="s">
        <v>2349</v>
      </c>
      <c r="M1521" t="s">
        <v>2349</v>
      </c>
      <c r="N1521" t="s">
        <v>2349</v>
      </c>
      <c r="O1521" t="s">
        <v>2349</v>
      </c>
      <c r="P1521" t="s">
        <v>2349</v>
      </c>
      <c r="Q1521" s="1">
        <v>3946</v>
      </c>
    </row>
    <row r="1522" spans="1:17" x14ac:dyDescent="0.35">
      <c r="A1522" t="s">
        <v>1600</v>
      </c>
      <c r="B1522" t="s">
        <v>72</v>
      </c>
      <c r="C1522">
        <v>5063</v>
      </c>
      <c r="D1522" t="s">
        <v>72</v>
      </c>
      <c r="E1522" t="s">
        <v>181</v>
      </c>
      <c r="F1522" t="s">
        <v>182</v>
      </c>
      <c r="G1522" t="s">
        <v>20</v>
      </c>
      <c r="H1522" t="s">
        <v>21</v>
      </c>
      <c r="I1522" t="s">
        <v>2349</v>
      </c>
      <c r="J1522" t="s">
        <v>2349</v>
      </c>
      <c r="K1522" t="s">
        <v>626</v>
      </c>
      <c r="L1522" t="s">
        <v>627</v>
      </c>
      <c r="M1522" t="s">
        <v>163</v>
      </c>
      <c r="N1522" t="s">
        <v>164</v>
      </c>
      <c r="O1522" t="s">
        <v>628</v>
      </c>
      <c r="P1522" t="s">
        <v>629</v>
      </c>
      <c r="Q1522" s="1">
        <v>6670</v>
      </c>
    </row>
    <row r="1523" spans="1:17" x14ac:dyDescent="0.35">
      <c r="A1523" t="s">
        <v>1600</v>
      </c>
      <c r="B1523" t="s">
        <v>72</v>
      </c>
      <c r="C1523">
        <v>5063</v>
      </c>
      <c r="D1523" t="s">
        <v>72</v>
      </c>
      <c r="E1523" t="s">
        <v>981</v>
      </c>
      <c r="F1523" t="s">
        <v>982</v>
      </c>
      <c r="G1523" t="s">
        <v>983</v>
      </c>
      <c r="H1523" t="s">
        <v>982</v>
      </c>
      <c r="I1523" t="s">
        <v>2349</v>
      </c>
      <c r="J1523" t="s">
        <v>2349</v>
      </c>
      <c r="K1523" t="s">
        <v>2349</v>
      </c>
      <c r="L1523" t="s">
        <v>2349</v>
      </c>
      <c r="M1523" t="s">
        <v>987</v>
      </c>
      <c r="N1523" t="s">
        <v>988</v>
      </c>
      <c r="O1523" t="s">
        <v>2349</v>
      </c>
      <c r="P1523" t="s">
        <v>2349</v>
      </c>
      <c r="Q1523" s="1">
        <v>19080</v>
      </c>
    </row>
    <row r="1524" spans="1:17" x14ac:dyDescent="0.35">
      <c r="A1524" t="s">
        <v>1600</v>
      </c>
      <c r="B1524" t="s">
        <v>72</v>
      </c>
      <c r="C1524">
        <v>5063</v>
      </c>
      <c r="D1524" t="s">
        <v>72</v>
      </c>
      <c r="E1524" t="s">
        <v>258</v>
      </c>
      <c r="F1524" t="s">
        <v>259</v>
      </c>
      <c r="G1524" t="s">
        <v>260</v>
      </c>
      <c r="H1524" t="s">
        <v>261</v>
      </c>
      <c r="I1524" t="s">
        <v>2349</v>
      </c>
      <c r="J1524" t="s">
        <v>2349</v>
      </c>
      <c r="K1524" t="s">
        <v>2349</v>
      </c>
      <c r="L1524" t="s">
        <v>2349</v>
      </c>
      <c r="M1524" t="s">
        <v>163</v>
      </c>
      <c r="N1524" t="s">
        <v>164</v>
      </c>
      <c r="O1524" t="s">
        <v>2349</v>
      </c>
      <c r="P1524" t="s">
        <v>2349</v>
      </c>
      <c r="Q1524" s="1">
        <v>68251</v>
      </c>
    </row>
    <row r="1525" spans="1:17" x14ac:dyDescent="0.35">
      <c r="A1525" t="s">
        <v>1600</v>
      </c>
      <c r="B1525" t="s">
        <v>72</v>
      </c>
      <c r="C1525">
        <v>5063</v>
      </c>
      <c r="D1525" t="s">
        <v>72</v>
      </c>
      <c r="E1525" t="s">
        <v>18</v>
      </c>
      <c r="F1525" t="s">
        <v>19</v>
      </c>
      <c r="G1525" t="s">
        <v>20</v>
      </c>
      <c r="H1525" t="s">
        <v>21</v>
      </c>
      <c r="I1525" t="s">
        <v>2349</v>
      </c>
      <c r="J1525" t="s">
        <v>2349</v>
      </c>
      <c r="K1525" t="s">
        <v>2349</v>
      </c>
      <c r="L1525" t="s">
        <v>2349</v>
      </c>
      <c r="M1525" t="s">
        <v>163</v>
      </c>
      <c r="N1525" t="s">
        <v>164</v>
      </c>
      <c r="O1525" t="s">
        <v>2349</v>
      </c>
      <c r="P1525" t="s">
        <v>2349</v>
      </c>
      <c r="Q1525" s="1">
        <v>68112</v>
      </c>
    </row>
    <row r="1526" spans="1:17" x14ac:dyDescent="0.35">
      <c r="A1526" t="s">
        <v>1600</v>
      </c>
      <c r="B1526" t="s">
        <v>72</v>
      </c>
      <c r="C1526">
        <v>5063</v>
      </c>
      <c r="D1526" t="s">
        <v>72</v>
      </c>
      <c r="E1526" t="s">
        <v>205</v>
      </c>
      <c r="F1526" t="s">
        <v>206</v>
      </c>
      <c r="G1526" t="s">
        <v>207</v>
      </c>
      <c r="H1526" t="s">
        <v>208</v>
      </c>
      <c r="I1526" t="s">
        <v>2349</v>
      </c>
      <c r="J1526" t="s">
        <v>2349</v>
      </c>
      <c r="K1526" t="s">
        <v>2349</v>
      </c>
      <c r="L1526" t="s">
        <v>2349</v>
      </c>
      <c r="M1526" t="s">
        <v>163</v>
      </c>
      <c r="N1526" t="s">
        <v>164</v>
      </c>
      <c r="O1526" t="s">
        <v>2349</v>
      </c>
      <c r="P1526" t="s">
        <v>2349</v>
      </c>
      <c r="Q1526" s="1">
        <v>106419</v>
      </c>
    </row>
    <row r="1527" spans="1:17" x14ac:dyDescent="0.35">
      <c r="A1527" t="s">
        <v>1600</v>
      </c>
      <c r="B1527" t="s">
        <v>1445</v>
      </c>
      <c r="C1527">
        <v>5063</v>
      </c>
      <c r="D1527" t="s">
        <v>72</v>
      </c>
      <c r="E1527" t="s">
        <v>143</v>
      </c>
      <c r="F1527" t="s">
        <v>144</v>
      </c>
      <c r="G1527" t="s">
        <v>32</v>
      </c>
      <c r="H1527" t="s">
        <v>33</v>
      </c>
      <c r="I1527" t="s">
        <v>2349</v>
      </c>
      <c r="J1527" t="s">
        <v>2349</v>
      </c>
      <c r="K1527" t="s">
        <v>748</v>
      </c>
      <c r="L1527" t="s">
        <v>749</v>
      </c>
      <c r="M1527" t="s">
        <v>2349</v>
      </c>
      <c r="N1527" t="s">
        <v>2349</v>
      </c>
      <c r="O1527" t="s">
        <v>2349</v>
      </c>
      <c r="P1527" t="s">
        <v>2349</v>
      </c>
      <c r="Q1527" s="1">
        <v>2269</v>
      </c>
    </row>
    <row r="1528" spans="1:17" x14ac:dyDescent="0.35">
      <c r="A1528" t="s">
        <v>1600</v>
      </c>
      <c r="B1528" t="s">
        <v>1445</v>
      </c>
      <c r="C1528">
        <v>5063</v>
      </c>
      <c r="D1528" t="s">
        <v>72</v>
      </c>
      <c r="E1528" t="s">
        <v>143</v>
      </c>
      <c r="F1528" t="s">
        <v>144</v>
      </c>
      <c r="G1528" t="s">
        <v>32</v>
      </c>
      <c r="H1528" t="s">
        <v>33</v>
      </c>
      <c r="I1528" t="s">
        <v>2349</v>
      </c>
      <c r="J1528" t="s">
        <v>2349</v>
      </c>
      <c r="K1528" t="s">
        <v>739</v>
      </c>
      <c r="L1528" t="s">
        <v>740</v>
      </c>
      <c r="M1528" t="s">
        <v>2349</v>
      </c>
      <c r="N1528" t="s">
        <v>2349</v>
      </c>
      <c r="O1528" t="s">
        <v>2349</v>
      </c>
      <c r="P1528" t="s">
        <v>2349</v>
      </c>
      <c r="Q1528" s="1">
        <v>3869</v>
      </c>
    </row>
    <row r="1529" spans="1:17" x14ac:dyDescent="0.35">
      <c r="A1529" t="s">
        <v>1600</v>
      </c>
      <c r="B1529" t="s">
        <v>1445</v>
      </c>
      <c r="C1529">
        <v>5063</v>
      </c>
      <c r="D1529" t="s">
        <v>72</v>
      </c>
      <c r="E1529" t="s">
        <v>143</v>
      </c>
      <c r="F1529" t="s">
        <v>144</v>
      </c>
      <c r="G1529" t="s">
        <v>32</v>
      </c>
      <c r="H1529" t="s">
        <v>33</v>
      </c>
      <c r="I1529" t="s">
        <v>2349</v>
      </c>
      <c r="J1529" t="s">
        <v>2349</v>
      </c>
      <c r="K1529" t="s">
        <v>2349</v>
      </c>
      <c r="L1529" t="s">
        <v>2349</v>
      </c>
      <c r="M1529" t="s">
        <v>2349</v>
      </c>
      <c r="N1529" t="s">
        <v>2349</v>
      </c>
      <c r="O1529" t="s">
        <v>2349</v>
      </c>
      <c r="P1529" t="s">
        <v>2349</v>
      </c>
      <c r="Q1529" s="1">
        <v>12078</v>
      </c>
    </row>
    <row r="1530" spans="1:17" x14ac:dyDescent="0.35">
      <c r="A1530" t="s">
        <v>1600</v>
      </c>
      <c r="B1530" t="s">
        <v>954</v>
      </c>
      <c r="C1530">
        <v>5063</v>
      </c>
      <c r="D1530" t="s">
        <v>72</v>
      </c>
      <c r="E1530" t="s">
        <v>539</v>
      </c>
      <c r="F1530" t="s">
        <v>540</v>
      </c>
      <c r="G1530" t="s">
        <v>348</v>
      </c>
      <c r="H1530" t="s">
        <v>349</v>
      </c>
      <c r="I1530" t="s">
        <v>2349</v>
      </c>
      <c r="J1530" t="s">
        <v>2349</v>
      </c>
      <c r="K1530" t="s">
        <v>2349</v>
      </c>
      <c r="L1530" t="s">
        <v>2349</v>
      </c>
      <c r="M1530" t="s">
        <v>2349</v>
      </c>
      <c r="N1530" t="s">
        <v>2349</v>
      </c>
      <c r="O1530" t="s">
        <v>2349</v>
      </c>
      <c r="P1530" t="s">
        <v>2349</v>
      </c>
      <c r="Q1530" s="1">
        <v>26874</v>
      </c>
    </row>
    <row r="1531" spans="1:17" x14ac:dyDescent="0.35">
      <c r="A1531" t="s">
        <v>1600</v>
      </c>
      <c r="B1531" t="s">
        <v>1467</v>
      </c>
      <c r="C1531">
        <v>5063</v>
      </c>
      <c r="D1531" t="s">
        <v>72</v>
      </c>
      <c r="E1531" t="s">
        <v>143</v>
      </c>
      <c r="F1531" t="s">
        <v>144</v>
      </c>
      <c r="G1531" t="s">
        <v>32</v>
      </c>
      <c r="H1531" t="s">
        <v>33</v>
      </c>
      <c r="I1531" t="s">
        <v>2349</v>
      </c>
      <c r="J1531" t="s">
        <v>2349</v>
      </c>
      <c r="K1531" t="s">
        <v>739</v>
      </c>
      <c r="L1531" t="s">
        <v>740</v>
      </c>
      <c r="M1531" t="s">
        <v>2349</v>
      </c>
      <c r="N1531" t="s">
        <v>2349</v>
      </c>
      <c r="O1531" t="s">
        <v>2349</v>
      </c>
      <c r="P1531" t="s">
        <v>2349</v>
      </c>
      <c r="Q1531" s="1">
        <v>30088</v>
      </c>
    </row>
    <row r="1532" spans="1:17" x14ac:dyDescent="0.35">
      <c r="A1532" t="s">
        <v>1600</v>
      </c>
      <c r="B1532" t="s">
        <v>1467</v>
      </c>
      <c r="C1532">
        <v>5063</v>
      </c>
      <c r="D1532" t="s">
        <v>72</v>
      </c>
      <c r="E1532" t="s">
        <v>143</v>
      </c>
      <c r="F1532" t="s">
        <v>144</v>
      </c>
      <c r="G1532" t="s">
        <v>32</v>
      </c>
      <c r="H1532" t="s">
        <v>33</v>
      </c>
      <c r="I1532" t="s">
        <v>2349</v>
      </c>
      <c r="J1532" t="s">
        <v>2349</v>
      </c>
      <c r="K1532" t="s">
        <v>2349</v>
      </c>
      <c r="L1532" t="s">
        <v>2349</v>
      </c>
      <c r="M1532" t="s">
        <v>2349</v>
      </c>
      <c r="N1532" t="s">
        <v>2349</v>
      </c>
      <c r="O1532" t="s">
        <v>2349</v>
      </c>
      <c r="P1532" t="s">
        <v>2349</v>
      </c>
      <c r="Q1532" s="1">
        <v>32478</v>
      </c>
    </row>
    <row r="1533" spans="1:17" x14ac:dyDescent="0.35">
      <c r="A1533" t="s">
        <v>1600</v>
      </c>
      <c r="B1533" t="s">
        <v>1480</v>
      </c>
      <c r="C1533">
        <v>5063</v>
      </c>
      <c r="D1533" t="s">
        <v>72</v>
      </c>
      <c r="E1533" t="s">
        <v>143</v>
      </c>
      <c r="F1533" t="s">
        <v>144</v>
      </c>
      <c r="G1533" t="s">
        <v>32</v>
      </c>
      <c r="H1533" t="s">
        <v>33</v>
      </c>
      <c r="I1533" t="s">
        <v>2349</v>
      </c>
      <c r="J1533" t="s">
        <v>2349</v>
      </c>
      <c r="K1533" t="s">
        <v>394</v>
      </c>
      <c r="L1533" t="s">
        <v>395</v>
      </c>
      <c r="M1533" t="s">
        <v>2349</v>
      </c>
      <c r="N1533" t="s">
        <v>2349</v>
      </c>
      <c r="O1533" t="s">
        <v>2349</v>
      </c>
      <c r="P1533" t="s">
        <v>2349</v>
      </c>
      <c r="Q1533" s="1">
        <v>194766</v>
      </c>
    </row>
    <row r="1534" spans="1:17" x14ac:dyDescent="0.35">
      <c r="A1534" t="s">
        <v>1600</v>
      </c>
      <c r="B1534" t="s">
        <v>935</v>
      </c>
      <c r="C1534">
        <v>5063</v>
      </c>
      <c r="D1534" t="s">
        <v>72</v>
      </c>
      <c r="E1534" t="s">
        <v>181</v>
      </c>
      <c r="F1534" t="s">
        <v>182</v>
      </c>
      <c r="G1534" t="s">
        <v>20</v>
      </c>
      <c r="H1534" t="s">
        <v>21</v>
      </c>
      <c r="I1534" t="s">
        <v>2349</v>
      </c>
      <c r="J1534" t="s">
        <v>2349</v>
      </c>
      <c r="K1534" t="s">
        <v>2349</v>
      </c>
      <c r="L1534" t="s">
        <v>2349</v>
      </c>
      <c r="M1534" t="s">
        <v>163</v>
      </c>
      <c r="N1534" t="s">
        <v>164</v>
      </c>
      <c r="O1534" t="s">
        <v>628</v>
      </c>
      <c r="P1534" t="s">
        <v>629</v>
      </c>
      <c r="Q1534" s="1">
        <v>156284</v>
      </c>
    </row>
    <row r="1535" spans="1:17" x14ac:dyDescent="0.35">
      <c r="A1535" t="s">
        <v>1600</v>
      </c>
      <c r="B1535" t="s">
        <v>1454</v>
      </c>
      <c r="C1535">
        <v>5063</v>
      </c>
      <c r="D1535" t="s">
        <v>72</v>
      </c>
      <c r="E1535" t="s">
        <v>205</v>
      </c>
      <c r="F1535" t="s">
        <v>206</v>
      </c>
      <c r="G1535" t="s">
        <v>234</v>
      </c>
      <c r="H1535" t="s">
        <v>235</v>
      </c>
      <c r="I1535" t="s">
        <v>2349</v>
      </c>
      <c r="J1535" t="s">
        <v>2349</v>
      </c>
      <c r="K1535" t="s">
        <v>1448</v>
      </c>
      <c r="L1535" t="s">
        <v>1449</v>
      </c>
      <c r="M1535" t="s">
        <v>1450</v>
      </c>
      <c r="N1535" t="s">
        <v>1451</v>
      </c>
      <c r="O1535" t="s">
        <v>2349</v>
      </c>
      <c r="P1535" t="s">
        <v>2349</v>
      </c>
      <c r="Q1535" s="1">
        <v>6989</v>
      </c>
    </row>
    <row r="1536" spans="1:17" x14ac:dyDescent="0.35">
      <c r="A1536" t="s">
        <v>1600</v>
      </c>
      <c r="B1536" t="s">
        <v>1418</v>
      </c>
      <c r="C1536">
        <v>452100</v>
      </c>
      <c r="D1536" t="s">
        <v>157</v>
      </c>
      <c r="E1536" t="s">
        <v>205</v>
      </c>
      <c r="F1536" t="s">
        <v>206</v>
      </c>
      <c r="G1536" t="s">
        <v>207</v>
      </c>
      <c r="H1536" t="s">
        <v>208</v>
      </c>
      <c r="I1536" t="s">
        <v>2349</v>
      </c>
      <c r="J1536" t="s">
        <v>2349</v>
      </c>
      <c r="K1536" t="s">
        <v>2349</v>
      </c>
      <c r="L1536" t="s">
        <v>2349</v>
      </c>
      <c r="M1536" t="s">
        <v>1419</v>
      </c>
      <c r="N1536" t="s">
        <v>1418</v>
      </c>
      <c r="O1536" t="s">
        <v>2349</v>
      </c>
      <c r="P1536" t="s">
        <v>2349</v>
      </c>
      <c r="Q1536" s="1">
        <v>8100</v>
      </c>
    </row>
    <row r="1537" spans="1:17" x14ac:dyDescent="0.35">
      <c r="A1537" t="s">
        <v>1600</v>
      </c>
      <c r="B1537" t="s">
        <v>1416</v>
      </c>
      <c r="C1537">
        <v>452100</v>
      </c>
      <c r="D1537" t="s">
        <v>157</v>
      </c>
      <c r="E1537" t="s">
        <v>205</v>
      </c>
      <c r="F1537" t="s">
        <v>206</v>
      </c>
      <c r="G1537" t="s">
        <v>207</v>
      </c>
      <c r="H1537" t="s">
        <v>208</v>
      </c>
      <c r="I1537" t="s">
        <v>2349</v>
      </c>
      <c r="J1537" t="s">
        <v>2349</v>
      </c>
      <c r="K1537" t="s">
        <v>2349</v>
      </c>
      <c r="L1537" t="s">
        <v>2349</v>
      </c>
      <c r="M1537" t="s">
        <v>1417</v>
      </c>
      <c r="N1537" t="s">
        <v>1416</v>
      </c>
      <c r="O1537" t="s">
        <v>2349</v>
      </c>
      <c r="P1537" t="s">
        <v>2349</v>
      </c>
      <c r="Q1537" s="1">
        <v>38000</v>
      </c>
    </row>
    <row r="1538" spans="1:17" x14ac:dyDescent="0.35">
      <c r="A1538" t="s">
        <v>1600</v>
      </c>
      <c r="B1538" t="s">
        <v>482</v>
      </c>
      <c r="C1538">
        <v>5063</v>
      </c>
      <c r="D1538" t="s">
        <v>72</v>
      </c>
      <c r="E1538" t="s">
        <v>340</v>
      </c>
      <c r="F1538" t="s">
        <v>341</v>
      </c>
      <c r="G1538" t="s">
        <v>32</v>
      </c>
      <c r="H1538" t="s">
        <v>33</v>
      </c>
      <c r="I1538" t="s">
        <v>2349</v>
      </c>
      <c r="J1538" t="s">
        <v>2349</v>
      </c>
      <c r="K1538" t="s">
        <v>2349</v>
      </c>
      <c r="L1538" t="s">
        <v>2349</v>
      </c>
      <c r="M1538" t="s">
        <v>2349</v>
      </c>
      <c r="N1538" t="s">
        <v>2349</v>
      </c>
      <c r="O1538" t="s">
        <v>2349</v>
      </c>
      <c r="P1538" t="s">
        <v>2349</v>
      </c>
      <c r="Q1538" s="1">
        <v>37</v>
      </c>
    </row>
    <row r="1539" spans="1:17" x14ac:dyDescent="0.35">
      <c r="A1539" t="s">
        <v>1600</v>
      </c>
      <c r="B1539" t="s">
        <v>482</v>
      </c>
      <c r="C1539">
        <v>5064</v>
      </c>
      <c r="D1539" t="s">
        <v>67</v>
      </c>
      <c r="E1539" t="s">
        <v>340</v>
      </c>
      <c r="F1539" t="s">
        <v>341</v>
      </c>
      <c r="G1539" t="s">
        <v>32</v>
      </c>
      <c r="H1539" t="s">
        <v>33</v>
      </c>
      <c r="I1539" t="s">
        <v>2349</v>
      </c>
      <c r="J1539" t="s">
        <v>2349</v>
      </c>
      <c r="K1539" t="s">
        <v>2349</v>
      </c>
      <c r="L1539" t="s">
        <v>2349</v>
      </c>
      <c r="M1539" t="s">
        <v>2349</v>
      </c>
      <c r="N1539" t="s">
        <v>2349</v>
      </c>
      <c r="O1539" t="s">
        <v>2349</v>
      </c>
      <c r="P1539" t="s">
        <v>2349</v>
      </c>
      <c r="Q1539" s="1">
        <v>1</v>
      </c>
    </row>
    <row r="1540" spans="1:17" x14ac:dyDescent="0.35">
      <c r="A1540" t="s">
        <v>1600</v>
      </c>
      <c r="B1540" t="s">
        <v>482</v>
      </c>
      <c r="C1540">
        <v>50021</v>
      </c>
      <c r="D1540" t="s">
        <v>74</v>
      </c>
      <c r="E1540" t="s">
        <v>340</v>
      </c>
      <c r="F1540" t="s">
        <v>341</v>
      </c>
      <c r="G1540" t="s">
        <v>32</v>
      </c>
      <c r="H1540" t="s">
        <v>33</v>
      </c>
      <c r="I1540" t="s">
        <v>2349</v>
      </c>
      <c r="J1540" t="s">
        <v>2349</v>
      </c>
      <c r="K1540" t="s">
        <v>2349</v>
      </c>
      <c r="L1540" t="s">
        <v>2349</v>
      </c>
      <c r="M1540" t="s">
        <v>2349</v>
      </c>
      <c r="N1540" t="s">
        <v>2349</v>
      </c>
      <c r="O1540" t="s">
        <v>2349</v>
      </c>
      <c r="P1540" t="s">
        <v>2349</v>
      </c>
      <c r="Q1540" s="1">
        <v>112</v>
      </c>
    </row>
    <row r="1541" spans="1:17" x14ac:dyDescent="0.35">
      <c r="A1541" t="s">
        <v>1600</v>
      </c>
      <c r="B1541" t="s">
        <v>1184</v>
      </c>
      <c r="C1541">
        <v>413900</v>
      </c>
      <c r="D1541" t="s">
        <v>246</v>
      </c>
      <c r="E1541" t="s">
        <v>77</v>
      </c>
      <c r="F1541" t="s">
        <v>78</v>
      </c>
      <c r="G1541" t="s">
        <v>158</v>
      </c>
      <c r="H1541" t="s">
        <v>159</v>
      </c>
      <c r="I1541" t="s">
        <v>2349</v>
      </c>
      <c r="J1541" t="s">
        <v>2349</v>
      </c>
      <c r="K1541" t="s">
        <v>2349</v>
      </c>
      <c r="L1541" t="s">
        <v>2349</v>
      </c>
      <c r="M1541" t="s">
        <v>1185</v>
      </c>
      <c r="N1541" t="s">
        <v>1184</v>
      </c>
      <c r="O1541" t="s">
        <v>2349</v>
      </c>
      <c r="P1541" t="s">
        <v>2349</v>
      </c>
      <c r="Q1541" s="1">
        <v>8000</v>
      </c>
    </row>
    <row r="1542" spans="1:17" x14ac:dyDescent="0.35">
      <c r="A1542" t="s">
        <v>1600</v>
      </c>
      <c r="B1542" t="s">
        <v>1179</v>
      </c>
      <c r="C1542">
        <v>552520</v>
      </c>
      <c r="D1542" t="s">
        <v>76</v>
      </c>
      <c r="E1542" t="s">
        <v>77</v>
      </c>
      <c r="F1542" t="s">
        <v>78</v>
      </c>
      <c r="G1542" t="s">
        <v>158</v>
      </c>
      <c r="H1542" t="s">
        <v>159</v>
      </c>
      <c r="I1542" t="s">
        <v>2349</v>
      </c>
      <c r="J1542" t="s">
        <v>2349</v>
      </c>
      <c r="K1542" t="s">
        <v>2349</v>
      </c>
      <c r="L1542" t="s">
        <v>2349</v>
      </c>
      <c r="M1542" t="s">
        <v>1180</v>
      </c>
      <c r="N1542" t="s">
        <v>1179</v>
      </c>
      <c r="O1542" t="s">
        <v>2349</v>
      </c>
      <c r="P1542" t="s">
        <v>2349</v>
      </c>
      <c r="Q1542" s="1">
        <v>3800</v>
      </c>
    </row>
    <row r="1543" spans="1:17" x14ac:dyDescent="0.35">
      <c r="A1543" t="s">
        <v>1600</v>
      </c>
      <c r="B1543" t="s">
        <v>353</v>
      </c>
      <c r="C1543">
        <v>450000</v>
      </c>
      <c r="D1543" t="s">
        <v>136</v>
      </c>
      <c r="E1543" t="s">
        <v>77</v>
      </c>
      <c r="F1543" t="s">
        <v>78</v>
      </c>
      <c r="G1543" t="s">
        <v>158</v>
      </c>
      <c r="H1543" t="s">
        <v>159</v>
      </c>
      <c r="I1543" t="s">
        <v>2349</v>
      </c>
      <c r="J1543" t="s">
        <v>2349</v>
      </c>
      <c r="K1543" t="s">
        <v>2349</v>
      </c>
      <c r="L1543" t="s">
        <v>2349</v>
      </c>
      <c r="M1543" t="s">
        <v>352</v>
      </c>
      <c r="N1543" t="s">
        <v>353</v>
      </c>
      <c r="O1543" t="s">
        <v>2349</v>
      </c>
      <c r="P1543" t="s">
        <v>2349</v>
      </c>
      <c r="Q1543" s="1">
        <v>45000</v>
      </c>
    </row>
    <row r="1544" spans="1:17" x14ac:dyDescent="0.35">
      <c r="A1544" t="s">
        <v>1600</v>
      </c>
      <c r="B1544" t="s">
        <v>355</v>
      </c>
      <c r="C1544">
        <v>450000</v>
      </c>
      <c r="D1544" t="s">
        <v>136</v>
      </c>
      <c r="E1544" t="s">
        <v>77</v>
      </c>
      <c r="F1544" t="s">
        <v>78</v>
      </c>
      <c r="G1544" t="s">
        <v>158</v>
      </c>
      <c r="H1544" t="s">
        <v>159</v>
      </c>
      <c r="I1544" t="s">
        <v>2349</v>
      </c>
      <c r="J1544" t="s">
        <v>2349</v>
      </c>
      <c r="K1544" t="s">
        <v>2349</v>
      </c>
      <c r="L1544" t="s">
        <v>2349</v>
      </c>
      <c r="M1544" t="s">
        <v>354</v>
      </c>
      <c r="N1544" t="s">
        <v>355</v>
      </c>
      <c r="O1544" t="s">
        <v>2349</v>
      </c>
      <c r="P1544" t="s">
        <v>2349</v>
      </c>
      <c r="Q1544" s="1">
        <v>98000</v>
      </c>
    </row>
    <row r="1545" spans="1:17" x14ac:dyDescent="0.35">
      <c r="A1545" t="s">
        <v>1600</v>
      </c>
      <c r="B1545" t="s">
        <v>1289</v>
      </c>
      <c r="C1545">
        <v>5063</v>
      </c>
      <c r="D1545" t="s">
        <v>72</v>
      </c>
      <c r="E1545" t="s">
        <v>205</v>
      </c>
      <c r="F1545" t="s">
        <v>206</v>
      </c>
      <c r="G1545" t="s">
        <v>1161</v>
      </c>
      <c r="H1545" t="s">
        <v>1162</v>
      </c>
      <c r="I1545" t="s">
        <v>2349</v>
      </c>
      <c r="J1545" t="s">
        <v>2349</v>
      </c>
      <c r="K1545" t="s">
        <v>2349</v>
      </c>
      <c r="L1545" t="s">
        <v>2349</v>
      </c>
      <c r="M1545" t="s">
        <v>1272</v>
      </c>
      <c r="N1545" t="s">
        <v>1273</v>
      </c>
      <c r="O1545" t="s">
        <v>2349</v>
      </c>
      <c r="P1545" t="s">
        <v>2349</v>
      </c>
      <c r="Q1545" s="1">
        <v>3630</v>
      </c>
    </row>
    <row r="1546" spans="1:17" x14ac:dyDescent="0.35">
      <c r="A1546" t="s">
        <v>1600</v>
      </c>
      <c r="B1546" t="s">
        <v>1289</v>
      </c>
      <c r="C1546">
        <v>5064</v>
      </c>
      <c r="D1546" t="s">
        <v>67</v>
      </c>
      <c r="E1546" t="s">
        <v>205</v>
      </c>
      <c r="F1546" t="s">
        <v>206</v>
      </c>
      <c r="G1546" t="s">
        <v>1161</v>
      </c>
      <c r="H1546" t="s">
        <v>1162</v>
      </c>
      <c r="I1546" t="s">
        <v>2349</v>
      </c>
      <c r="J1546" t="s">
        <v>2349</v>
      </c>
      <c r="K1546" t="s">
        <v>2349</v>
      </c>
      <c r="L1546" t="s">
        <v>2349</v>
      </c>
      <c r="M1546" t="s">
        <v>1272</v>
      </c>
      <c r="N1546" t="s">
        <v>1273</v>
      </c>
      <c r="O1546" t="s">
        <v>2349</v>
      </c>
      <c r="P1546" t="s">
        <v>2349</v>
      </c>
      <c r="Q1546" s="1">
        <v>88</v>
      </c>
    </row>
    <row r="1547" spans="1:17" x14ac:dyDescent="0.35">
      <c r="A1547" t="s">
        <v>1600</v>
      </c>
      <c r="B1547" t="s">
        <v>1290</v>
      </c>
      <c r="C1547">
        <v>5005</v>
      </c>
      <c r="D1547" t="s">
        <v>171</v>
      </c>
      <c r="E1547" t="s">
        <v>205</v>
      </c>
      <c r="F1547" t="s">
        <v>206</v>
      </c>
      <c r="G1547" t="s">
        <v>1161</v>
      </c>
      <c r="H1547" t="s">
        <v>1162</v>
      </c>
      <c r="I1547" t="s">
        <v>2349</v>
      </c>
      <c r="J1547" t="s">
        <v>2349</v>
      </c>
      <c r="K1547" t="s">
        <v>2349</v>
      </c>
      <c r="L1547" t="s">
        <v>2349</v>
      </c>
      <c r="M1547" t="s">
        <v>1272</v>
      </c>
      <c r="N1547" t="s">
        <v>1273</v>
      </c>
      <c r="O1547" t="s">
        <v>2349</v>
      </c>
      <c r="P1547" t="s">
        <v>2349</v>
      </c>
      <c r="Q1547" s="1">
        <v>11000</v>
      </c>
    </row>
    <row r="1548" spans="1:17" x14ac:dyDescent="0.35">
      <c r="A1548" t="s">
        <v>1600</v>
      </c>
      <c r="B1548" t="s">
        <v>247</v>
      </c>
      <c r="C1548">
        <v>413410</v>
      </c>
      <c r="D1548" t="s">
        <v>248</v>
      </c>
      <c r="E1548" t="s">
        <v>77</v>
      </c>
      <c r="F1548" t="s">
        <v>78</v>
      </c>
      <c r="G1548" t="s">
        <v>152</v>
      </c>
      <c r="H1548" t="s">
        <v>153</v>
      </c>
      <c r="I1548" t="s">
        <v>2349</v>
      </c>
      <c r="J1548" t="s">
        <v>2349</v>
      </c>
      <c r="K1548" t="s">
        <v>2349</v>
      </c>
      <c r="L1548" t="s">
        <v>2349</v>
      </c>
      <c r="M1548" t="s">
        <v>244</v>
      </c>
      <c r="N1548" t="s">
        <v>245</v>
      </c>
      <c r="O1548" t="s">
        <v>2349</v>
      </c>
      <c r="P1548" t="s">
        <v>2349</v>
      </c>
      <c r="Q1548" s="1">
        <v>5000</v>
      </c>
    </row>
    <row r="1549" spans="1:17" x14ac:dyDescent="0.35">
      <c r="A1549" t="s">
        <v>1600</v>
      </c>
      <c r="B1549" t="s">
        <v>247</v>
      </c>
      <c r="C1549">
        <v>413900</v>
      </c>
      <c r="D1549" t="s">
        <v>246</v>
      </c>
      <c r="E1549" t="s">
        <v>77</v>
      </c>
      <c r="F1549" t="s">
        <v>78</v>
      </c>
      <c r="G1549" t="s">
        <v>152</v>
      </c>
      <c r="H1549" t="s">
        <v>153</v>
      </c>
      <c r="I1549" t="s">
        <v>2349</v>
      </c>
      <c r="J1549" t="s">
        <v>2349</v>
      </c>
      <c r="K1549" t="s">
        <v>2349</v>
      </c>
      <c r="L1549" t="s">
        <v>2349</v>
      </c>
      <c r="M1549" t="s">
        <v>244</v>
      </c>
      <c r="N1549" t="s">
        <v>245</v>
      </c>
      <c r="O1549" t="s">
        <v>2349</v>
      </c>
      <c r="P1549" t="s">
        <v>2349</v>
      </c>
      <c r="Q1549" s="1">
        <v>-5000</v>
      </c>
    </row>
    <row r="1550" spans="1:17" x14ac:dyDescent="0.35">
      <c r="A1550" t="s">
        <v>1600</v>
      </c>
      <c r="B1550" t="s">
        <v>269</v>
      </c>
      <c r="C1550">
        <v>413900</v>
      </c>
      <c r="D1550" t="s">
        <v>246</v>
      </c>
      <c r="E1550" t="s">
        <v>77</v>
      </c>
      <c r="F1550" t="s">
        <v>78</v>
      </c>
      <c r="G1550" t="s">
        <v>266</v>
      </c>
      <c r="H1550" t="s">
        <v>267</v>
      </c>
      <c r="I1550" t="s">
        <v>2349</v>
      </c>
      <c r="J1550" t="s">
        <v>2349</v>
      </c>
      <c r="K1550" t="s">
        <v>2349</v>
      </c>
      <c r="L1550" t="s">
        <v>2349</v>
      </c>
      <c r="M1550" t="s">
        <v>270</v>
      </c>
      <c r="N1550" t="s">
        <v>271</v>
      </c>
      <c r="O1550" t="s">
        <v>2349</v>
      </c>
      <c r="P1550" t="s">
        <v>2349</v>
      </c>
      <c r="Q1550" s="1">
        <v>8000</v>
      </c>
    </row>
    <row r="1551" spans="1:17" x14ac:dyDescent="0.35">
      <c r="A1551" t="s">
        <v>1600</v>
      </c>
      <c r="B1551" t="s">
        <v>265</v>
      </c>
      <c r="C1551">
        <v>552520</v>
      </c>
      <c r="D1551" t="s">
        <v>76</v>
      </c>
      <c r="E1551" t="s">
        <v>77</v>
      </c>
      <c r="F1551" t="s">
        <v>78</v>
      </c>
      <c r="G1551" t="s">
        <v>266</v>
      </c>
      <c r="H1551" t="s">
        <v>267</v>
      </c>
      <c r="I1551" t="s">
        <v>2349</v>
      </c>
      <c r="J1551" t="s">
        <v>2349</v>
      </c>
      <c r="K1551" t="s">
        <v>2349</v>
      </c>
      <c r="L1551" t="s">
        <v>2349</v>
      </c>
      <c r="M1551" t="s">
        <v>81</v>
      </c>
      <c r="N1551" t="s">
        <v>82</v>
      </c>
      <c r="O1551" t="s">
        <v>2349</v>
      </c>
      <c r="P1551" t="s">
        <v>2349</v>
      </c>
      <c r="Q1551" s="1">
        <v>-8000</v>
      </c>
    </row>
    <row r="1552" spans="1:17" x14ac:dyDescent="0.35">
      <c r="A1552" t="s">
        <v>1600</v>
      </c>
      <c r="B1552" t="s">
        <v>243</v>
      </c>
      <c r="C1552">
        <v>413900</v>
      </c>
      <c r="D1552" t="s">
        <v>246</v>
      </c>
      <c r="E1552" t="s">
        <v>77</v>
      </c>
      <c r="F1552" t="s">
        <v>78</v>
      </c>
      <c r="G1552" t="s">
        <v>152</v>
      </c>
      <c r="H1552" t="s">
        <v>153</v>
      </c>
      <c r="I1552" t="s">
        <v>2349</v>
      </c>
      <c r="J1552" t="s">
        <v>2349</v>
      </c>
      <c r="K1552" t="s">
        <v>2349</v>
      </c>
      <c r="L1552" t="s">
        <v>2349</v>
      </c>
      <c r="M1552" t="s">
        <v>244</v>
      </c>
      <c r="N1552" t="s">
        <v>245</v>
      </c>
      <c r="O1552" t="s">
        <v>2349</v>
      </c>
      <c r="P1552" t="s">
        <v>2349</v>
      </c>
      <c r="Q1552" s="1">
        <v>-5000</v>
      </c>
    </row>
    <row r="1553" spans="1:17" x14ac:dyDescent="0.35">
      <c r="A1553" t="s">
        <v>1600</v>
      </c>
      <c r="B1553" t="s">
        <v>243</v>
      </c>
      <c r="C1553">
        <v>552520</v>
      </c>
      <c r="D1553" t="s">
        <v>76</v>
      </c>
      <c r="E1553" t="s">
        <v>77</v>
      </c>
      <c r="F1553" t="s">
        <v>78</v>
      </c>
      <c r="G1553" t="s">
        <v>152</v>
      </c>
      <c r="H1553" t="s">
        <v>153</v>
      </c>
      <c r="I1553" t="s">
        <v>2349</v>
      </c>
      <c r="J1553" t="s">
        <v>2349</v>
      </c>
      <c r="K1553" t="s">
        <v>2349</v>
      </c>
      <c r="L1553" t="s">
        <v>2349</v>
      </c>
      <c r="M1553" t="s">
        <v>244</v>
      </c>
      <c r="N1553" t="s">
        <v>245</v>
      </c>
      <c r="O1553" t="s">
        <v>2349</v>
      </c>
      <c r="P1553" t="s">
        <v>2349</v>
      </c>
      <c r="Q1553" s="1">
        <v>5000</v>
      </c>
    </row>
    <row r="1554" spans="1:17" x14ac:dyDescent="0.35">
      <c r="A1554" t="s">
        <v>1600</v>
      </c>
      <c r="B1554" t="s">
        <v>324</v>
      </c>
      <c r="C1554">
        <v>552490</v>
      </c>
      <c r="D1554" t="s">
        <v>151</v>
      </c>
      <c r="E1554" t="s">
        <v>77</v>
      </c>
      <c r="F1554" t="s">
        <v>78</v>
      </c>
      <c r="G1554" t="s">
        <v>152</v>
      </c>
      <c r="H1554" t="s">
        <v>153</v>
      </c>
      <c r="I1554" t="s">
        <v>2349</v>
      </c>
      <c r="J1554" t="s">
        <v>2349</v>
      </c>
      <c r="K1554" t="s">
        <v>2349</v>
      </c>
      <c r="L1554" t="s">
        <v>2349</v>
      </c>
      <c r="M1554" t="s">
        <v>154</v>
      </c>
      <c r="N1554" t="s">
        <v>155</v>
      </c>
      <c r="O1554" t="s">
        <v>2349</v>
      </c>
      <c r="P1554" t="s">
        <v>2349</v>
      </c>
      <c r="Q1554" s="1">
        <v>-487</v>
      </c>
    </row>
    <row r="1555" spans="1:17" x14ac:dyDescent="0.35">
      <c r="A1555" t="s">
        <v>1600</v>
      </c>
      <c r="B1555" t="s">
        <v>324</v>
      </c>
      <c r="C1555">
        <v>552520</v>
      </c>
      <c r="D1555" t="s">
        <v>76</v>
      </c>
      <c r="E1555" t="s">
        <v>77</v>
      </c>
      <c r="F1555" t="s">
        <v>78</v>
      </c>
      <c r="G1555" t="s">
        <v>152</v>
      </c>
      <c r="H1555" t="s">
        <v>153</v>
      </c>
      <c r="I1555" t="s">
        <v>2349</v>
      </c>
      <c r="J1555" t="s">
        <v>2349</v>
      </c>
      <c r="K1555" t="s">
        <v>2349</v>
      </c>
      <c r="L1555" t="s">
        <v>2349</v>
      </c>
      <c r="M1555" t="s">
        <v>154</v>
      </c>
      <c r="N1555" t="s">
        <v>155</v>
      </c>
      <c r="O1555" t="s">
        <v>2349</v>
      </c>
      <c r="P1555" t="s">
        <v>2349</v>
      </c>
      <c r="Q1555" s="1">
        <v>487</v>
      </c>
    </row>
    <row r="1556" spans="1:17" x14ac:dyDescent="0.35">
      <c r="A1556" t="s">
        <v>1600</v>
      </c>
      <c r="B1556" t="s">
        <v>412</v>
      </c>
      <c r="C1556">
        <v>551300</v>
      </c>
      <c r="D1556" t="s">
        <v>412</v>
      </c>
      <c r="E1556" t="s">
        <v>146</v>
      </c>
      <c r="F1556" t="s">
        <v>147</v>
      </c>
      <c r="G1556" t="s">
        <v>148</v>
      </c>
      <c r="H1556" t="s">
        <v>149</v>
      </c>
      <c r="I1556" t="s">
        <v>2349</v>
      </c>
      <c r="J1556" t="s">
        <v>2349</v>
      </c>
      <c r="K1556" t="s">
        <v>2349</v>
      </c>
      <c r="L1556" t="s">
        <v>2349</v>
      </c>
      <c r="M1556" t="s">
        <v>2349</v>
      </c>
      <c r="N1556" t="s">
        <v>2349</v>
      </c>
      <c r="O1556" t="s">
        <v>2349</v>
      </c>
      <c r="P1556" t="s">
        <v>2349</v>
      </c>
      <c r="Q1556" s="1">
        <v>4000</v>
      </c>
    </row>
    <row r="1557" spans="1:17" x14ac:dyDescent="0.35">
      <c r="A1557" t="s">
        <v>1600</v>
      </c>
      <c r="B1557" t="s">
        <v>412</v>
      </c>
      <c r="C1557">
        <v>551300</v>
      </c>
      <c r="D1557" t="s">
        <v>412</v>
      </c>
      <c r="E1557" t="s">
        <v>146</v>
      </c>
      <c r="F1557" t="s">
        <v>147</v>
      </c>
      <c r="G1557" t="s">
        <v>226</v>
      </c>
      <c r="H1557" t="s">
        <v>227</v>
      </c>
      <c r="I1557" t="s">
        <v>2349</v>
      </c>
      <c r="J1557" t="s">
        <v>2349</v>
      </c>
      <c r="K1557" t="s">
        <v>2349</v>
      </c>
      <c r="L1557" t="s">
        <v>2349</v>
      </c>
      <c r="M1557" t="s">
        <v>2349</v>
      </c>
      <c r="N1557" t="s">
        <v>2349</v>
      </c>
      <c r="O1557" t="s">
        <v>2349</v>
      </c>
      <c r="P1557" t="s">
        <v>2349</v>
      </c>
      <c r="Q1557" s="1">
        <v>3500</v>
      </c>
    </row>
    <row r="1558" spans="1:17" x14ac:dyDescent="0.35">
      <c r="A1558" t="s">
        <v>1600</v>
      </c>
      <c r="B1558" t="s">
        <v>412</v>
      </c>
      <c r="C1558">
        <v>551300</v>
      </c>
      <c r="D1558" t="s">
        <v>412</v>
      </c>
      <c r="E1558" t="s">
        <v>167</v>
      </c>
      <c r="F1558" t="s">
        <v>168</v>
      </c>
      <c r="G1558" t="s">
        <v>169</v>
      </c>
      <c r="H1558" t="s">
        <v>170</v>
      </c>
      <c r="I1558" t="s">
        <v>2349</v>
      </c>
      <c r="J1558" t="s">
        <v>2349</v>
      </c>
      <c r="K1558" t="s">
        <v>2349</v>
      </c>
      <c r="L1558" t="s">
        <v>2349</v>
      </c>
      <c r="M1558" t="s">
        <v>2349</v>
      </c>
      <c r="N1558" t="s">
        <v>2349</v>
      </c>
      <c r="O1558" t="s">
        <v>2349</v>
      </c>
      <c r="P1558" t="s">
        <v>2349</v>
      </c>
      <c r="Q1558" s="1">
        <v>1900</v>
      </c>
    </row>
    <row r="1559" spans="1:17" x14ac:dyDescent="0.35">
      <c r="A1559" t="s">
        <v>1600</v>
      </c>
      <c r="B1559" t="s">
        <v>412</v>
      </c>
      <c r="C1559">
        <v>551300</v>
      </c>
      <c r="D1559" t="s">
        <v>412</v>
      </c>
      <c r="E1559" t="s">
        <v>530</v>
      </c>
      <c r="F1559" t="s">
        <v>531</v>
      </c>
      <c r="G1559" t="s">
        <v>275</v>
      </c>
      <c r="H1559" t="s">
        <v>276</v>
      </c>
      <c r="I1559" t="s">
        <v>2349</v>
      </c>
      <c r="J1559" t="s">
        <v>2349</v>
      </c>
      <c r="K1559" t="s">
        <v>2349</v>
      </c>
      <c r="L1559" t="s">
        <v>2349</v>
      </c>
      <c r="M1559" t="s">
        <v>2349</v>
      </c>
      <c r="N1559" t="s">
        <v>2349</v>
      </c>
      <c r="O1559" t="s">
        <v>2349</v>
      </c>
      <c r="P1559" t="s">
        <v>2349</v>
      </c>
      <c r="Q1559" s="1">
        <v>1000</v>
      </c>
    </row>
    <row r="1560" spans="1:17" x14ac:dyDescent="0.35">
      <c r="A1560" t="s">
        <v>1600</v>
      </c>
      <c r="B1560" t="s">
        <v>412</v>
      </c>
      <c r="C1560">
        <v>551300</v>
      </c>
      <c r="D1560" t="s">
        <v>412</v>
      </c>
      <c r="E1560" t="s">
        <v>306</v>
      </c>
      <c r="F1560" t="s">
        <v>307</v>
      </c>
      <c r="G1560" t="s">
        <v>158</v>
      </c>
      <c r="H1560" t="s">
        <v>159</v>
      </c>
      <c r="I1560" t="s">
        <v>2349</v>
      </c>
      <c r="J1560" t="s">
        <v>2349</v>
      </c>
      <c r="K1560" t="s">
        <v>2349</v>
      </c>
      <c r="L1560" t="s">
        <v>2349</v>
      </c>
      <c r="M1560" t="s">
        <v>2349</v>
      </c>
      <c r="N1560" t="s">
        <v>2349</v>
      </c>
      <c r="O1560" t="s">
        <v>2349</v>
      </c>
      <c r="P1560" t="s">
        <v>2349</v>
      </c>
      <c r="Q1560" s="1">
        <v>1000</v>
      </c>
    </row>
    <row r="1561" spans="1:17" x14ac:dyDescent="0.35">
      <c r="A1561" t="s">
        <v>1600</v>
      </c>
      <c r="B1561" t="s">
        <v>29</v>
      </c>
      <c r="C1561">
        <v>550302</v>
      </c>
      <c r="D1561" t="s">
        <v>29</v>
      </c>
      <c r="E1561" t="s">
        <v>143</v>
      </c>
      <c r="F1561" t="s">
        <v>144</v>
      </c>
      <c r="G1561" t="s">
        <v>32</v>
      </c>
      <c r="H1561" t="s">
        <v>33</v>
      </c>
      <c r="I1561" t="s">
        <v>2349</v>
      </c>
      <c r="J1561" t="s">
        <v>2349</v>
      </c>
      <c r="K1561" t="s">
        <v>2349</v>
      </c>
      <c r="L1561" t="s">
        <v>2349</v>
      </c>
      <c r="M1561" t="s">
        <v>2349</v>
      </c>
      <c r="N1561" t="s">
        <v>2349</v>
      </c>
      <c r="O1561" t="s">
        <v>2349</v>
      </c>
      <c r="P1561" t="s">
        <v>2349</v>
      </c>
      <c r="Q1561" s="1">
        <v>0</v>
      </c>
    </row>
    <row r="1562" spans="1:17" x14ac:dyDescent="0.35">
      <c r="A1562" t="s">
        <v>1600</v>
      </c>
      <c r="B1562" t="s">
        <v>29</v>
      </c>
      <c r="C1562">
        <v>550302</v>
      </c>
      <c r="D1562" t="s">
        <v>29</v>
      </c>
      <c r="E1562" t="s">
        <v>232</v>
      </c>
      <c r="F1562" t="s">
        <v>233</v>
      </c>
      <c r="G1562" t="s">
        <v>234</v>
      </c>
      <c r="H1562" t="s">
        <v>235</v>
      </c>
      <c r="I1562" t="s">
        <v>2349</v>
      </c>
      <c r="J1562" t="s">
        <v>2349</v>
      </c>
      <c r="K1562" t="s">
        <v>2349</v>
      </c>
      <c r="L1562" t="s">
        <v>2349</v>
      </c>
      <c r="M1562" t="s">
        <v>2349</v>
      </c>
      <c r="N1562" t="s">
        <v>2349</v>
      </c>
      <c r="O1562" t="s">
        <v>2349</v>
      </c>
      <c r="P1562" t="s">
        <v>2349</v>
      </c>
      <c r="Q1562" s="1">
        <v>650</v>
      </c>
    </row>
    <row r="1563" spans="1:17" x14ac:dyDescent="0.35">
      <c r="A1563" t="s">
        <v>1600</v>
      </c>
      <c r="B1563" t="s">
        <v>29</v>
      </c>
      <c r="C1563">
        <v>550302</v>
      </c>
      <c r="D1563" t="s">
        <v>29</v>
      </c>
      <c r="E1563" t="s">
        <v>30</v>
      </c>
      <c r="F1563" t="s">
        <v>31</v>
      </c>
      <c r="G1563" t="s">
        <v>32</v>
      </c>
      <c r="H1563" t="s">
        <v>33</v>
      </c>
      <c r="I1563" t="s">
        <v>2349</v>
      </c>
      <c r="J1563" t="s">
        <v>2349</v>
      </c>
      <c r="K1563" t="s">
        <v>2349</v>
      </c>
      <c r="L1563" t="s">
        <v>2349</v>
      </c>
      <c r="M1563" t="s">
        <v>2349</v>
      </c>
      <c r="N1563" t="s">
        <v>2349</v>
      </c>
      <c r="O1563" t="s">
        <v>2349</v>
      </c>
      <c r="P1563" t="s">
        <v>2349</v>
      </c>
      <c r="Q1563" s="1">
        <v>0</v>
      </c>
    </row>
    <row r="1564" spans="1:17" x14ac:dyDescent="0.35">
      <c r="A1564" t="s">
        <v>1600</v>
      </c>
      <c r="B1564" t="s">
        <v>29</v>
      </c>
      <c r="C1564">
        <v>550302</v>
      </c>
      <c r="D1564" t="s">
        <v>29</v>
      </c>
      <c r="E1564" t="s">
        <v>299</v>
      </c>
      <c r="F1564" t="s">
        <v>300</v>
      </c>
      <c r="G1564" t="s">
        <v>32</v>
      </c>
      <c r="H1564" t="s">
        <v>33</v>
      </c>
      <c r="I1564" t="s">
        <v>2349</v>
      </c>
      <c r="J1564" t="s">
        <v>2349</v>
      </c>
      <c r="K1564" t="s">
        <v>2349</v>
      </c>
      <c r="L1564" t="s">
        <v>2349</v>
      </c>
      <c r="M1564" t="s">
        <v>2349</v>
      </c>
      <c r="N1564" t="s">
        <v>2349</v>
      </c>
      <c r="O1564" t="s">
        <v>2349</v>
      </c>
      <c r="P1564" t="s">
        <v>2349</v>
      </c>
      <c r="Q1564" s="1">
        <v>128</v>
      </c>
    </row>
    <row r="1565" spans="1:17" x14ac:dyDescent="0.35">
      <c r="A1565" t="s">
        <v>1600</v>
      </c>
      <c r="B1565" t="s">
        <v>29</v>
      </c>
      <c r="C1565">
        <v>550302</v>
      </c>
      <c r="D1565" t="s">
        <v>29</v>
      </c>
      <c r="E1565" t="s">
        <v>537</v>
      </c>
      <c r="F1565" t="s">
        <v>538</v>
      </c>
      <c r="G1565" t="s">
        <v>535</v>
      </c>
      <c r="H1565" t="s">
        <v>536</v>
      </c>
      <c r="I1565" t="s">
        <v>2349</v>
      </c>
      <c r="J1565" t="s">
        <v>2349</v>
      </c>
      <c r="K1565" t="s">
        <v>2349</v>
      </c>
      <c r="L1565" t="s">
        <v>2349</v>
      </c>
      <c r="M1565" t="s">
        <v>2349</v>
      </c>
      <c r="N1565" t="s">
        <v>2349</v>
      </c>
      <c r="O1565" t="s">
        <v>2349</v>
      </c>
      <c r="P1565" t="s">
        <v>2349</v>
      </c>
      <c r="Q1565" s="1">
        <v>1500</v>
      </c>
    </row>
    <row r="1566" spans="1:17" x14ac:dyDescent="0.35">
      <c r="A1566" t="s">
        <v>1600</v>
      </c>
      <c r="B1566" t="s">
        <v>29</v>
      </c>
      <c r="C1566">
        <v>550420</v>
      </c>
      <c r="D1566" t="s">
        <v>29</v>
      </c>
      <c r="E1566" t="s">
        <v>312</v>
      </c>
      <c r="F1566" t="s">
        <v>313</v>
      </c>
      <c r="G1566" t="s">
        <v>70</v>
      </c>
      <c r="H1566" t="s">
        <v>71</v>
      </c>
      <c r="I1566" t="s">
        <v>2349</v>
      </c>
      <c r="J1566" t="s">
        <v>2349</v>
      </c>
      <c r="K1566" t="s">
        <v>2349</v>
      </c>
      <c r="L1566" t="s">
        <v>2349</v>
      </c>
      <c r="M1566" t="s">
        <v>2349</v>
      </c>
      <c r="N1566" t="s">
        <v>2349</v>
      </c>
      <c r="O1566" t="s">
        <v>2349</v>
      </c>
      <c r="P1566" t="s">
        <v>2349</v>
      </c>
      <c r="Q1566" s="1">
        <v>1030</v>
      </c>
    </row>
    <row r="1567" spans="1:17" x14ac:dyDescent="0.35">
      <c r="A1567" t="s">
        <v>1600</v>
      </c>
      <c r="B1567" t="s">
        <v>29</v>
      </c>
      <c r="C1567">
        <v>550420</v>
      </c>
      <c r="D1567" t="s">
        <v>29</v>
      </c>
      <c r="E1567" t="s">
        <v>174</v>
      </c>
      <c r="F1567" t="s">
        <v>175</v>
      </c>
      <c r="G1567" t="s">
        <v>70</v>
      </c>
      <c r="H1567" t="s">
        <v>71</v>
      </c>
      <c r="I1567" t="s">
        <v>2349</v>
      </c>
      <c r="J1567" t="s">
        <v>2349</v>
      </c>
      <c r="K1567" t="s">
        <v>2349</v>
      </c>
      <c r="L1567" t="s">
        <v>2349</v>
      </c>
      <c r="M1567" t="s">
        <v>2349</v>
      </c>
      <c r="N1567" t="s">
        <v>2349</v>
      </c>
      <c r="O1567" t="s">
        <v>2349</v>
      </c>
      <c r="P1567" t="s">
        <v>2349</v>
      </c>
      <c r="Q1567" s="1">
        <v>300</v>
      </c>
    </row>
    <row r="1568" spans="1:17" x14ac:dyDescent="0.35">
      <c r="A1568" t="s">
        <v>1600</v>
      </c>
      <c r="B1568" t="s">
        <v>29</v>
      </c>
      <c r="C1568">
        <v>550420</v>
      </c>
      <c r="D1568" t="s">
        <v>29</v>
      </c>
      <c r="E1568" t="s">
        <v>68</v>
      </c>
      <c r="F1568" t="s">
        <v>69</v>
      </c>
      <c r="G1568" t="s">
        <v>70</v>
      </c>
      <c r="H1568" t="s">
        <v>71</v>
      </c>
      <c r="I1568" t="s">
        <v>2349</v>
      </c>
      <c r="J1568" t="s">
        <v>2349</v>
      </c>
      <c r="K1568" t="s">
        <v>2349</v>
      </c>
      <c r="L1568" t="s">
        <v>2349</v>
      </c>
      <c r="M1568" t="s">
        <v>2349</v>
      </c>
      <c r="N1568" t="s">
        <v>2349</v>
      </c>
      <c r="O1568" t="s">
        <v>2349</v>
      </c>
      <c r="P1568" t="s">
        <v>2349</v>
      </c>
      <c r="Q1568" s="1">
        <v>397</v>
      </c>
    </row>
    <row r="1569" spans="1:17" x14ac:dyDescent="0.35">
      <c r="A1569" t="s">
        <v>1600</v>
      </c>
      <c r="B1569" t="s">
        <v>29</v>
      </c>
      <c r="C1569">
        <v>550420</v>
      </c>
      <c r="D1569" t="s">
        <v>29</v>
      </c>
      <c r="E1569" t="s">
        <v>143</v>
      </c>
      <c r="F1569" t="s">
        <v>144</v>
      </c>
      <c r="G1569" t="s">
        <v>32</v>
      </c>
      <c r="H1569" t="s">
        <v>33</v>
      </c>
      <c r="I1569" t="s">
        <v>2349</v>
      </c>
      <c r="J1569" t="s">
        <v>2349</v>
      </c>
      <c r="K1569" t="s">
        <v>2349</v>
      </c>
      <c r="L1569" t="s">
        <v>2349</v>
      </c>
      <c r="M1569" t="s">
        <v>2349</v>
      </c>
      <c r="N1569" t="s">
        <v>2349</v>
      </c>
      <c r="O1569" t="s">
        <v>2349</v>
      </c>
      <c r="P1569" t="s">
        <v>2349</v>
      </c>
      <c r="Q1569" s="1">
        <v>40</v>
      </c>
    </row>
    <row r="1570" spans="1:17" x14ac:dyDescent="0.35">
      <c r="A1570" t="s">
        <v>1600</v>
      </c>
      <c r="B1570" t="s">
        <v>29</v>
      </c>
      <c r="C1570">
        <v>550420</v>
      </c>
      <c r="D1570" t="s">
        <v>29</v>
      </c>
      <c r="E1570" t="s">
        <v>219</v>
      </c>
      <c r="F1570" t="s">
        <v>220</v>
      </c>
      <c r="G1570" t="s">
        <v>158</v>
      </c>
      <c r="H1570" t="s">
        <v>159</v>
      </c>
      <c r="I1570" t="s">
        <v>2349</v>
      </c>
      <c r="J1570" t="s">
        <v>2349</v>
      </c>
      <c r="K1570" t="s">
        <v>2349</v>
      </c>
      <c r="L1570" t="s">
        <v>2349</v>
      </c>
      <c r="M1570" t="s">
        <v>2349</v>
      </c>
      <c r="N1570" t="s">
        <v>2349</v>
      </c>
      <c r="O1570" t="s">
        <v>2349</v>
      </c>
      <c r="P1570" t="s">
        <v>2349</v>
      </c>
      <c r="Q1570" s="1">
        <v>300</v>
      </c>
    </row>
    <row r="1571" spans="1:17" x14ac:dyDescent="0.35">
      <c r="A1571" t="s">
        <v>1600</v>
      </c>
      <c r="B1571" t="s">
        <v>29</v>
      </c>
      <c r="C1571">
        <v>550420</v>
      </c>
      <c r="D1571" t="s">
        <v>29</v>
      </c>
      <c r="E1571" t="s">
        <v>215</v>
      </c>
      <c r="F1571" t="s">
        <v>216</v>
      </c>
      <c r="G1571" t="s">
        <v>112</v>
      </c>
      <c r="H1571" t="s">
        <v>113</v>
      </c>
      <c r="I1571" t="s">
        <v>2349</v>
      </c>
      <c r="J1571" t="s">
        <v>2349</v>
      </c>
      <c r="K1571" t="s">
        <v>2349</v>
      </c>
      <c r="L1571" t="s">
        <v>2349</v>
      </c>
      <c r="M1571" t="s">
        <v>2349</v>
      </c>
      <c r="N1571" t="s">
        <v>2349</v>
      </c>
      <c r="O1571" t="s">
        <v>2349</v>
      </c>
      <c r="P1571" t="s">
        <v>2349</v>
      </c>
      <c r="Q1571" s="1">
        <v>200</v>
      </c>
    </row>
    <row r="1572" spans="1:17" x14ac:dyDescent="0.35">
      <c r="A1572" t="s">
        <v>1600</v>
      </c>
      <c r="B1572" t="s">
        <v>29</v>
      </c>
      <c r="C1572">
        <v>550420</v>
      </c>
      <c r="D1572" t="s">
        <v>29</v>
      </c>
      <c r="E1572" t="s">
        <v>340</v>
      </c>
      <c r="F1572" t="s">
        <v>341</v>
      </c>
      <c r="G1572" t="s">
        <v>32</v>
      </c>
      <c r="H1572" t="s">
        <v>33</v>
      </c>
      <c r="I1572" t="s">
        <v>2349</v>
      </c>
      <c r="J1572" t="s">
        <v>2349</v>
      </c>
      <c r="K1572" t="s">
        <v>2349</v>
      </c>
      <c r="L1572" t="s">
        <v>2349</v>
      </c>
      <c r="M1572" t="s">
        <v>2349</v>
      </c>
      <c r="N1572" t="s">
        <v>2349</v>
      </c>
      <c r="O1572" t="s">
        <v>2349</v>
      </c>
      <c r="P1572" t="s">
        <v>2349</v>
      </c>
      <c r="Q1572" s="1">
        <v>2000</v>
      </c>
    </row>
    <row r="1573" spans="1:17" x14ac:dyDescent="0.35">
      <c r="A1573" t="s">
        <v>1600</v>
      </c>
      <c r="B1573" t="s">
        <v>29</v>
      </c>
      <c r="C1573">
        <v>550420</v>
      </c>
      <c r="D1573" t="s">
        <v>29</v>
      </c>
      <c r="E1573" t="s">
        <v>537</v>
      </c>
      <c r="F1573" t="s">
        <v>538</v>
      </c>
      <c r="G1573" t="s">
        <v>535</v>
      </c>
      <c r="H1573" t="s">
        <v>536</v>
      </c>
      <c r="I1573" t="s">
        <v>2349</v>
      </c>
      <c r="J1573" t="s">
        <v>2349</v>
      </c>
      <c r="K1573" t="s">
        <v>2349</v>
      </c>
      <c r="L1573" t="s">
        <v>2349</v>
      </c>
      <c r="M1573" t="s">
        <v>2349</v>
      </c>
      <c r="N1573" t="s">
        <v>2349</v>
      </c>
      <c r="O1573" t="s">
        <v>2349</v>
      </c>
      <c r="P1573" t="s">
        <v>2349</v>
      </c>
      <c r="Q1573" s="1">
        <v>100</v>
      </c>
    </row>
    <row r="1574" spans="1:17" x14ac:dyDescent="0.35">
      <c r="A1574" t="s">
        <v>1600</v>
      </c>
      <c r="B1574" t="s">
        <v>1463</v>
      </c>
      <c r="C1574">
        <v>550420</v>
      </c>
      <c r="D1574" t="s">
        <v>29</v>
      </c>
      <c r="E1574" t="s">
        <v>390</v>
      </c>
      <c r="F1574" t="s">
        <v>391</v>
      </c>
      <c r="G1574" t="s">
        <v>112</v>
      </c>
      <c r="H1574" t="s">
        <v>113</v>
      </c>
      <c r="I1574" t="s">
        <v>2349</v>
      </c>
      <c r="J1574" t="s">
        <v>2349</v>
      </c>
      <c r="K1574" t="s">
        <v>2349</v>
      </c>
      <c r="L1574" t="s">
        <v>2349</v>
      </c>
      <c r="M1574" t="s">
        <v>2349</v>
      </c>
      <c r="N1574" t="s">
        <v>2349</v>
      </c>
      <c r="O1574" t="s">
        <v>2349</v>
      </c>
      <c r="P1574" t="s">
        <v>2349</v>
      </c>
      <c r="Q1574" s="1">
        <v>75</v>
      </c>
    </row>
    <row r="1575" spans="1:17" x14ac:dyDescent="0.35">
      <c r="A1575" t="s">
        <v>1600</v>
      </c>
      <c r="B1575" t="s">
        <v>1465</v>
      </c>
      <c r="C1575">
        <v>550302</v>
      </c>
      <c r="D1575" t="s">
        <v>29</v>
      </c>
      <c r="E1575" t="s">
        <v>390</v>
      </c>
      <c r="F1575" t="s">
        <v>391</v>
      </c>
      <c r="G1575" t="s">
        <v>112</v>
      </c>
      <c r="H1575" t="s">
        <v>113</v>
      </c>
      <c r="I1575" t="s">
        <v>2349</v>
      </c>
      <c r="J1575" t="s">
        <v>2349</v>
      </c>
      <c r="K1575" t="s">
        <v>2349</v>
      </c>
      <c r="L1575" t="s">
        <v>2349</v>
      </c>
      <c r="M1575" t="s">
        <v>2349</v>
      </c>
      <c r="N1575" t="s">
        <v>2349</v>
      </c>
      <c r="O1575" t="s">
        <v>2349</v>
      </c>
      <c r="P1575" t="s">
        <v>2349</v>
      </c>
      <c r="Q1575" s="1">
        <v>106</v>
      </c>
    </row>
    <row r="1576" spans="1:17" x14ac:dyDescent="0.35">
      <c r="A1576" t="s">
        <v>1600</v>
      </c>
      <c r="B1576" t="s">
        <v>1428</v>
      </c>
      <c r="C1576">
        <v>413000</v>
      </c>
      <c r="D1576" t="s">
        <v>1428</v>
      </c>
      <c r="E1576" t="s">
        <v>205</v>
      </c>
      <c r="F1576" t="s">
        <v>206</v>
      </c>
      <c r="G1576" t="s">
        <v>234</v>
      </c>
      <c r="H1576" t="s">
        <v>235</v>
      </c>
      <c r="I1576" t="s">
        <v>2349</v>
      </c>
      <c r="J1576" t="s">
        <v>2349</v>
      </c>
      <c r="K1576" t="s">
        <v>2349</v>
      </c>
      <c r="L1576" t="s">
        <v>2349</v>
      </c>
      <c r="M1576" t="s">
        <v>1429</v>
      </c>
      <c r="N1576" t="s">
        <v>1428</v>
      </c>
      <c r="O1576" t="s">
        <v>2349</v>
      </c>
      <c r="P1576" t="s">
        <v>2349</v>
      </c>
      <c r="Q1576" s="1">
        <v>105000</v>
      </c>
    </row>
    <row r="1577" spans="1:17" x14ac:dyDescent="0.35">
      <c r="A1577" t="s">
        <v>1600</v>
      </c>
      <c r="B1577" t="s">
        <v>459</v>
      </c>
      <c r="C1577">
        <v>552590</v>
      </c>
      <c r="D1577" t="s">
        <v>39</v>
      </c>
      <c r="E1577" t="s">
        <v>30</v>
      </c>
      <c r="F1577" t="s">
        <v>31</v>
      </c>
      <c r="G1577" t="s">
        <v>32</v>
      </c>
      <c r="H1577" t="s">
        <v>33</v>
      </c>
      <c r="I1577" t="s">
        <v>2349</v>
      </c>
      <c r="J1577" t="s">
        <v>2349</v>
      </c>
      <c r="K1577" t="s">
        <v>2349</v>
      </c>
      <c r="L1577" t="s">
        <v>2349</v>
      </c>
      <c r="M1577" t="s">
        <v>2349</v>
      </c>
      <c r="N1577" t="s">
        <v>2349</v>
      </c>
      <c r="O1577" t="s">
        <v>2349</v>
      </c>
      <c r="P1577" t="s">
        <v>2349</v>
      </c>
      <c r="Q1577" s="1">
        <v>185</v>
      </c>
    </row>
    <row r="1578" spans="1:17" x14ac:dyDescent="0.35">
      <c r="A1578" t="s">
        <v>1600</v>
      </c>
      <c r="B1578" t="s">
        <v>683</v>
      </c>
      <c r="C1578">
        <v>450010</v>
      </c>
      <c r="D1578" t="s">
        <v>305</v>
      </c>
      <c r="E1578" t="s">
        <v>127</v>
      </c>
      <c r="F1578" t="s">
        <v>128</v>
      </c>
      <c r="G1578" t="s">
        <v>129</v>
      </c>
      <c r="H1578" t="s">
        <v>130</v>
      </c>
      <c r="I1578" t="s">
        <v>2349</v>
      </c>
      <c r="J1578" t="s">
        <v>2349</v>
      </c>
      <c r="K1578" t="s">
        <v>2349</v>
      </c>
      <c r="L1578" t="s">
        <v>2349</v>
      </c>
      <c r="M1578" t="s">
        <v>2349</v>
      </c>
      <c r="N1578" t="s">
        <v>2349</v>
      </c>
      <c r="O1578" t="s">
        <v>2349</v>
      </c>
      <c r="P1578" t="s">
        <v>2349</v>
      </c>
      <c r="Q1578" s="1">
        <v>52494</v>
      </c>
    </row>
    <row r="1579" spans="1:17" x14ac:dyDescent="0.35">
      <c r="A1579" t="s">
        <v>1600</v>
      </c>
      <c r="B1579" t="s">
        <v>1361</v>
      </c>
      <c r="C1579">
        <v>551240</v>
      </c>
      <c r="D1579" t="s">
        <v>257</v>
      </c>
      <c r="E1579" t="s">
        <v>200</v>
      </c>
      <c r="F1579" t="s">
        <v>201</v>
      </c>
      <c r="G1579" t="s">
        <v>202</v>
      </c>
      <c r="H1579" t="s">
        <v>203</v>
      </c>
      <c r="I1579" t="s">
        <v>2349</v>
      </c>
      <c r="J1579" t="s">
        <v>2349</v>
      </c>
      <c r="K1579" t="s">
        <v>648</v>
      </c>
      <c r="L1579" t="s">
        <v>649</v>
      </c>
      <c r="M1579" t="s">
        <v>650</v>
      </c>
      <c r="N1579" t="s">
        <v>651</v>
      </c>
      <c r="O1579" t="s">
        <v>2349</v>
      </c>
      <c r="P1579" t="s">
        <v>2349</v>
      </c>
      <c r="Q1579" s="1">
        <v>332599</v>
      </c>
    </row>
    <row r="1580" spans="1:17" x14ac:dyDescent="0.35">
      <c r="A1580" t="s">
        <v>1600</v>
      </c>
      <c r="B1580" t="s">
        <v>795</v>
      </c>
      <c r="C1580">
        <v>50011</v>
      </c>
      <c r="D1580" t="s">
        <v>166</v>
      </c>
      <c r="E1580" t="s">
        <v>77</v>
      </c>
      <c r="F1580" t="s">
        <v>78</v>
      </c>
      <c r="G1580" t="s">
        <v>152</v>
      </c>
      <c r="H1580" t="s">
        <v>153</v>
      </c>
      <c r="I1580" t="s">
        <v>2349</v>
      </c>
      <c r="J1580" t="s">
        <v>2349</v>
      </c>
      <c r="K1580" t="s">
        <v>2349</v>
      </c>
      <c r="L1580" t="s">
        <v>2349</v>
      </c>
      <c r="M1580" t="s">
        <v>163</v>
      </c>
      <c r="N1580" t="s">
        <v>164</v>
      </c>
      <c r="O1580" t="s">
        <v>2349</v>
      </c>
      <c r="P1580" t="s">
        <v>2349</v>
      </c>
      <c r="Q1580" s="1">
        <v>100200</v>
      </c>
    </row>
    <row r="1581" spans="1:17" x14ac:dyDescent="0.35">
      <c r="A1581" t="s">
        <v>1600</v>
      </c>
      <c r="B1581" t="s">
        <v>795</v>
      </c>
      <c r="C1581">
        <v>50021</v>
      </c>
      <c r="D1581" t="s">
        <v>74</v>
      </c>
      <c r="E1581" t="s">
        <v>77</v>
      </c>
      <c r="F1581" t="s">
        <v>78</v>
      </c>
      <c r="G1581" t="s">
        <v>152</v>
      </c>
      <c r="H1581" t="s">
        <v>153</v>
      </c>
      <c r="I1581" t="s">
        <v>2349</v>
      </c>
      <c r="J1581" t="s">
        <v>2349</v>
      </c>
      <c r="K1581" t="s">
        <v>2349</v>
      </c>
      <c r="L1581" t="s">
        <v>2349</v>
      </c>
      <c r="M1581" t="s">
        <v>163</v>
      </c>
      <c r="N1581" t="s">
        <v>164</v>
      </c>
      <c r="O1581" t="s">
        <v>2349</v>
      </c>
      <c r="P1581" t="s">
        <v>2349</v>
      </c>
      <c r="Q1581" s="1">
        <v>20880</v>
      </c>
    </row>
    <row r="1582" spans="1:17" x14ac:dyDescent="0.35">
      <c r="A1582" t="s">
        <v>1600</v>
      </c>
      <c r="B1582" t="s">
        <v>290</v>
      </c>
      <c r="C1582">
        <v>551230</v>
      </c>
      <c r="D1582" t="s">
        <v>272</v>
      </c>
      <c r="E1582" t="s">
        <v>273</v>
      </c>
      <c r="F1582" t="s">
        <v>274</v>
      </c>
      <c r="G1582" t="s">
        <v>275</v>
      </c>
      <c r="H1582" t="s">
        <v>276</v>
      </c>
      <c r="I1582" t="s">
        <v>277</v>
      </c>
      <c r="J1582" t="s">
        <v>278</v>
      </c>
      <c r="K1582" t="s">
        <v>2349</v>
      </c>
      <c r="L1582" t="s">
        <v>2349</v>
      </c>
      <c r="M1582" t="s">
        <v>2349</v>
      </c>
      <c r="N1582" t="s">
        <v>2349</v>
      </c>
      <c r="O1582" t="s">
        <v>2349</v>
      </c>
      <c r="P1582" t="s">
        <v>2349</v>
      </c>
      <c r="Q1582" s="1">
        <v>4299</v>
      </c>
    </row>
    <row r="1583" spans="1:17" x14ac:dyDescent="0.35">
      <c r="A1583" t="s">
        <v>1600</v>
      </c>
      <c r="B1583" t="s">
        <v>290</v>
      </c>
      <c r="C1583">
        <v>5511046</v>
      </c>
      <c r="D1583" t="s">
        <v>290</v>
      </c>
      <c r="E1583" t="s">
        <v>312</v>
      </c>
      <c r="F1583" t="s">
        <v>313</v>
      </c>
      <c r="G1583" t="s">
        <v>70</v>
      </c>
      <c r="H1583" t="s">
        <v>71</v>
      </c>
      <c r="I1583" t="s">
        <v>318</v>
      </c>
      <c r="J1583" t="s">
        <v>319</v>
      </c>
      <c r="K1583" t="s">
        <v>2349</v>
      </c>
      <c r="L1583" t="s">
        <v>2349</v>
      </c>
      <c r="M1583" t="s">
        <v>2349</v>
      </c>
      <c r="N1583" t="s">
        <v>2349</v>
      </c>
      <c r="O1583" t="s">
        <v>2349</v>
      </c>
      <c r="P1583" t="s">
        <v>2349</v>
      </c>
      <c r="Q1583" s="1">
        <v>20090</v>
      </c>
    </row>
    <row r="1584" spans="1:17" x14ac:dyDescent="0.35">
      <c r="A1584" t="s">
        <v>1600</v>
      </c>
      <c r="B1584" t="s">
        <v>290</v>
      </c>
      <c r="C1584">
        <v>5511046</v>
      </c>
      <c r="D1584" t="s">
        <v>290</v>
      </c>
      <c r="E1584" t="s">
        <v>312</v>
      </c>
      <c r="F1584" t="s">
        <v>313</v>
      </c>
      <c r="G1584" t="s">
        <v>70</v>
      </c>
      <c r="H1584" t="s">
        <v>71</v>
      </c>
      <c r="I1584" t="s">
        <v>314</v>
      </c>
      <c r="J1584" t="s">
        <v>315</v>
      </c>
      <c r="K1584" t="s">
        <v>2349</v>
      </c>
      <c r="L1584" t="s">
        <v>2349</v>
      </c>
      <c r="M1584" t="s">
        <v>2349</v>
      </c>
      <c r="N1584" t="s">
        <v>2349</v>
      </c>
      <c r="O1584" t="s">
        <v>2349</v>
      </c>
      <c r="P1584" t="s">
        <v>2349</v>
      </c>
      <c r="Q1584" s="1">
        <v>25823</v>
      </c>
    </row>
    <row r="1585" spans="1:17" x14ac:dyDescent="0.35">
      <c r="A1585" t="s">
        <v>1600</v>
      </c>
      <c r="B1585" t="s">
        <v>290</v>
      </c>
      <c r="C1585">
        <v>5511046</v>
      </c>
      <c r="D1585" t="s">
        <v>290</v>
      </c>
      <c r="E1585" t="s">
        <v>174</v>
      </c>
      <c r="F1585" t="s">
        <v>175</v>
      </c>
      <c r="G1585" t="s">
        <v>70</v>
      </c>
      <c r="H1585" t="s">
        <v>71</v>
      </c>
      <c r="I1585" t="s">
        <v>322</v>
      </c>
      <c r="J1585" t="s">
        <v>323</v>
      </c>
      <c r="K1585" t="s">
        <v>2349</v>
      </c>
      <c r="L1585" t="s">
        <v>2349</v>
      </c>
      <c r="M1585" t="s">
        <v>2349</v>
      </c>
      <c r="N1585" t="s">
        <v>2349</v>
      </c>
      <c r="O1585" t="s">
        <v>2349</v>
      </c>
      <c r="P1585" t="s">
        <v>2349</v>
      </c>
      <c r="Q1585" s="1">
        <v>17500</v>
      </c>
    </row>
    <row r="1586" spans="1:17" x14ac:dyDescent="0.35">
      <c r="A1586" t="s">
        <v>1600</v>
      </c>
      <c r="B1586" t="s">
        <v>290</v>
      </c>
      <c r="C1586">
        <v>5511046</v>
      </c>
      <c r="D1586" t="s">
        <v>290</v>
      </c>
      <c r="E1586" t="s">
        <v>68</v>
      </c>
      <c r="F1586" t="s">
        <v>69</v>
      </c>
      <c r="G1586" t="s">
        <v>70</v>
      </c>
      <c r="H1586" t="s">
        <v>71</v>
      </c>
      <c r="I1586" t="s">
        <v>310</v>
      </c>
      <c r="J1586" t="s">
        <v>311</v>
      </c>
      <c r="K1586" t="s">
        <v>2349</v>
      </c>
      <c r="L1586" t="s">
        <v>2349</v>
      </c>
      <c r="M1586" t="s">
        <v>2349</v>
      </c>
      <c r="N1586" t="s">
        <v>2349</v>
      </c>
      <c r="O1586" t="s">
        <v>2349</v>
      </c>
      <c r="P1586" t="s">
        <v>2349</v>
      </c>
      <c r="Q1586" s="1">
        <v>38829</v>
      </c>
    </row>
    <row r="1587" spans="1:17" x14ac:dyDescent="0.35">
      <c r="A1587" t="s">
        <v>1600</v>
      </c>
      <c r="B1587" t="s">
        <v>290</v>
      </c>
      <c r="C1587">
        <v>5511046</v>
      </c>
      <c r="D1587" t="s">
        <v>290</v>
      </c>
      <c r="E1587" t="s">
        <v>115</v>
      </c>
      <c r="F1587" t="s">
        <v>116</v>
      </c>
      <c r="G1587" t="s">
        <v>70</v>
      </c>
      <c r="H1587" t="s">
        <v>71</v>
      </c>
      <c r="I1587" t="s">
        <v>330</v>
      </c>
      <c r="J1587" t="s">
        <v>331</v>
      </c>
      <c r="K1587" t="s">
        <v>2349</v>
      </c>
      <c r="L1587" t="s">
        <v>2349</v>
      </c>
      <c r="M1587" t="s">
        <v>2349</v>
      </c>
      <c r="N1587" t="s">
        <v>2349</v>
      </c>
      <c r="O1587" t="s">
        <v>2349</v>
      </c>
      <c r="P1587" t="s">
        <v>2349</v>
      </c>
      <c r="Q1587" s="1">
        <v>15500</v>
      </c>
    </row>
    <row r="1588" spans="1:17" x14ac:dyDescent="0.35">
      <c r="A1588" t="s">
        <v>1600</v>
      </c>
      <c r="B1588" t="s">
        <v>290</v>
      </c>
      <c r="C1588">
        <v>5511046</v>
      </c>
      <c r="D1588" t="s">
        <v>290</v>
      </c>
      <c r="E1588" t="s">
        <v>115</v>
      </c>
      <c r="F1588" t="s">
        <v>116</v>
      </c>
      <c r="G1588" t="s">
        <v>70</v>
      </c>
      <c r="H1588" t="s">
        <v>71</v>
      </c>
      <c r="I1588" t="s">
        <v>325</v>
      </c>
      <c r="J1588" t="s">
        <v>326</v>
      </c>
      <c r="K1588" t="s">
        <v>2349</v>
      </c>
      <c r="L1588" t="s">
        <v>2349</v>
      </c>
      <c r="M1588" t="s">
        <v>2349</v>
      </c>
      <c r="N1588" t="s">
        <v>2349</v>
      </c>
      <c r="O1588" t="s">
        <v>2349</v>
      </c>
      <c r="P1588" t="s">
        <v>2349</v>
      </c>
      <c r="Q1588" s="1">
        <v>25000</v>
      </c>
    </row>
    <row r="1589" spans="1:17" x14ac:dyDescent="0.35">
      <c r="A1589" t="s">
        <v>1600</v>
      </c>
      <c r="B1589" t="s">
        <v>290</v>
      </c>
      <c r="C1589">
        <v>5511046</v>
      </c>
      <c r="D1589" t="s">
        <v>290</v>
      </c>
      <c r="E1589" t="s">
        <v>143</v>
      </c>
      <c r="F1589" t="s">
        <v>144</v>
      </c>
      <c r="G1589" t="s">
        <v>32</v>
      </c>
      <c r="H1589" t="s">
        <v>33</v>
      </c>
      <c r="I1589" t="s">
        <v>1573</v>
      </c>
      <c r="J1589" t="s">
        <v>1574</v>
      </c>
      <c r="K1589" t="s">
        <v>2349</v>
      </c>
      <c r="L1589" t="s">
        <v>2349</v>
      </c>
      <c r="M1589" t="s">
        <v>2349</v>
      </c>
      <c r="N1589" t="s">
        <v>2349</v>
      </c>
      <c r="O1589" t="s">
        <v>2349</v>
      </c>
      <c r="P1589" t="s">
        <v>2349</v>
      </c>
      <c r="Q1589" s="1">
        <v>24714</v>
      </c>
    </row>
    <row r="1590" spans="1:17" x14ac:dyDescent="0.35">
      <c r="A1590" t="s">
        <v>1600</v>
      </c>
      <c r="B1590" t="s">
        <v>290</v>
      </c>
      <c r="C1590">
        <v>5511046</v>
      </c>
      <c r="D1590" t="s">
        <v>290</v>
      </c>
      <c r="E1590" t="s">
        <v>110</v>
      </c>
      <c r="F1590" t="s">
        <v>111</v>
      </c>
      <c r="G1590" t="s">
        <v>112</v>
      </c>
      <c r="H1590" t="s">
        <v>113</v>
      </c>
      <c r="I1590" t="s">
        <v>1246</v>
      </c>
      <c r="J1590" t="s">
        <v>1247</v>
      </c>
      <c r="K1590" t="s">
        <v>2349</v>
      </c>
      <c r="L1590" t="s">
        <v>2349</v>
      </c>
      <c r="M1590" t="s">
        <v>2349</v>
      </c>
      <c r="N1590" t="s">
        <v>2349</v>
      </c>
      <c r="O1590" t="s">
        <v>2349</v>
      </c>
      <c r="P1590" t="s">
        <v>2349</v>
      </c>
      <c r="Q1590" s="1">
        <v>2100</v>
      </c>
    </row>
    <row r="1591" spans="1:17" x14ac:dyDescent="0.35">
      <c r="A1591" t="s">
        <v>1600</v>
      </c>
      <c r="B1591" t="s">
        <v>290</v>
      </c>
      <c r="C1591">
        <v>5511046</v>
      </c>
      <c r="D1591" t="s">
        <v>290</v>
      </c>
      <c r="E1591" t="s">
        <v>390</v>
      </c>
      <c r="F1591" t="s">
        <v>391</v>
      </c>
      <c r="G1591" t="s">
        <v>112</v>
      </c>
      <c r="H1591" t="s">
        <v>113</v>
      </c>
      <c r="I1591" t="s">
        <v>1576</v>
      </c>
      <c r="J1591" t="s">
        <v>1577</v>
      </c>
      <c r="K1591" t="s">
        <v>2349</v>
      </c>
      <c r="L1591" t="s">
        <v>2349</v>
      </c>
      <c r="M1591" t="s">
        <v>2349</v>
      </c>
      <c r="N1591" t="s">
        <v>2349</v>
      </c>
      <c r="O1591" t="s">
        <v>2349</v>
      </c>
      <c r="P1591" t="s">
        <v>2349</v>
      </c>
      <c r="Q1591" s="1">
        <v>15783</v>
      </c>
    </row>
    <row r="1592" spans="1:17" x14ac:dyDescent="0.35">
      <c r="A1592" t="s">
        <v>1600</v>
      </c>
      <c r="B1592" t="s">
        <v>290</v>
      </c>
      <c r="C1592">
        <v>5511046</v>
      </c>
      <c r="D1592" t="s">
        <v>290</v>
      </c>
      <c r="E1592" t="s">
        <v>215</v>
      </c>
      <c r="F1592" t="s">
        <v>216</v>
      </c>
      <c r="G1592" t="s">
        <v>112</v>
      </c>
      <c r="H1592" t="s">
        <v>113</v>
      </c>
      <c r="I1592" t="s">
        <v>356</v>
      </c>
      <c r="J1592" t="s">
        <v>357</v>
      </c>
      <c r="K1592" t="s">
        <v>2349</v>
      </c>
      <c r="L1592" t="s">
        <v>2349</v>
      </c>
      <c r="M1592" t="s">
        <v>2349</v>
      </c>
      <c r="N1592" t="s">
        <v>2349</v>
      </c>
      <c r="O1592" t="s">
        <v>2349</v>
      </c>
      <c r="P1592" t="s">
        <v>2349</v>
      </c>
      <c r="Q1592" s="1">
        <v>12582</v>
      </c>
    </row>
    <row r="1593" spans="1:17" x14ac:dyDescent="0.35">
      <c r="A1593" t="s">
        <v>1600</v>
      </c>
      <c r="B1593" t="s">
        <v>290</v>
      </c>
      <c r="C1593">
        <v>5511046</v>
      </c>
      <c r="D1593" t="s">
        <v>290</v>
      </c>
      <c r="E1593" t="s">
        <v>215</v>
      </c>
      <c r="F1593" t="s">
        <v>216</v>
      </c>
      <c r="G1593" t="s">
        <v>112</v>
      </c>
      <c r="H1593" t="s">
        <v>113</v>
      </c>
      <c r="I1593" t="s">
        <v>1538</v>
      </c>
      <c r="J1593" t="s">
        <v>1539</v>
      </c>
      <c r="K1593" t="s">
        <v>2349</v>
      </c>
      <c r="L1593" t="s">
        <v>2349</v>
      </c>
      <c r="M1593" t="s">
        <v>2349</v>
      </c>
      <c r="N1593" t="s">
        <v>2349</v>
      </c>
      <c r="O1593" t="s">
        <v>2349</v>
      </c>
      <c r="P1593" t="s">
        <v>2349</v>
      </c>
      <c r="Q1593" s="1">
        <v>1576</v>
      </c>
    </row>
    <row r="1594" spans="1:17" x14ac:dyDescent="0.35">
      <c r="A1594" t="s">
        <v>1600</v>
      </c>
      <c r="B1594" t="s">
        <v>290</v>
      </c>
      <c r="C1594">
        <v>5511046</v>
      </c>
      <c r="D1594" t="s">
        <v>290</v>
      </c>
      <c r="E1594" t="s">
        <v>526</v>
      </c>
      <c r="F1594" t="s">
        <v>527</v>
      </c>
      <c r="G1594" t="s">
        <v>528</v>
      </c>
      <c r="H1594" t="s">
        <v>529</v>
      </c>
      <c r="I1594" t="s">
        <v>1248</v>
      </c>
      <c r="J1594" t="s">
        <v>1249</v>
      </c>
      <c r="K1594" t="s">
        <v>2349</v>
      </c>
      <c r="L1594" t="s">
        <v>2349</v>
      </c>
      <c r="M1594" t="s">
        <v>2349</v>
      </c>
      <c r="N1594" t="s">
        <v>2349</v>
      </c>
      <c r="O1594" t="s">
        <v>2349</v>
      </c>
      <c r="P1594" t="s">
        <v>2349</v>
      </c>
      <c r="Q1594" s="1">
        <v>1711</v>
      </c>
    </row>
    <row r="1595" spans="1:17" x14ac:dyDescent="0.35">
      <c r="A1595" t="s">
        <v>1600</v>
      </c>
      <c r="B1595" t="s">
        <v>290</v>
      </c>
      <c r="C1595">
        <v>5511046</v>
      </c>
      <c r="D1595" t="s">
        <v>290</v>
      </c>
      <c r="E1595" t="s">
        <v>146</v>
      </c>
      <c r="F1595" t="s">
        <v>147</v>
      </c>
      <c r="G1595" t="s">
        <v>148</v>
      </c>
      <c r="H1595" t="s">
        <v>149</v>
      </c>
      <c r="I1595" t="s">
        <v>606</v>
      </c>
      <c r="J1595" t="s">
        <v>607</v>
      </c>
      <c r="K1595" t="s">
        <v>2349</v>
      </c>
      <c r="L1595" t="s">
        <v>2349</v>
      </c>
      <c r="M1595" t="s">
        <v>2349</v>
      </c>
      <c r="N1595" t="s">
        <v>2349</v>
      </c>
      <c r="O1595" t="s">
        <v>2349</v>
      </c>
      <c r="P1595" t="s">
        <v>2349</v>
      </c>
      <c r="Q1595" s="1">
        <v>12779</v>
      </c>
    </row>
    <row r="1596" spans="1:17" x14ac:dyDescent="0.35">
      <c r="A1596" t="s">
        <v>1600</v>
      </c>
      <c r="B1596" t="s">
        <v>290</v>
      </c>
      <c r="C1596">
        <v>5511046</v>
      </c>
      <c r="D1596" t="s">
        <v>290</v>
      </c>
      <c r="E1596" t="s">
        <v>146</v>
      </c>
      <c r="F1596" t="s">
        <v>147</v>
      </c>
      <c r="G1596" t="s">
        <v>148</v>
      </c>
      <c r="H1596" t="s">
        <v>149</v>
      </c>
      <c r="I1596" t="s">
        <v>587</v>
      </c>
      <c r="J1596" t="s">
        <v>588</v>
      </c>
      <c r="K1596" t="s">
        <v>2349</v>
      </c>
      <c r="L1596" t="s">
        <v>2349</v>
      </c>
      <c r="M1596" t="s">
        <v>2349</v>
      </c>
      <c r="N1596" t="s">
        <v>2349</v>
      </c>
      <c r="O1596" t="s">
        <v>2349</v>
      </c>
      <c r="P1596" t="s">
        <v>2349</v>
      </c>
      <c r="Q1596" s="1">
        <v>2245</v>
      </c>
    </row>
    <row r="1597" spans="1:17" x14ac:dyDescent="0.35">
      <c r="A1597" t="s">
        <v>1600</v>
      </c>
      <c r="B1597" t="s">
        <v>290</v>
      </c>
      <c r="C1597">
        <v>5511046</v>
      </c>
      <c r="D1597" t="s">
        <v>290</v>
      </c>
      <c r="E1597" t="s">
        <v>232</v>
      </c>
      <c r="F1597" t="s">
        <v>233</v>
      </c>
      <c r="G1597" t="s">
        <v>234</v>
      </c>
      <c r="H1597" t="s">
        <v>235</v>
      </c>
      <c r="I1597" t="s">
        <v>1244</v>
      </c>
      <c r="J1597" t="s">
        <v>1245</v>
      </c>
      <c r="K1597" t="s">
        <v>2349</v>
      </c>
      <c r="L1597" t="s">
        <v>2349</v>
      </c>
      <c r="M1597" t="s">
        <v>2349</v>
      </c>
      <c r="N1597" t="s">
        <v>2349</v>
      </c>
      <c r="O1597" t="s">
        <v>2349</v>
      </c>
      <c r="P1597" t="s">
        <v>2349</v>
      </c>
      <c r="Q1597" s="1">
        <v>168</v>
      </c>
    </row>
    <row r="1598" spans="1:17" x14ac:dyDescent="0.35">
      <c r="A1598" t="s">
        <v>1600</v>
      </c>
      <c r="B1598" t="s">
        <v>290</v>
      </c>
      <c r="C1598">
        <v>5511046</v>
      </c>
      <c r="D1598" t="s">
        <v>290</v>
      </c>
      <c r="E1598" t="s">
        <v>167</v>
      </c>
      <c r="F1598" t="s">
        <v>168</v>
      </c>
      <c r="G1598" t="s">
        <v>169</v>
      </c>
      <c r="H1598" t="s">
        <v>170</v>
      </c>
      <c r="I1598" t="s">
        <v>288</v>
      </c>
      <c r="J1598" t="s">
        <v>289</v>
      </c>
      <c r="K1598" t="s">
        <v>2349</v>
      </c>
      <c r="L1598" t="s">
        <v>2349</v>
      </c>
      <c r="M1598" t="s">
        <v>2349</v>
      </c>
      <c r="N1598" t="s">
        <v>2349</v>
      </c>
      <c r="O1598" t="s">
        <v>2349</v>
      </c>
      <c r="P1598" t="s">
        <v>2349</v>
      </c>
      <c r="Q1598" s="1">
        <v>41794</v>
      </c>
    </row>
    <row r="1599" spans="1:17" x14ac:dyDescent="0.35">
      <c r="A1599" t="s">
        <v>1600</v>
      </c>
      <c r="B1599" t="s">
        <v>290</v>
      </c>
      <c r="C1599">
        <v>5511046</v>
      </c>
      <c r="D1599" t="s">
        <v>290</v>
      </c>
      <c r="E1599" t="s">
        <v>340</v>
      </c>
      <c r="F1599" t="s">
        <v>341</v>
      </c>
      <c r="G1599" t="s">
        <v>32</v>
      </c>
      <c r="H1599" t="s">
        <v>33</v>
      </c>
      <c r="I1599" t="s">
        <v>342</v>
      </c>
      <c r="J1599" t="s">
        <v>343</v>
      </c>
      <c r="K1599" t="s">
        <v>2349</v>
      </c>
      <c r="L1599" t="s">
        <v>2349</v>
      </c>
      <c r="M1599" t="s">
        <v>2349</v>
      </c>
      <c r="N1599" t="s">
        <v>2349</v>
      </c>
      <c r="O1599" t="s">
        <v>2349</v>
      </c>
      <c r="P1599" t="s">
        <v>2349</v>
      </c>
      <c r="Q1599" s="1">
        <v>69564</v>
      </c>
    </row>
    <row r="1600" spans="1:17" x14ac:dyDescent="0.35">
      <c r="A1600" t="s">
        <v>1600</v>
      </c>
      <c r="B1600" t="s">
        <v>290</v>
      </c>
      <c r="C1600">
        <v>5511046</v>
      </c>
      <c r="D1600" t="s">
        <v>290</v>
      </c>
      <c r="E1600" t="s">
        <v>30</v>
      </c>
      <c r="F1600" t="s">
        <v>31</v>
      </c>
      <c r="G1600" t="s">
        <v>32</v>
      </c>
      <c r="H1600" t="s">
        <v>33</v>
      </c>
      <c r="I1600" t="s">
        <v>294</v>
      </c>
      <c r="J1600" t="s">
        <v>295</v>
      </c>
      <c r="K1600" t="s">
        <v>2349</v>
      </c>
      <c r="L1600" t="s">
        <v>2349</v>
      </c>
      <c r="M1600" t="s">
        <v>2349</v>
      </c>
      <c r="N1600" t="s">
        <v>2349</v>
      </c>
      <c r="O1600" t="s">
        <v>2349</v>
      </c>
      <c r="P1600" t="s">
        <v>2349</v>
      </c>
      <c r="Q1600" s="1">
        <v>21982</v>
      </c>
    </row>
    <row r="1601" spans="1:17" x14ac:dyDescent="0.35">
      <c r="A1601" t="s">
        <v>1600</v>
      </c>
      <c r="B1601" t="s">
        <v>290</v>
      </c>
      <c r="C1601">
        <v>5511046</v>
      </c>
      <c r="D1601" t="s">
        <v>290</v>
      </c>
      <c r="E1601" t="s">
        <v>30</v>
      </c>
      <c r="F1601" t="s">
        <v>31</v>
      </c>
      <c r="G1601" t="s">
        <v>32</v>
      </c>
      <c r="H1601" t="s">
        <v>33</v>
      </c>
      <c r="I1601" t="s">
        <v>334</v>
      </c>
      <c r="J1601" t="s">
        <v>335</v>
      </c>
      <c r="K1601" t="s">
        <v>2349</v>
      </c>
      <c r="L1601" t="s">
        <v>2349</v>
      </c>
      <c r="M1601" t="s">
        <v>2349</v>
      </c>
      <c r="N1601" t="s">
        <v>2349</v>
      </c>
      <c r="O1601" t="s">
        <v>2349</v>
      </c>
      <c r="P1601" t="s">
        <v>2349</v>
      </c>
      <c r="Q1601" s="1">
        <v>1500</v>
      </c>
    </row>
    <row r="1602" spans="1:17" x14ac:dyDescent="0.35">
      <c r="A1602" t="s">
        <v>1600</v>
      </c>
      <c r="B1602" t="s">
        <v>290</v>
      </c>
      <c r="C1602">
        <v>5511046</v>
      </c>
      <c r="D1602" t="s">
        <v>290</v>
      </c>
      <c r="E1602" t="s">
        <v>30</v>
      </c>
      <c r="F1602" t="s">
        <v>31</v>
      </c>
      <c r="G1602" t="s">
        <v>32</v>
      </c>
      <c r="H1602" t="s">
        <v>33</v>
      </c>
      <c r="I1602" t="s">
        <v>1553</v>
      </c>
      <c r="J1602" t="s">
        <v>1554</v>
      </c>
      <c r="K1602" t="s">
        <v>2349</v>
      </c>
      <c r="L1602" t="s">
        <v>2349</v>
      </c>
      <c r="M1602" t="s">
        <v>2349</v>
      </c>
      <c r="N1602" t="s">
        <v>2349</v>
      </c>
      <c r="O1602" t="s">
        <v>2349</v>
      </c>
      <c r="P1602" t="s">
        <v>2349</v>
      </c>
      <c r="Q1602" s="1">
        <v>25642</v>
      </c>
    </row>
    <row r="1603" spans="1:17" x14ac:dyDescent="0.35">
      <c r="A1603" t="s">
        <v>1600</v>
      </c>
      <c r="B1603" t="s">
        <v>290</v>
      </c>
      <c r="C1603">
        <v>5511046</v>
      </c>
      <c r="D1603" t="s">
        <v>290</v>
      </c>
      <c r="E1603" t="s">
        <v>30</v>
      </c>
      <c r="F1603" t="s">
        <v>31</v>
      </c>
      <c r="G1603" t="s">
        <v>32</v>
      </c>
      <c r="H1603" t="s">
        <v>33</v>
      </c>
      <c r="I1603" t="s">
        <v>1551</v>
      </c>
      <c r="J1603" t="s">
        <v>1552</v>
      </c>
      <c r="K1603" t="s">
        <v>2349</v>
      </c>
      <c r="L1603" t="s">
        <v>2349</v>
      </c>
      <c r="M1603" t="s">
        <v>2349</v>
      </c>
      <c r="N1603" t="s">
        <v>2349</v>
      </c>
      <c r="O1603" t="s">
        <v>2349</v>
      </c>
      <c r="P1603" t="s">
        <v>2349</v>
      </c>
      <c r="Q1603" s="1">
        <v>1234</v>
      </c>
    </row>
    <row r="1604" spans="1:17" x14ac:dyDescent="0.35">
      <c r="A1604" t="s">
        <v>1600</v>
      </c>
      <c r="B1604" t="s">
        <v>290</v>
      </c>
      <c r="C1604">
        <v>5511046</v>
      </c>
      <c r="D1604" t="s">
        <v>290</v>
      </c>
      <c r="E1604" t="s">
        <v>30</v>
      </c>
      <c r="F1604" t="s">
        <v>31</v>
      </c>
      <c r="G1604" t="s">
        <v>32</v>
      </c>
      <c r="H1604" t="s">
        <v>33</v>
      </c>
      <c r="I1604" t="s">
        <v>1542</v>
      </c>
      <c r="J1604" t="s">
        <v>1543</v>
      </c>
      <c r="K1604" t="s">
        <v>2349</v>
      </c>
      <c r="L1604" t="s">
        <v>2349</v>
      </c>
      <c r="M1604" t="s">
        <v>2349</v>
      </c>
      <c r="N1604" t="s">
        <v>2349</v>
      </c>
      <c r="O1604" t="s">
        <v>2349</v>
      </c>
      <c r="P1604" t="s">
        <v>2349</v>
      </c>
      <c r="Q1604" s="1">
        <v>5587</v>
      </c>
    </row>
    <row r="1605" spans="1:17" x14ac:dyDescent="0.35">
      <c r="A1605" t="s">
        <v>1600</v>
      </c>
      <c r="B1605" t="s">
        <v>290</v>
      </c>
      <c r="C1605">
        <v>5511046</v>
      </c>
      <c r="D1605" t="s">
        <v>290</v>
      </c>
      <c r="E1605" t="s">
        <v>299</v>
      </c>
      <c r="F1605" t="s">
        <v>300</v>
      </c>
      <c r="G1605" t="s">
        <v>32</v>
      </c>
      <c r="H1605" t="s">
        <v>33</v>
      </c>
      <c r="I1605" t="s">
        <v>301</v>
      </c>
      <c r="J1605" t="s">
        <v>302</v>
      </c>
      <c r="K1605" t="s">
        <v>2349</v>
      </c>
      <c r="L1605" t="s">
        <v>2349</v>
      </c>
      <c r="M1605" t="s">
        <v>2349</v>
      </c>
      <c r="N1605" t="s">
        <v>2349</v>
      </c>
      <c r="O1605" t="s">
        <v>2349</v>
      </c>
      <c r="P1605" t="s">
        <v>2349</v>
      </c>
      <c r="Q1605" s="1">
        <v>40295</v>
      </c>
    </row>
    <row r="1606" spans="1:17" x14ac:dyDescent="0.35">
      <c r="A1606" t="s">
        <v>1600</v>
      </c>
      <c r="B1606" t="s">
        <v>290</v>
      </c>
      <c r="C1606">
        <v>5511046</v>
      </c>
      <c r="D1606" t="s">
        <v>290</v>
      </c>
      <c r="E1606" t="s">
        <v>127</v>
      </c>
      <c r="F1606" t="s">
        <v>128</v>
      </c>
      <c r="G1606" t="s">
        <v>129</v>
      </c>
      <c r="H1606" t="s">
        <v>130</v>
      </c>
      <c r="I1606" t="s">
        <v>575</v>
      </c>
      <c r="J1606" t="s">
        <v>576</v>
      </c>
      <c r="K1606" t="s">
        <v>2349</v>
      </c>
      <c r="L1606" t="s">
        <v>2349</v>
      </c>
      <c r="M1606" t="s">
        <v>2349</v>
      </c>
      <c r="N1606" t="s">
        <v>2349</v>
      </c>
      <c r="O1606" t="s">
        <v>2349</v>
      </c>
      <c r="P1606" t="s">
        <v>2349</v>
      </c>
      <c r="Q1606" s="1">
        <v>21882</v>
      </c>
    </row>
    <row r="1607" spans="1:17" x14ac:dyDescent="0.35">
      <c r="A1607" t="s">
        <v>1600</v>
      </c>
      <c r="B1607" t="s">
        <v>290</v>
      </c>
      <c r="C1607">
        <v>5511046</v>
      </c>
      <c r="D1607" t="s">
        <v>290</v>
      </c>
      <c r="E1607" t="s">
        <v>530</v>
      </c>
      <c r="F1607" t="s">
        <v>531</v>
      </c>
      <c r="G1607" t="s">
        <v>275</v>
      </c>
      <c r="H1607" t="s">
        <v>276</v>
      </c>
      <c r="I1607" t="s">
        <v>1557</v>
      </c>
      <c r="J1607" t="s">
        <v>1558</v>
      </c>
      <c r="K1607" t="s">
        <v>2349</v>
      </c>
      <c r="L1607" t="s">
        <v>2349</v>
      </c>
      <c r="M1607" t="s">
        <v>2349</v>
      </c>
      <c r="N1607" t="s">
        <v>2349</v>
      </c>
      <c r="O1607" t="s">
        <v>2349</v>
      </c>
      <c r="P1607" t="s">
        <v>2349</v>
      </c>
      <c r="Q1607" s="1">
        <v>20900</v>
      </c>
    </row>
    <row r="1608" spans="1:17" x14ac:dyDescent="0.35">
      <c r="A1608" t="s">
        <v>1600</v>
      </c>
      <c r="B1608" t="s">
        <v>290</v>
      </c>
      <c r="C1608">
        <v>5511046</v>
      </c>
      <c r="D1608" t="s">
        <v>290</v>
      </c>
      <c r="E1608" t="s">
        <v>537</v>
      </c>
      <c r="F1608" t="s">
        <v>538</v>
      </c>
      <c r="G1608" t="s">
        <v>535</v>
      </c>
      <c r="H1608" t="s">
        <v>536</v>
      </c>
      <c r="I1608" t="s">
        <v>1548</v>
      </c>
      <c r="J1608" t="s">
        <v>1549</v>
      </c>
      <c r="K1608" t="s">
        <v>2349</v>
      </c>
      <c r="L1608" t="s">
        <v>2349</v>
      </c>
      <c r="M1608" t="s">
        <v>2349</v>
      </c>
      <c r="N1608" t="s">
        <v>2349</v>
      </c>
      <c r="O1608" t="s">
        <v>2349</v>
      </c>
      <c r="P1608" t="s">
        <v>2349</v>
      </c>
      <c r="Q1608" s="1">
        <v>813</v>
      </c>
    </row>
    <row r="1609" spans="1:17" x14ac:dyDescent="0.35">
      <c r="A1609" t="s">
        <v>1600</v>
      </c>
      <c r="B1609" t="s">
        <v>290</v>
      </c>
      <c r="C1609">
        <v>5511046</v>
      </c>
      <c r="D1609" t="s">
        <v>290</v>
      </c>
      <c r="E1609" t="s">
        <v>306</v>
      </c>
      <c r="F1609" t="s">
        <v>307</v>
      </c>
      <c r="G1609" t="s">
        <v>158</v>
      </c>
      <c r="H1609" t="s">
        <v>159</v>
      </c>
      <c r="I1609" t="s">
        <v>1250</v>
      </c>
      <c r="J1609" t="s">
        <v>1251</v>
      </c>
      <c r="K1609" t="s">
        <v>2349</v>
      </c>
      <c r="L1609" t="s">
        <v>2349</v>
      </c>
      <c r="M1609" t="s">
        <v>2349</v>
      </c>
      <c r="N1609" t="s">
        <v>2349</v>
      </c>
      <c r="O1609" t="s">
        <v>2349</v>
      </c>
      <c r="P1609" t="s">
        <v>2349</v>
      </c>
      <c r="Q1609" s="1">
        <v>490</v>
      </c>
    </row>
    <row r="1610" spans="1:17" x14ac:dyDescent="0.35">
      <c r="A1610" t="s">
        <v>1600</v>
      </c>
      <c r="B1610" t="s">
        <v>290</v>
      </c>
      <c r="C1610">
        <v>5511046</v>
      </c>
      <c r="D1610" t="s">
        <v>290</v>
      </c>
      <c r="E1610" t="s">
        <v>306</v>
      </c>
      <c r="F1610" t="s">
        <v>307</v>
      </c>
      <c r="G1610" t="s">
        <v>158</v>
      </c>
      <c r="H1610" t="s">
        <v>159</v>
      </c>
      <c r="I1610" t="s">
        <v>1567</v>
      </c>
      <c r="J1610" t="s">
        <v>1568</v>
      </c>
      <c r="K1610" t="s">
        <v>2349</v>
      </c>
      <c r="L1610" t="s">
        <v>2349</v>
      </c>
      <c r="M1610" t="s">
        <v>2349</v>
      </c>
      <c r="N1610" t="s">
        <v>2349</v>
      </c>
      <c r="O1610" t="s">
        <v>2349</v>
      </c>
      <c r="P1610" t="s">
        <v>2349</v>
      </c>
      <c r="Q1610" s="1">
        <v>9829</v>
      </c>
    </row>
    <row r="1611" spans="1:17" x14ac:dyDescent="0.35">
      <c r="A1611" t="s">
        <v>1600</v>
      </c>
      <c r="B1611" t="s">
        <v>290</v>
      </c>
      <c r="C1611">
        <v>5511046</v>
      </c>
      <c r="D1611" t="s">
        <v>290</v>
      </c>
      <c r="E1611" t="s">
        <v>306</v>
      </c>
      <c r="F1611" t="s">
        <v>307</v>
      </c>
      <c r="G1611" t="s">
        <v>158</v>
      </c>
      <c r="H1611" t="s">
        <v>159</v>
      </c>
      <c r="I1611" t="s">
        <v>1565</v>
      </c>
      <c r="J1611" t="s">
        <v>1566</v>
      </c>
      <c r="K1611" t="s">
        <v>2349</v>
      </c>
      <c r="L1611" t="s">
        <v>2349</v>
      </c>
      <c r="M1611" t="s">
        <v>2349</v>
      </c>
      <c r="N1611" t="s">
        <v>2349</v>
      </c>
      <c r="O1611" t="s">
        <v>2349</v>
      </c>
      <c r="P1611" t="s">
        <v>2349</v>
      </c>
      <c r="Q1611" s="1">
        <v>3083</v>
      </c>
    </row>
    <row r="1612" spans="1:17" x14ac:dyDescent="0.35">
      <c r="A1612" t="s">
        <v>1600</v>
      </c>
      <c r="B1612" t="s">
        <v>290</v>
      </c>
      <c r="C1612">
        <v>5511046</v>
      </c>
      <c r="D1612" t="s">
        <v>290</v>
      </c>
      <c r="E1612" t="s">
        <v>306</v>
      </c>
      <c r="F1612" t="s">
        <v>307</v>
      </c>
      <c r="G1612" t="s">
        <v>158</v>
      </c>
      <c r="H1612" t="s">
        <v>159</v>
      </c>
      <c r="I1612" t="s">
        <v>1563</v>
      </c>
      <c r="J1612" t="s">
        <v>1564</v>
      </c>
      <c r="K1612" t="s">
        <v>2349</v>
      </c>
      <c r="L1612" t="s">
        <v>2349</v>
      </c>
      <c r="M1612" t="s">
        <v>2349</v>
      </c>
      <c r="N1612" t="s">
        <v>2349</v>
      </c>
      <c r="O1612" t="s">
        <v>2349</v>
      </c>
      <c r="P1612" t="s">
        <v>2349</v>
      </c>
      <c r="Q1612" s="1">
        <v>1717</v>
      </c>
    </row>
    <row r="1613" spans="1:17" x14ac:dyDescent="0.35">
      <c r="A1613" t="s">
        <v>1600</v>
      </c>
      <c r="B1613" t="s">
        <v>290</v>
      </c>
      <c r="C1613">
        <v>5511046</v>
      </c>
      <c r="D1613" t="s">
        <v>290</v>
      </c>
      <c r="E1613" t="s">
        <v>306</v>
      </c>
      <c r="F1613" t="s">
        <v>307</v>
      </c>
      <c r="G1613" t="s">
        <v>158</v>
      </c>
      <c r="H1613" t="s">
        <v>159</v>
      </c>
      <c r="I1613" t="s">
        <v>1252</v>
      </c>
      <c r="J1613" t="s">
        <v>1253</v>
      </c>
      <c r="K1613" t="s">
        <v>2349</v>
      </c>
      <c r="L1613" t="s">
        <v>2349</v>
      </c>
      <c r="M1613" t="s">
        <v>2349</v>
      </c>
      <c r="N1613" t="s">
        <v>2349</v>
      </c>
      <c r="O1613" t="s">
        <v>2349</v>
      </c>
      <c r="P1613" t="s">
        <v>2349</v>
      </c>
      <c r="Q1613" s="1">
        <v>2000</v>
      </c>
    </row>
    <row r="1614" spans="1:17" x14ac:dyDescent="0.35">
      <c r="A1614" t="s">
        <v>1600</v>
      </c>
      <c r="B1614" t="s">
        <v>290</v>
      </c>
      <c r="C1614">
        <v>5511046</v>
      </c>
      <c r="D1614" t="s">
        <v>290</v>
      </c>
      <c r="E1614" t="s">
        <v>306</v>
      </c>
      <c r="F1614" t="s">
        <v>307</v>
      </c>
      <c r="G1614" t="s">
        <v>158</v>
      </c>
      <c r="H1614" t="s">
        <v>159</v>
      </c>
      <c r="I1614" t="s">
        <v>308</v>
      </c>
      <c r="J1614" t="s">
        <v>309</v>
      </c>
      <c r="K1614" t="s">
        <v>2349</v>
      </c>
      <c r="L1614" t="s">
        <v>2349</v>
      </c>
      <c r="M1614" t="s">
        <v>2349</v>
      </c>
      <c r="N1614" t="s">
        <v>2349</v>
      </c>
      <c r="O1614" t="s">
        <v>2349</v>
      </c>
      <c r="P1614" t="s">
        <v>2349</v>
      </c>
      <c r="Q1614" s="1">
        <v>6836</v>
      </c>
    </row>
    <row r="1615" spans="1:17" x14ac:dyDescent="0.35">
      <c r="A1615" t="s">
        <v>1600</v>
      </c>
      <c r="B1615" t="s">
        <v>290</v>
      </c>
      <c r="C1615">
        <v>5511046</v>
      </c>
      <c r="D1615" t="s">
        <v>290</v>
      </c>
      <c r="E1615" t="s">
        <v>306</v>
      </c>
      <c r="F1615" t="s">
        <v>307</v>
      </c>
      <c r="G1615" t="s">
        <v>158</v>
      </c>
      <c r="H1615" t="s">
        <v>159</v>
      </c>
      <c r="I1615" t="s">
        <v>975</v>
      </c>
      <c r="J1615" t="s">
        <v>976</v>
      </c>
      <c r="K1615" t="s">
        <v>2349</v>
      </c>
      <c r="L1615" t="s">
        <v>2349</v>
      </c>
      <c r="M1615" t="s">
        <v>2349</v>
      </c>
      <c r="N1615" t="s">
        <v>2349</v>
      </c>
      <c r="O1615" t="s">
        <v>2349</v>
      </c>
      <c r="P1615" t="s">
        <v>2349</v>
      </c>
      <c r="Q1615" s="1">
        <v>36709</v>
      </c>
    </row>
    <row r="1616" spans="1:17" x14ac:dyDescent="0.35">
      <c r="A1616" t="s">
        <v>1600</v>
      </c>
      <c r="B1616" t="s">
        <v>290</v>
      </c>
      <c r="C1616">
        <v>5511046</v>
      </c>
      <c r="D1616" t="s">
        <v>290</v>
      </c>
      <c r="E1616" t="s">
        <v>306</v>
      </c>
      <c r="F1616" t="s">
        <v>307</v>
      </c>
      <c r="G1616" t="s">
        <v>158</v>
      </c>
      <c r="H1616" t="s">
        <v>159</v>
      </c>
      <c r="I1616" t="s">
        <v>1546</v>
      </c>
      <c r="J1616" t="s">
        <v>1547</v>
      </c>
      <c r="K1616" t="s">
        <v>2349</v>
      </c>
      <c r="L1616" t="s">
        <v>2349</v>
      </c>
      <c r="M1616" t="s">
        <v>2349</v>
      </c>
      <c r="N1616" t="s">
        <v>2349</v>
      </c>
      <c r="O1616" t="s">
        <v>2349</v>
      </c>
      <c r="P1616" t="s">
        <v>2349</v>
      </c>
      <c r="Q1616" s="1">
        <v>12419</v>
      </c>
    </row>
    <row r="1617" spans="1:17" x14ac:dyDescent="0.35">
      <c r="A1617" t="s">
        <v>1600</v>
      </c>
      <c r="B1617" t="s">
        <v>290</v>
      </c>
      <c r="C1617">
        <v>5511046</v>
      </c>
      <c r="D1617" t="s">
        <v>290</v>
      </c>
      <c r="E1617" t="s">
        <v>306</v>
      </c>
      <c r="F1617" t="s">
        <v>307</v>
      </c>
      <c r="G1617" t="s">
        <v>158</v>
      </c>
      <c r="H1617" t="s">
        <v>159</v>
      </c>
      <c r="I1617" t="s">
        <v>578</v>
      </c>
      <c r="J1617" t="s">
        <v>579</v>
      </c>
      <c r="K1617" t="s">
        <v>2349</v>
      </c>
      <c r="L1617" t="s">
        <v>2349</v>
      </c>
      <c r="M1617" t="s">
        <v>2349</v>
      </c>
      <c r="N1617" t="s">
        <v>2349</v>
      </c>
      <c r="O1617" t="s">
        <v>2349</v>
      </c>
      <c r="P1617" t="s">
        <v>2349</v>
      </c>
      <c r="Q1617" s="1">
        <v>3927</v>
      </c>
    </row>
    <row r="1618" spans="1:17" x14ac:dyDescent="0.35">
      <c r="A1618" t="s">
        <v>1600</v>
      </c>
      <c r="B1618" t="s">
        <v>290</v>
      </c>
      <c r="C1618">
        <v>5511046</v>
      </c>
      <c r="D1618" t="s">
        <v>290</v>
      </c>
      <c r="E1618" t="s">
        <v>306</v>
      </c>
      <c r="F1618" t="s">
        <v>307</v>
      </c>
      <c r="G1618" t="s">
        <v>158</v>
      </c>
      <c r="H1618" t="s">
        <v>159</v>
      </c>
      <c r="I1618" t="s">
        <v>1535</v>
      </c>
      <c r="J1618" t="s">
        <v>1536</v>
      </c>
      <c r="K1618" t="s">
        <v>2349</v>
      </c>
      <c r="L1618" t="s">
        <v>2349</v>
      </c>
      <c r="M1618" t="s">
        <v>2349</v>
      </c>
      <c r="N1618" t="s">
        <v>2349</v>
      </c>
      <c r="O1618" t="s">
        <v>2349</v>
      </c>
      <c r="P1618" t="s">
        <v>2349</v>
      </c>
      <c r="Q1618" s="1">
        <v>13566</v>
      </c>
    </row>
    <row r="1619" spans="1:17" x14ac:dyDescent="0.35">
      <c r="A1619" t="s">
        <v>1600</v>
      </c>
      <c r="B1619" t="s">
        <v>290</v>
      </c>
      <c r="C1619">
        <v>5511046</v>
      </c>
      <c r="D1619" t="s">
        <v>290</v>
      </c>
      <c r="E1619" t="s">
        <v>200</v>
      </c>
      <c r="F1619" t="s">
        <v>201</v>
      </c>
      <c r="G1619" t="s">
        <v>202</v>
      </c>
      <c r="H1619" t="s">
        <v>203</v>
      </c>
      <c r="I1619" t="s">
        <v>1588</v>
      </c>
      <c r="J1619" t="s">
        <v>1589</v>
      </c>
      <c r="K1619" t="s">
        <v>2349</v>
      </c>
      <c r="L1619" t="s">
        <v>2349</v>
      </c>
      <c r="M1619" t="s">
        <v>2349</v>
      </c>
      <c r="N1619" t="s">
        <v>2349</v>
      </c>
      <c r="O1619" t="s">
        <v>2349</v>
      </c>
      <c r="P1619" t="s">
        <v>2349</v>
      </c>
      <c r="Q1619" s="1">
        <v>5439</v>
      </c>
    </row>
    <row r="1620" spans="1:17" x14ac:dyDescent="0.35">
      <c r="A1620" t="s">
        <v>1600</v>
      </c>
      <c r="B1620" t="s">
        <v>290</v>
      </c>
      <c r="C1620">
        <v>5511046</v>
      </c>
      <c r="D1620" t="s">
        <v>290</v>
      </c>
      <c r="E1620" t="s">
        <v>533</v>
      </c>
      <c r="F1620" t="s">
        <v>534</v>
      </c>
      <c r="G1620" t="s">
        <v>535</v>
      </c>
      <c r="H1620" t="s">
        <v>536</v>
      </c>
      <c r="I1620" t="s">
        <v>1569</v>
      </c>
      <c r="J1620" t="s">
        <v>1570</v>
      </c>
      <c r="K1620" t="s">
        <v>2349</v>
      </c>
      <c r="L1620" t="s">
        <v>2349</v>
      </c>
      <c r="M1620" t="s">
        <v>2349</v>
      </c>
      <c r="N1620" t="s">
        <v>2349</v>
      </c>
      <c r="O1620" t="s">
        <v>2349</v>
      </c>
      <c r="P1620" t="s">
        <v>2349</v>
      </c>
      <c r="Q1620" s="1">
        <v>1039</v>
      </c>
    </row>
    <row r="1621" spans="1:17" x14ac:dyDescent="0.35">
      <c r="A1621" t="s">
        <v>1600</v>
      </c>
      <c r="B1621" t="s">
        <v>290</v>
      </c>
      <c r="C1621">
        <v>5511046</v>
      </c>
      <c r="D1621" t="s">
        <v>290</v>
      </c>
      <c r="E1621" t="s">
        <v>44</v>
      </c>
      <c r="F1621" t="s">
        <v>45</v>
      </c>
      <c r="G1621" t="s">
        <v>20</v>
      </c>
      <c r="H1621" t="s">
        <v>21</v>
      </c>
      <c r="I1621" t="s">
        <v>1571</v>
      </c>
      <c r="J1621" t="s">
        <v>1572</v>
      </c>
      <c r="K1621" t="s">
        <v>2349</v>
      </c>
      <c r="L1621" t="s">
        <v>2349</v>
      </c>
      <c r="M1621" t="s">
        <v>2349</v>
      </c>
      <c r="N1621" t="s">
        <v>2349</v>
      </c>
      <c r="O1621" t="s">
        <v>2349</v>
      </c>
      <c r="P1621" t="s">
        <v>2349</v>
      </c>
      <c r="Q1621" s="1">
        <v>11707</v>
      </c>
    </row>
    <row r="1622" spans="1:17" x14ac:dyDescent="0.35">
      <c r="A1622" t="s">
        <v>1600</v>
      </c>
      <c r="B1622" t="s">
        <v>290</v>
      </c>
      <c r="C1622">
        <v>5511046</v>
      </c>
      <c r="D1622" t="s">
        <v>290</v>
      </c>
      <c r="E1622" t="s">
        <v>44</v>
      </c>
      <c r="F1622" t="s">
        <v>45</v>
      </c>
      <c r="G1622" t="s">
        <v>20</v>
      </c>
      <c r="H1622" t="s">
        <v>21</v>
      </c>
      <c r="I1622" t="s">
        <v>107</v>
      </c>
      <c r="J1622" t="s">
        <v>108</v>
      </c>
      <c r="K1622" t="s">
        <v>2349</v>
      </c>
      <c r="L1622" t="s">
        <v>2349</v>
      </c>
      <c r="M1622" t="s">
        <v>2349</v>
      </c>
      <c r="N1622" t="s">
        <v>2349</v>
      </c>
      <c r="O1622" t="s">
        <v>2349</v>
      </c>
      <c r="P1622" t="s">
        <v>2349</v>
      </c>
      <c r="Q1622" s="1">
        <v>11482</v>
      </c>
    </row>
    <row r="1623" spans="1:17" x14ac:dyDescent="0.35">
      <c r="A1623" t="s">
        <v>1600</v>
      </c>
      <c r="B1623" t="s">
        <v>290</v>
      </c>
      <c r="C1623">
        <v>5511046</v>
      </c>
      <c r="D1623" t="s">
        <v>290</v>
      </c>
      <c r="E1623" t="s">
        <v>44</v>
      </c>
      <c r="F1623" t="s">
        <v>45</v>
      </c>
      <c r="G1623" t="s">
        <v>46</v>
      </c>
      <c r="H1623" t="s">
        <v>47</v>
      </c>
      <c r="I1623" t="s">
        <v>1242</v>
      </c>
      <c r="J1623" t="s">
        <v>1243</v>
      </c>
      <c r="K1623" t="s">
        <v>2349</v>
      </c>
      <c r="L1623" t="s">
        <v>2349</v>
      </c>
      <c r="M1623" t="s">
        <v>2349</v>
      </c>
      <c r="N1623" t="s">
        <v>2349</v>
      </c>
      <c r="O1623" t="s">
        <v>2349</v>
      </c>
      <c r="P1623" t="s">
        <v>2349</v>
      </c>
      <c r="Q1623" s="1">
        <v>1330</v>
      </c>
    </row>
    <row r="1624" spans="1:17" x14ac:dyDescent="0.35">
      <c r="A1624" t="s">
        <v>1600</v>
      </c>
      <c r="B1624" t="s">
        <v>290</v>
      </c>
      <c r="C1624">
        <v>5511046</v>
      </c>
      <c r="D1624" t="s">
        <v>290</v>
      </c>
      <c r="E1624" t="s">
        <v>44</v>
      </c>
      <c r="F1624" t="s">
        <v>45</v>
      </c>
      <c r="G1624" t="s">
        <v>56</v>
      </c>
      <c r="H1624" t="s">
        <v>57</v>
      </c>
      <c r="I1624" t="s">
        <v>1580</v>
      </c>
      <c r="J1624" t="s">
        <v>1581</v>
      </c>
      <c r="K1624" t="s">
        <v>2349</v>
      </c>
      <c r="L1624" t="s">
        <v>2349</v>
      </c>
      <c r="M1624" t="s">
        <v>1582</v>
      </c>
      <c r="N1624" t="s">
        <v>1583</v>
      </c>
      <c r="O1624" t="s">
        <v>2349</v>
      </c>
      <c r="P1624" t="s">
        <v>2349</v>
      </c>
      <c r="Q1624" s="1">
        <v>6000</v>
      </c>
    </row>
    <row r="1625" spans="1:17" x14ac:dyDescent="0.35">
      <c r="A1625" t="s">
        <v>1600</v>
      </c>
      <c r="B1625" t="s">
        <v>290</v>
      </c>
      <c r="C1625">
        <v>5511046</v>
      </c>
      <c r="D1625" t="s">
        <v>290</v>
      </c>
      <c r="E1625" t="s">
        <v>44</v>
      </c>
      <c r="F1625" t="s">
        <v>45</v>
      </c>
      <c r="G1625" t="s">
        <v>56</v>
      </c>
      <c r="H1625" t="s">
        <v>57</v>
      </c>
      <c r="I1625" t="s">
        <v>1544</v>
      </c>
      <c r="J1625" t="s">
        <v>1545</v>
      </c>
      <c r="K1625" t="s">
        <v>2349</v>
      </c>
      <c r="L1625" t="s">
        <v>2349</v>
      </c>
      <c r="M1625" t="s">
        <v>2349</v>
      </c>
      <c r="N1625" t="s">
        <v>2349</v>
      </c>
      <c r="O1625" t="s">
        <v>2349</v>
      </c>
      <c r="P1625" t="s">
        <v>2349</v>
      </c>
      <c r="Q1625" s="1">
        <v>1203</v>
      </c>
    </row>
    <row r="1626" spans="1:17" x14ac:dyDescent="0.35">
      <c r="A1626" t="s">
        <v>1600</v>
      </c>
      <c r="B1626" t="s">
        <v>290</v>
      </c>
      <c r="C1626">
        <v>5511046</v>
      </c>
      <c r="D1626" t="s">
        <v>290</v>
      </c>
      <c r="E1626" t="s">
        <v>44</v>
      </c>
      <c r="F1626" t="s">
        <v>45</v>
      </c>
      <c r="G1626" t="s">
        <v>64</v>
      </c>
      <c r="H1626" t="s">
        <v>65</v>
      </c>
      <c r="I1626" t="s">
        <v>1240</v>
      </c>
      <c r="J1626" t="s">
        <v>1241</v>
      </c>
      <c r="K1626" t="s">
        <v>2349</v>
      </c>
      <c r="L1626" t="s">
        <v>2349</v>
      </c>
      <c r="M1626" t="s">
        <v>2349</v>
      </c>
      <c r="N1626" t="s">
        <v>2349</v>
      </c>
      <c r="O1626" t="s">
        <v>2349</v>
      </c>
      <c r="P1626" t="s">
        <v>2349</v>
      </c>
      <c r="Q1626" s="1">
        <v>7200</v>
      </c>
    </row>
    <row r="1627" spans="1:17" x14ac:dyDescent="0.35">
      <c r="A1627" t="s">
        <v>1600</v>
      </c>
      <c r="B1627" t="s">
        <v>1500</v>
      </c>
      <c r="C1627">
        <v>5511046</v>
      </c>
      <c r="D1627" t="s">
        <v>290</v>
      </c>
      <c r="E1627" t="s">
        <v>44</v>
      </c>
      <c r="F1627" t="s">
        <v>45</v>
      </c>
      <c r="G1627" t="s">
        <v>64</v>
      </c>
      <c r="H1627" t="s">
        <v>65</v>
      </c>
      <c r="I1627" t="s">
        <v>2349</v>
      </c>
      <c r="J1627" t="s">
        <v>2349</v>
      </c>
      <c r="K1627" t="s">
        <v>2349</v>
      </c>
      <c r="L1627" t="s">
        <v>2349</v>
      </c>
      <c r="M1627" t="s">
        <v>1498</v>
      </c>
      <c r="N1627" t="s">
        <v>1499</v>
      </c>
      <c r="O1627" t="s">
        <v>2349</v>
      </c>
      <c r="P1627" t="s">
        <v>2349</v>
      </c>
      <c r="Q1627" s="1">
        <v>1100</v>
      </c>
    </row>
    <row r="1628" spans="1:17" x14ac:dyDescent="0.35">
      <c r="A1628" t="s">
        <v>1600</v>
      </c>
      <c r="B1628" t="s">
        <v>770</v>
      </c>
      <c r="C1628">
        <v>554031</v>
      </c>
      <c r="D1628" t="s">
        <v>770</v>
      </c>
      <c r="E1628" t="s">
        <v>526</v>
      </c>
      <c r="F1628" t="s">
        <v>527</v>
      </c>
      <c r="G1628" t="s">
        <v>528</v>
      </c>
      <c r="H1628" t="s">
        <v>529</v>
      </c>
      <c r="I1628" t="s">
        <v>2349</v>
      </c>
      <c r="J1628" t="s">
        <v>2349</v>
      </c>
      <c r="K1628" t="s">
        <v>2349</v>
      </c>
      <c r="L1628" t="s">
        <v>2349</v>
      </c>
      <c r="M1628" t="s">
        <v>2349</v>
      </c>
      <c r="N1628" t="s">
        <v>2349</v>
      </c>
      <c r="O1628" t="s">
        <v>2349</v>
      </c>
      <c r="P1628" t="s">
        <v>2349</v>
      </c>
      <c r="Q1628" s="1">
        <v>360</v>
      </c>
    </row>
    <row r="1629" spans="1:17" x14ac:dyDescent="0.35">
      <c r="A1629" t="s">
        <v>1600</v>
      </c>
      <c r="B1629" t="s">
        <v>770</v>
      </c>
      <c r="C1629">
        <v>554031</v>
      </c>
      <c r="D1629" t="s">
        <v>770</v>
      </c>
      <c r="E1629" t="s">
        <v>167</v>
      </c>
      <c r="F1629" t="s">
        <v>168</v>
      </c>
      <c r="G1629" t="s">
        <v>169</v>
      </c>
      <c r="H1629" t="s">
        <v>170</v>
      </c>
      <c r="I1629" t="s">
        <v>2349</v>
      </c>
      <c r="J1629" t="s">
        <v>2349</v>
      </c>
      <c r="K1629" t="s">
        <v>2349</v>
      </c>
      <c r="L1629" t="s">
        <v>2349</v>
      </c>
      <c r="M1629" t="s">
        <v>2349</v>
      </c>
      <c r="N1629" t="s">
        <v>2349</v>
      </c>
      <c r="O1629" t="s">
        <v>2349</v>
      </c>
      <c r="P1629" t="s">
        <v>2349</v>
      </c>
      <c r="Q1629" s="1">
        <v>2500</v>
      </c>
    </row>
    <row r="1630" spans="1:17" x14ac:dyDescent="0.35">
      <c r="A1630" t="s">
        <v>1600</v>
      </c>
      <c r="B1630" t="s">
        <v>770</v>
      </c>
      <c r="C1630">
        <v>554031</v>
      </c>
      <c r="D1630" t="s">
        <v>770</v>
      </c>
      <c r="E1630" t="s">
        <v>530</v>
      </c>
      <c r="F1630" t="s">
        <v>531</v>
      </c>
      <c r="G1630" t="s">
        <v>275</v>
      </c>
      <c r="H1630" t="s">
        <v>276</v>
      </c>
      <c r="I1630" t="s">
        <v>2349</v>
      </c>
      <c r="J1630" t="s">
        <v>2349</v>
      </c>
      <c r="K1630" t="s">
        <v>2349</v>
      </c>
      <c r="L1630" t="s">
        <v>2349</v>
      </c>
      <c r="M1630" t="s">
        <v>2349</v>
      </c>
      <c r="N1630" t="s">
        <v>2349</v>
      </c>
      <c r="O1630" t="s">
        <v>2349</v>
      </c>
      <c r="P1630" t="s">
        <v>2349</v>
      </c>
      <c r="Q1630" s="1">
        <v>650</v>
      </c>
    </row>
    <row r="1631" spans="1:17" x14ac:dyDescent="0.35">
      <c r="A1631" t="s">
        <v>1600</v>
      </c>
      <c r="B1631" t="s">
        <v>770</v>
      </c>
      <c r="C1631">
        <v>554031</v>
      </c>
      <c r="D1631" t="s">
        <v>770</v>
      </c>
      <c r="E1631" t="s">
        <v>537</v>
      </c>
      <c r="F1631" t="s">
        <v>538</v>
      </c>
      <c r="G1631" t="s">
        <v>535</v>
      </c>
      <c r="H1631" t="s">
        <v>536</v>
      </c>
      <c r="I1631" t="s">
        <v>2349</v>
      </c>
      <c r="J1631" t="s">
        <v>2349</v>
      </c>
      <c r="K1631" t="s">
        <v>2349</v>
      </c>
      <c r="L1631" t="s">
        <v>2349</v>
      </c>
      <c r="M1631" t="s">
        <v>2349</v>
      </c>
      <c r="N1631" t="s">
        <v>2349</v>
      </c>
      <c r="O1631" t="s">
        <v>2349</v>
      </c>
      <c r="P1631" t="s">
        <v>2349</v>
      </c>
      <c r="Q1631" s="1">
        <v>240</v>
      </c>
    </row>
    <row r="1632" spans="1:17" x14ac:dyDescent="0.35">
      <c r="A1632" t="s">
        <v>1600</v>
      </c>
      <c r="B1632" t="s">
        <v>770</v>
      </c>
      <c r="C1632">
        <v>554031</v>
      </c>
      <c r="D1632" t="s">
        <v>770</v>
      </c>
      <c r="E1632" t="s">
        <v>539</v>
      </c>
      <c r="F1632" t="s">
        <v>540</v>
      </c>
      <c r="G1632" t="s">
        <v>348</v>
      </c>
      <c r="H1632" t="s">
        <v>349</v>
      </c>
      <c r="I1632" t="s">
        <v>2349</v>
      </c>
      <c r="J1632" t="s">
        <v>2349</v>
      </c>
      <c r="K1632" t="s">
        <v>2349</v>
      </c>
      <c r="L1632" t="s">
        <v>2349</v>
      </c>
      <c r="M1632" t="s">
        <v>2349</v>
      </c>
      <c r="N1632" t="s">
        <v>2349</v>
      </c>
      <c r="O1632" t="s">
        <v>2349</v>
      </c>
      <c r="P1632" t="s">
        <v>2349</v>
      </c>
      <c r="Q1632" s="1">
        <v>720</v>
      </c>
    </row>
    <row r="1633" spans="1:17" x14ac:dyDescent="0.35">
      <c r="A1633" t="s">
        <v>1600</v>
      </c>
      <c r="B1633" t="s">
        <v>770</v>
      </c>
      <c r="C1633">
        <v>554031</v>
      </c>
      <c r="D1633" t="s">
        <v>770</v>
      </c>
      <c r="E1633" t="s">
        <v>200</v>
      </c>
      <c r="F1633" t="s">
        <v>201</v>
      </c>
      <c r="G1633" t="s">
        <v>202</v>
      </c>
      <c r="H1633" t="s">
        <v>203</v>
      </c>
      <c r="I1633" t="s">
        <v>2349</v>
      </c>
      <c r="J1633" t="s">
        <v>2349</v>
      </c>
      <c r="K1633" t="s">
        <v>2349</v>
      </c>
      <c r="L1633" t="s">
        <v>2349</v>
      </c>
      <c r="M1633" t="s">
        <v>2349</v>
      </c>
      <c r="N1633" t="s">
        <v>2349</v>
      </c>
      <c r="O1633" t="s">
        <v>2349</v>
      </c>
      <c r="P1633" t="s">
        <v>2349</v>
      </c>
      <c r="Q1633" s="1">
        <v>1000</v>
      </c>
    </row>
    <row r="1634" spans="1:17" x14ac:dyDescent="0.35">
      <c r="A1634" t="s">
        <v>1600</v>
      </c>
      <c r="B1634" t="s">
        <v>770</v>
      </c>
      <c r="C1634">
        <v>554031</v>
      </c>
      <c r="D1634" t="s">
        <v>770</v>
      </c>
      <c r="E1634" t="s">
        <v>181</v>
      </c>
      <c r="F1634" t="s">
        <v>182</v>
      </c>
      <c r="G1634" t="s">
        <v>20</v>
      </c>
      <c r="H1634" t="s">
        <v>21</v>
      </c>
      <c r="I1634" t="s">
        <v>2349</v>
      </c>
      <c r="J1634" t="s">
        <v>2349</v>
      </c>
      <c r="K1634" t="s">
        <v>2349</v>
      </c>
      <c r="L1634" t="s">
        <v>2349</v>
      </c>
      <c r="M1634" t="s">
        <v>2349</v>
      </c>
      <c r="N1634" t="s">
        <v>2349</v>
      </c>
      <c r="O1634" t="s">
        <v>1332</v>
      </c>
      <c r="P1634" t="s">
        <v>1333</v>
      </c>
      <c r="Q1634" s="1">
        <v>22925</v>
      </c>
    </row>
    <row r="1635" spans="1:17" x14ac:dyDescent="0.35">
      <c r="A1635" t="s">
        <v>1600</v>
      </c>
      <c r="B1635" t="s">
        <v>1345</v>
      </c>
      <c r="C1635">
        <v>552230</v>
      </c>
      <c r="D1635" t="s">
        <v>218</v>
      </c>
      <c r="E1635" t="s">
        <v>200</v>
      </c>
      <c r="F1635" t="s">
        <v>201</v>
      </c>
      <c r="G1635" t="s">
        <v>202</v>
      </c>
      <c r="H1635" t="s">
        <v>203</v>
      </c>
      <c r="I1635" t="s">
        <v>2349</v>
      </c>
      <c r="J1635" t="s">
        <v>2349</v>
      </c>
      <c r="K1635" t="s">
        <v>2349</v>
      </c>
      <c r="L1635" t="s">
        <v>2349</v>
      </c>
      <c r="M1635" t="s">
        <v>2349</v>
      </c>
      <c r="N1635" t="s">
        <v>2349</v>
      </c>
      <c r="O1635" t="s">
        <v>2349</v>
      </c>
      <c r="P1635" t="s">
        <v>2349</v>
      </c>
      <c r="Q1635" s="1">
        <v>600</v>
      </c>
    </row>
    <row r="1636" spans="1:17" x14ac:dyDescent="0.35">
      <c r="A1636" t="s">
        <v>1600</v>
      </c>
      <c r="B1636" t="s">
        <v>1334</v>
      </c>
      <c r="C1636">
        <v>552230</v>
      </c>
      <c r="D1636" t="s">
        <v>218</v>
      </c>
      <c r="E1636" t="s">
        <v>181</v>
      </c>
      <c r="F1636" t="s">
        <v>182</v>
      </c>
      <c r="G1636" t="s">
        <v>20</v>
      </c>
      <c r="H1636" t="s">
        <v>21</v>
      </c>
      <c r="I1636" t="s">
        <v>2349</v>
      </c>
      <c r="J1636" t="s">
        <v>2349</v>
      </c>
      <c r="K1636" t="s">
        <v>2349</v>
      </c>
      <c r="L1636" t="s">
        <v>2349</v>
      </c>
      <c r="M1636" t="s">
        <v>2349</v>
      </c>
      <c r="N1636" t="s">
        <v>2349</v>
      </c>
      <c r="O1636" t="s">
        <v>1332</v>
      </c>
      <c r="P1636" t="s">
        <v>1333</v>
      </c>
      <c r="Q1636" s="1">
        <v>2500</v>
      </c>
    </row>
    <row r="1637" spans="1:17" x14ac:dyDescent="0.35">
      <c r="A1637" t="s">
        <v>1600</v>
      </c>
      <c r="B1637" t="s">
        <v>1369</v>
      </c>
      <c r="C1637">
        <v>552230</v>
      </c>
      <c r="D1637" t="s">
        <v>218</v>
      </c>
      <c r="E1637" t="s">
        <v>110</v>
      </c>
      <c r="F1637" t="s">
        <v>111</v>
      </c>
      <c r="G1637" t="s">
        <v>112</v>
      </c>
      <c r="H1637" t="s">
        <v>113</v>
      </c>
      <c r="I1637" t="s">
        <v>2349</v>
      </c>
      <c r="J1637" t="s">
        <v>2349</v>
      </c>
      <c r="K1637" t="s">
        <v>2349</v>
      </c>
      <c r="L1637" t="s">
        <v>2349</v>
      </c>
      <c r="M1637" t="s">
        <v>2349</v>
      </c>
      <c r="N1637" t="s">
        <v>2349</v>
      </c>
      <c r="O1637" t="s">
        <v>2349</v>
      </c>
      <c r="P1637" t="s">
        <v>2349</v>
      </c>
      <c r="Q1637" s="1">
        <v>150</v>
      </c>
    </row>
    <row r="1638" spans="1:17" x14ac:dyDescent="0.35">
      <c r="A1638" t="s">
        <v>1600</v>
      </c>
      <c r="B1638" t="s">
        <v>218</v>
      </c>
      <c r="C1638">
        <v>552230</v>
      </c>
      <c r="D1638" t="s">
        <v>218</v>
      </c>
      <c r="E1638" t="s">
        <v>312</v>
      </c>
      <c r="F1638" t="s">
        <v>313</v>
      </c>
      <c r="G1638" t="s">
        <v>70</v>
      </c>
      <c r="H1638" t="s">
        <v>71</v>
      </c>
      <c r="I1638" t="s">
        <v>2349</v>
      </c>
      <c r="J1638" t="s">
        <v>2349</v>
      </c>
      <c r="K1638" t="s">
        <v>2349</v>
      </c>
      <c r="L1638" t="s">
        <v>2349</v>
      </c>
      <c r="M1638" t="s">
        <v>2349</v>
      </c>
      <c r="N1638" t="s">
        <v>2349</v>
      </c>
      <c r="O1638" t="s">
        <v>2349</v>
      </c>
      <c r="P1638" t="s">
        <v>2349</v>
      </c>
      <c r="Q1638" s="1">
        <v>3240</v>
      </c>
    </row>
    <row r="1639" spans="1:17" x14ac:dyDescent="0.35">
      <c r="A1639" t="s">
        <v>1600</v>
      </c>
      <c r="B1639" t="s">
        <v>218</v>
      </c>
      <c r="C1639">
        <v>552230</v>
      </c>
      <c r="D1639" t="s">
        <v>218</v>
      </c>
      <c r="E1639" t="s">
        <v>174</v>
      </c>
      <c r="F1639" t="s">
        <v>175</v>
      </c>
      <c r="G1639" t="s">
        <v>70</v>
      </c>
      <c r="H1639" t="s">
        <v>71</v>
      </c>
      <c r="I1639" t="s">
        <v>2349</v>
      </c>
      <c r="J1639" t="s">
        <v>2349</v>
      </c>
      <c r="K1639" t="s">
        <v>2349</v>
      </c>
      <c r="L1639" t="s">
        <v>2349</v>
      </c>
      <c r="M1639" t="s">
        <v>2349</v>
      </c>
      <c r="N1639" t="s">
        <v>2349</v>
      </c>
      <c r="O1639" t="s">
        <v>2349</v>
      </c>
      <c r="P1639" t="s">
        <v>2349</v>
      </c>
      <c r="Q1639" s="1">
        <v>1320</v>
      </c>
    </row>
    <row r="1640" spans="1:17" x14ac:dyDescent="0.35">
      <c r="A1640" t="s">
        <v>1600</v>
      </c>
      <c r="B1640" t="s">
        <v>218</v>
      </c>
      <c r="C1640">
        <v>552230</v>
      </c>
      <c r="D1640" t="s">
        <v>218</v>
      </c>
      <c r="E1640" t="s">
        <v>68</v>
      </c>
      <c r="F1640" t="s">
        <v>69</v>
      </c>
      <c r="G1640" t="s">
        <v>70</v>
      </c>
      <c r="H1640" t="s">
        <v>71</v>
      </c>
      <c r="I1640" t="s">
        <v>2349</v>
      </c>
      <c r="J1640" t="s">
        <v>2349</v>
      </c>
      <c r="K1640" t="s">
        <v>2349</v>
      </c>
      <c r="L1640" t="s">
        <v>2349</v>
      </c>
      <c r="M1640" t="s">
        <v>2349</v>
      </c>
      <c r="N1640" t="s">
        <v>2349</v>
      </c>
      <c r="O1640" t="s">
        <v>2349</v>
      </c>
      <c r="P1640" t="s">
        <v>2349</v>
      </c>
      <c r="Q1640" s="1">
        <v>1596</v>
      </c>
    </row>
    <row r="1641" spans="1:17" x14ac:dyDescent="0.35">
      <c r="A1641" t="s">
        <v>1600</v>
      </c>
      <c r="B1641" t="s">
        <v>218</v>
      </c>
      <c r="C1641">
        <v>552230</v>
      </c>
      <c r="D1641" t="s">
        <v>218</v>
      </c>
      <c r="E1641" t="s">
        <v>115</v>
      </c>
      <c r="F1641" t="s">
        <v>116</v>
      </c>
      <c r="G1641" t="s">
        <v>70</v>
      </c>
      <c r="H1641" t="s">
        <v>71</v>
      </c>
      <c r="I1641" t="s">
        <v>2349</v>
      </c>
      <c r="J1641" t="s">
        <v>2349</v>
      </c>
      <c r="K1641" t="s">
        <v>2349</v>
      </c>
      <c r="L1641" t="s">
        <v>2349</v>
      </c>
      <c r="M1641" t="s">
        <v>2349</v>
      </c>
      <c r="N1641" t="s">
        <v>2349</v>
      </c>
      <c r="O1641" t="s">
        <v>2349</v>
      </c>
      <c r="P1641" t="s">
        <v>2349</v>
      </c>
      <c r="Q1641" s="1">
        <v>1938</v>
      </c>
    </row>
    <row r="1642" spans="1:17" x14ac:dyDescent="0.35">
      <c r="A1642" t="s">
        <v>1600</v>
      </c>
      <c r="B1642" t="s">
        <v>218</v>
      </c>
      <c r="C1642">
        <v>552230</v>
      </c>
      <c r="D1642" t="s">
        <v>218</v>
      </c>
      <c r="E1642" t="s">
        <v>143</v>
      </c>
      <c r="F1642" t="s">
        <v>144</v>
      </c>
      <c r="G1642" t="s">
        <v>32</v>
      </c>
      <c r="H1642" t="s">
        <v>33</v>
      </c>
      <c r="I1642" t="s">
        <v>2349</v>
      </c>
      <c r="J1642" t="s">
        <v>2349</v>
      </c>
      <c r="K1642" t="s">
        <v>2349</v>
      </c>
      <c r="L1642" t="s">
        <v>2349</v>
      </c>
      <c r="M1642" t="s">
        <v>2349</v>
      </c>
      <c r="N1642" t="s">
        <v>2349</v>
      </c>
      <c r="O1642" t="s">
        <v>2349</v>
      </c>
      <c r="P1642" t="s">
        <v>2349</v>
      </c>
      <c r="Q1642" s="1">
        <v>560</v>
      </c>
    </row>
    <row r="1643" spans="1:17" x14ac:dyDescent="0.35">
      <c r="A1643" t="s">
        <v>1600</v>
      </c>
      <c r="B1643" t="s">
        <v>218</v>
      </c>
      <c r="C1643">
        <v>552230</v>
      </c>
      <c r="D1643" t="s">
        <v>218</v>
      </c>
      <c r="E1643" t="s">
        <v>219</v>
      </c>
      <c r="F1643" t="s">
        <v>220</v>
      </c>
      <c r="G1643" t="s">
        <v>158</v>
      </c>
      <c r="H1643" t="s">
        <v>159</v>
      </c>
      <c r="I1643" t="s">
        <v>2349</v>
      </c>
      <c r="J1643" t="s">
        <v>2349</v>
      </c>
      <c r="K1643" t="s">
        <v>2349</v>
      </c>
      <c r="L1643" t="s">
        <v>2349</v>
      </c>
      <c r="M1643" t="s">
        <v>2349</v>
      </c>
      <c r="N1643" t="s">
        <v>2349</v>
      </c>
      <c r="O1643" t="s">
        <v>2349</v>
      </c>
      <c r="P1643" t="s">
        <v>2349</v>
      </c>
      <c r="Q1643" s="1">
        <v>575</v>
      </c>
    </row>
    <row r="1644" spans="1:17" x14ac:dyDescent="0.35">
      <c r="A1644" t="s">
        <v>1600</v>
      </c>
      <c r="B1644" t="s">
        <v>218</v>
      </c>
      <c r="C1644">
        <v>552230</v>
      </c>
      <c r="D1644" t="s">
        <v>218</v>
      </c>
      <c r="E1644" t="s">
        <v>215</v>
      </c>
      <c r="F1644" t="s">
        <v>216</v>
      </c>
      <c r="G1644" t="s">
        <v>112</v>
      </c>
      <c r="H1644" t="s">
        <v>113</v>
      </c>
      <c r="I1644" t="s">
        <v>2349</v>
      </c>
      <c r="J1644" t="s">
        <v>2349</v>
      </c>
      <c r="K1644" t="s">
        <v>2349</v>
      </c>
      <c r="L1644" t="s">
        <v>2349</v>
      </c>
      <c r="M1644" t="s">
        <v>2349</v>
      </c>
      <c r="N1644" t="s">
        <v>2349</v>
      </c>
      <c r="O1644" t="s">
        <v>2349</v>
      </c>
      <c r="P1644" t="s">
        <v>2349</v>
      </c>
      <c r="Q1644" s="1">
        <v>822</v>
      </c>
    </row>
    <row r="1645" spans="1:17" x14ac:dyDescent="0.35">
      <c r="A1645" t="s">
        <v>1600</v>
      </c>
      <c r="B1645" t="s">
        <v>218</v>
      </c>
      <c r="C1645">
        <v>552230</v>
      </c>
      <c r="D1645" t="s">
        <v>218</v>
      </c>
      <c r="E1645" t="s">
        <v>146</v>
      </c>
      <c r="F1645" t="s">
        <v>147</v>
      </c>
      <c r="G1645" t="s">
        <v>148</v>
      </c>
      <c r="H1645" t="s">
        <v>149</v>
      </c>
      <c r="I1645" t="s">
        <v>2349</v>
      </c>
      <c r="J1645" t="s">
        <v>2349</v>
      </c>
      <c r="K1645" t="s">
        <v>2349</v>
      </c>
      <c r="L1645" t="s">
        <v>2349</v>
      </c>
      <c r="M1645" t="s">
        <v>2349</v>
      </c>
      <c r="N1645" t="s">
        <v>2349</v>
      </c>
      <c r="O1645" t="s">
        <v>2349</v>
      </c>
      <c r="P1645" t="s">
        <v>2349</v>
      </c>
      <c r="Q1645" s="1">
        <v>900</v>
      </c>
    </row>
    <row r="1646" spans="1:17" x14ac:dyDescent="0.35">
      <c r="A1646" t="s">
        <v>1600</v>
      </c>
      <c r="B1646" t="s">
        <v>218</v>
      </c>
      <c r="C1646">
        <v>552230</v>
      </c>
      <c r="D1646" t="s">
        <v>218</v>
      </c>
      <c r="E1646" t="s">
        <v>146</v>
      </c>
      <c r="F1646" t="s">
        <v>147</v>
      </c>
      <c r="G1646" t="s">
        <v>226</v>
      </c>
      <c r="H1646" t="s">
        <v>227</v>
      </c>
      <c r="I1646" t="s">
        <v>2349</v>
      </c>
      <c r="J1646" t="s">
        <v>2349</v>
      </c>
      <c r="K1646" t="s">
        <v>2349</v>
      </c>
      <c r="L1646" t="s">
        <v>2349</v>
      </c>
      <c r="M1646" t="s">
        <v>2349</v>
      </c>
      <c r="N1646" t="s">
        <v>2349</v>
      </c>
      <c r="O1646" t="s">
        <v>2349</v>
      </c>
      <c r="P1646" t="s">
        <v>2349</v>
      </c>
      <c r="Q1646" s="1">
        <v>1500</v>
      </c>
    </row>
    <row r="1647" spans="1:17" x14ac:dyDescent="0.35">
      <c r="A1647" t="s">
        <v>1600</v>
      </c>
      <c r="B1647" t="s">
        <v>218</v>
      </c>
      <c r="C1647">
        <v>552230</v>
      </c>
      <c r="D1647" t="s">
        <v>218</v>
      </c>
      <c r="E1647" t="s">
        <v>146</v>
      </c>
      <c r="F1647" t="s">
        <v>147</v>
      </c>
      <c r="G1647" t="s">
        <v>224</v>
      </c>
      <c r="H1647" t="s">
        <v>225</v>
      </c>
      <c r="I1647" t="s">
        <v>2349</v>
      </c>
      <c r="J1647" t="s">
        <v>2349</v>
      </c>
      <c r="K1647" t="s">
        <v>2349</v>
      </c>
      <c r="L1647" t="s">
        <v>2349</v>
      </c>
      <c r="M1647" t="s">
        <v>2349</v>
      </c>
      <c r="N1647" t="s">
        <v>2349</v>
      </c>
      <c r="O1647" t="s">
        <v>2349</v>
      </c>
      <c r="P1647" t="s">
        <v>2349</v>
      </c>
      <c r="Q1647" s="1">
        <v>300</v>
      </c>
    </row>
    <row r="1648" spans="1:17" x14ac:dyDescent="0.35">
      <c r="A1648" t="s">
        <v>1600</v>
      </c>
      <c r="B1648" t="s">
        <v>218</v>
      </c>
      <c r="C1648">
        <v>552230</v>
      </c>
      <c r="D1648" t="s">
        <v>218</v>
      </c>
      <c r="E1648" t="s">
        <v>232</v>
      </c>
      <c r="F1648" t="s">
        <v>233</v>
      </c>
      <c r="G1648" t="s">
        <v>473</v>
      </c>
      <c r="H1648" t="s">
        <v>474</v>
      </c>
      <c r="I1648" t="s">
        <v>2349</v>
      </c>
      <c r="J1648" t="s">
        <v>2349</v>
      </c>
      <c r="K1648" t="s">
        <v>2349</v>
      </c>
      <c r="L1648" t="s">
        <v>2349</v>
      </c>
      <c r="M1648" t="s">
        <v>2349</v>
      </c>
      <c r="N1648" t="s">
        <v>2349</v>
      </c>
      <c r="O1648" t="s">
        <v>2349</v>
      </c>
      <c r="P1648" t="s">
        <v>2349</v>
      </c>
      <c r="Q1648" s="1">
        <v>1200</v>
      </c>
    </row>
    <row r="1649" spans="1:17" x14ac:dyDescent="0.35">
      <c r="A1649" t="s">
        <v>1600</v>
      </c>
      <c r="B1649" t="s">
        <v>218</v>
      </c>
      <c r="C1649">
        <v>552230</v>
      </c>
      <c r="D1649" t="s">
        <v>218</v>
      </c>
      <c r="E1649" t="s">
        <v>167</v>
      </c>
      <c r="F1649" t="s">
        <v>168</v>
      </c>
      <c r="G1649" t="s">
        <v>169</v>
      </c>
      <c r="H1649" t="s">
        <v>170</v>
      </c>
      <c r="I1649" t="s">
        <v>2349</v>
      </c>
      <c r="J1649" t="s">
        <v>2349</v>
      </c>
      <c r="K1649" t="s">
        <v>2349</v>
      </c>
      <c r="L1649" t="s">
        <v>2349</v>
      </c>
      <c r="M1649" t="s">
        <v>2349</v>
      </c>
      <c r="N1649" t="s">
        <v>2349</v>
      </c>
      <c r="O1649" t="s">
        <v>2349</v>
      </c>
      <c r="P1649" t="s">
        <v>2349</v>
      </c>
      <c r="Q1649" s="1">
        <v>8900</v>
      </c>
    </row>
    <row r="1650" spans="1:17" x14ac:dyDescent="0.35">
      <c r="A1650" t="s">
        <v>1600</v>
      </c>
      <c r="B1650" t="s">
        <v>218</v>
      </c>
      <c r="C1650">
        <v>552230</v>
      </c>
      <c r="D1650" t="s">
        <v>218</v>
      </c>
      <c r="E1650" t="s">
        <v>340</v>
      </c>
      <c r="F1650" t="s">
        <v>341</v>
      </c>
      <c r="G1650" t="s">
        <v>32</v>
      </c>
      <c r="H1650" t="s">
        <v>33</v>
      </c>
      <c r="I1650" t="s">
        <v>2349</v>
      </c>
      <c r="J1650" t="s">
        <v>2349</v>
      </c>
      <c r="K1650" t="s">
        <v>2349</v>
      </c>
      <c r="L1650" t="s">
        <v>2349</v>
      </c>
      <c r="M1650" t="s">
        <v>2349</v>
      </c>
      <c r="N1650" t="s">
        <v>2349</v>
      </c>
      <c r="O1650" t="s">
        <v>2349</v>
      </c>
      <c r="P1650" t="s">
        <v>2349</v>
      </c>
      <c r="Q1650" s="1">
        <v>2500</v>
      </c>
    </row>
    <row r="1651" spans="1:17" x14ac:dyDescent="0.35">
      <c r="A1651" t="s">
        <v>1600</v>
      </c>
      <c r="B1651" t="s">
        <v>218</v>
      </c>
      <c r="C1651">
        <v>552230</v>
      </c>
      <c r="D1651" t="s">
        <v>218</v>
      </c>
      <c r="E1651" t="s">
        <v>30</v>
      </c>
      <c r="F1651" t="s">
        <v>31</v>
      </c>
      <c r="G1651" t="s">
        <v>32</v>
      </c>
      <c r="H1651" t="s">
        <v>33</v>
      </c>
      <c r="I1651" t="s">
        <v>2349</v>
      </c>
      <c r="J1651" t="s">
        <v>2349</v>
      </c>
      <c r="K1651" t="s">
        <v>2349</v>
      </c>
      <c r="L1651" t="s">
        <v>2349</v>
      </c>
      <c r="M1651" t="s">
        <v>2349</v>
      </c>
      <c r="N1651" t="s">
        <v>2349</v>
      </c>
      <c r="O1651" t="s">
        <v>2349</v>
      </c>
      <c r="P1651" t="s">
        <v>2349</v>
      </c>
      <c r="Q1651" s="1">
        <v>1200</v>
      </c>
    </row>
    <row r="1652" spans="1:17" x14ac:dyDescent="0.35">
      <c r="A1652" t="s">
        <v>1600</v>
      </c>
      <c r="B1652" t="s">
        <v>218</v>
      </c>
      <c r="C1652">
        <v>552230</v>
      </c>
      <c r="D1652" t="s">
        <v>218</v>
      </c>
      <c r="E1652" t="s">
        <v>299</v>
      </c>
      <c r="F1652" t="s">
        <v>300</v>
      </c>
      <c r="G1652" t="s">
        <v>32</v>
      </c>
      <c r="H1652" t="s">
        <v>33</v>
      </c>
      <c r="I1652" t="s">
        <v>2349</v>
      </c>
      <c r="J1652" t="s">
        <v>2349</v>
      </c>
      <c r="K1652" t="s">
        <v>2349</v>
      </c>
      <c r="L1652" t="s">
        <v>2349</v>
      </c>
      <c r="M1652" t="s">
        <v>2349</v>
      </c>
      <c r="N1652" t="s">
        <v>2349</v>
      </c>
      <c r="O1652" t="s">
        <v>2349</v>
      </c>
      <c r="P1652" t="s">
        <v>2349</v>
      </c>
      <c r="Q1652" s="1">
        <v>1350</v>
      </c>
    </row>
    <row r="1653" spans="1:17" x14ac:dyDescent="0.35">
      <c r="A1653" t="s">
        <v>1600</v>
      </c>
      <c r="B1653" t="s">
        <v>218</v>
      </c>
      <c r="C1653">
        <v>552230</v>
      </c>
      <c r="D1653" t="s">
        <v>218</v>
      </c>
      <c r="E1653" t="s">
        <v>530</v>
      </c>
      <c r="F1653" t="s">
        <v>531</v>
      </c>
      <c r="G1653" t="s">
        <v>275</v>
      </c>
      <c r="H1653" t="s">
        <v>276</v>
      </c>
      <c r="I1653" t="s">
        <v>2349</v>
      </c>
      <c r="J1653" t="s">
        <v>2349</v>
      </c>
      <c r="K1653" t="s">
        <v>2349</v>
      </c>
      <c r="L1653" t="s">
        <v>2349</v>
      </c>
      <c r="M1653" t="s">
        <v>2349</v>
      </c>
      <c r="N1653" t="s">
        <v>2349</v>
      </c>
      <c r="O1653" t="s">
        <v>2349</v>
      </c>
      <c r="P1653" t="s">
        <v>2349</v>
      </c>
      <c r="Q1653" s="1">
        <v>450</v>
      </c>
    </row>
    <row r="1654" spans="1:17" x14ac:dyDescent="0.35">
      <c r="A1654" t="s">
        <v>1600</v>
      </c>
      <c r="B1654" t="s">
        <v>218</v>
      </c>
      <c r="C1654">
        <v>552230</v>
      </c>
      <c r="D1654" t="s">
        <v>218</v>
      </c>
      <c r="E1654" t="s">
        <v>539</v>
      </c>
      <c r="F1654" t="s">
        <v>540</v>
      </c>
      <c r="G1654" t="s">
        <v>348</v>
      </c>
      <c r="H1654" t="s">
        <v>349</v>
      </c>
      <c r="I1654" t="s">
        <v>2349</v>
      </c>
      <c r="J1654" t="s">
        <v>2349</v>
      </c>
      <c r="K1654" t="s">
        <v>2349</v>
      </c>
      <c r="L1654" t="s">
        <v>2349</v>
      </c>
      <c r="M1654" t="s">
        <v>2349</v>
      </c>
      <c r="N1654" t="s">
        <v>2349</v>
      </c>
      <c r="O1654" t="s">
        <v>2349</v>
      </c>
      <c r="P1654" t="s">
        <v>2349</v>
      </c>
      <c r="Q1654" s="1">
        <v>200</v>
      </c>
    </row>
    <row r="1655" spans="1:17" x14ac:dyDescent="0.35">
      <c r="A1655" t="s">
        <v>1600</v>
      </c>
      <c r="B1655" t="s">
        <v>218</v>
      </c>
      <c r="C1655">
        <v>552230</v>
      </c>
      <c r="D1655" t="s">
        <v>218</v>
      </c>
      <c r="E1655" t="s">
        <v>306</v>
      </c>
      <c r="F1655" t="s">
        <v>307</v>
      </c>
      <c r="G1655" t="s">
        <v>158</v>
      </c>
      <c r="H1655" t="s">
        <v>159</v>
      </c>
      <c r="I1655" t="s">
        <v>2349</v>
      </c>
      <c r="J1655" t="s">
        <v>2349</v>
      </c>
      <c r="K1655" t="s">
        <v>2349</v>
      </c>
      <c r="L1655" t="s">
        <v>2349</v>
      </c>
      <c r="M1655" t="s">
        <v>2349</v>
      </c>
      <c r="N1655" t="s">
        <v>2349</v>
      </c>
      <c r="O1655" t="s">
        <v>2349</v>
      </c>
      <c r="P1655" t="s">
        <v>2349</v>
      </c>
      <c r="Q1655" s="1">
        <v>2000</v>
      </c>
    </row>
    <row r="1656" spans="1:17" x14ac:dyDescent="0.35">
      <c r="A1656" t="s">
        <v>1600</v>
      </c>
      <c r="B1656" t="s">
        <v>702</v>
      </c>
      <c r="C1656">
        <v>552520</v>
      </c>
      <c r="D1656" t="s">
        <v>76</v>
      </c>
      <c r="E1656" t="s">
        <v>537</v>
      </c>
      <c r="F1656" t="s">
        <v>538</v>
      </c>
      <c r="G1656" t="s">
        <v>535</v>
      </c>
      <c r="H1656" t="s">
        <v>536</v>
      </c>
      <c r="I1656" t="s">
        <v>2349</v>
      </c>
      <c r="J1656" t="s">
        <v>2349</v>
      </c>
      <c r="K1656" t="s">
        <v>703</v>
      </c>
      <c r="L1656" t="s">
        <v>704</v>
      </c>
      <c r="M1656" t="s">
        <v>2349</v>
      </c>
      <c r="N1656" t="s">
        <v>2349</v>
      </c>
      <c r="O1656" t="s">
        <v>2349</v>
      </c>
      <c r="P1656" t="s">
        <v>2349</v>
      </c>
      <c r="Q1656" s="1">
        <v>2300</v>
      </c>
    </row>
    <row r="1657" spans="1:17" x14ac:dyDescent="0.35">
      <c r="A1657" t="s">
        <v>1600</v>
      </c>
      <c r="B1657" t="s">
        <v>630</v>
      </c>
      <c r="C1657">
        <v>413100</v>
      </c>
      <c r="D1657" t="s">
        <v>634</v>
      </c>
      <c r="E1657" t="s">
        <v>205</v>
      </c>
      <c r="F1657" t="s">
        <v>206</v>
      </c>
      <c r="G1657" t="s">
        <v>635</v>
      </c>
      <c r="H1657" t="s">
        <v>636</v>
      </c>
      <c r="I1657" t="s">
        <v>2349</v>
      </c>
      <c r="J1657" t="s">
        <v>2349</v>
      </c>
      <c r="K1657" t="s">
        <v>637</v>
      </c>
      <c r="L1657" t="s">
        <v>638</v>
      </c>
      <c r="M1657" t="s">
        <v>639</v>
      </c>
      <c r="N1657" t="s">
        <v>634</v>
      </c>
      <c r="O1657" t="s">
        <v>2349</v>
      </c>
      <c r="P1657" t="s">
        <v>2349</v>
      </c>
      <c r="Q1657" s="1">
        <v>-23938</v>
      </c>
    </row>
    <row r="1658" spans="1:17" x14ac:dyDescent="0.35">
      <c r="A1658" t="s">
        <v>1600</v>
      </c>
      <c r="B1658" t="s">
        <v>630</v>
      </c>
      <c r="C1658">
        <v>413120</v>
      </c>
      <c r="D1658" t="s">
        <v>495</v>
      </c>
      <c r="E1658" t="s">
        <v>205</v>
      </c>
      <c r="F1658" t="s">
        <v>206</v>
      </c>
      <c r="G1658" t="s">
        <v>640</v>
      </c>
      <c r="H1658" t="s">
        <v>641</v>
      </c>
      <c r="I1658" t="s">
        <v>2349</v>
      </c>
      <c r="J1658" t="s">
        <v>2349</v>
      </c>
      <c r="K1658" t="s">
        <v>642</v>
      </c>
      <c r="L1658" t="s">
        <v>643</v>
      </c>
      <c r="M1658" t="s">
        <v>644</v>
      </c>
      <c r="N1658" t="s">
        <v>645</v>
      </c>
      <c r="O1658" t="s">
        <v>2349</v>
      </c>
      <c r="P1658" t="s">
        <v>2349</v>
      </c>
      <c r="Q1658" s="1">
        <v>-2708</v>
      </c>
    </row>
    <row r="1659" spans="1:17" x14ac:dyDescent="0.35">
      <c r="A1659" t="s">
        <v>1600</v>
      </c>
      <c r="B1659" t="s">
        <v>630</v>
      </c>
      <c r="C1659">
        <v>551240</v>
      </c>
      <c r="D1659" t="s">
        <v>257</v>
      </c>
      <c r="E1659" t="s">
        <v>200</v>
      </c>
      <c r="F1659" t="s">
        <v>201</v>
      </c>
      <c r="G1659" t="s">
        <v>202</v>
      </c>
      <c r="H1659" t="s">
        <v>203</v>
      </c>
      <c r="I1659" t="s">
        <v>2349</v>
      </c>
      <c r="J1659" t="s">
        <v>2349</v>
      </c>
      <c r="K1659" t="s">
        <v>648</v>
      </c>
      <c r="L1659" t="s">
        <v>649</v>
      </c>
      <c r="M1659" t="s">
        <v>650</v>
      </c>
      <c r="N1659" t="s">
        <v>651</v>
      </c>
      <c r="O1659" t="s">
        <v>2349</v>
      </c>
      <c r="P1659" t="s">
        <v>2349</v>
      </c>
      <c r="Q1659" s="1">
        <v>-2446</v>
      </c>
    </row>
    <row r="1660" spans="1:17" x14ac:dyDescent="0.35">
      <c r="A1660" t="s">
        <v>1600</v>
      </c>
      <c r="B1660" t="s">
        <v>630</v>
      </c>
      <c r="C1660">
        <v>552590</v>
      </c>
      <c r="D1660" t="s">
        <v>39</v>
      </c>
      <c r="E1660" t="s">
        <v>77</v>
      </c>
      <c r="F1660" t="s">
        <v>78</v>
      </c>
      <c r="G1660" t="s">
        <v>112</v>
      </c>
      <c r="H1660" t="s">
        <v>113</v>
      </c>
      <c r="I1660" t="s">
        <v>2349</v>
      </c>
      <c r="J1660" t="s">
        <v>2349</v>
      </c>
      <c r="K1660" t="s">
        <v>646</v>
      </c>
      <c r="L1660" t="s">
        <v>647</v>
      </c>
      <c r="M1660" t="s">
        <v>2349</v>
      </c>
      <c r="N1660" t="s">
        <v>2349</v>
      </c>
      <c r="O1660" t="s">
        <v>2349</v>
      </c>
      <c r="P1660" t="s">
        <v>2349</v>
      </c>
      <c r="Q1660" s="1">
        <v>-5993</v>
      </c>
    </row>
    <row r="1661" spans="1:17" x14ac:dyDescent="0.35">
      <c r="A1661" t="s">
        <v>1600</v>
      </c>
      <c r="B1661" t="s">
        <v>630</v>
      </c>
      <c r="C1661">
        <v>552600</v>
      </c>
      <c r="D1661" t="s">
        <v>631</v>
      </c>
      <c r="E1661" t="s">
        <v>232</v>
      </c>
      <c r="F1661" t="s">
        <v>233</v>
      </c>
      <c r="G1661" t="s">
        <v>499</v>
      </c>
      <c r="H1661" t="s">
        <v>500</v>
      </c>
      <c r="I1661" t="s">
        <v>2349</v>
      </c>
      <c r="J1661" t="s">
        <v>2349</v>
      </c>
      <c r="K1661" t="s">
        <v>632</v>
      </c>
      <c r="L1661" t="s">
        <v>633</v>
      </c>
      <c r="M1661" t="s">
        <v>2349</v>
      </c>
      <c r="N1661" t="s">
        <v>2349</v>
      </c>
      <c r="O1661" t="s">
        <v>2349</v>
      </c>
      <c r="P1661" t="s">
        <v>2349</v>
      </c>
      <c r="Q1661" s="1">
        <v>-117</v>
      </c>
    </row>
    <row r="1662" spans="1:17" x14ac:dyDescent="0.35">
      <c r="A1662" t="s">
        <v>1600</v>
      </c>
      <c r="B1662" t="s">
        <v>652</v>
      </c>
      <c r="C1662">
        <v>5063</v>
      </c>
      <c r="D1662" t="s">
        <v>72</v>
      </c>
      <c r="E1662" t="s">
        <v>181</v>
      </c>
      <c r="F1662" t="s">
        <v>182</v>
      </c>
      <c r="G1662" t="s">
        <v>20</v>
      </c>
      <c r="H1662" t="s">
        <v>21</v>
      </c>
      <c r="I1662" t="s">
        <v>2349</v>
      </c>
      <c r="J1662" t="s">
        <v>2349</v>
      </c>
      <c r="K1662" t="s">
        <v>2349</v>
      </c>
      <c r="L1662" t="s">
        <v>2349</v>
      </c>
      <c r="M1662" t="s">
        <v>163</v>
      </c>
      <c r="N1662" t="s">
        <v>164</v>
      </c>
      <c r="O1662" t="s">
        <v>628</v>
      </c>
      <c r="P1662" t="s">
        <v>629</v>
      </c>
      <c r="Q1662" s="1">
        <v>-1211</v>
      </c>
    </row>
    <row r="1663" spans="1:17" x14ac:dyDescent="0.35">
      <c r="A1663" t="s">
        <v>1600</v>
      </c>
      <c r="B1663" t="s">
        <v>652</v>
      </c>
      <c r="C1663">
        <v>5064</v>
      </c>
      <c r="D1663" t="s">
        <v>67</v>
      </c>
      <c r="E1663" t="s">
        <v>181</v>
      </c>
      <c r="F1663" t="s">
        <v>182</v>
      </c>
      <c r="G1663" t="s">
        <v>20</v>
      </c>
      <c r="H1663" t="s">
        <v>21</v>
      </c>
      <c r="I1663" t="s">
        <v>2349</v>
      </c>
      <c r="J1663" t="s">
        <v>2349</v>
      </c>
      <c r="K1663" t="s">
        <v>2349</v>
      </c>
      <c r="L1663" t="s">
        <v>2349</v>
      </c>
      <c r="M1663" t="s">
        <v>163</v>
      </c>
      <c r="N1663" t="s">
        <v>164</v>
      </c>
      <c r="O1663" t="s">
        <v>628</v>
      </c>
      <c r="P1663" t="s">
        <v>629</v>
      </c>
      <c r="Q1663" s="1">
        <v>-30</v>
      </c>
    </row>
    <row r="1664" spans="1:17" x14ac:dyDescent="0.35">
      <c r="A1664" t="s">
        <v>1600</v>
      </c>
      <c r="B1664" t="s">
        <v>652</v>
      </c>
      <c r="C1664">
        <v>50011</v>
      </c>
      <c r="D1664" t="s">
        <v>166</v>
      </c>
      <c r="E1664" t="s">
        <v>181</v>
      </c>
      <c r="F1664" t="s">
        <v>182</v>
      </c>
      <c r="G1664" t="s">
        <v>20</v>
      </c>
      <c r="H1664" t="s">
        <v>21</v>
      </c>
      <c r="I1664" t="s">
        <v>2349</v>
      </c>
      <c r="J1664" t="s">
        <v>2349</v>
      </c>
      <c r="K1664" t="s">
        <v>2349</v>
      </c>
      <c r="L1664" t="s">
        <v>2349</v>
      </c>
      <c r="M1664" t="s">
        <v>163</v>
      </c>
      <c r="N1664" t="s">
        <v>164</v>
      </c>
      <c r="O1664" t="s">
        <v>628</v>
      </c>
      <c r="P1664" t="s">
        <v>629</v>
      </c>
      <c r="Q1664" s="1">
        <v>-3670</v>
      </c>
    </row>
    <row r="1665" spans="1:17" x14ac:dyDescent="0.35">
      <c r="A1665" t="s">
        <v>1600</v>
      </c>
      <c r="B1665" t="s">
        <v>623</v>
      </c>
      <c r="C1665">
        <v>5063</v>
      </c>
      <c r="D1665" t="s">
        <v>72</v>
      </c>
      <c r="E1665" t="s">
        <v>181</v>
      </c>
      <c r="F1665" t="s">
        <v>182</v>
      </c>
      <c r="G1665" t="s">
        <v>20</v>
      </c>
      <c r="H1665" t="s">
        <v>21</v>
      </c>
      <c r="I1665" t="s">
        <v>2349</v>
      </c>
      <c r="J1665" t="s">
        <v>2349</v>
      </c>
      <c r="K1665" t="s">
        <v>626</v>
      </c>
      <c r="L1665" t="s">
        <v>627</v>
      </c>
      <c r="M1665" t="s">
        <v>163</v>
      </c>
      <c r="N1665" t="s">
        <v>164</v>
      </c>
      <c r="O1665" t="s">
        <v>628</v>
      </c>
      <c r="P1665" t="s">
        <v>629</v>
      </c>
      <c r="Q1665" s="1">
        <v>1211</v>
      </c>
    </row>
    <row r="1666" spans="1:17" x14ac:dyDescent="0.35">
      <c r="A1666" t="s">
        <v>1600</v>
      </c>
      <c r="B1666" t="s">
        <v>623</v>
      </c>
      <c r="C1666">
        <v>50011</v>
      </c>
      <c r="D1666" t="s">
        <v>166</v>
      </c>
      <c r="E1666" t="s">
        <v>181</v>
      </c>
      <c r="F1666" t="s">
        <v>182</v>
      </c>
      <c r="G1666" t="s">
        <v>20</v>
      </c>
      <c r="H1666" t="s">
        <v>21</v>
      </c>
      <c r="I1666" t="s">
        <v>2349</v>
      </c>
      <c r="J1666" t="s">
        <v>2349</v>
      </c>
      <c r="K1666" t="s">
        <v>626</v>
      </c>
      <c r="L1666" t="s">
        <v>627</v>
      </c>
      <c r="M1666" t="s">
        <v>163</v>
      </c>
      <c r="N1666" t="s">
        <v>164</v>
      </c>
      <c r="O1666" t="s">
        <v>628</v>
      </c>
      <c r="P1666" t="s">
        <v>629</v>
      </c>
      <c r="Q1666" s="1">
        <v>3670</v>
      </c>
    </row>
    <row r="1667" spans="1:17" x14ac:dyDescent="0.35">
      <c r="A1667" t="s">
        <v>1600</v>
      </c>
      <c r="B1667" t="s">
        <v>623</v>
      </c>
      <c r="C1667">
        <v>50020</v>
      </c>
      <c r="D1667" t="s">
        <v>117</v>
      </c>
      <c r="E1667" t="s">
        <v>174</v>
      </c>
      <c r="F1667" t="s">
        <v>175</v>
      </c>
      <c r="G1667" t="s">
        <v>70</v>
      </c>
      <c r="H1667" t="s">
        <v>71</v>
      </c>
      <c r="I1667" t="s">
        <v>2349</v>
      </c>
      <c r="J1667" t="s">
        <v>2349</v>
      </c>
      <c r="K1667" t="s">
        <v>621</v>
      </c>
      <c r="L1667" t="s">
        <v>622</v>
      </c>
      <c r="M1667" t="s">
        <v>2349</v>
      </c>
      <c r="N1667" t="s">
        <v>2349</v>
      </c>
      <c r="O1667" t="s">
        <v>2349</v>
      </c>
      <c r="P1667" t="s">
        <v>2349</v>
      </c>
      <c r="Q1667" s="1">
        <v>1403</v>
      </c>
    </row>
    <row r="1668" spans="1:17" x14ac:dyDescent="0.35">
      <c r="A1668" t="s">
        <v>1600</v>
      </c>
      <c r="B1668" t="s">
        <v>722</v>
      </c>
      <c r="C1668">
        <v>5063</v>
      </c>
      <c r="D1668" t="s">
        <v>72</v>
      </c>
      <c r="E1668" t="s">
        <v>143</v>
      </c>
      <c r="F1668" t="s">
        <v>144</v>
      </c>
      <c r="G1668" t="s">
        <v>32</v>
      </c>
      <c r="H1668" t="s">
        <v>33</v>
      </c>
      <c r="I1668" t="s">
        <v>2349</v>
      </c>
      <c r="J1668" t="s">
        <v>2349</v>
      </c>
      <c r="K1668" t="s">
        <v>748</v>
      </c>
      <c r="L1668" t="s">
        <v>749</v>
      </c>
      <c r="M1668" t="s">
        <v>2349</v>
      </c>
      <c r="N1668" t="s">
        <v>2349</v>
      </c>
      <c r="O1668" t="s">
        <v>2349</v>
      </c>
      <c r="P1668" t="s">
        <v>2349</v>
      </c>
      <c r="Q1668" s="1">
        <v>339</v>
      </c>
    </row>
    <row r="1669" spans="1:17" x14ac:dyDescent="0.35">
      <c r="A1669" t="s">
        <v>1600</v>
      </c>
      <c r="B1669" t="s">
        <v>722</v>
      </c>
      <c r="C1669">
        <v>5063</v>
      </c>
      <c r="D1669" t="s">
        <v>72</v>
      </c>
      <c r="E1669" t="s">
        <v>143</v>
      </c>
      <c r="F1669" t="s">
        <v>144</v>
      </c>
      <c r="G1669" t="s">
        <v>32</v>
      </c>
      <c r="H1669" t="s">
        <v>33</v>
      </c>
      <c r="I1669" t="s">
        <v>2349</v>
      </c>
      <c r="J1669" t="s">
        <v>2349</v>
      </c>
      <c r="K1669" t="s">
        <v>739</v>
      </c>
      <c r="L1669" t="s">
        <v>740</v>
      </c>
      <c r="M1669" t="s">
        <v>2349</v>
      </c>
      <c r="N1669" t="s">
        <v>2349</v>
      </c>
      <c r="O1669" t="s">
        <v>2349</v>
      </c>
      <c r="P1669" t="s">
        <v>2349</v>
      </c>
      <c r="Q1669" s="1">
        <v>4232</v>
      </c>
    </row>
    <row r="1670" spans="1:17" x14ac:dyDescent="0.35">
      <c r="A1670" t="s">
        <v>1600</v>
      </c>
      <c r="B1670" t="s">
        <v>722</v>
      </c>
      <c r="C1670">
        <v>5063</v>
      </c>
      <c r="D1670" t="s">
        <v>72</v>
      </c>
      <c r="E1670" t="s">
        <v>232</v>
      </c>
      <c r="F1670" t="s">
        <v>233</v>
      </c>
      <c r="G1670" t="s">
        <v>473</v>
      </c>
      <c r="H1670" t="s">
        <v>474</v>
      </c>
      <c r="I1670" t="s">
        <v>2349</v>
      </c>
      <c r="J1670" t="s">
        <v>2349</v>
      </c>
      <c r="K1670" t="s">
        <v>739</v>
      </c>
      <c r="L1670" t="s">
        <v>740</v>
      </c>
      <c r="M1670" t="s">
        <v>2349</v>
      </c>
      <c r="N1670" t="s">
        <v>2349</v>
      </c>
      <c r="O1670" t="s">
        <v>2349</v>
      </c>
      <c r="P1670" t="s">
        <v>2349</v>
      </c>
      <c r="Q1670" s="1">
        <v>6102</v>
      </c>
    </row>
    <row r="1671" spans="1:17" x14ac:dyDescent="0.35">
      <c r="A1671" t="s">
        <v>1600</v>
      </c>
      <c r="B1671" t="s">
        <v>722</v>
      </c>
      <c r="C1671">
        <v>5063</v>
      </c>
      <c r="D1671" t="s">
        <v>72</v>
      </c>
      <c r="E1671" t="s">
        <v>340</v>
      </c>
      <c r="F1671" t="s">
        <v>341</v>
      </c>
      <c r="G1671" t="s">
        <v>32</v>
      </c>
      <c r="H1671" t="s">
        <v>33</v>
      </c>
      <c r="I1671" t="s">
        <v>2349</v>
      </c>
      <c r="J1671" t="s">
        <v>2349</v>
      </c>
      <c r="K1671" t="s">
        <v>748</v>
      </c>
      <c r="L1671" t="s">
        <v>749</v>
      </c>
      <c r="M1671" t="s">
        <v>2349</v>
      </c>
      <c r="N1671" t="s">
        <v>2349</v>
      </c>
      <c r="O1671" t="s">
        <v>2349</v>
      </c>
      <c r="P1671" t="s">
        <v>2349</v>
      </c>
      <c r="Q1671" s="1">
        <v>23</v>
      </c>
    </row>
    <row r="1672" spans="1:17" x14ac:dyDescent="0.35">
      <c r="A1672" t="s">
        <v>1600</v>
      </c>
      <c r="B1672" t="s">
        <v>722</v>
      </c>
      <c r="C1672">
        <v>5063</v>
      </c>
      <c r="D1672" t="s">
        <v>72</v>
      </c>
      <c r="E1672" t="s">
        <v>340</v>
      </c>
      <c r="F1672" t="s">
        <v>341</v>
      </c>
      <c r="G1672" t="s">
        <v>32</v>
      </c>
      <c r="H1672" t="s">
        <v>33</v>
      </c>
      <c r="I1672" t="s">
        <v>2349</v>
      </c>
      <c r="J1672" t="s">
        <v>2349</v>
      </c>
      <c r="K1672" t="s">
        <v>739</v>
      </c>
      <c r="L1672" t="s">
        <v>740</v>
      </c>
      <c r="M1672" t="s">
        <v>2349</v>
      </c>
      <c r="N1672" t="s">
        <v>2349</v>
      </c>
      <c r="O1672" t="s">
        <v>2349</v>
      </c>
      <c r="P1672" t="s">
        <v>2349</v>
      </c>
      <c r="Q1672" s="1">
        <v>2569</v>
      </c>
    </row>
    <row r="1673" spans="1:17" x14ac:dyDescent="0.35">
      <c r="A1673" t="s">
        <v>1600</v>
      </c>
      <c r="B1673" t="s">
        <v>722</v>
      </c>
      <c r="C1673">
        <v>5063</v>
      </c>
      <c r="D1673" t="s">
        <v>72</v>
      </c>
      <c r="E1673" t="s">
        <v>30</v>
      </c>
      <c r="F1673" t="s">
        <v>31</v>
      </c>
      <c r="G1673" t="s">
        <v>32</v>
      </c>
      <c r="H1673" t="s">
        <v>33</v>
      </c>
      <c r="I1673" t="s">
        <v>2349</v>
      </c>
      <c r="J1673" t="s">
        <v>2349</v>
      </c>
      <c r="K1673" t="s">
        <v>748</v>
      </c>
      <c r="L1673" t="s">
        <v>749</v>
      </c>
      <c r="M1673" t="s">
        <v>2349</v>
      </c>
      <c r="N1673" t="s">
        <v>2349</v>
      </c>
      <c r="O1673" t="s">
        <v>2349</v>
      </c>
      <c r="P1673" t="s">
        <v>2349</v>
      </c>
      <c r="Q1673" s="1">
        <v>983</v>
      </c>
    </row>
    <row r="1674" spans="1:17" x14ac:dyDescent="0.35">
      <c r="A1674" t="s">
        <v>1600</v>
      </c>
      <c r="B1674" t="s">
        <v>722</v>
      </c>
      <c r="C1674">
        <v>5063</v>
      </c>
      <c r="D1674" t="s">
        <v>72</v>
      </c>
      <c r="E1674" t="s">
        <v>30</v>
      </c>
      <c r="F1674" t="s">
        <v>31</v>
      </c>
      <c r="G1674" t="s">
        <v>32</v>
      </c>
      <c r="H1674" t="s">
        <v>33</v>
      </c>
      <c r="I1674" t="s">
        <v>2349</v>
      </c>
      <c r="J1674" t="s">
        <v>2349</v>
      </c>
      <c r="K1674" t="s">
        <v>739</v>
      </c>
      <c r="L1674" t="s">
        <v>740</v>
      </c>
      <c r="M1674" t="s">
        <v>2349</v>
      </c>
      <c r="N1674" t="s">
        <v>2349</v>
      </c>
      <c r="O1674" t="s">
        <v>2349</v>
      </c>
      <c r="P1674" t="s">
        <v>2349</v>
      </c>
      <c r="Q1674" s="1">
        <v>-855</v>
      </c>
    </row>
    <row r="1675" spans="1:17" x14ac:dyDescent="0.35">
      <c r="A1675" t="s">
        <v>1600</v>
      </c>
      <c r="B1675" t="s">
        <v>722</v>
      </c>
      <c r="C1675">
        <v>5063</v>
      </c>
      <c r="D1675" t="s">
        <v>72</v>
      </c>
      <c r="E1675" t="s">
        <v>299</v>
      </c>
      <c r="F1675" t="s">
        <v>300</v>
      </c>
      <c r="G1675" t="s">
        <v>32</v>
      </c>
      <c r="H1675" t="s">
        <v>33</v>
      </c>
      <c r="I1675" t="s">
        <v>2349</v>
      </c>
      <c r="J1675" t="s">
        <v>2349</v>
      </c>
      <c r="K1675" t="s">
        <v>748</v>
      </c>
      <c r="L1675" t="s">
        <v>749</v>
      </c>
      <c r="M1675" t="s">
        <v>2349</v>
      </c>
      <c r="N1675" t="s">
        <v>2349</v>
      </c>
      <c r="O1675" t="s">
        <v>2349</v>
      </c>
      <c r="P1675" t="s">
        <v>2349</v>
      </c>
      <c r="Q1675" s="1">
        <v>33</v>
      </c>
    </row>
    <row r="1676" spans="1:17" x14ac:dyDescent="0.35">
      <c r="A1676" t="s">
        <v>1600</v>
      </c>
      <c r="B1676" t="s">
        <v>722</v>
      </c>
      <c r="C1676">
        <v>5063</v>
      </c>
      <c r="D1676" t="s">
        <v>72</v>
      </c>
      <c r="E1676" t="s">
        <v>299</v>
      </c>
      <c r="F1676" t="s">
        <v>300</v>
      </c>
      <c r="G1676" t="s">
        <v>32</v>
      </c>
      <c r="H1676" t="s">
        <v>33</v>
      </c>
      <c r="I1676" t="s">
        <v>2349</v>
      </c>
      <c r="J1676" t="s">
        <v>2349</v>
      </c>
      <c r="K1676" t="s">
        <v>739</v>
      </c>
      <c r="L1676" t="s">
        <v>740</v>
      </c>
      <c r="M1676" t="s">
        <v>2349</v>
      </c>
      <c r="N1676" t="s">
        <v>2349</v>
      </c>
      <c r="O1676" t="s">
        <v>2349</v>
      </c>
      <c r="P1676" t="s">
        <v>2349</v>
      </c>
      <c r="Q1676" s="1">
        <v>-1031</v>
      </c>
    </row>
    <row r="1677" spans="1:17" x14ac:dyDescent="0.35">
      <c r="A1677" t="s">
        <v>1600</v>
      </c>
      <c r="B1677" t="s">
        <v>722</v>
      </c>
      <c r="C1677">
        <v>5063</v>
      </c>
      <c r="D1677" t="s">
        <v>72</v>
      </c>
      <c r="E1677" t="s">
        <v>77</v>
      </c>
      <c r="F1677" t="s">
        <v>78</v>
      </c>
      <c r="G1677" t="s">
        <v>32</v>
      </c>
      <c r="H1677" t="s">
        <v>33</v>
      </c>
      <c r="I1677" t="s">
        <v>2349</v>
      </c>
      <c r="J1677" t="s">
        <v>2349</v>
      </c>
      <c r="K1677" t="s">
        <v>394</v>
      </c>
      <c r="L1677" t="s">
        <v>395</v>
      </c>
      <c r="M1677" t="s">
        <v>2349</v>
      </c>
      <c r="N1677" t="s">
        <v>2349</v>
      </c>
      <c r="O1677" t="s">
        <v>2349</v>
      </c>
      <c r="P1677" t="s">
        <v>2349</v>
      </c>
      <c r="Q1677" s="1">
        <v>134023</v>
      </c>
    </row>
    <row r="1678" spans="1:17" x14ac:dyDescent="0.35">
      <c r="A1678" t="s">
        <v>1600</v>
      </c>
      <c r="B1678" t="s">
        <v>722</v>
      </c>
      <c r="C1678">
        <v>5064</v>
      </c>
      <c r="D1678" t="s">
        <v>67</v>
      </c>
      <c r="E1678" t="s">
        <v>143</v>
      </c>
      <c r="F1678" t="s">
        <v>144</v>
      </c>
      <c r="G1678" t="s">
        <v>32</v>
      </c>
      <c r="H1678" t="s">
        <v>33</v>
      </c>
      <c r="I1678" t="s">
        <v>2349</v>
      </c>
      <c r="J1678" t="s">
        <v>2349</v>
      </c>
      <c r="K1678" t="s">
        <v>748</v>
      </c>
      <c r="L1678" t="s">
        <v>749</v>
      </c>
      <c r="M1678" t="s">
        <v>2349</v>
      </c>
      <c r="N1678" t="s">
        <v>2349</v>
      </c>
      <c r="O1678" t="s">
        <v>2349</v>
      </c>
      <c r="P1678" t="s">
        <v>2349</v>
      </c>
      <c r="Q1678" s="1">
        <v>8</v>
      </c>
    </row>
    <row r="1679" spans="1:17" x14ac:dyDescent="0.35">
      <c r="A1679" t="s">
        <v>1600</v>
      </c>
      <c r="B1679" t="s">
        <v>722</v>
      </c>
      <c r="C1679">
        <v>5064</v>
      </c>
      <c r="D1679" t="s">
        <v>67</v>
      </c>
      <c r="E1679" t="s">
        <v>143</v>
      </c>
      <c r="F1679" t="s">
        <v>144</v>
      </c>
      <c r="G1679" t="s">
        <v>32</v>
      </c>
      <c r="H1679" t="s">
        <v>33</v>
      </c>
      <c r="I1679" t="s">
        <v>2349</v>
      </c>
      <c r="J1679" t="s">
        <v>2349</v>
      </c>
      <c r="K1679" t="s">
        <v>739</v>
      </c>
      <c r="L1679" t="s">
        <v>740</v>
      </c>
      <c r="M1679" t="s">
        <v>2349</v>
      </c>
      <c r="N1679" t="s">
        <v>2349</v>
      </c>
      <c r="O1679" t="s">
        <v>2349</v>
      </c>
      <c r="P1679" t="s">
        <v>2349</v>
      </c>
      <c r="Q1679" s="1">
        <v>102</v>
      </c>
    </row>
    <row r="1680" spans="1:17" x14ac:dyDescent="0.35">
      <c r="A1680" t="s">
        <v>1600</v>
      </c>
      <c r="B1680" t="s">
        <v>722</v>
      </c>
      <c r="C1680">
        <v>5064</v>
      </c>
      <c r="D1680" t="s">
        <v>67</v>
      </c>
      <c r="E1680" t="s">
        <v>232</v>
      </c>
      <c r="F1680" t="s">
        <v>233</v>
      </c>
      <c r="G1680" t="s">
        <v>473</v>
      </c>
      <c r="H1680" t="s">
        <v>474</v>
      </c>
      <c r="I1680" t="s">
        <v>2349</v>
      </c>
      <c r="J1680" t="s">
        <v>2349</v>
      </c>
      <c r="K1680" t="s">
        <v>739</v>
      </c>
      <c r="L1680" t="s">
        <v>740</v>
      </c>
      <c r="M1680" t="s">
        <v>2349</v>
      </c>
      <c r="N1680" t="s">
        <v>2349</v>
      </c>
      <c r="O1680" t="s">
        <v>2349</v>
      </c>
      <c r="P1680" t="s">
        <v>2349</v>
      </c>
      <c r="Q1680" s="1">
        <v>148</v>
      </c>
    </row>
    <row r="1681" spans="1:17" x14ac:dyDescent="0.35">
      <c r="A1681" t="s">
        <v>1600</v>
      </c>
      <c r="B1681" t="s">
        <v>722</v>
      </c>
      <c r="C1681">
        <v>5064</v>
      </c>
      <c r="D1681" t="s">
        <v>67</v>
      </c>
      <c r="E1681" t="s">
        <v>340</v>
      </c>
      <c r="F1681" t="s">
        <v>341</v>
      </c>
      <c r="G1681" t="s">
        <v>32</v>
      </c>
      <c r="H1681" t="s">
        <v>33</v>
      </c>
      <c r="I1681" t="s">
        <v>2349</v>
      </c>
      <c r="J1681" t="s">
        <v>2349</v>
      </c>
      <c r="K1681" t="s">
        <v>748</v>
      </c>
      <c r="L1681" t="s">
        <v>749</v>
      </c>
      <c r="M1681" t="s">
        <v>2349</v>
      </c>
      <c r="N1681" t="s">
        <v>2349</v>
      </c>
      <c r="O1681" t="s">
        <v>2349</v>
      </c>
      <c r="P1681" t="s">
        <v>2349</v>
      </c>
      <c r="Q1681" s="1">
        <v>0</v>
      </c>
    </row>
    <row r="1682" spans="1:17" x14ac:dyDescent="0.35">
      <c r="A1682" t="s">
        <v>1600</v>
      </c>
      <c r="B1682" t="s">
        <v>722</v>
      </c>
      <c r="C1682">
        <v>5064</v>
      </c>
      <c r="D1682" t="s">
        <v>67</v>
      </c>
      <c r="E1682" t="s">
        <v>340</v>
      </c>
      <c r="F1682" t="s">
        <v>341</v>
      </c>
      <c r="G1682" t="s">
        <v>32</v>
      </c>
      <c r="H1682" t="s">
        <v>33</v>
      </c>
      <c r="I1682" t="s">
        <v>2349</v>
      </c>
      <c r="J1682" t="s">
        <v>2349</v>
      </c>
      <c r="K1682" t="s">
        <v>739</v>
      </c>
      <c r="L1682" t="s">
        <v>740</v>
      </c>
      <c r="M1682" t="s">
        <v>2349</v>
      </c>
      <c r="N1682" t="s">
        <v>2349</v>
      </c>
      <c r="O1682" t="s">
        <v>2349</v>
      </c>
      <c r="P1682" t="s">
        <v>2349</v>
      </c>
      <c r="Q1682" s="1">
        <v>63</v>
      </c>
    </row>
    <row r="1683" spans="1:17" x14ac:dyDescent="0.35">
      <c r="A1683" t="s">
        <v>1600</v>
      </c>
      <c r="B1683" t="s">
        <v>722</v>
      </c>
      <c r="C1683">
        <v>5064</v>
      </c>
      <c r="D1683" t="s">
        <v>67</v>
      </c>
      <c r="E1683" t="s">
        <v>30</v>
      </c>
      <c r="F1683" t="s">
        <v>31</v>
      </c>
      <c r="G1683" t="s">
        <v>32</v>
      </c>
      <c r="H1683" t="s">
        <v>33</v>
      </c>
      <c r="I1683" t="s">
        <v>2349</v>
      </c>
      <c r="J1683" t="s">
        <v>2349</v>
      </c>
      <c r="K1683" t="s">
        <v>748</v>
      </c>
      <c r="L1683" t="s">
        <v>749</v>
      </c>
      <c r="M1683" t="s">
        <v>2349</v>
      </c>
      <c r="N1683" t="s">
        <v>2349</v>
      </c>
      <c r="O1683" t="s">
        <v>2349</v>
      </c>
      <c r="P1683" t="s">
        <v>2349</v>
      </c>
      <c r="Q1683" s="1">
        <v>24</v>
      </c>
    </row>
    <row r="1684" spans="1:17" x14ac:dyDescent="0.35">
      <c r="A1684" t="s">
        <v>1600</v>
      </c>
      <c r="B1684" t="s">
        <v>722</v>
      </c>
      <c r="C1684">
        <v>5064</v>
      </c>
      <c r="D1684" t="s">
        <v>67</v>
      </c>
      <c r="E1684" t="s">
        <v>30</v>
      </c>
      <c r="F1684" t="s">
        <v>31</v>
      </c>
      <c r="G1684" t="s">
        <v>32</v>
      </c>
      <c r="H1684" t="s">
        <v>33</v>
      </c>
      <c r="I1684" t="s">
        <v>2349</v>
      </c>
      <c r="J1684" t="s">
        <v>2349</v>
      </c>
      <c r="K1684" t="s">
        <v>739</v>
      </c>
      <c r="L1684" t="s">
        <v>740</v>
      </c>
      <c r="M1684" t="s">
        <v>2349</v>
      </c>
      <c r="N1684" t="s">
        <v>2349</v>
      </c>
      <c r="O1684" t="s">
        <v>2349</v>
      </c>
      <c r="P1684" t="s">
        <v>2349</v>
      </c>
      <c r="Q1684" s="1">
        <v>-21</v>
      </c>
    </row>
    <row r="1685" spans="1:17" x14ac:dyDescent="0.35">
      <c r="A1685" t="s">
        <v>1600</v>
      </c>
      <c r="B1685" t="s">
        <v>722</v>
      </c>
      <c r="C1685">
        <v>5064</v>
      </c>
      <c r="D1685" t="s">
        <v>67</v>
      </c>
      <c r="E1685" t="s">
        <v>299</v>
      </c>
      <c r="F1685" t="s">
        <v>300</v>
      </c>
      <c r="G1685" t="s">
        <v>32</v>
      </c>
      <c r="H1685" t="s">
        <v>33</v>
      </c>
      <c r="I1685" t="s">
        <v>2349</v>
      </c>
      <c r="J1685" t="s">
        <v>2349</v>
      </c>
      <c r="K1685" t="s">
        <v>748</v>
      </c>
      <c r="L1685" t="s">
        <v>749</v>
      </c>
      <c r="M1685" t="s">
        <v>2349</v>
      </c>
      <c r="N1685" t="s">
        <v>2349</v>
      </c>
      <c r="O1685" t="s">
        <v>2349</v>
      </c>
      <c r="P1685" t="s">
        <v>2349</v>
      </c>
      <c r="Q1685" s="1">
        <v>1</v>
      </c>
    </row>
    <row r="1686" spans="1:17" x14ac:dyDescent="0.35">
      <c r="A1686" t="s">
        <v>1600</v>
      </c>
      <c r="B1686" t="s">
        <v>722</v>
      </c>
      <c r="C1686">
        <v>5064</v>
      </c>
      <c r="D1686" t="s">
        <v>67</v>
      </c>
      <c r="E1686" t="s">
        <v>299</v>
      </c>
      <c r="F1686" t="s">
        <v>300</v>
      </c>
      <c r="G1686" t="s">
        <v>32</v>
      </c>
      <c r="H1686" t="s">
        <v>33</v>
      </c>
      <c r="I1686" t="s">
        <v>2349</v>
      </c>
      <c r="J1686" t="s">
        <v>2349</v>
      </c>
      <c r="K1686" t="s">
        <v>739</v>
      </c>
      <c r="L1686" t="s">
        <v>740</v>
      </c>
      <c r="M1686" t="s">
        <v>2349</v>
      </c>
      <c r="N1686" t="s">
        <v>2349</v>
      </c>
      <c r="O1686" t="s">
        <v>2349</v>
      </c>
      <c r="P1686" t="s">
        <v>2349</v>
      </c>
      <c r="Q1686" s="1">
        <v>-25</v>
      </c>
    </row>
    <row r="1687" spans="1:17" x14ac:dyDescent="0.35">
      <c r="A1687" t="s">
        <v>1600</v>
      </c>
      <c r="B1687" t="s">
        <v>722</v>
      </c>
      <c r="C1687">
        <v>5064</v>
      </c>
      <c r="D1687" t="s">
        <v>67</v>
      </c>
      <c r="E1687" t="s">
        <v>77</v>
      </c>
      <c r="F1687" t="s">
        <v>78</v>
      </c>
      <c r="G1687" t="s">
        <v>32</v>
      </c>
      <c r="H1687" t="s">
        <v>33</v>
      </c>
      <c r="I1687" t="s">
        <v>2349</v>
      </c>
      <c r="J1687" t="s">
        <v>2349</v>
      </c>
      <c r="K1687" t="s">
        <v>394</v>
      </c>
      <c r="L1687" t="s">
        <v>395</v>
      </c>
      <c r="M1687" t="s">
        <v>2349</v>
      </c>
      <c r="N1687" t="s">
        <v>2349</v>
      </c>
      <c r="O1687" t="s">
        <v>2349</v>
      </c>
      <c r="P1687" t="s">
        <v>2349</v>
      </c>
      <c r="Q1687" s="1">
        <v>3249</v>
      </c>
    </row>
    <row r="1688" spans="1:17" x14ac:dyDescent="0.35">
      <c r="A1688" t="s">
        <v>1600</v>
      </c>
      <c r="B1688" t="s">
        <v>722</v>
      </c>
      <c r="C1688">
        <v>50020</v>
      </c>
      <c r="D1688" t="s">
        <v>117</v>
      </c>
      <c r="E1688" t="s">
        <v>77</v>
      </c>
      <c r="F1688" t="s">
        <v>78</v>
      </c>
      <c r="G1688" t="s">
        <v>32</v>
      </c>
      <c r="H1688" t="s">
        <v>33</v>
      </c>
      <c r="I1688" t="s">
        <v>2349</v>
      </c>
      <c r="J1688" t="s">
        <v>2349</v>
      </c>
      <c r="K1688" t="s">
        <v>394</v>
      </c>
      <c r="L1688" t="s">
        <v>395</v>
      </c>
      <c r="M1688" t="s">
        <v>2349</v>
      </c>
      <c r="N1688" t="s">
        <v>2349</v>
      </c>
      <c r="O1688" t="s">
        <v>2349</v>
      </c>
      <c r="P1688" t="s">
        <v>2349</v>
      </c>
      <c r="Q1688" s="1">
        <v>406130</v>
      </c>
    </row>
    <row r="1689" spans="1:17" x14ac:dyDescent="0.35">
      <c r="A1689" t="s">
        <v>1600</v>
      </c>
      <c r="B1689" t="s">
        <v>722</v>
      </c>
      <c r="C1689">
        <v>50021</v>
      </c>
      <c r="D1689" t="s">
        <v>74</v>
      </c>
      <c r="E1689" t="s">
        <v>143</v>
      </c>
      <c r="F1689" t="s">
        <v>144</v>
      </c>
      <c r="G1689" t="s">
        <v>32</v>
      </c>
      <c r="H1689" t="s">
        <v>33</v>
      </c>
      <c r="I1689" t="s">
        <v>2349</v>
      </c>
      <c r="J1689" t="s">
        <v>2349</v>
      </c>
      <c r="K1689" t="s">
        <v>739</v>
      </c>
      <c r="L1689" t="s">
        <v>740</v>
      </c>
      <c r="M1689" t="s">
        <v>2349</v>
      </c>
      <c r="N1689" t="s">
        <v>2349</v>
      </c>
      <c r="O1689" t="s">
        <v>2349</v>
      </c>
      <c r="P1689" t="s">
        <v>2349</v>
      </c>
      <c r="Q1689" s="1">
        <v>11048</v>
      </c>
    </row>
    <row r="1690" spans="1:17" x14ac:dyDescent="0.35">
      <c r="A1690" t="s">
        <v>1600</v>
      </c>
      <c r="B1690" t="s">
        <v>722</v>
      </c>
      <c r="C1690">
        <v>50021</v>
      </c>
      <c r="D1690" t="s">
        <v>74</v>
      </c>
      <c r="E1690" t="s">
        <v>340</v>
      </c>
      <c r="F1690" t="s">
        <v>341</v>
      </c>
      <c r="G1690" t="s">
        <v>32</v>
      </c>
      <c r="H1690" t="s">
        <v>33</v>
      </c>
      <c r="I1690" t="s">
        <v>2349</v>
      </c>
      <c r="J1690" t="s">
        <v>2349</v>
      </c>
      <c r="K1690" t="s">
        <v>739</v>
      </c>
      <c r="L1690" t="s">
        <v>740</v>
      </c>
      <c r="M1690" t="s">
        <v>2349</v>
      </c>
      <c r="N1690" t="s">
        <v>2349</v>
      </c>
      <c r="O1690" t="s">
        <v>2349</v>
      </c>
      <c r="P1690" t="s">
        <v>2349</v>
      </c>
      <c r="Q1690" s="1">
        <v>7784</v>
      </c>
    </row>
    <row r="1691" spans="1:17" x14ac:dyDescent="0.35">
      <c r="A1691" t="s">
        <v>1600</v>
      </c>
      <c r="B1691" t="s">
        <v>722</v>
      </c>
      <c r="C1691">
        <v>50021</v>
      </c>
      <c r="D1691" t="s">
        <v>74</v>
      </c>
      <c r="E1691" t="s">
        <v>30</v>
      </c>
      <c r="F1691" t="s">
        <v>31</v>
      </c>
      <c r="G1691" t="s">
        <v>32</v>
      </c>
      <c r="H1691" t="s">
        <v>33</v>
      </c>
      <c r="I1691" t="s">
        <v>2349</v>
      </c>
      <c r="J1691" t="s">
        <v>2349</v>
      </c>
      <c r="K1691" t="s">
        <v>739</v>
      </c>
      <c r="L1691" t="s">
        <v>740</v>
      </c>
      <c r="M1691" t="s">
        <v>2349</v>
      </c>
      <c r="N1691" t="s">
        <v>2349</v>
      </c>
      <c r="O1691" t="s">
        <v>2349</v>
      </c>
      <c r="P1691" t="s">
        <v>2349</v>
      </c>
      <c r="Q1691" s="1">
        <v>-2592</v>
      </c>
    </row>
    <row r="1692" spans="1:17" x14ac:dyDescent="0.35">
      <c r="A1692" t="s">
        <v>1600</v>
      </c>
      <c r="B1692" t="s">
        <v>722</v>
      </c>
      <c r="C1692">
        <v>50021</v>
      </c>
      <c r="D1692" t="s">
        <v>74</v>
      </c>
      <c r="E1692" t="s">
        <v>299</v>
      </c>
      <c r="F1692" t="s">
        <v>300</v>
      </c>
      <c r="G1692" t="s">
        <v>32</v>
      </c>
      <c r="H1692" t="s">
        <v>33</v>
      </c>
      <c r="I1692" t="s">
        <v>2349</v>
      </c>
      <c r="J1692" t="s">
        <v>2349</v>
      </c>
      <c r="K1692" t="s">
        <v>739</v>
      </c>
      <c r="L1692" t="s">
        <v>740</v>
      </c>
      <c r="M1692" t="s">
        <v>2349</v>
      </c>
      <c r="N1692" t="s">
        <v>2349</v>
      </c>
      <c r="O1692" t="s">
        <v>2349</v>
      </c>
      <c r="P1692" t="s">
        <v>2349</v>
      </c>
      <c r="Q1692" s="1">
        <v>-3126</v>
      </c>
    </row>
    <row r="1693" spans="1:17" x14ac:dyDescent="0.35">
      <c r="A1693" t="s">
        <v>1600</v>
      </c>
      <c r="B1693" t="s">
        <v>722</v>
      </c>
      <c r="C1693">
        <v>50025</v>
      </c>
      <c r="D1693" t="s">
        <v>745</v>
      </c>
      <c r="E1693" t="s">
        <v>143</v>
      </c>
      <c r="F1693" t="s">
        <v>144</v>
      </c>
      <c r="G1693" t="s">
        <v>32</v>
      </c>
      <c r="H1693" t="s">
        <v>33</v>
      </c>
      <c r="I1693" t="s">
        <v>2349</v>
      </c>
      <c r="J1693" t="s">
        <v>2349</v>
      </c>
      <c r="K1693" t="s">
        <v>748</v>
      </c>
      <c r="L1693" t="s">
        <v>749</v>
      </c>
      <c r="M1693" t="s">
        <v>2349</v>
      </c>
      <c r="N1693" t="s">
        <v>2349</v>
      </c>
      <c r="O1693" t="s">
        <v>2349</v>
      </c>
      <c r="P1693" t="s">
        <v>2349</v>
      </c>
      <c r="Q1693" s="1">
        <v>1026</v>
      </c>
    </row>
    <row r="1694" spans="1:17" x14ac:dyDescent="0.35">
      <c r="A1694" t="s">
        <v>1600</v>
      </c>
      <c r="B1694" t="s">
        <v>722</v>
      </c>
      <c r="C1694">
        <v>50025</v>
      </c>
      <c r="D1694" t="s">
        <v>745</v>
      </c>
      <c r="E1694" t="s">
        <v>143</v>
      </c>
      <c r="F1694" t="s">
        <v>144</v>
      </c>
      <c r="G1694" t="s">
        <v>32</v>
      </c>
      <c r="H1694" t="s">
        <v>33</v>
      </c>
      <c r="I1694" t="s">
        <v>2349</v>
      </c>
      <c r="J1694" t="s">
        <v>2349</v>
      </c>
      <c r="K1694" t="s">
        <v>739</v>
      </c>
      <c r="L1694" t="s">
        <v>740</v>
      </c>
      <c r="M1694" t="s">
        <v>2349</v>
      </c>
      <c r="N1694" t="s">
        <v>2349</v>
      </c>
      <c r="O1694" t="s">
        <v>2349</v>
      </c>
      <c r="P1694" t="s">
        <v>2349</v>
      </c>
      <c r="Q1694" s="1">
        <v>1776</v>
      </c>
    </row>
    <row r="1695" spans="1:17" x14ac:dyDescent="0.35">
      <c r="A1695" t="s">
        <v>1600</v>
      </c>
      <c r="B1695" t="s">
        <v>722</v>
      </c>
      <c r="C1695">
        <v>50025</v>
      </c>
      <c r="D1695" t="s">
        <v>745</v>
      </c>
      <c r="E1695" t="s">
        <v>340</v>
      </c>
      <c r="F1695" t="s">
        <v>341</v>
      </c>
      <c r="G1695" t="s">
        <v>32</v>
      </c>
      <c r="H1695" t="s">
        <v>33</v>
      </c>
      <c r="I1695" t="s">
        <v>2349</v>
      </c>
      <c r="J1695" t="s">
        <v>2349</v>
      </c>
      <c r="K1695" t="s">
        <v>748</v>
      </c>
      <c r="L1695" t="s">
        <v>749</v>
      </c>
      <c r="M1695" t="s">
        <v>2349</v>
      </c>
      <c r="N1695" t="s">
        <v>2349</v>
      </c>
      <c r="O1695" t="s">
        <v>2349</v>
      </c>
      <c r="P1695" t="s">
        <v>2349</v>
      </c>
      <c r="Q1695" s="1">
        <v>68</v>
      </c>
    </row>
    <row r="1696" spans="1:17" x14ac:dyDescent="0.35">
      <c r="A1696" t="s">
        <v>1600</v>
      </c>
      <c r="B1696" t="s">
        <v>722</v>
      </c>
      <c r="C1696">
        <v>50025</v>
      </c>
      <c r="D1696" t="s">
        <v>745</v>
      </c>
      <c r="E1696" t="s">
        <v>30</v>
      </c>
      <c r="F1696" t="s">
        <v>31</v>
      </c>
      <c r="G1696" t="s">
        <v>32</v>
      </c>
      <c r="H1696" t="s">
        <v>33</v>
      </c>
      <c r="I1696" t="s">
        <v>2349</v>
      </c>
      <c r="J1696" t="s">
        <v>2349</v>
      </c>
      <c r="K1696" t="s">
        <v>748</v>
      </c>
      <c r="L1696" t="s">
        <v>749</v>
      </c>
      <c r="M1696" t="s">
        <v>2349</v>
      </c>
      <c r="N1696" t="s">
        <v>2349</v>
      </c>
      <c r="O1696" t="s">
        <v>2349</v>
      </c>
      <c r="P1696" t="s">
        <v>2349</v>
      </c>
      <c r="Q1696" s="1">
        <v>2977</v>
      </c>
    </row>
    <row r="1697" spans="1:17" x14ac:dyDescent="0.35">
      <c r="A1697" t="s">
        <v>1600</v>
      </c>
      <c r="B1697" t="s">
        <v>722</v>
      </c>
      <c r="C1697">
        <v>50025</v>
      </c>
      <c r="D1697" t="s">
        <v>745</v>
      </c>
      <c r="E1697" t="s">
        <v>299</v>
      </c>
      <c r="F1697" t="s">
        <v>300</v>
      </c>
      <c r="G1697" t="s">
        <v>32</v>
      </c>
      <c r="H1697" t="s">
        <v>33</v>
      </c>
      <c r="I1697" t="s">
        <v>2349</v>
      </c>
      <c r="J1697" t="s">
        <v>2349</v>
      </c>
      <c r="K1697" t="s">
        <v>748</v>
      </c>
      <c r="L1697" t="s">
        <v>749</v>
      </c>
      <c r="M1697" t="s">
        <v>2349</v>
      </c>
      <c r="N1697" t="s">
        <v>2349</v>
      </c>
      <c r="O1697" t="s">
        <v>2349</v>
      </c>
      <c r="P1697" t="s">
        <v>2349</v>
      </c>
      <c r="Q1697" s="1">
        <v>102</v>
      </c>
    </row>
    <row r="1698" spans="1:17" x14ac:dyDescent="0.35">
      <c r="A1698" t="s">
        <v>1600</v>
      </c>
      <c r="B1698" t="s">
        <v>722</v>
      </c>
      <c r="C1698">
        <v>50027</v>
      </c>
      <c r="D1698" t="s">
        <v>660</v>
      </c>
      <c r="E1698" t="s">
        <v>232</v>
      </c>
      <c r="F1698" t="s">
        <v>233</v>
      </c>
      <c r="G1698" t="s">
        <v>473</v>
      </c>
      <c r="H1698" t="s">
        <v>474</v>
      </c>
      <c r="I1698" t="s">
        <v>2349</v>
      </c>
      <c r="J1698" t="s">
        <v>2349</v>
      </c>
      <c r="K1698" t="s">
        <v>739</v>
      </c>
      <c r="L1698" t="s">
        <v>740</v>
      </c>
      <c r="M1698" t="s">
        <v>2349</v>
      </c>
      <c r="N1698" t="s">
        <v>2349</v>
      </c>
      <c r="O1698" t="s">
        <v>2349</v>
      </c>
      <c r="P1698" t="s">
        <v>2349</v>
      </c>
      <c r="Q1698" s="1">
        <v>18490</v>
      </c>
    </row>
    <row r="1699" spans="1:17" x14ac:dyDescent="0.35">
      <c r="A1699" t="s">
        <v>1600</v>
      </c>
      <c r="B1699" t="s">
        <v>722</v>
      </c>
      <c r="C1699">
        <v>550400</v>
      </c>
      <c r="D1699" t="s">
        <v>37</v>
      </c>
      <c r="E1699" t="s">
        <v>143</v>
      </c>
      <c r="F1699" t="s">
        <v>144</v>
      </c>
      <c r="G1699" t="s">
        <v>32</v>
      </c>
      <c r="H1699" t="s">
        <v>33</v>
      </c>
      <c r="I1699" t="s">
        <v>2349</v>
      </c>
      <c r="J1699" t="s">
        <v>2349</v>
      </c>
      <c r="K1699" t="s">
        <v>34</v>
      </c>
      <c r="L1699" t="s">
        <v>35</v>
      </c>
      <c r="M1699" t="s">
        <v>2349</v>
      </c>
      <c r="N1699" t="s">
        <v>2349</v>
      </c>
      <c r="O1699" t="s">
        <v>2349</v>
      </c>
      <c r="P1699" t="s">
        <v>2349</v>
      </c>
      <c r="Q1699" s="1">
        <v>2297</v>
      </c>
    </row>
    <row r="1700" spans="1:17" x14ac:dyDescent="0.35">
      <c r="A1700" t="s">
        <v>1600</v>
      </c>
      <c r="B1700" t="s">
        <v>722</v>
      </c>
      <c r="C1700">
        <v>550400</v>
      </c>
      <c r="D1700" t="s">
        <v>37</v>
      </c>
      <c r="E1700" t="s">
        <v>340</v>
      </c>
      <c r="F1700" t="s">
        <v>341</v>
      </c>
      <c r="G1700" t="s">
        <v>32</v>
      </c>
      <c r="H1700" t="s">
        <v>33</v>
      </c>
      <c r="I1700" t="s">
        <v>2349</v>
      </c>
      <c r="J1700" t="s">
        <v>2349</v>
      </c>
      <c r="K1700" t="s">
        <v>34</v>
      </c>
      <c r="L1700" t="s">
        <v>35</v>
      </c>
      <c r="M1700" t="s">
        <v>2349</v>
      </c>
      <c r="N1700" t="s">
        <v>2349</v>
      </c>
      <c r="O1700" t="s">
        <v>2349</v>
      </c>
      <c r="P1700" t="s">
        <v>2349</v>
      </c>
      <c r="Q1700" s="1">
        <v>-264</v>
      </c>
    </row>
    <row r="1701" spans="1:17" x14ac:dyDescent="0.35">
      <c r="A1701" t="s">
        <v>1600</v>
      </c>
      <c r="B1701" t="s">
        <v>722</v>
      </c>
      <c r="C1701">
        <v>550400</v>
      </c>
      <c r="D1701" t="s">
        <v>37</v>
      </c>
      <c r="E1701" t="s">
        <v>30</v>
      </c>
      <c r="F1701" t="s">
        <v>31</v>
      </c>
      <c r="G1701" t="s">
        <v>32</v>
      </c>
      <c r="H1701" t="s">
        <v>33</v>
      </c>
      <c r="I1701" t="s">
        <v>2349</v>
      </c>
      <c r="J1701" t="s">
        <v>2349</v>
      </c>
      <c r="K1701" t="s">
        <v>34</v>
      </c>
      <c r="L1701" t="s">
        <v>35</v>
      </c>
      <c r="M1701" t="s">
        <v>2349</v>
      </c>
      <c r="N1701" t="s">
        <v>2349</v>
      </c>
      <c r="O1701" t="s">
        <v>2349</v>
      </c>
      <c r="P1701" t="s">
        <v>2349</v>
      </c>
      <c r="Q1701" s="1">
        <v>204</v>
      </c>
    </row>
    <row r="1702" spans="1:17" x14ac:dyDescent="0.35">
      <c r="A1702" t="s">
        <v>1600</v>
      </c>
      <c r="B1702" t="s">
        <v>722</v>
      </c>
      <c r="C1702">
        <v>550400</v>
      </c>
      <c r="D1702" t="s">
        <v>37</v>
      </c>
      <c r="E1702" t="s">
        <v>299</v>
      </c>
      <c r="F1702" t="s">
        <v>300</v>
      </c>
      <c r="G1702" t="s">
        <v>32</v>
      </c>
      <c r="H1702" t="s">
        <v>33</v>
      </c>
      <c r="I1702" t="s">
        <v>2349</v>
      </c>
      <c r="J1702" t="s">
        <v>2349</v>
      </c>
      <c r="K1702" t="s">
        <v>34</v>
      </c>
      <c r="L1702" t="s">
        <v>35</v>
      </c>
      <c r="M1702" t="s">
        <v>2349</v>
      </c>
      <c r="N1702" t="s">
        <v>2349</v>
      </c>
      <c r="O1702" t="s">
        <v>2349</v>
      </c>
      <c r="P1702" t="s">
        <v>2349</v>
      </c>
      <c r="Q1702" s="1">
        <v>-168</v>
      </c>
    </row>
    <row r="1703" spans="1:17" x14ac:dyDescent="0.35">
      <c r="A1703" t="s">
        <v>1600</v>
      </c>
      <c r="B1703" t="s">
        <v>722</v>
      </c>
      <c r="C1703">
        <v>552110</v>
      </c>
      <c r="D1703" t="s">
        <v>723</v>
      </c>
      <c r="E1703" t="s">
        <v>143</v>
      </c>
      <c r="F1703" t="s">
        <v>144</v>
      </c>
      <c r="G1703" t="s">
        <v>724</v>
      </c>
      <c r="H1703" t="s">
        <v>725</v>
      </c>
      <c r="I1703" t="s">
        <v>2349</v>
      </c>
      <c r="J1703" t="s">
        <v>2349</v>
      </c>
      <c r="K1703" t="s">
        <v>726</v>
      </c>
      <c r="L1703" t="s">
        <v>727</v>
      </c>
      <c r="M1703" t="s">
        <v>2349</v>
      </c>
      <c r="N1703" t="s">
        <v>2349</v>
      </c>
      <c r="O1703" t="s">
        <v>2349</v>
      </c>
      <c r="P1703" t="s">
        <v>2349</v>
      </c>
      <c r="Q1703" s="1">
        <v>1750</v>
      </c>
    </row>
    <row r="1704" spans="1:17" x14ac:dyDescent="0.35">
      <c r="A1704" t="s">
        <v>1600</v>
      </c>
      <c r="B1704" t="s">
        <v>722</v>
      </c>
      <c r="C1704">
        <v>552110</v>
      </c>
      <c r="D1704" t="s">
        <v>723</v>
      </c>
      <c r="E1704" t="s">
        <v>340</v>
      </c>
      <c r="F1704" t="s">
        <v>341</v>
      </c>
      <c r="G1704" t="s">
        <v>724</v>
      </c>
      <c r="H1704" t="s">
        <v>725</v>
      </c>
      <c r="I1704" t="s">
        <v>2349</v>
      </c>
      <c r="J1704" t="s">
        <v>2349</v>
      </c>
      <c r="K1704" t="s">
        <v>726</v>
      </c>
      <c r="L1704" t="s">
        <v>727</v>
      </c>
      <c r="M1704" t="s">
        <v>2349</v>
      </c>
      <c r="N1704" t="s">
        <v>2349</v>
      </c>
      <c r="O1704" t="s">
        <v>2349</v>
      </c>
      <c r="P1704" t="s">
        <v>2349</v>
      </c>
      <c r="Q1704" s="1">
        <v>-3850</v>
      </c>
    </row>
    <row r="1705" spans="1:17" x14ac:dyDescent="0.35">
      <c r="A1705" t="s">
        <v>1600</v>
      </c>
      <c r="B1705" t="s">
        <v>722</v>
      </c>
      <c r="C1705">
        <v>552110</v>
      </c>
      <c r="D1705" t="s">
        <v>723</v>
      </c>
      <c r="E1705" t="s">
        <v>30</v>
      </c>
      <c r="F1705" t="s">
        <v>31</v>
      </c>
      <c r="G1705" t="s">
        <v>724</v>
      </c>
      <c r="H1705" t="s">
        <v>725</v>
      </c>
      <c r="I1705" t="s">
        <v>2349</v>
      </c>
      <c r="J1705" t="s">
        <v>2349</v>
      </c>
      <c r="K1705" t="s">
        <v>726</v>
      </c>
      <c r="L1705" t="s">
        <v>727</v>
      </c>
      <c r="M1705" t="s">
        <v>2349</v>
      </c>
      <c r="N1705" t="s">
        <v>2349</v>
      </c>
      <c r="O1705" t="s">
        <v>2349</v>
      </c>
      <c r="P1705" t="s">
        <v>2349</v>
      </c>
      <c r="Q1705" s="1">
        <v>3150</v>
      </c>
    </row>
    <row r="1706" spans="1:17" x14ac:dyDescent="0.35">
      <c r="A1706" t="s">
        <v>1600</v>
      </c>
      <c r="B1706" t="s">
        <v>722</v>
      </c>
      <c r="C1706">
        <v>552110</v>
      </c>
      <c r="D1706" t="s">
        <v>723</v>
      </c>
      <c r="E1706" t="s">
        <v>299</v>
      </c>
      <c r="F1706" t="s">
        <v>300</v>
      </c>
      <c r="G1706" t="s">
        <v>724</v>
      </c>
      <c r="H1706" t="s">
        <v>725</v>
      </c>
      <c r="I1706" t="s">
        <v>2349</v>
      </c>
      <c r="J1706" t="s">
        <v>2349</v>
      </c>
      <c r="K1706" t="s">
        <v>726</v>
      </c>
      <c r="L1706" t="s">
        <v>727</v>
      </c>
      <c r="M1706" t="s">
        <v>2349</v>
      </c>
      <c r="N1706" t="s">
        <v>2349</v>
      </c>
      <c r="O1706" t="s">
        <v>2349</v>
      </c>
      <c r="P1706" t="s">
        <v>2349</v>
      </c>
      <c r="Q1706" s="1">
        <v>-2450</v>
      </c>
    </row>
    <row r="1707" spans="1:17" x14ac:dyDescent="0.35">
      <c r="A1707" t="s">
        <v>1600</v>
      </c>
      <c r="B1707" t="s">
        <v>722</v>
      </c>
      <c r="C1707">
        <v>552400</v>
      </c>
      <c r="D1707" t="s">
        <v>746</v>
      </c>
      <c r="E1707" t="s">
        <v>143</v>
      </c>
      <c r="F1707" t="s">
        <v>144</v>
      </c>
      <c r="G1707" t="s">
        <v>32</v>
      </c>
      <c r="H1707" t="s">
        <v>33</v>
      </c>
      <c r="I1707" t="s">
        <v>2349</v>
      </c>
      <c r="J1707" t="s">
        <v>2349</v>
      </c>
      <c r="K1707" t="s">
        <v>743</v>
      </c>
      <c r="L1707" t="s">
        <v>744</v>
      </c>
      <c r="M1707" t="s">
        <v>2349</v>
      </c>
      <c r="N1707" t="s">
        <v>2349</v>
      </c>
      <c r="O1707" t="s">
        <v>2349</v>
      </c>
      <c r="P1707" t="s">
        <v>2349</v>
      </c>
      <c r="Q1707" s="1">
        <v>627</v>
      </c>
    </row>
    <row r="1708" spans="1:17" x14ac:dyDescent="0.35">
      <c r="A1708" t="s">
        <v>1600</v>
      </c>
      <c r="B1708" t="s">
        <v>722</v>
      </c>
      <c r="C1708">
        <v>552400</v>
      </c>
      <c r="D1708" t="s">
        <v>746</v>
      </c>
      <c r="E1708" t="s">
        <v>340</v>
      </c>
      <c r="F1708" t="s">
        <v>341</v>
      </c>
      <c r="G1708" t="s">
        <v>32</v>
      </c>
      <c r="H1708" t="s">
        <v>33</v>
      </c>
      <c r="I1708" t="s">
        <v>2349</v>
      </c>
      <c r="J1708" t="s">
        <v>2349</v>
      </c>
      <c r="K1708" t="s">
        <v>743</v>
      </c>
      <c r="L1708" t="s">
        <v>744</v>
      </c>
      <c r="M1708" t="s">
        <v>2349</v>
      </c>
      <c r="N1708" t="s">
        <v>2349</v>
      </c>
      <c r="O1708" t="s">
        <v>2349</v>
      </c>
      <c r="P1708" t="s">
        <v>2349</v>
      </c>
      <c r="Q1708" s="1">
        <v>-1254</v>
      </c>
    </row>
    <row r="1709" spans="1:17" x14ac:dyDescent="0.35">
      <c r="A1709" t="s">
        <v>1600</v>
      </c>
      <c r="B1709" t="s">
        <v>722</v>
      </c>
      <c r="C1709">
        <v>552400</v>
      </c>
      <c r="D1709" t="s">
        <v>746</v>
      </c>
      <c r="E1709" t="s">
        <v>30</v>
      </c>
      <c r="F1709" t="s">
        <v>31</v>
      </c>
      <c r="G1709" t="s">
        <v>32</v>
      </c>
      <c r="H1709" t="s">
        <v>33</v>
      </c>
      <c r="I1709" t="s">
        <v>2349</v>
      </c>
      <c r="J1709" t="s">
        <v>2349</v>
      </c>
      <c r="K1709" t="s">
        <v>743</v>
      </c>
      <c r="L1709" t="s">
        <v>744</v>
      </c>
      <c r="M1709" t="s">
        <v>2349</v>
      </c>
      <c r="N1709" t="s">
        <v>2349</v>
      </c>
      <c r="O1709" t="s">
        <v>2349</v>
      </c>
      <c r="P1709" t="s">
        <v>2349</v>
      </c>
      <c r="Q1709" s="1">
        <v>969</v>
      </c>
    </row>
    <row r="1710" spans="1:17" x14ac:dyDescent="0.35">
      <c r="A1710" t="s">
        <v>1600</v>
      </c>
      <c r="B1710" t="s">
        <v>722</v>
      </c>
      <c r="C1710">
        <v>552400</v>
      </c>
      <c r="D1710" t="s">
        <v>746</v>
      </c>
      <c r="E1710" t="s">
        <v>299</v>
      </c>
      <c r="F1710" t="s">
        <v>300</v>
      </c>
      <c r="G1710" t="s">
        <v>32</v>
      </c>
      <c r="H1710" t="s">
        <v>33</v>
      </c>
      <c r="I1710" t="s">
        <v>2349</v>
      </c>
      <c r="J1710" t="s">
        <v>2349</v>
      </c>
      <c r="K1710" t="s">
        <v>743</v>
      </c>
      <c r="L1710" t="s">
        <v>744</v>
      </c>
      <c r="M1710" t="s">
        <v>2349</v>
      </c>
      <c r="N1710" t="s">
        <v>2349</v>
      </c>
      <c r="O1710" t="s">
        <v>2349</v>
      </c>
      <c r="P1710" t="s">
        <v>2349</v>
      </c>
      <c r="Q1710" s="1">
        <v>-798</v>
      </c>
    </row>
    <row r="1711" spans="1:17" x14ac:dyDescent="0.35">
      <c r="A1711" t="s">
        <v>1600</v>
      </c>
      <c r="B1711" t="s">
        <v>722</v>
      </c>
      <c r="C1711">
        <v>552590</v>
      </c>
      <c r="D1711" t="s">
        <v>39</v>
      </c>
      <c r="E1711" t="s">
        <v>143</v>
      </c>
      <c r="F1711" t="s">
        <v>144</v>
      </c>
      <c r="G1711" t="s">
        <v>32</v>
      </c>
      <c r="H1711" t="s">
        <v>33</v>
      </c>
      <c r="I1711" t="s">
        <v>2349</v>
      </c>
      <c r="J1711" t="s">
        <v>2349</v>
      </c>
      <c r="K1711" t="s">
        <v>741</v>
      </c>
      <c r="L1711" t="s">
        <v>742</v>
      </c>
      <c r="M1711" t="s">
        <v>2349</v>
      </c>
      <c r="N1711" t="s">
        <v>2349</v>
      </c>
      <c r="O1711" t="s">
        <v>2349</v>
      </c>
      <c r="P1711" t="s">
        <v>2349</v>
      </c>
      <c r="Q1711" s="1">
        <v>134</v>
      </c>
    </row>
    <row r="1712" spans="1:17" x14ac:dyDescent="0.35">
      <c r="A1712" t="s">
        <v>1600</v>
      </c>
      <c r="B1712" t="s">
        <v>722</v>
      </c>
      <c r="C1712">
        <v>552590</v>
      </c>
      <c r="D1712" t="s">
        <v>39</v>
      </c>
      <c r="E1712" t="s">
        <v>340</v>
      </c>
      <c r="F1712" t="s">
        <v>341</v>
      </c>
      <c r="G1712" t="s">
        <v>32</v>
      </c>
      <c r="H1712" t="s">
        <v>33</v>
      </c>
      <c r="I1712" t="s">
        <v>2349</v>
      </c>
      <c r="J1712" t="s">
        <v>2349</v>
      </c>
      <c r="K1712" t="s">
        <v>741</v>
      </c>
      <c r="L1712" t="s">
        <v>742</v>
      </c>
      <c r="M1712" t="s">
        <v>2349</v>
      </c>
      <c r="N1712" t="s">
        <v>2349</v>
      </c>
      <c r="O1712" t="s">
        <v>2349</v>
      </c>
      <c r="P1712" t="s">
        <v>2349</v>
      </c>
      <c r="Q1712" s="1">
        <v>-54</v>
      </c>
    </row>
    <row r="1713" spans="1:17" x14ac:dyDescent="0.35">
      <c r="A1713" t="s">
        <v>1600</v>
      </c>
      <c r="B1713" t="s">
        <v>722</v>
      </c>
      <c r="C1713">
        <v>552590</v>
      </c>
      <c r="D1713" t="s">
        <v>39</v>
      </c>
      <c r="E1713" t="s">
        <v>30</v>
      </c>
      <c r="F1713" t="s">
        <v>31</v>
      </c>
      <c r="G1713" t="s">
        <v>32</v>
      </c>
      <c r="H1713" t="s">
        <v>33</v>
      </c>
      <c r="I1713" t="s">
        <v>2349</v>
      </c>
      <c r="J1713" t="s">
        <v>2349</v>
      </c>
      <c r="K1713" t="s">
        <v>741</v>
      </c>
      <c r="L1713" t="s">
        <v>742</v>
      </c>
      <c r="M1713" t="s">
        <v>2349</v>
      </c>
      <c r="N1713" t="s">
        <v>2349</v>
      </c>
      <c r="O1713" t="s">
        <v>2349</v>
      </c>
      <c r="P1713" t="s">
        <v>2349</v>
      </c>
      <c r="Q1713" s="1">
        <v>348</v>
      </c>
    </row>
    <row r="1714" spans="1:17" x14ac:dyDescent="0.35">
      <c r="A1714" t="s">
        <v>1600</v>
      </c>
      <c r="B1714" t="s">
        <v>722</v>
      </c>
      <c r="C1714">
        <v>552590</v>
      </c>
      <c r="D1714" t="s">
        <v>39</v>
      </c>
      <c r="E1714" t="s">
        <v>299</v>
      </c>
      <c r="F1714" t="s">
        <v>300</v>
      </c>
      <c r="G1714" t="s">
        <v>32</v>
      </c>
      <c r="H1714" t="s">
        <v>33</v>
      </c>
      <c r="I1714" t="s">
        <v>2349</v>
      </c>
      <c r="J1714" t="s">
        <v>2349</v>
      </c>
      <c r="K1714" t="s">
        <v>741</v>
      </c>
      <c r="L1714" t="s">
        <v>742</v>
      </c>
      <c r="M1714" t="s">
        <v>2349</v>
      </c>
      <c r="N1714" t="s">
        <v>2349</v>
      </c>
      <c r="O1714" t="s">
        <v>2349</v>
      </c>
      <c r="P1714" t="s">
        <v>2349</v>
      </c>
      <c r="Q1714" s="1">
        <v>-28</v>
      </c>
    </row>
    <row r="1715" spans="1:17" x14ac:dyDescent="0.35">
      <c r="A1715" t="s">
        <v>1600</v>
      </c>
      <c r="B1715" t="s">
        <v>747</v>
      </c>
      <c r="C1715">
        <v>550400</v>
      </c>
      <c r="D1715" t="s">
        <v>37</v>
      </c>
      <c r="E1715" t="s">
        <v>143</v>
      </c>
      <c r="F1715" t="s">
        <v>144</v>
      </c>
      <c r="G1715" t="s">
        <v>32</v>
      </c>
      <c r="H1715" t="s">
        <v>33</v>
      </c>
      <c r="I1715" t="s">
        <v>2349</v>
      </c>
      <c r="J1715" t="s">
        <v>2349</v>
      </c>
      <c r="K1715" t="s">
        <v>743</v>
      </c>
      <c r="L1715" t="s">
        <v>744</v>
      </c>
      <c r="M1715" t="s">
        <v>2349</v>
      </c>
      <c r="N1715" t="s">
        <v>2349</v>
      </c>
      <c r="O1715" t="s">
        <v>2349</v>
      </c>
      <c r="P1715" t="s">
        <v>2349</v>
      </c>
      <c r="Q1715" s="1">
        <v>-1100</v>
      </c>
    </row>
    <row r="1716" spans="1:17" x14ac:dyDescent="0.35">
      <c r="A1716" t="s">
        <v>1600</v>
      </c>
      <c r="B1716" t="s">
        <v>805</v>
      </c>
      <c r="C1716">
        <v>552100</v>
      </c>
      <c r="D1716" t="s">
        <v>805</v>
      </c>
      <c r="E1716" t="s">
        <v>232</v>
      </c>
      <c r="F1716" t="s">
        <v>233</v>
      </c>
      <c r="G1716" t="s">
        <v>1119</v>
      </c>
      <c r="H1716" t="s">
        <v>1120</v>
      </c>
      <c r="I1716" t="s">
        <v>2349</v>
      </c>
      <c r="J1716" t="s">
        <v>2349</v>
      </c>
      <c r="K1716" t="s">
        <v>2349</v>
      </c>
      <c r="L1716" t="s">
        <v>2349</v>
      </c>
      <c r="M1716" t="s">
        <v>2349</v>
      </c>
      <c r="N1716" t="s">
        <v>2349</v>
      </c>
      <c r="O1716" t="s">
        <v>2349</v>
      </c>
      <c r="P1716" t="s">
        <v>2349</v>
      </c>
      <c r="Q1716" s="1">
        <v>1500</v>
      </c>
    </row>
    <row r="1717" spans="1:17" x14ac:dyDescent="0.35">
      <c r="A1717" t="s">
        <v>1600</v>
      </c>
      <c r="B1717" t="s">
        <v>805</v>
      </c>
      <c r="C1717">
        <v>552100</v>
      </c>
      <c r="D1717" t="s">
        <v>805</v>
      </c>
      <c r="E1717" t="s">
        <v>167</v>
      </c>
      <c r="F1717" t="s">
        <v>168</v>
      </c>
      <c r="G1717" t="s">
        <v>169</v>
      </c>
      <c r="H1717" t="s">
        <v>170</v>
      </c>
      <c r="I1717" t="s">
        <v>2349</v>
      </c>
      <c r="J1717" t="s">
        <v>2349</v>
      </c>
      <c r="K1717" t="s">
        <v>2349</v>
      </c>
      <c r="L1717" t="s">
        <v>2349</v>
      </c>
      <c r="M1717" t="s">
        <v>2349</v>
      </c>
      <c r="N1717" t="s">
        <v>2349</v>
      </c>
      <c r="O1717" t="s">
        <v>2349</v>
      </c>
      <c r="P1717" t="s">
        <v>2349</v>
      </c>
      <c r="Q1717" s="1">
        <v>92000</v>
      </c>
    </row>
    <row r="1718" spans="1:17" x14ac:dyDescent="0.35">
      <c r="A1718" t="s">
        <v>1600</v>
      </c>
      <c r="B1718" t="s">
        <v>1435</v>
      </c>
      <c r="C1718">
        <v>413100</v>
      </c>
      <c r="D1718" t="s">
        <v>634</v>
      </c>
      <c r="E1718" t="s">
        <v>205</v>
      </c>
      <c r="F1718" t="s">
        <v>206</v>
      </c>
      <c r="G1718" t="s">
        <v>635</v>
      </c>
      <c r="H1718" t="s">
        <v>636</v>
      </c>
      <c r="I1718" t="s">
        <v>2349</v>
      </c>
      <c r="J1718" t="s">
        <v>2349</v>
      </c>
      <c r="K1718" t="s">
        <v>637</v>
      </c>
      <c r="L1718" t="s">
        <v>638</v>
      </c>
      <c r="M1718" t="s">
        <v>639</v>
      </c>
      <c r="N1718" t="s">
        <v>634</v>
      </c>
      <c r="O1718" t="s">
        <v>2349</v>
      </c>
      <c r="P1718" t="s">
        <v>2349</v>
      </c>
      <c r="Q1718" s="1">
        <v>235000</v>
      </c>
    </row>
    <row r="1719" spans="1:17" x14ac:dyDescent="0.35">
      <c r="A1719" t="s">
        <v>1600</v>
      </c>
      <c r="B1719" t="s">
        <v>674</v>
      </c>
      <c r="C1719">
        <v>413100</v>
      </c>
      <c r="D1719" t="s">
        <v>634</v>
      </c>
      <c r="E1719" t="s">
        <v>205</v>
      </c>
      <c r="F1719" t="s">
        <v>206</v>
      </c>
      <c r="G1719" t="s">
        <v>635</v>
      </c>
      <c r="H1719" t="s">
        <v>636</v>
      </c>
      <c r="I1719" t="s">
        <v>2349</v>
      </c>
      <c r="J1719" t="s">
        <v>2349</v>
      </c>
      <c r="K1719" t="s">
        <v>2349</v>
      </c>
      <c r="L1719" t="s">
        <v>2349</v>
      </c>
      <c r="M1719" t="s">
        <v>639</v>
      </c>
      <c r="N1719" t="s">
        <v>634</v>
      </c>
      <c r="O1719" t="s">
        <v>2349</v>
      </c>
      <c r="P1719" t="s">
        <v>2349</v>
      </c>
      <c r="Q1719" s="1">
        <v>15867</v>
      </c>
    </row>
    <row r="1720" spans="1:17" x14ac:dyDescent="0.35">
      <c r="A1720" t="s">
        <v>1600</v>
      </c>
      <c r="B1720" t="s">
        <v>1190</v>
      </c>
      <c r="C1720">
        <v>505091</v>
      </c>
      <c r="D1720" t="s">
        <v>1190</v>
      </c>
      <c r="E1720" t="s">
        <v>312</v>
      </c>
      <c r="F1720" t="s">
        <v>313</v>
      </c>
      <c r="G1720" t="s">
        <v>70</v>
      </c>
      <c r="H1720" t="s">
        <v>71</v>
      </c>
      <c r="I1720" t="s">
        <v>2349</v>
      </c>
      <c r="J1720" t="s">
        <v>2349</v>
      </c>
      <c r="K1720" t="s">
        <v>2349</v>
      </c>
      <c r="L1720" t="s">
        <v>2349</v>
      </c>
      <c r="M1720" t="s">
        <v>2349</v>
      </c>
      <c r="N1720" t="s">
        <v>2349</v>
      </c>
      <c r="O1720" t="s">
        <v>2349</v>
      </c>
      <c r="P1720" t="s">
        <v>2349</v>
      </c>
      <c r="Q1720" s="1">
        <v>2000</v>
      </c>
    </row>
    <row r="1721" spans="1:17" x14ac:dyDescent="0.35">
      <c r="A1721" t="s">
        <v>1600</v>
      </c>
      <c r="B1721" t="s">
        <v>1190</v>
      </c>
      <c r="C1721">
        <v>505091</v>
      </c>
      <c r="D1721" t="s">
        <v>1190</v>
      </c>
      <c r="E1721" t="s">
        <v>30</v>
      </c>
      <c r="F1721" t="s">
        <v>31</v>
      </c>
      <c r="G1721" t="s">
        <v>32</v>
      </c>
      <c r="H1721" t="s">
        <v>33</v>
      </c>
      <c r="I1721" t="s">
        <v>2349</v>
      </c>
      <c r="J1721" t="s">
        <v>2349</v>
      </c>
      <c r="K1721" t="s">
        <v>2349</v>
      </c>
      <c r="L1721" t="s">
        <v>2349</v>
      </c>
      <c r="M1721" t="s">
        <v>2349</v>
      </c>
      <c r="N1721" t="s">
        <v>2349</v>
      </c>
      <c r="O1721" t="s">
        <v>2349</v>
      </c>
      <c r="P1721" t="s">
        <v>2349</v>
      </c>
      <c r="Q1721" s="1">
        <v>1000</v>
      </c>
    </row>
    <row r="1722" spans="1:17" x14ac:dyDescent="0.35">
      <c r="A1722" t="s">
        <v>1600</v>
      </c>
      <c r="B1722" t="s">
        <v>723</v>
      </c>
      <c r="C1722">
        <v>552110</v>
      </c>
      <c r="D1722" t="s">
        <v>723</v>
      </c>
      <c r="E1722" t="s">
        <v>312</v>
      </c>
      <c r="F1722" t="s">
        <v>313</v>
      </c>
      <c r="G1722" t="s">
        <v>70</v>
      </c>
      <c r="H1722" t="s">
        <v>71</v>
      </c>
      <c r="I1722" t="s">
        <v>2349</v>
      </c>
      <c r="J1722" t="s">
        <v>2349</v>
      </c>
      <c r="K1722" t="s">
        <v>2349</v>
      </c>
      <c r="L1722" t="s">
        <v>2349</v>
      </c>
      <c r="M1722" t="s">
        <v>2349</v>
      </c>
      <c r="N1722" t="s">
        <v>2349</v>
      </c>
      <c r="O1722" t="s">
        <v>2349</v>
      </c>
      <c r="P1722" t="s">
        <v>2349</v>
      </c>
      <c r="Q1722" s="1">
        <v>158519</v>
      </c>
    </row>
    <row r="1723" spans="1:17" x14ac:dyDescent="0.35">
      <c r="A1723" t="s">
        <v>1600</v>
      </c>
      <c r="B1723" t="s">
        <v>723</v>
      </c>
      <c r="C1723">
        <v>552110</v>
      </c>
      <c r="D1723" t="s">
        <v>723</v>
      </c>
      <c r="E1723" t="s">
        <v>174</v>
      </c>
      <c r="F1723" t="s">
        <v>175</v>
      </c>
      <c r="G1723" t="s">
        <v>70</v>
      </c>
      <c r="H1723" t="s">
        <v>71</v>
      </c>
      <c r="I1723" t="s">
        <v>2349</v>
      </c>
      <c r="J1723" t="s">
        <v>2349</v>
      </c>
      <c r="K1723" t="s">
        <v>2349</v>
      </c>
      <c r="L1723" t="s">
        <v>2349</v>
      </c>
      <c r="M1723" t="s">
        <v>2349</v>
      </c>
      <c r="N1723" t="s">
        <v>2349</v>
      </c>
      <c r="O1723" t="s">
        <v>2349</v>
      </c>
      <c r="P1723" t="s">
        <v>2349</v>
      </c>
      <c r="Q1723" s="1">
        <v>102082</v>
      </c>
    </row>
    <row r="1724" spans="1:17" x14ac:dyDescent="0.35">
      <c r="A1724" t="s">
        <v>1600</v>
      </c>
      <c r="B1724" t="s">
        <v>723</v>
      </c>
      <c r="C1724">
        <v>552110</v>
      </c>
      <c r="D1724" t="s">
        <v>723</v>
      </c>
      <c r="E1724" t="s">
        <v>68</v>
      </c>
      <c r="F1724" t="s">
        <v>69</v>
      </c>
      <c r="G1724" t="s">
        <v>70</v>
      </c>
      <c r="H1724" t="s">
        <v>71</v>
      </c>
      <c r="I1724" t="s">
        <v>2349</v>
      </c>
      <c r="J1724" t="s">
        <v>2349</v>
      </c>
      <c r="K1724" t="s">
        <v>2349</v>
      </c>
      <c r="L1724" t="s">
        <v>2349</v>
      </c>
      <c r="M1724" t="s">
        <v>2349</v>
      </c>
      <c r="N1724" t="s">
        <v>2349</v>
      </c>
      <c r="O1724" t="s">
        <v>2349</v>
      </c>
      <c r="P1724" t="s">
        <v>2349</v>
      </c>
      <c r="Q1724" s="1">
        <v>96119</v>
      </c>
    </row>
    <row r="1725" spans="1:17" x14ac:dyDescent="0.35">
      <c r="A1725" t="s">
        <v>1600</v>
      </c>
      <c r="B1725" t="s">
        <v>723</v>
      </c>
      <c r="C1725">
        <v>552110</v>
      </c>
      <c r="D1725" t="s">
        <v>723</v>
      </c>
      <c r="E1725" t="s">
        <v>115</v>
      </c>
      <c r="F1725" t="s">
        <v>116</v>
      </c>
      <c r="G1725" t="s">
        <v>70</v>
      </c>
      <c r="H1725" t="s">
        <v>71</v>
      </c>
      <c r="I1725" t="s">
        <v>2349</v>
      </c>
      <c r="J1725" t="s">
        <v>2349</v>
      </c>
      <c r="K1725" t="s">
        <v>2349</v>
      </c>
      <c r="L1725" t="s">
        <v>2349</v>
      </c>
      <c r="M1725" t="s">
        <v>2349</v>
      </c>
      <c r="N1725" t="s">
        <v>2349</v>
      </c>
      <c r="O1725" t="s">
        <v>2349</v>
      </c>
      <c r="P1725" t="s">
        <v>2349</v>
      </c>
      <c r="Q1725" s="1">
        <v>113487</v>
      </c>
    </row>
    <row r="1726" spans="1:17" x14ac:dyDescent="0.35">
      <c r="A1726" t="s">
        <v>1600</v>
      </c>
      <c r="B1726" t="s">
        <v>723</v>
      </c>
      <c r="C1726">
        <v>552110</v>
      </c>
      <c r="D1726" t="s">
        <v>723</v>
      </c>
      <c r="E1726" t="s">
        <v>143</v>
      </c>
      <c r="F1726" t="s">
        <v>144</v>
      </c>
      <c r="G1726" t="s">
        <v>724</v>
      </c>
      <c r="H1726" t="s">
        <v>725</v>
      </c>
      <c r="I1726" t="s">
        <v>2349</v>
      </c>
      <c r="J1726" t="s">
        <v>2349</v>
      </c>
      <c r="K1726" t="s">
        <v>726</v>
      </c>
      <c r="L1726" t="s">
        <v>727</v>
      </c>
      <c r="M1726" t="s">
        <v>2349</v>
      </c>
      <c r="N1726" t="s">
        <v>2349</v>
      </c>
      <c r="O1726" t="s">
        <v>2349</v>
      </c>
      <c r="P1726" t="s">
        <v>2349</v>
      </c>
      <c r="Q1726" s="1">
        <v>17325</v>
      </c>
    </row>
    <row r="1727" spans="1:17" x14ac:dyDescent="0.35">
      <c r="A1727" t="s">
        <v>1600</v>
      </c>
      <c r="B1727" t="s">
        <v>723</v>
      </c>
      <c r="C1727">
        <v>552110</v>
      </c>
      <c r="D1727" t="s">
        <v>723</v>
      </c>
      <c r="E1727" t="s">
        <v>143</v>
      </c>
      <c r="F1727" t="s">
        <v>144</v>
      </c>
      <c r="G1727" t="s">
        <v>724</v>
      </c>
      <c r="H1727" t="s">
        <v>725</v>
      </c>
      <c r="I1727" t="s">
        <v>2349</v>
      </c>
      <c r="J1727" t="s">
        <v>2349</v>
      </c>
      <c r="K1727" t="s">
        <v>2349</v>
      </c>
      <c r="L1727" t="s">
        <v>2349</v>
      </c>
      <c r="M1727" t="s">
        <v>2349</v>
      </c>
      <c r="N1727" t="s">
        <v>2349</v>
      </c>
      <c r="O1727" t="s">
        <v>2349</v>
      </c>
      <c r="P1727" t="s">
        <v>2349</v>
      </c>
      <c r="Q1727" s="1">
        <v>8524</v>
      </c>
    </row>
    <row r="1728" spans="1:17" x14ac:dyDescent="0.35">
      <c r="A1728" t="s">
        <v>1600</v>
      </c>
      <c r="B1728" t="s">
        <v>723</v>
      </c>
      <c r="C1728">
        <v>552110</v>
      </c>
      <c r="D1728" t="s">
        <v>723</v>
      </c>
      <c r="E1728" t="s">
        <v>340</v>
      </c>
      <c r="F1728" t="s">
        <v>341</v>
      </c>
      <c r="G1728" t="s">
        <v>724</v>
      </c>
      <c r="H1728" t="s">
        <v>725</v>
      </c>
      <c r="I1728" t="s">
        <v>2349</v>
      </c>
      <c r="J1728" t="s">
        <v>2349</v>
      </c>
      <c r="K1728" t="s">
        <v>726</v>
      </c>
      <c r="L1728" t="s">
        <v>727</v>
      </c>
      <c r="M1728" t="s">
        <v>2349</v>
      </c>
      <c r="N1728" t="s">
        <v>2349</v>
      </c>
      <c r="O1728" t="s">
        <v>2349</v>
      </c>
      <c r="P1728" t="s">
        <v>2349</v>
      </c>
      <c r="Q1728" s="1">
        <v>117600</v>
      </c>
    </row>
    <row r="1729" spans="1:17" x14ac:dyDescent="0.35">
      <c r="A1729" t="s">
        <v>1600</v>
      </c>
      <c r="B1729" t="s">
        <v>723</v>
      </c>
      <c r="C1729">
        <v>552110</v>
      </c>
      <c r="D1729" t="s">
        <v>723</v>
      </c>
      <c r="E1729" t="s">
        <v>340</v>
      </c>
      <c r="F1729" t="s">
        <v>341</v>
      </c>
      <c r="G1729" t="s">
        <v>724</v>
      </c>
      <c r="H1729" t="s">
        <v>725</v>
      </c>
      <c r="I1729" t="s">
        <v>2349</v>
      </c>
      <c r="J1729" t="s">
        <v>2349</v>
      </c>
      <c r="K1729" t="s">
        <v>2349</v>
      </c>
      <c r="L1729" t="s">
        <v>2349</v>
      </c>
      <c r="M1729" t="s">
        <v>2349</v>
      </c>
      <c r="N1729" t="s">
        <v>2349</v>
      </c>
      <c r="O1729" t="s">
        <v>2349</v>
      </c>
      <c r="P1729" t="s">
        <v>2349</v>
      </c>
      <c r="Q1729" s="1">
        <v>71310</v>
      </c>
    </row>
    <row r="1730" spans="1:17" x14ac:dyDescent="0.35">
      <c r="A1730" t="s">
        <v>1600</v>
      </c>
      <c r="B1730" t="s">
        <v>723</v>
      </c>
      <c r="C1730">
        <v>552110</v>
      </c>
      <c r="D1730" t="s">
        <v>723</v>
      </c>
      <c r="E1730" t="s">
        <v>30</v>
      </c>
      <c r="F1730" t="s">
        <v>31</v>
      </c>
      <c r="G1730" t="s">
        <v>724</v>
      </c>
      <c r="H1730" t="s">
        <v>725</v>
      </c>
      <c r="I1730" t="s">
        <v>2349</v>
      </c>
      <c r="J1730" t="s">
        <v>2349</v>
      </c>
      <c r="K1730" t="s">
        <v>726</v>
      </c>
      <c r="L1730" t="s">
        <v>727</v>
      </c>
      <c r="M1730" t="s">
        <v>2349</v>
      </c>
      <c r="N1730" t="s">
        <v>2349</v>
      </c>
      <c r="O1730" t="s">
        <v>2349</v>
      </c>
      <c r="P1730" t="s">
        <v>2349</v>
      </c>
      <c r="Q1730" s="1">
        <v>126875</v>
      </c>
    </row>
    <row r="1731" spans="1:17" x14ac:dyDescent="0.35">
      <c r="A1731" t="s">
        <v>1600</v>
      </c>
      <c r="B1731" t="s">
        <v>723</v>
      </c>
      <c r="C1731">
        <v>552110</v>
      </c>
      <c r="D1731" t="s">
        <v>723</v>
      </c>
      <c r="E1731" t="s">
        <v>30</v>
      </c>
      <c r="F1731" t="s">
        <v>31</v>
      </c>
      <c r="G1731" t="s">
        <v>724</v>
      </c>
      <c r="H1731" t="s">
        <v>725</v>
      </c>
      <c r="I1731" t="s">
        <v>2349</v>
      </c>
      <c r="J1731" t="s">
        <v>2349</v>
      </c>
      <c r="K1731" t="s">
        <v>2349</v>
      </c>
      <c r="L1731" t="s">
        <v>2349</v>
      </c>
      <c r="M1731" t="s">
        <v>2349</v>
      </c>
      <c r="N1731" t="s">
        <v>2349</v>
      </c>
      <c r="O1731" t="s">
        <v>2349</v>
      </c>
      <c r="P1731" t="s">
        <v>2349</v>
      </c>
      <c r="Q1731" s="1">
        <v>78378</v>
      </c>
    </row>
    <row r="1732" spans="1:17" x14ac:dyDescent="0.35">
      <c r="A1732" t="s">
        <v>1600</v>
      </c>
      <c r="B1732" t="s">
        <v>723</v>
      </c>
      <c r="C1732">
        <v>552110</v>
      </c>
      <c r="D1732" t="s">
        <v>723</v>
      </c>
      <c r="E1732" t="s">
        <v>299</v>
      </c>
      <c r="F1732" t="s">
        <v>300</v>
      </c>
      <c r="G1732" t="s">
        <v>724</v>
      </c>
      <c r="H1732" t="s">
        <v>725</v>
      </c>
      <c r="I1732" t="s">
        <v>2349</v>
      </c>
      <c r="J1732" t="s">
        <v>2349</v>
      </c>
      <c r="K1732" t="s">
        <v>726</v>
      </c>
      <c r="L1732" t="s">
        <v>727</v>
      </c>
      <c r="M1732" t="s">
        <v>2349</v>
      </c>
      <c r="N1732" t="s">
        <v>2349</v>
      </c>
      <c r="O1732" t="s">
        <v>2349</v>
      </c>
      <c r="P1732" t="s">
        <v>2349</v>
      </c>
      <c r="Q1732" s="1">
        <v>79275</v>
      </c>
    </row>
    <row r="1733" spans="1:17" x14ac:dyDescent="0.35">
      <c r="A1733" t="s">
        <v>1600</v>
      </c>
      <c r="B1733" t="s">
        <v>723</v>
      </c>
      <c r="C1733">
        <v>552110</v>
      </c>
      <c r="D1733" t="s">
        <v>723</v>
      </c>
      <c r="E1733" t="s">
        <v>299</v>
      </c>
      <c r="F1733" t="s">
        <v>300</v>
      </c>
      <c r="G1733" t="s">
        <v>724</v>
      </c>
      <c r="H1733" t="s">
        <v>725</v>
      </c>
      <c r="I1733" t="s">
        <v>2349</v>
      </c>
      <c r="J1733" t="s">
        <v>2349</v>
      </c>
      <c r="K1733" t="s">
        <v>2349</v>
      </c>
      <c r="L1733" t="s">
        <v>2349</v>
      </c>
      <c r="M1733" t="s">
        <v>2349</v>
      </c>
      <c r="N1733" t="s">
        <v>2349</v>
      </c>
      <c r="O1733" t="s">
        <v>2349</v>
      </c>
      <c r="P1733" t="s">
        <v>2349</v>
      </c>
      <c r="Q1733" s="1">
        <v>49688</v>
      </c>
    </row>
    <row r="1734" spans="1:17" x14ac:dyDescent="0.35">
      <c r="A1734" t="s">
        <v>1600</v>
      </c>
      <c r="B1734" t="s">
        <v>804</v>
      </c>
      <c r="C1734">
        <v>552100</v>
      </c>
      <c r="D1734" t="s">
        <v>805</v>
      </c>
      <c r="E1734" t="s">
        <v>167</v>
      </c>
      <c r="F1734" t="s">
        <v>168</v>
      </c>
      <c r="G1734" t="s">
        <v>226</v>
      </c>
      <c r="H1734" t="s">
        <v>227</v>
      </c>
      <c r="I1734" t="s">
        <v>2349</v>
      </c>
      <c r="J1734" t="s">
        <v>2349</v>
      </c>
      <c r="K1734" t="s">
        <v>2349</v>
      </c>
      <c r="L1734" t="s">
        <v>2349</v>
      </c>
      <c r="M1734" t="s">
        <v>2349</v>
      </c>
      <c r="N1734" t="s">
        <v>2349</v>
      </c>
      <c r="O1734" t="s">
        <v>2349</v>
      </c>
      <c r="P1734" t="s">
        <v>2349</v>
      </c>
      <c r="Q1734" s="1">
        <v>47520</v>
      </c>
    </row>
    <row r="1735" spans="1:17" x14ac:dyDescent="0.35">
      <c r="A1735" t="s">
        <v>1600</v>
      </c>
      <c r="B1735" t="s">
        <v>1412</v>
      </c>
      <c r="C1735">
        <v>550302</v>
      </c>
      <c r="D1735" t="s">
        <v>29</v>
      </c>
      <c r="E1735" t="s">
        <v>143</v>
      </c>
      <c r="F1735" t="s">
        <v>144</v>
      </c>
      <c r="G1735" t="s">
        <v>32</v>
      </c>
      <c r="H1735" t="s">
        <v>33</v>
      </c>
      <c r="I1735" t="s">
        <v>2349</v>
      </c>
      <c r="J1735" t="s">
        <v>2349</v>
      </c>
      <c r="K1735" t="s">
        <v>716</v>
      </c>
      <c r="L1735" t="s">
        <v>717</v>
      </c>
      <c r="M1735" t="s">
        <v>2349</v>
      </c>
      <c r="N1735" t="s">
        <v>2349</v>
      </c>
      <c r="O1735" t="s">
        <v>2349</v>
      </c>
      <c r="P1735" t="s">
        <v>2349</v>
      </c>
      <c r="Q1735" s="1">
        <v>4000</v>
      </c>
    </row>
    <row r="1736" spans="1:17" x14ac:dyDescent="0.35">
      <c r="A1736" t="s">
        <v>1600</v>
      </c>
      <c r="B1736" t="s">
        <v>802</v>
      </c>
      <c r="C1736">
        <v>554020</v>
      </c>
      <c r="D1736" t="s">
        <v>802</v>
      </c>
      <c r="E1736" t="s">
        <v>167</v>
      </c>
      <c r="F1736" t="s">
        <v>168</v>
      </c>
      <c r="G1736" t="s">
        <v>226</v>
      </c>
      <c r="H1736" t="s">
        <v>227</v>
      </c>
      <c r="I1736" t="s">
        <v>2349</v>
      </c>
      <c r="J1736" t="s">
        <v>2349</v>
      </c>
      <c r="K1736" t="s">
        <v>2349</v>
      </c>
      <c r="L1736" t="s">
        <v>2349</v>
      </c>
      <c r="M1736" t="s">
        <v>2349</v>
      </c>
      <c r="N1736" t="s">
        <v>2349</v>
      </c>
      <c r="O1736" t="s">
        <v>2349</v>
      </c>
      <c r="P1736" t="s">
        <v>2349</v>
      </c>
      <c r="Q1736" s="1">
        <v>13997</v>
      </c>
    </row>
    <row r="1737" spans="1:17" x14ac:dyDescent="0.35">
      <c r="A1737" t="s">
        <v>1600</v>
      </c>
      <c r="B1737" t="s">
        <v>1262</v>
      </c>
      <c r="C1737">
        <v>5064</v>
      </c>
      <c r="D1737" t="s">
        <v>67</v>
      </c>
      <c r="E1737" t="s">
        <v>219</v>
      </c>
      <c r="F1737" t="s">
        <v>220</v>
      </c>
      <c r="G1737" t="s">
        <v>158</v>
      </c>
      <c r="H1737" t="s">
        <v>159</v>
      </c>
      <c r="I1737" t="s">
        <v>2349</v>
      </c>
      <c r="J1737" t="s">
        <v>2349</v>
      </c>
      <c r="K1737" t="s">
        <v>2349</v>
      </c>
      <c r="L1737" t="s">
        <v>2349</v>
      </c>
      <c r="M1737" t="s">
        <v>2349</v>
      </c>
      <c r="N1737" t="s">
        <v>2349</v>
      </c>
      <c r="O1737" t="s">
        <v>2349</v>
      </c>
      <c r="P1737" t="s">
        <v>2349</v>
      </c>
      <c r="Q1737" s="1">
        <v>1076</v>
      </c>
    </row>
    <row r="1738" spans="1:17" x14ac:dyDescent="0.35">
      <c r="A1738" t="s">
        <v>1600</v>
      </c>
      <c r="B1738" t="s">
        <v>1265</v>
      </c>
      <c r="C1738">
        <v>50021</v>
      </c>
      <c r="D1738" t="s">
        <v>74</v>
      </c>
      <c r="E1738" t="s">
        <v>219</v>
      </c>
      <c r="F1738" t="s">
        <v>220</v>
      </c>
      <c r="G1738" t="s">
        <v>158</v>
      </c>
      <c r="H1738" t="s">
        <v>159</v>
      </c>
      <c r="I1738" t="s">
        <v>2349</v>
      </c>
      <c r="J1738" t="s">
        <v>2349</v>
      </c>
      <c r="K1738" t="s">
        <v>2349</v>
      </c>
      <c r="L1738" t="s">
        <v>2349</v>
      </c>
      <c r="M1738" t="s">
        <v>2349</v>
      </c>
      <c r="N1738" t="s">
        <v>2349</v>
      </c>
      <c r="O1738" t="s">
        <v>2349</v>
      </c>
      <c r="P1738" t="s">
        <v>2349</v>
      </c>
      <c r="Q1738" s="1">
        <v>134529</v>
      </c>
    </row>
    <row r="1739" spans="1:17" x14ac:dyDescent="0.35">
      <c r="A1739" t="s">
        <v>1600</v>
      </c>
      <c r="B1739" t="s">
        <v>768</v>
      </c>
      <c r="C1739">
        <v>550001</v>
      </c>
      <c r="D1739" t="s">
        <v>768</v>
      </c>
      <c r="E1739" t="s">
        <v>312</v>
      </c>
      <c r="F1739" t="s">
        <v>313</v>
      </c>
      <c r="G1739" t="s">
        <v>70</v>
      </c>
      <c r="H1739" t="s">
        <v>71</v>
      </c>
      <c r="I1739" t="s">
        <v>2349</v>
      </c>
      <c r="J1739" t="s">
        <v>2349</v>
      </c>
      <c r="K1739" t="s">
        <v>2349</v>
      </c>
      <c r="L1739" t="s">
        <v>2349</v>
      </c>
      <c r="M1739" t="s">
        <v>2349</v>
      </c>
      <c r="N1739" t="s">
        <v>2349</v>
      </c>
      <c r="O1739" t="s">
        <v>2349</v>
      </c>
      <c r="P1739" t="s">
        <v>2349</v>
      </c>
      <c r="Q1739" s="1">
        <v>684</v>
      </c>
    </row>
    <row r="1740" spans="1:17" x14ac:dyDescent="0.35">
      <c r="A1740" t="s">
        <v>1600</v>
      </c>
      <c r="B1740" t="s">
        <v>768</v>
      </c>
      <c r="C1740">
        <v>550001</v>
      </c>
      <c r="D1740" t="s">
        <v>768</v>
      </c>
      <c r="E1740" t="s">
        <v>174</v>
      </c>
      <c r="F1740" t="s">
        <v>175</v>
      </c>
      <c r="G1740" t="s">
        <v>70</v>
      </c>
      <c r="H1740" t="s">
        <v>71</v>
      </c>
      <c r="I1740" t="s">
        <v>2349</v>
      </c>
      <c r="J1740" t="s">
        <v>2349</v>
      </c>
      <c r="K1740" t="s">
        <v>2349</v>
      </c>
      <c r="L1740" t="s">
        <v>2349</v>
      </c>
      <c r="M1740" t="s">
        <v>2349</v>
      </c>
      <c r="N1740" t="s">
        <v>2349</v>
      </c>
      <c r="O1740" t="s">
        <v>2349</v>
      </c>
      <c r="P1740" t="s">
        <v>2349</v>
      </c>
      <c r="Q1740" s="1">
        <v>350</v>
      </c>
    </row>
    <row r="1741" spans="1:17" x14ac:dyDescent="0.35">
      <c r="A1741" t="s">
        <v>1600</v>
      </c>
      <c r="B1741" t="s">
        <v>768</v>
      </c>
      <c r="C1741">
        <v>550001</v>
      </c>
      <c r="D1741" t="s">
        <v>768</v>
      </c>
      <c r="E1741" t="s">
        <v>68</v>
      </c>
      <c r="F1741" t="s">
        <v>69</v>
      </c>
      <c r="G1741" t="s">
        <v>70</v>
      </c>
      <c r="H1741" t="s">
        <v>71</v>
      </c>
      <c r="I1741" t="s">
        <v>2349</v>
      </c>
      <c r="J1741" t="s">
        <v>2349</v>
      </c>
      <c r="K1741" t="s">
        <v>2349</v>
      </c>
      <c r="L1741" t="s">
        <v>2349</v>
      </c>
      <c r="M1741" t="s">
        <v>2349</v>
      </c>
      <c r="N1741" t="s">
        <v>2349</v>
      </c>
      <c r="O1741" t="s">
        <v>2349</v>
      </c>
      <c r="P1741" t="s">
        <v>2349</v>
      </c>
      <c r="Q1741" s="1">
        <v>105</v>
      </c>
    </row>
    <row r="1742" spans="1:17" x14ac:dyDescent="0.35">
      <c r="A1742" t="s">
        <v>1600</v>
      </c>
      <c r="B1742" t="s">
        <v>768</v>
      </c>
      <c r="C1742">
        <v>550001</v>
      </c>
      <c r="D1742" t="s">
        <v>768</v>
      </c>
      <c r="E1742" t="s">
        <v>115</v>
      </c>
      <c r="F1742" t="s">
        <v>116</v>
      </c>
      <c r="G1742" t="s">
        <v>70</v>
      </c>
      <c r="H1742" t="s">
        <v>71</v>
      </c>
      <c r="I1742" t="s">
        <v>2349</v>
      </c>
      <c r="J1742" t="s">
        <v>2349</v>
      </c>
      <c r="K1742" t="s">
        <v>2349</v>
      </c>
      <c r="L1742" t="s">
        <v>2349</v>
      </c>
      <c r="M1742" t="s">
        <v>2349</v>
      </c>
      <c r="N1742" t="s">
        <v>2349</v>
      </c>
      <c r="O1742" t="s">
        <v>2349</v>
      </c>
      <c r="P1742" t="s">
        <v>2349</v>
      </c>
      <c r="Q1742" s="1">
        <v>392</v>
      </c>
    </row>
    <row r="1743" spans="1:17" x14ac:dyDescent="0.35">
      <c r="A1743" t="s">
        <v>1600</v>
      </c>
      <c r="B1743" t="s">
        <v>768</v>
      </c>
      <c r="C1743">
        <v>550001</v>
      </c>
      <c r="D1743" t="s">
        <v>768</v>
      </c>
      <c r="E1743" t="s">
        <v>143</v>
      </c>
      <c r="F1743" t="s">
        <v>144</v>
      </c>
      <c r="G1743" t="s">
        <v>32</v>
      </c>
      <c r="H1743" t="s">
        <v>33</v>
      </c>
      <c r="I1743" t="s">
        <v>2349</v>
      </c>
      <c r="J1743" t="s">
        <v>2349</v>
      </c>
      <c r="K1743" t="s">
        <v>2349</v>
      </c>
      <c r="L1743" t="s">
        <v>2349</v>
      </c>
      <c r="M1743" t="s">
        <v>2349</v>
      </c>
      <c r="N1743" t="s">
        <v>2349</v>
      </c>
      <c r="O1743" t="s">
        <v>2349</v>
      </c>
      <c r="P1743" t="s">
        <v>2349</v>
      </c>
      <c r="Q1743" s="1">
        <v>200</v>
      </c>
    </row>
    <row r="1744" spans="1:17" x14ac:dyDescent="0.35">
      <c r="A1744" t="s">
        <v>1600</v>
      </c>
      <c r="B1744" t="s">
        <v>768</v>
      </c>
      <c r="C1744">
        <v>550001</v>
      </c>
      <c r="D1744" t="s">
        <v>768</v>
      </c>
      <c r="E1744" t="s">
        <v>219</v>
      </c>
      <c r="F1744" t="s">
        <v>220</v>
      </c>
      <c r="G1744" t="s">
        <v>158</v>
      </c>
      <c r="H1744" t="s">
        <v>159</v>
      </c>
      <c r="I1744" t="s">
        <v>2349</v>
      </c>
      <c r="J1744" t="s">
        <v>2349</v>
      </c>
      <c r="K1744" t="s">
        <v>2349</v>
      </c>
      <c r="L1744" t="s">
        <v>2349</v>
      </c>
      <c r="M1744" t="s">
        <v>2349</v>
      </c>
      <c r="N1744" t="s">
        <v>2349</v>
      </c>
      <c r="O1744" t="s">
        <v>2349</v>
      </c>
      <c r="P1744" t="s">
        <v>2349</v>
      </c>
      <c r="Q1744" s="1">
        <v>542</v>
      </c>
    </row>
    <row r="1745" spans="1:17" x14ac:dyDescent="0.35">
      <c r="A1745" t="s">
        <v>1600</v>
      </c>
      <c r="B1745" t="s">
        <v>768</v>
      </c>
      <c r="C1745">
        <v>550001</v>
      </c>
      <c r="D1745" t="s">
        <v>768</v>
      </c>
      <c r="E1745" t="s">
        <v>215</v>
      </c>
      <c r="F1745" t="s">
        <v>216</v>
      </c>
      <c r="G1745" t="s">
        <v>112</v>
      </c>
      <c r="H1745" t="s">
        <v>113</v>
      </c>
      <c r="I1745" t="s">
        <v>2349</v>
      </c>
      <c r="J1745" t="s">
        <v>2349</v>
      </c>
      <c r="K1745" t="s">
        <v>2349</v>
      </c>
      <c r="L1745" t="s">
        <v>2349</v>
      </c>
      <c r="M1745" t="s">
        <v>2349</v>
      </c>
      <c r="N1745" t="s">
        <v>2349</v>
      </c>
      <c r="O1745" t="s">
        <v>2349</v>
      </c>
      <c r="P1745" t="s">
        <v>2349</v>
      </c>
      <c r="Q1745" s="1">
        <v>100</v>
      </c>
    </row>
    <row r="1746" spans="1:17" x14ac:dyDescent="0.35">
      <c r="A1746" t="s">
        <v>1600</v>
      </c>
      <c r="B1746" t="s">
        <v>768</v>
      </c>
      <c r="C1746">
        <v>550001</v>
      </c>
      <c r="D1746" t="s">
        <v>768</v>
      </c>
      <c r="E1746" t="s">
        <v>167</v>
      </c>
      <c r="F1746" t="s">
        <v>168</v>
      </c>
      <c r="G1746" t="s">
        <v>169</v>
      </c>
      <c r="H1746" t="s">
        <v>170</v>
      </c>
      <c r="I1746" t="s">
        <v>2349</v>
      </c>
      <c r="J1746" t="s">
        <v>2349</v>
      </c>
      <c r="K1746" t="s">
        <v>2349</v>
      </c>
      <c r="L1746" t="s">
        <v>2349</v>
      </c>
      <c r="M1746" t="s">
        <v>2349</v>
      </c>
      <c r="N1746" t="s">
        <v>2349</v>
      </c>
      <c r="O1746" t="s">
        <v>2349</v>
      </c>
      <c r="P1746" t="s">
        <v>2349</v>
      </c>
      <c r="Q1746" s="1">
        <v>975</v>
      </c>
    </row>
    <row r="1747" spans="1:17" x14ac:dyDescent="0.35">
      <c r="A1747" t="s">
        <v>1600</v>
      </c>
      <c r="B1747" t="s">
        <v>768</v>
      </c>
      <c r="C1747">
        <v>550001</v>
      </c>
      <c r="D1747" t="s">
        <v>768</v>
      </c>
      <c r="E1747" t="s">
        <v>340</v>
      </c>
      <c r="F1747" t="s">
        <v>341</v>
      </c>
      <c r="G1747" t="s">
        <v>32</v>
      </c>
      <c r="H1747" t="s">
        <v>33</v>
      </c>
      <c r="I1747" t="s">
        <v>2349</v>
      </c>
      <c r="J1747" t="s">
        <v>2349</v>
      </c>
      <c r="K1747" t="s">
        <v>2349</v>
      </c>
      <c r="L1747" t="s">
        <v>2349</v>
      </c>
      <c r="M1747" t="s">
        <v>2349</v>
      </c>
      <c r="N1747" t="s">
        <v>2349</v>
      </c>
      <c r="O1747" t="s">
        <v>2349</v>
      </c>
      <c r="P1747" t="s">
        <v>2349</v>
      </c>
      <c r="Q1747" s="1">
        <v>5000</v>
      </c>
    </row>
    <row r="1748" spans="1:17" x14ac:dyDescent="0.35">
      <c r="A1748" t="s">
        <v>1600</v>
      </c>
      <c r="B1748" t="s">
        <v>768</v>
      </c>
      <c r="C1748">
        <v>550001</v>
      </c>
      <c r="D1748" t="s">
        <v>768</v>
      </c>
      <c r="E1748" t="s">
        <v>30</v>
      </c>
      <c r="F1748" t="s">
        <v>31</v>
      </c>
      <c r="G1748" t="s">
        <v>32</v>
      </c>
      <c r="H1748" t="s">
        <v>33</v>
      </c>
      <c r="I1748" t="s">
        <v>2349</v>
      </c>
      <c r="J1748" t="s">
        <v>2349</v>
      </c>
      <c r="K1748" t="s">
        <v>2349</v>
      </c>
      <c r="L1748" t="s">
        <v>2349</v>
      </c>
      <c r="M1748" t="s">
        <v>2349</v>
      </c>
      <c r="N1748" t="s">
        <v>2349</v>
      </c>
      <c r="O1748" t="s">
        <v>2349</v>
      </c>
      <c r="P1748" t="s">
        <v>2349</v>
      </c>
      <c r="Q1748" s="1">
        <v>3000</v>
      </c>
    </row>
    <row r="1749" spans="1:17" x14ac:dyDescent="0.35">
      <c r="A1749" t="s">
        <v>1600</v>
      </c>
      <c r="B1749" t="s">
        <v>768</v>
      </c>
      <c r="C1749">
        <v>550001</v>
      </c>
      <c r="D1749" t="s">
        <v>768</v>
      </c>
      <c r="E1749" t="s">
        <v>299</v>
      </c>
      <c r="F1749" t="s">
        <v>300</v>
      </c>
      <c r="G1749" t="s">
        <v>32</v>
      </c>
      <c r="H1749" t="s">
        <v>33</v>
      </c>
      <c r="I1749" t="s">
        <v>2349</v>
      </c>
      <c r="J1749" t="s">
        <v>2349</v>
      </c>
      <c r="K1749" t="s">
        <v>2349</v>
      </c>
      <c r="L1749" t="s">
        <v>2349</v>
      </c>
      <c r="M1749" t="s">
        <v>2349</v>
      </c>
      <c r="N1749" t="s">
        <v>2349</v>
      </c>
      <c r="O1749" t="s">
        <v>2349</v>
      </c>
      <c r="P1749" t="s">
        <v>2349</v>
      </c>
      <c r="Q1749" s="1">
        <v>918</v>
      </c>
    </row>
    <row r="1750" spans="1:17" x14ac:dyDescent="0.35">
      <c r="A1750" t="s">
        <v>1600</v>
      </c>
      <c r="B1750" t="s">
        <v>768</v>
      </c>
      <c r="C1750">
        <v>550001</v>
      </c>
      <c r="D1750" t="s">
        <v>768</v>
      </c>
      <c r="E1750" t="s">
        <v>539</v>
      </c>
      <c r="F1750" t="s">
        <v>540</v>
      </c>
      <c r="G1750" t="s">
        <v>348</v>
      </c>
      <c r="H1750" t="s">
        <v>349</v>
      </c>
      <c r="I1750" t="s">
        <v>2349</v>
      </c>
      <c r="J1750" t="s">
        <v>2349</v>
      </c>
      <c r="K1750" t="s">
        <v>2349</v>
      </c>
      <c r="L1750" t="s">
        <v>2349</v>
      </c>
      <c r="M1750" t="s">
        <v>2349</v>
      </c>
      <c r="N1750" t="s">
        <v>2349</v>
      </c>
      <c r="O1750" t="s">
        <v>2349</v>
      </c>
      <c r="P1750" t="s">
        <v>2349</v>
      </c>
      <c r="Q1750" s="1">
        <v>150</v>
      </c>
    </row>
    <row r="1751" spans="1:17" x14ac:dyDescent="0.35">
      <c r="A1751" t="s">
        <v>1600</v>
      </c>
      <c r="B1751" t="s">
        <v>768</v>
      </c>
      <c r="C1751">
        <v>550001</v>
      </c>
      <c r="D1751" t="s">
        <v>768</v>
      </c>
      <c r="E1751" t="s">
        <v>306</v>
      </c>
      <c r="F1751" t="s">
        <v>307</v>
      </c>
      <c r="G1751" t="s">
        <v>158</v>
      </c>
      <c r="H1751" t="s">
        <v>159</v>
      </c>
      <c r="I1751" t="s">
        <v>2349</v>
      </c>
      <c r="J1751" t="s">
        <v>2349</v>
      </c>
      <c r="K1751" t="s">
        <v>2349</v>
      </c>
      <c r="L1751" t="s">
        <v>2349</v>
      </c>
      <c r="M1751" t="s">
        <v>2349</v>
      </c>
      <c r="N1751" t="s">
        <v>2349</v>
      </c>
      <c r="O1751" t="s">
        <v>2349</v>
      </c>
      <c r="P1751" t="s">
        <v>2349</v>
      </c>
      <c r="Q1751" s="1">
        <v>700</v>
      </c>
    </row>
    <row r="1752" spans="1:17" x14ac:dyDescent="0.35">
      <c r="A1752" t="s">
        <v>1600</v>
      </c>
      <c r="B1752" t="s">
        <v>768</v>
      </c>
      <c r="C1752">
        <v>550001</v>
      </c>
      <c r="D1752" t="s">
        <v>768</v>
      </c>
      <c r="E1752" t="s">
        <v>181</v>
      </c>
      <c r="F1752" t="s">
        <v>182</v>
      </c>
      <c r="G1752" t="s">
        <v>20</v>
      </c>
      <c r="H1752" t="s">
        <v>21</v>
      </c>
      <c r="I1752" t="s">
        <v>2349</v>
      </c>
      <c r="J1752" t="s">
        <v>2349</v>
      </c>
      <c r="K1752" t="s">
        <v>2349</v>
      </c>
      <c r="L1752" t="s">
        <v>2349</v>
      </c>
      <c r="M1752" t="s">
        <v>2349</v>
      </c>
      <c r="N1752" t="s">
        <v>2349</v>
      </c>
      <c r="O1752" t="s">
        <v>689</v>
      </c>
      <c r="P1752" t="s">
        <v>690</v>
      </c>
      <c r="Q1752" s="1">
        <v>4000</v>
      </c>
    </row>
    <row r="1753" spans="1:17" x14ac:dyDescent="0.35">
      <c r="A1753" t="s">
        <v>1600</v>
      </c>
      <c r="B1753" t="s">
        <v>768</v>
      </c>
      <c r="C1753">
        <v>550001</v>
      </c>
      <c r="D1753" t="s">
        <v>768</v>
      </c>
      <c r="E1753" t="s">
        <v>181</v>
      </c>
      <c r="F1753" t="s">
        <v>182</v>
      </c>
      <c r="G1753" t="s">
        <v>183</v>
      </c>
      <c r="H1753" t="s">
        <v>184</v>
      </c>
      <c r="I1753" t="s">
        <v>2349</v>
      </c>
      <c r="J1753" t="s">
        <v>2349</v>
      </c>
      <c r="K1753" t="s">
        <v>2349</v>
      </c>
      <c r="L1753" t="s">
        <v>2349</v>
      </c>
      <c r="M1753" t="s">
        <v>1082</v>
      </c>
      <c r="N1753" t="s">
        <v>1083</v>
      </c>
      <c r="O1753" t="s">
        <v>858</v>
      </c>
      <c r="P1753" t="s">
        <v>859</v>
      </c>
      <c r="Q1753" s="1">
        <v>3000</v>
      </c>
    </row>
    <row r="1754" spans="1:17" x14ac:dyDescent="0.35">
      <c r="A1754" t="s">
        <v>1600</v>
      </c>
      <c r="B1754" t="s">
        <v>659</v>
      </c>
      <c r="C1754">
        <v>5063</v>
      </c>
      <c r="D1754" t="s">
        <v>72</v>
      </c>
      <c r="E1754" t="s">
        <v>232</v>
      </c>
      <c r="F1754" t="s">
        <v>233</v>
      </c>
      <c r="G1754" t="s">
        <v>473</v>
      </c>
      <c r="H1754" t="s">
        <v>474</v>
      </c>
      <c r="I1754" t="s">
        <v>2349</v>
      </c>
      <c r="J1754" t="s">
        <v>2349</v>
      </c>
      <c r="K1754" t="s">
        <v>2349</v>
      </c>
      <c r="L1754" t="s">
        <v>2349</v>
      </c>
      <c r="M1754" t="s">
        <v>2349</v>
      </c>
      <c r="N1754" t="s">
        <v>2349</v>
      </c>
      <c r="O1754" t="s">
        <v>2349</v>
      </c>
      <c r="P1754" t="s">
        <v>2349</v>
      </c>
      <c r="Q1754" s="1">
        <v>13203</v>
      </c>
    </row>
    <row r="1755" spans="1:17" x14ac:dyDescent="0.35">
      <c r="A1755" t="s">
        <v>1600</v>
      </c>
      <c r="B1755" t="s">
        <v>659</v>
      </c>
      <c r="C1755">
        <v>5064</v>
      </c>
      <c r="D1755" t="s">
        <v>67</v>
      </c>
      <c r="E1755" t="s">
        <v>232</v>
      </c>
      <c r="F1755" t="s">
        <v>233</v>
      </c>
      <c r="G1755" t="s">
        <v>473</v>
      </c>
      <c r="H1755" t="s">
        <v>474</v>
      </c>
      <c r="I1755" t="s">
        <v>2349</v>
      </c>
      <c r="J1755" t="s">
        <v>2349</v>
      </c>
      <c r="K1755" t="s">
        <v>2349</v>
      </c>
      <c r="L1755" t="s">
        <v>2349</v>
      </c>
      <c r="M1755" t="s">
        <v>2349</v>
      </c>
      <c r="N1755" t="s">
        <v>2349</v>
      </c>
      <c r="O1755" t="s">
        <v>2349</v>
      </c>
      <c r="P1755" t="s">
        <v>2349</v>
      </c>
      <c r="Q1755" s="1">
        <v>320</v>
      </c>
    </row>
    <row r="1756" spans="1:17" x14ac:dyDescent="0.35">
      <c r="A1756" t="s">
        <v>1600</v>
      </c>
      <c r="B1756" t="s">
        <v>659</v>
      </c>
      <c r="C1756">
        <v>50027</v>
      </c>
      <c r="D1756" t="s">
        <v>660</v>
      </c>
      <c r="E1756" t="s">
        <v>232</v>
      </c>
      <c r="F1756" t="s">
        <v>233</v>
      </c>
      <c r="G1756" t="s">
        <v>473</v>
      </c>
      <c r="H1756" t="s">
        <v>474</v>
      </c>
      <c r="I1756" t="s">
        <v>2349</v>
      </c>
      <c r="J1756" t="s">
        <v>2349</v>
      </c>
      <c r="K1756" t="s">
        <v>2349</v>
      </c>
      <c r="L1756" t="s">
        <v>2349</v>
      </c>
      <c r="M1756" t="s">
        <v>2349</v>
      </c>
      <c r="N1756" t="s">
        <v>2349</v>
      </c>
      <c r="O1756" t="s">
        <v>2349</v>
      </c>
      <c r="P1756" t="s">
        <v>2349</v>
      </c>
      <c r="Q1756" s="1">
        <v>40010</v>
      </c>
    </row>
    <row r="1757" spans="1:17" x14ac:dyDescent="0.35">
      <c r="A1757" t="s">
        <v>1600</v>
      </c>
      <c r="B1757" t="s">
        <v>1232</v>
      </c>
      <c r="C1757">
        <v>5063</v>
      </c>
      <c r="D1757" t="s">
        <v>72</v>
      </c>
      <c r="E1757" t="s">
        <v>312</v>
      </c>
      <c r="F1757" t="s">
        <v>313</v>
      </c>
      <c r="G1757" t="s">
        <v>70</v>
      </c>
      <c r="H1757" t="s">
        <v>71</v>
      </c>
      <c r="I1757" t="s">
        <v>2349</v>
      </c>
      <c r="J1757" t="s">
        <v>2349</v>
      </c>
      <c r="K1757" t="s">
        <v>2349</v>
      </c>
      <c r="L1757" t="s">
        <v>2349</v>
      </c>
      <c r="M1757" t="s">
        <v>2349</v>
      </c>
      <c r="N1757" t="s">
        <v>2349</v>
      </c>
      <c r="O1757" t="s">
        <v>694</v>
      </c>
      <c r="P1757" t="s">
        <v>695</v>
      </c>
      <c r="Q1757" s="1">
        <v>7207</v>
      </c>
    </row>
    <row r="1758" spans="1:17" x14ac:dyDescent="0.35">
      <c r="A1758" t="s">
        <v>1600</v>
      </c>
      <c r="B1758" t="s">
        <v>1232</v>
      </c>
      <c r="C1758">
        <v>5064</v>
      </c>
      <c r="D1758" t="s">
        <v>67</v>
      </c>
      <c r="E1758" t="s">
        <v>312</v>
      </c>
      <c r="F1758" t="s">
        <v>313</v>
      </c>
      <c r="G1758" t="s">
        <v>70</v>
      </c>
      <c r="H1758" t="s">
        <v>71</v>
      </c>
      <c r="I1758" t="s">
        <v>2349</v>
      </c>
      <c r="J1758" t="s">
        <v>2349</v>
      </c>
      <c r="K1758" t="s">
        <v>2349</v>
      </c>
      <c r="L1758" t="s">
        <v>2349</v>
      </c>
      <c r="M1758" t="s">
        <v>2349</v>
      </c>
      <c r="N1758" t="s">
        <v>2349</v>
      </c>
      <c r="O1758" t="s">
        <v>694</v>
      </c>
      <c r="P1758" t="s">
        <v>695</v>
      </c>
      <c r="Q1758" s="1">
        <v>175</v>
      </c>
    </row>
    <row r="1759" spans="1:17" x14ac:dyDescent="0.35">
      <c r="A1759" t="s">
        <v>1600</v>
      </c>
      <c r="B1759" t="s">
        <v>1232</v>
      </c>
      <c r="C1759">
        <v>50021</v>
      </c>
      <c r="D1759" t="s">
        <v>74</v>
      </c>
      <c r="E1759" t="s">
        <v>312</v>
      </c>
      <c r="F1759" t="s">
        <v>313</v>
      </c>
      <c r="G1759" t="s">
        <v>70</v>
      </c>
      <c r="H1759" t="s">
        <v>71</v>
      </c>
      <c r="I1759" t="s">
        <v>2349</v>
      </c>
      <c r="J1759" t="s">
        <v>2349</v>
      </c>
      <c r="K1759" t="s">
        <v>2349</v>
      </c>
      <c r="L1759" t="s">
        <v>2349</v>
      </c>
      <c r="M1759" t="s">
        <v>2349</v>
      </c>
      <c r="N1759" t="s">
        <v>2349</v>
      </c>
      <c r="O1759" t="s">
        <v>694</v>
      </c>
      <c r="P1759" t="s">
        <v>695</v>
      </c>
      <c r="Q1759" s="1">
        <v>21840</v>
      </c>
    </row>
    <row r="1760" spans="1:17" x14ac:dyDescent="0.35">
      <c r="A1760" t="s">
        <v>1600</v>
      </c>
      <c r="B1760" t="s">
        <v>1023</v>
      </c>
      <c r="C1760">
        <v>50021</v>
      </c>
      <c r="D1760" t="s">
        <v>74</v>
      </c>
      <c r="E1760" t="s">
        <v>68</v>
      </c>
      <c r="F1760" t="s">
        <v>69</v>
      </c>
      <c r="G1760" t="s">
        <v>70</v>
      </c>
      <c r="H1760" t="s">
        <v>71</v>
      </c>
      <c r="I1760" t="s">
        <v>2349</v>
      </c>
      <c r="J1760" t="s">
        <v>2349</v>
      </c>
      <c r="K1760" t="s">
        <v>2349</v>
      </c>
      <c r="L1760" t="s">
        <v>2349</v>
      </c>
      <c r="M1760" t="s">
        <v>2349</v>
      </c>
      <c r="N1760" t="s">
        <v>2349</v>
      </c>
      <c r="O1760" t="s">
        <v>694</v>
      </c>
      <c r="P1760" t="s">
        <v>695</v>
      </c>
      <c r="Q1760" s="1">
        <v>16380</v>
      </c>
    </row>
    <row r="1761" spans="1:17" x14ac:dyDescent="0.35">
      <c r="A1761" t="s">
        <v>1600</v>
      </c>
      <c r="B1761" t="s">
        <v>1021</v>
      </c>
      <c r="C1761">
        <v>5064</v>
      </c>
      <c r="D1761" t="s">
        <v>67</v>
      </c>
      <c r="E1761" t="s">
        <v>68</v>
      </c>
      <c r="F1761" t="s">
        <v>69</v>
      </c>
      <c r="G1761" t="s">
        <v>70</v>
      </c>
      <c r="H1761" t="s">
        <v>71</v>
      </c>
      <c r="I1761" t="s">
        <v>2349</v>
      </c>
      <c r="J1761" t="s">
        <v>2349</v>
      </c>
      <c r="K1761" t="s">
        <v>2349</v>
      </c>
      <c r="L1761" t="s">
        <v>2349</v>
      </c>
      <c r="M1761" t="s">
        <v>2349</v>
      </c>
      <c r="N1761" t="s">
        <v>2349</v>
      </c>
      <c r="O1761" t="s">
        <v>694</v>
      </c>
      <c r="P1761" t="s">
        <v>695</v>
      </c>
      <c r="Q1761" s="1">
        <v>131</v>
      </c>
    </row>
    <row r="1762" spans="1:17" x14ac:dyDescent="0.35">
      <c r="A1762" t="s">
        <v>1600</v>
      </c>
      <c r="B1762" t="s">
        <v>1022</v>
      </c>
      <c r="C1762">
        <v>5063</v>
      </c>
      <c r="D1762" t="s">
        <v>72</v>
      </c>
      <c r="E1762" t="s">
        <v>68</v>
      </c>
      <c r="F1762" t="s">
        <v>69</v>
      </c>
      <c r="G1762" t="s">
        <v>70</v>
      </c>
      <c r="H1762" t="s">
        <v>71</v>
      </c>
      <c r="I1762" t="s">
        <v>2349</v>
      </c>
      <c r="J1762" t="s">
        <v>2349</v>
      </c>
      <c r="K1762" t="s">
        <v>2349</v>
      </c>
      <c r="L1762" t="s">
        <v>2349</v>
      </c>
      <c r="M1762" t="s">
        <v>2349</v>
      </c>
      <c r="N1762" t="s">
        <v>2349</v>
      </c>
      <c r="O1762" t="s">
        <v>694</v>
      </c>
      <c r="P1762" t="s">
        <v>695</v>
      </c>
      <c r="Q1762" s="1">
        <v>5405</v>
      </c>
    </row>
    <row r="1763" spans="1:17" x14ac:dyDescent="0.35">
      <c r="A1763" t="s">
        <v>1600</v>
      </c>
      <c r="B1763" t="s">
        <v>991</v>
      </c>
      <c r="C1763">
        <v>5063</v>
      </c>
      <c r="D1763" t="s">
        <v>72</v>
      </c>
      <c r="E1763" t="s">
        <v>115</v>
      </c>
      <c r="F1763" t="s">
        <v>116</v>
      </c>
      <c r="G1763" t="s">
        <v>70</v>
      </c>
      <c r="H1763" t="s">
        <v>71</v>
      </c>
      <c r="I1763" t="s">
        <v>2349</v>
      </c>
      <c r="J1763" t="s">
        <v>2349</v>
      </c>
      <c r="K1763" t="s">
        <v>2349</v>
      </c>
      <c r="L1763" t="s">
        <v>2349</v>
      </c>
      <c r="M1763" t="s">
        <v>2349</v>
      </c>
      <c r="N1763" t="s">
        <v>2349</v>
      </c>
      <c r="O1763" t="s">
        <v>694</v>
      </c>
      <c r="P1763" t="s">
        <v>695</v>
      </c>
      <c r="Q1763" s="1">
        <v>6486</v>
      </c>
    </row>
    <row r="1764" spans="1:17" x14ac:dyDescent="0.35">
      <c r="A1764" t="s">
        <v>1600</v>
      </c>
      <c r="B1764" t="s">
        <v>991</v>
      </c>
      <c r="C1764">
        <v>5064</v>
      </c>
      <c r="D1764" t="s">
        <v>67</v>
      </c>
      <c r="E1764" t="s">
        <v>115</v>
      </c>
      <c r="F1764" t="s">
        <v>116</v>
      </c>
      <c r="G1764" t="s">
        <v>70</v>
      </c>
      <c r="H1764" t="s">
        <v>71</v>
      </c>
      <c r="I1764" t="s">
        <v>2349</v>
      </c>
      <c r="J1764" t="s">
        <v>2349</v>
      </c>
      <c r="K1764" t="s">
        <v>2349</v>
      </c>
      <c r="L1764" t="s">
        <v>2349</v>
      </c>
      <c r="M1764" t="s">
        <v>2349</v>
      </c>
      <c r="N1764" t="s">
        <v>2349</v>
      </c>
      <c r="O1764" t="s">
        <v>694</v>
      </c>
      <c r="P1764" t="s">
        <v>695</v>
      </c>
      <c r="Q1764" s="1">
        <v>157</v>
      </c>
    </row>
    <row r="1765" spans="1:17" x14ac:dyDescent="0.35">
      <c r="A1765" t="s">
        <v>1600</v>
      </c>
      <c r="B1765" t="s">
        <v>991</v>
      </c>
      <c r="C1765">
        <v>50021</v>
      </c>
      <c r="D1765" t="s">
        <v>74</v>
      </c>
      <c r="E1765" t="s">
        <v>115</v>
      </c>
      <c r="F1765" t="s">
        <v>116</v>
      </c>
      <c r="G1765" t="s">
        <v>70</v>
      </c>
      <c r="H1765" t="s">
        <v>71</v>
      </c>
      <c r="I1765" t="s">
        <v>2349</v>
      </c>
      <c r="J1765" t="s">
        <v>2349</v>
      </c>
      <c r="K1765" t="s">
        <v>2349</v>
      </c>
      <c r="L1765" t="s">
        <v>2349</v>
      </c>
      <c r="M1765" t="s">
        <v>2349</v>
      </c>
      <c r="N1765" t="s">
        <v>2349</v>
      </c>
      <c r="O1765" t="s">
        <v>694</v>
      </c>
      <c r="P1765" t="s">
        <v>695</v>
      </c>
      <c r="Q1765" s="1">
        <v>19656</v>
      </c>
    </row>
    <row r="1766" spans="1:17" x14ac:dyDescent="0.35">
      <c r="A1766" t="s">
        <v>1600</v>
      </c>
      <c r="B1766" t="s">
        <v>1054</v>
      </c>
      <c r="C1766">
        <v>5064</v>
      </c>
      <c r="D1766" t="s">
        <v>67</v>
      </c>
      <c r="E1766" t="s">
        <v>174</v>
      </c>
      <c r="F1766" t="s">
        <v>175</v>
      </c>
      <c r="G1766" t="s">
        <v>70</v>
      </c>
      <c r="H1766" t="s">
        <v>71</v>
      </c>
      <c r="I1766" t="s">
        <v>2349</v>
      </c>
      <c r="J1766" t="s">
        <v>2349</v>
      </c>
      <c r="K1766" t="s">
        <v>2349</v>
      </c>
      <c r="L1766" t="s">
        <v>2349</v>
      </c>
      <c r="M1766" t="s">
        <v>2349</v>
      </c>
      <c r="N1766" t="s">
        <v>2349</v>
      </c>
      <c r="O1766" t="s">
        <v>694</v>
      </c>
      <c r="P1766" t="s">
        <v>695</v>
      </c>
      <c r="Q1766" s="1">
        <v>88</v>
      </c>
    </row>
    <row r="1767" spans="1:17" x14ac:dyDescent="0.35">
      <c r="A1767" t="s">
        <v>1600</v>
      </c>
      <c r="B1767" t="s">
        <v>1055</v>
      </c>
      <c r="C1767">
        <v>5063</v>
      </c>
      <c r="D1767" t="s">
        <v>72</v>
      </c>
      <c r="E1767" t="s">
        <v>174</v>
      </c>
      <c r="F1767" t="s">
        <v>175</v>
      </c>
      <c r="G1767" t="s">
        <v>70</v>
      </c>
      <c r="H1767" t="s">
        <v>71</v>
      </c>
      <c r="I1767" t="s">
        <v>2349</v>
      </c>
      <c r="J1767" t="s">
        <v>2349</v>
      </c>
      <c r="K1767" t="s">
        <v>2349</v>
      </c>
      <c r="L1767" t="s">
        <v>2349</v>
      </c>
      <c r="M1767" t="s">
        <v>2349</v>
      </c>
      <c r="N1767" t="s">
        <v>2349</v>
      </c>
      <c r="O1767" t="s">
        <v>694</v>
      </c>
      <c r="P1767" t="s">
        <v>695</v>
      </c>
      <c r="Q1767" s="1">
        <v>3604</v>
      </c>
    </row>
    <row r="1768" spans="1:17" x14ac:dyDescent="0.35">
      <c r="A1768" t="s">
        <v>1600</v>
      </c>
      <c r="B1768" t="s">
        <v>1057</v>
      </c>
      <c r="C1768">
        <v>50021</v>
      </c>
      <c r="D1768" t="s">
        <v>74</v>
      </c>
      <c r="E1768" t="s">
        <v>174</v>
      </c>
      <c r="F1768" t="s">
        <v>175</v>
      </c>
      <c r="G1768" t="s">
        <v>70</v>
      </c>
      <c r="H1768" t="s">
        <v>71</v>
      </c>
      <c r="I1768" t="s">
        <v>2349</v>
      </c>
      <c r="J1768" t="s">
        <v>2349</v>
      </c>
      <c r="K1768" t="s">
        <v>2349</v>
      </c>
      <c r="L1768" t="s">
        <v>2349</v>
      </c>
      <c r="M1768" t="s">
        <v>2349</v>
      </c>
      <c r="N1768" t="s">
        <v>2349</v>
      </c>
      <c r="O1768" t="s">
        <v>694</v>
      </c>
      <c r="P1768" t="s">
        <v>695</v>
      </c>
      <c r="Q1768" s="1">
        <v>10920</v>
      </c>
    </row>
    <row r="1769" spans="1:17" x14ac:dyDescent="0.35">
      <c r="A1769" t="s">
        <v>1600</v>
      </c>
      <c r="B1769" t="s">
        <v>1157</v>
      </c>
      <c r="C1769">
        <v>608090</v>
      </c>
      <c r="D1769" t="s">
        <v>521</v>
      </c>
      <c r="E1769" t="s">
        <v>189</v>
      </c>
      <c r="F1769" t="s">
        <v>190</v>
      </c>
      <c r="G1769" t="s">
        <v>522</v>
      </c>
      <c r="H1769" t="s">
        <v>523</v>
      </c>
      <c r="I1769" t="s">
        <v>2349</v>
      </c>
      <c r="J1769" t="s">
        <v>2349</v>
      </c>
      <c r="K1769" t="s">
        <v>2349</v>
      </c>
      <c r="L1769" t="s">
        <v>2349</v>
      </c>
      <c r="M1769" t="s">
        <v>524</v>
      </c>
      <c r="N1769" t="s">
        <v>525</v>
      </c>
      <c r="O1769" t="s">
        <v>2349</v>
      </c>
      <c r="P1769" t="s">
        <v>2349</v>
      </c>
      <c r="Q1769" s="1">
        <v>292357</v>
      </c>
    </row>
    <row r="1770" spans="1:17" x14ac:dyDescent="0.35">
      <c r="A1770" t="s">
        <v>1600</v>
      </c>
      <c r="B1770" t="s">
        <v>691</v>
      </c>
      <c r="C1770">
        <v>506030</v>
      </c>
      <c r="D1770" t="s">
        <v>691</v>
      </c>
      <c r="E1770" t="s">
        <v>312</v>
      </c>
      <c r="F1770" t="s">
        <v>313</v>
      </c>
      <c r="G1770" t="s">
        <v>70</v>
      </c>
      <c r="H1770" t="s">
        <v>71</v>
      </c>
      <c r="I1770" t="s">
        <v>2349</v>
      </c>
      <c r="J1770" t="s">
        <v>2349</v>
      </c>
      <c r="K1770" t="s">
        <v>2349</v>
      </c>
      <c r="L1770" t="s">
        <v>2349</v>
      </c>
      <c r="M1770" t="s">
        <v>2349</v>
      </c>
      <c r="N1770" t="s">
        <v>2349</v>
      </c>
      <c r="O1770" t="s">
        <v>2349</v>
      </c>
      <c r="P1770" t="s">
        <v>2349</v>
      </c>
      <c r="Q1770" s="1">
        <v>564</v>
      </c>
    </row>
    <row r="1771" spans="1:17" x14ac:dyDescent="0.35">
      <c r="A1771" t="s">
        <v>1600</v>
      </c>
      <c r="B1771" t="s">
        <v>691</v>
      </c>
      <c r="C1771">
        <v>506030</v>
      </c>
      <c r="D1771" t="s">
        <v>691</v>
      </c>
      <c r="E1771" t="s">
        <v>30</v>
      </c>
      <c r="F1771" t="s">
        <v>31</v>
      </c>
      <c r="G1771" t="s">
        <v>32</v>
      </c>
      <c r="H1771" t="s">
        <v>33</v>
      </c>
      <c r="I1771" t="s">
        <v>2349</v>
      </c>
      <c r="J1771" t="s">
        <v>2349</v>
      </c>
      <c r="K1771" t="s">
        <v>2349</v>
      </c>
      <c r="L1771" t="s">
        <v>2349</v>
      </c>
      <c r="M1771" t="s">
        <v>2349</v>
      </c>
      <c r="N1771" t="s">
        <v>2349</v>
      </c>
      <c r="O1771" t="s">
        <v>2349</v>
      </c>
      <c r="P1771" t="s">
        <v>2349</v>
      </c>
      <c r="Q1771" s="1">
        <v>250</v>
      </c>
    </row>
    <row r="1772" spans="1:17" x14ac:dyDescent="0.35">
      <c r="A1772" t="s">
        <v>1600</v>
      </c>
      <c r="B1772" t="s">
        <v>691</v>
      </c>
      <c r="C1772">
        <v>506030</v>
      </c>
      <c r="D1772" t="s">
        <v>691</v>
      </c>
      <c r="E1772" t="s">
        <v>299</v>
      </c>
      <c r="F1772" t="s">
        <v>300</v>
      </c>
      <c r="G1772" t="s">
        <v>32</v>
      </c>
      <c r="H1772" t="s">
        <v>33</v>
      </c>
      <c r="I1772" t="s">
        <v>2349</v>
      </c>
      <c r="J1772" t="s">
        <v>2349</v>
      </c>
      <c r="K1772" t="s">
        <v>2349</v>
      </c>
      <c r="L1772" t="s">
        <v>2349</v>
      </c>
      <c r="M1772" t="s">
        <v>2349</v>
      </c>
      <c r="N1772" t="s">
        <v>2349</v>
      </c>
      <c r="O1772" t="s">
        <v>2349</v>
      </c>
      <c r="P1772" t="s">
        <v>2349</v>
      </c>
      <c r="Q1772" s="1">
        <v>18</v>
      </c>
    </row>
    <row r="1773" spans="1:17" x14ac:dyDescent="0.35">
      <c r="A1773" t="s">
        <v>1600</v>
      </c>
      <c r="B1773" t="s">
        <v>691</v>
      </c>
      <c r="C1773">
        <v>506030</v>
      </c>
      <c r="D1773" t="s">
        <v>691</v>
      </c>
      <c r="E1773" t="s">
        <v>981</v>
      </c>
      <c r="F1773" t="s">
        <v>982</v>
      </c>
      <c r="G1773" t="s">
        <v>983</v>
      </c>
      <c r="H1773" t="s">
        <v>982</v>
      </c>
      <c r="I1773" t="s">
        <v>2349</v>
      </c>
      <c r="J1773" t="s">
        <v>2349</v>
      </c>
      <c r="K1773" t="s">
        <v>2349</v>
      </c>
      <c r="L1773" t="s">
        <v>2349</v>
      </c>
      <c r="M1773" t="s">
        <v>998</v>
      </c>
      <c r="N1773" t="s">
        <v>999</v>
      </c>
      <c r="O1773" t="s">
        <v>2349</v>
      </c>
      <c r="P1773" t="s">
        <v>2349</v>
      </c>
      <c r="Q1773" s="1">
        <v>1050</v>
      </c>
    </row>
    <row r="1774" spans="1:17" x14ac:dyDescent="0.35">
      <c r="A1774" t="s">
        <v>1600</v>
      </c>
      <c r="B1774" t="s">
        <v>1254</v>
      </c>
      <c r="C1774">
        <v>5005</v>
      </c>
      <c r="D1774" t="s">
        <v>171</v>
      </c>
      <c r="E1774" t="s">
        <v>232</v>
      </c>
      <c r="F1774" t="s">
        <v>233</v>
      </c>
      <c r="G1774" t="s">
        <v>1119</v>
      </c>
      <c r="H1774" t="s">
        <v>1120</v>
      </c>
      <c r="I1774" t="s">
        <v>2349</v>
      </c>
      <c r="J1774" t="s">
        <v>2349</v>
      </c>
      <c r="K1774" t="s">
        <v>2349</v>
      </c>
      <c r="L1774" t="s">
        <v>2349</v>
      </c>
      <c r="M1774" t="s">
        <v>2349</v>
      </c>
      <c r="N1774" t="s">
        <v>2349</v>
      </c>
      <c r="O1774" t="s">
        <v>2349</v>
      </c>
      <c r="P1774" t="s">
        <v>2349</v>
      </c>
      <c r="Q1774" s="1">
        <v>9140</v>
      </c>
    </row>
    <row r="1775" spans="1:17" x14ac:dyDescent="0.35">
      <c r="A1775" t="s">
        <v>1600</v>
      </c>
      <c r="B1775" t="s">
        <v>740</v>
      </c>
      <c r="C1775">
        <v>50021</v>
      </c>
      <c r="D1775" t="s">
        <v>74</v>
      </c>
      <c r="E1775" t="s">
        <v>340</v>
      </c>
      <c r="F1775" t="s">
        <v>341</v>
      </c>
      <c r="G1775" t="s">
        <v>32</v>
      </c>
      <c r="H1775" t="s">
        <v>33</v>
      </c>
      <c r="I1775" t="s">
        <v>2349</v>
      </c>
      <c r="J1775" t="s">
        <v>2349</v>
      </c>
      <c r="K1775" t="s">
        <v>739</v>
      </c>
      <c r="L1775" t="s">
        <v>740</v>
      </c>
      <c r="M1775" t="s">
        <v>2349</v>
      </c>
      <c r="N1775" t="s">
        <v>2349</v>
      </c>
      <c r="O1775" t="s">
        <v>2349</v>
      </c>
      <c r="P1775" t="s">
        <v>2349</v>
      </c>
      <c r="Q1775" s="1">
        <v>7821</v>
      </c>
    </row>
    <row r="1776" spans="1:17" x14ac:dyDescent="0.35">
      <c r="A1776" t="s">
        <v>1600</v>
      </c>
      <c r="B1776" t="s">
        <v>1225</v>
      </c>
      <c r="C1776">
        <v>50027</v>
      </c>
      <c r="D1776" t="s">
        <v>660</v>
      </c>
      <c r="E1776" t="s">
        <v>232</v>
      </c>
      <c r="F1776" t="s">
        <v>233</v>
      </c>
      <c r="G1776" t="s">
        <v>473</v>
      </c>
      <c r="H1776" t="s">
        <v>474</v>
      </c>
      <c r="I1776" t="s">
        <v>2349</v>
      </c>
      <c r="J1776" t="s">
        <v>2349</v>
      </c>
      <c r="K1776" t="s">
        <v>739</v>
      </c>
      <c r="L1776" t="s">
        <v>740</v>
      </c>
      <c r="M1776" t="s">
        <v>2349</v>
      </c>
      <c r="N1776" t="s">
        <v>2349</v>
      </c>
      <c r="O1776" t="s">
        <v>2349</v>
      </c>
      <c r="P1776" t="s">
        <v>2349</v>
      </c>
      <c r="Q1776" s="1">
        <v>200737</v>
      </c>
    </row>
    <row r="1777" spans="1:17" x14ac:dyDescent="0.35">
      <c r="A1777" t="s">
        <v>1600</v>
      </c>
      <c r="B1777" t="s">
        <v>1225</v>
      </c>
      <c r="C1777">
        <v>550400</v>
      </c>
      <c r="D1777" t="s">
        <v>37</v>
      </c>
      <c r="E1777" t="s">
        <v>232</v>
      </c>
      <c r="F1777" t="s">
        <v>233</v>
      </c>
      <c r="G1777" t="s">
        <v>473</v>
      </c>
      <c r="H1777" t="s">
        <v>474</v>
      </c>
      <c r="I1777" t="s">
        <v>2349</v>
      </c>
      <c r="J1777" t="s">
        <v>2349</v>
      </c>
      <c r="K1777" t="s">
        <v>739</v>
      </c>
      <c r="L1777" t="s">
        <v>740</v>
      </c>
      <c r="M1777" t="s">
        <v>2349</v>
      </c>
      <c r="N1777" t="s">
        <v>2349</v>
      </c>
      <c r="O1777" t="s">
        <v>2349</v>
      </c>
      <c r="P1777" t="s">
        <v>2349</v>
      </c>
      <c r="Q1777" s="1">
        <v>5000</v>
      </c>
    </row>
    <row r="1778" spans="1:17" x14ac:dyDescent="0.35">
      <c r="A1778" t="s">
        <v>1600</v>
      </c>
      <c r="B1778" t="s">
        <v>1231</v>
      </c>
      <c r="C1778">
        <v>5063</v>
      </c>
      <c r="D1778" t="s">
        <v>72</v>
      </c>
      <c r="E1778" t="s">
        <v>232</v>
      </c>
      <c r="F1778" t="s">
        <v>233</v>
      </c>
      <c r="G1778" t="s">
        <v>473</v>
      </c>
      <c r="H1778" t="s">
        <v>474</v>
      </c>
      <c r="I1778" t="s">
        <v>2349</v>
      </c>
      <c r="J1778" t="s">
        <v>2349</v>
      </c>
      <c r="K1778" t="s">
        <v>739</v>
      </c>
      <c r="L1778" t="s">
        <v>740</v>
      </c>
      <c r="M1778" t="s">
        <v>2349</v>
      </c>
      <c r="N1778" t="s">
        <v>2349</v>
      </c>
      <c r="O1778" t="s">
        <v>2349</v>
      </c>
      <c r="P1778" t="s">
        <v>2349</v>
      </c>
      <c r="Q1778" s="1">
        <v>66243</v>
      </c>
    </row>
    <row r="1779" spans="1:17" x14ac:dyDescent="0.35">
      <c r="A1779" t="s">
        <v>1600</v>
      </c>
      <c r="B1779" t="s">
        <v>1230</v>
      </c>
      <c r="C1779">
        <v>5064</v>
      </c>
      <c r="D1779" t="s">
        <v>67</v>
      </c>
      <c r="E1779" t="s">
        <v>232</v>
      </c>
      <c r="F1779" t="s">
        <v>233</v>
      </c>
      <c r="G1779" t="s">
        <v>473</v>
      </c>
      <c r="H1779" t="s">
        <v>474</v>
      </c>
      <c r="I1779" t="s">
        <v>2349</v>
      </c>
      <c r="J1779" t="s">
        <v>2349</v>
      </c>
      <c r="K1779" t="s">
        <v>739</v>
      </c>
      <c r="L1779" t="s">
        <v>740</v>
      </c>
      <c r="M1779" t="s">
        <v>2349</v>
      </c>
      <c r="N1779" t="s">
        <v>2349</v>
      </c>
      <c r="O1779" t="s">
        <v>2349</v>
      </c>
      <c r="P1779" t="s">
        <v>2349</v>
      </c>
      <c r="Q1779" s="1">
        <v>1606</v>
      </c>
    </row>
    <row r="1780" spans="1:17" x14ac:dyDescent="0.35">
      <c r="A1780" t="s">
        <v>1600</v>
      </c>
      <c r="B1780" t="s">
        <v>411</v>
      </c>
      <c r="C1780">
        <v>551300</v>
      </c>
      <c r="D1780" t="s">
        <v>412</v>
      </c>
      <c r="E1780" t="s">
        <v>127</v>
      </c>
      <c r="F1780" t="s">
        <v>128</v>
      </c>
      <c r="G1780" t="s">
        <v>129</v>
      </c>
      <c r="H1780" t="s">
        <v>130</v>
      </c>
      <c r="I1780" t="s">
        <v>2349</v>
      </c>
      <c r="J1780" t="s">
        <v>2349</v>
      </c>
      <c r="K1780" t="s">
        <v>2349</v>
      </c>
      <c r="L1780" t="s">
        <v>2349</v>
      </c>
      <c r="M1780" t="s">
        <v>2349</v>
      </c>
      <c r="N1780" t="s">
        <v>2349</v>
      </c>
      <c r="O1780" t="s">
        <v>2349</v>
      </c>
      <c r="P1780" t="s">
        <v>2349</v>
      </c>
      <c r="Q1780" s="1">
        <v>-480</v>
      </c>
    </row>
    <row r="1781" spans="1:17" x14ac:dyDescent="0.35">
      <c r="A1781" t="s">
        <v>1600</v>
      </c>
      <c r="B1781" t="s">
        <v>456</v>
      </c>
      <c r="C1781">
        <v>550420</v>
      </c>
      <c r="D1781" t="s">
        <v>29</v>
      </c>
      <c r="E1781" t="s">
        <v>30</v>
      </c>
      <c r="F1781" t="s">
        <v>31</v>
      </c>
      <c r="G1781" t="s">
        <v>32</v>
      </c>
      <c r="H1781" t="s">
        <v>33</v>
      </c>
      <c r="I1781" t="s">
        <v>2349</v>
      </c>
      <c r="J1781" t="s">
        <v>2349</v>
      </c>
      <c r="K1781" t="s">
        <v>2349</v>
      </c>
      <c r="L1781" t="s">
        <v>2349</v>
      </c>
      <c r="M1781" t="s">
        <v>2349</v>
      </c>
      <c r="N1781" t="s">
        <v>2349</v>
      </c>
      <c r="O1781" t="s">
        <v>2349</v>
      </c>
      <c r="P1781" t="s">
        <v>2349</v>
      </c>
      <c r="Q1781" s="1">
        <v>1000</v>
      </c>
    </row>
    <row r="1782" spans="1:17" x14ac:dyDescent="0.35">
      <c r="A1782" t="s">
        <v>1600</v>
      </c>
      <c r="B1782" t="s">
        <v>456</v>
      </c>
      <c r="C1782">
        <v>552230</v>
      </c>
      <c r="D1782" t="s">
        <v>218</v>
      </c>
      <c r="E1782" t="s">
        <v>30</v>
      </c>
      <c r="F1782" t="s">
        <v>31</v>
      </c>
      <c r="G1782" t="s">
        <v>32</v>
      </c>
      <c r="H1782" t="s">
        <v>33</v>
      </c>
      <c r="I1782" t="s">
        <v>2349</v>
      </c>
      <c r="J1782" t="s">
        <v>2349</v>
      </c>
      <c r="K1782" t="s">
        <v>2349</v>
      </c>
      <c r="L1782" t="s">
        <v>2349</v>
      </c>
      <c r="M1782" t="s">
        <v>2349</v>
      </c>
      <c r="N1782" t="s">
        <v>2349</v>
      </c>
      <c r="O1782" t="s">
        <v>2349</v>
      </c>
      <c r="P1782" t="s">
        <v>2349</v>
      </c>
      <c r="Q1782" s="1">
        <v>316</v>
      </c>
    </row>
    <row r="1783" spans="1:17" x14ac:dyDescent="0.35">
      <c r="A1783" t="s">
        <v>1600</v>
      </c>
      <c r="B1783" t="s">
        <v>204</v>
      </c>
      <c r="C1783">
        <v>550400</v>
      </c>
      <c r="D1783" t="s">
        <v>37</v>
      </c>
      <c r="E1783" t="s">
        <v>205</v>
      </c>
      <c r="F1783" t="s">
        <v>206</v>
      </c>
      <c r="G1783" t="s">
        <v>207</v>
      </c>
      <c r="H1783" t="s">
        <v>208</v>
      </c>
      <c r="I1783" t="s">
        <v>2349</v>
      </c>
      <c r="J1783" t="s">
        <v>2349</v>
      </c>
      <c r="K1783" t="s">
        <v>209</v>
      </c>
      <c r="L1783" t="s">
        <v>210</v>
      </c>
      <c r="M1783" t="s">
        <v>211</v>
      </c>
      <c r="N1783" t="s">
        <v>212</v>
      </c>
      <c r="O1783" t="s">
        <v>2349</v>
      </c>
      <c r="P1783" t="s">
        <v>2349</v>
      </c>
      <c r="Q1783" s="1">
        <v>5000</v>
      </c>
    </row>
    <row r="1784" spans="1:17" x14ac:dyDescent="0.35">
      <c r="A1784" t="s">
        <v>1600</v>
      </c>
      <c r="B1784" t="s">
        <v>213</v>
      </c>
      <c r="C1784">
        <v>550401</v>
      </c>
      <c r="D1784" t="s">
        <v>214</v>
      </c>
      <c r="E1784" t="s">
        <v>205</v>
      </c>
      <c r="F1784" t="s">
        <v>206</v>
      </c>
      <c r="G1784" t="s">
        <v>207</v>
      </c>
      <c r="H1784" t="s">
        <v>208</v>
      </c>
      <c r="I1784" t="s">
        <v>2349</v>
      </c>
      <c r="J1784" t="s">
        <v>2349</v>
      </c>
      <c r="K1784" t="s">
        <v>209</v>
      </c>
      <c r="L1784" t="s">
        <v>210</v>
      </c>
      <c r="M1784" t="s">
        <v>211</v>
      </c>
      <c r="N1784" t="s">
        <v>212</v>
      </c>
      <c r="O1784" t="s">
        <v>2349</v>
      </c>
      <c r="P1784" t="s">
        <v>2349</v>
      </c>
      <c r="Q1784" s="1">
        <v>-5000</v>
      </c>
    </row>
    <row r="1785" spans="1:17" x14ac:dyDescent="0.35">
      <c r="A1785" t="s">
        <v>1600</v>
      </c>
      <c r="B1785" t="s">
        <v>493</v>
      </c>
      <c r="C1785">
        <v>413899</v>
      </c>
      <c r="D1785" t="s">
        <v>485</v>
      </c>
      <c r="E1785" t="s">
        <v>205</v>
      </c>
      <c r="F1785" t="s">
        <v>206</v>
      </c>
      <c r="G1785" t="s">
        <v>489</v>
      </c>
      <c r="H1785" t="s">
        <v>490</v>
      </c>
      <c r="I1785" t="s">
        <v>2349</v>
      </c>
      <c r="J1785" t="s">
        <v>2349</v>
      </c>
      <c r="K1785" t="s">
        <v>2349</v>
      </c>
      <c r="L1785" t="s">
        <v>2349</v>
      </c>
      <c r="M1785" t="s">
        <v>491</v>
      </c>
      <c r="N1785" t="s">
        <v>492</v>
      </c>
      <c r="O1785" t="s">
        <v>2349</v>
      </c>
      <c r="P1785" t="s">
        <v>2349</v>
      </c>
      <c r="Q1785" s="1">
        <v>-17000</v>
      </c>
    </row>
    <row r="1786" spans="1:17" x14ac:dyDescent="0.35">
      <c r="A1786" t="s">
        <v>1600</v>
      </c>
      <c r="B1786" t="s">
        <v>484</v>
      </c>
      <c r="C1786">
        <v>413820</v>
      </c>
      <c r="D1786" t="s">
        <v>488</v>
      </c>
      <c r="E1786" t="s">
        <v>205</v>
      </c>
      <c r="F1786" t="s">
        <v>206</v>
      </c>
      <c r="G1786" t="s">
        <v>489</v>
      </c>
      <c r="H1786" t="s">
        <v>490</v>
      </c>
      <c r="I1786" t="s">
        <v>2349</v>
      </c>
      <c r="J1786" t="s">
        <v>2349</v>
      </c>
      <c r="K1786" t="s">
        <v>2349</v>
      </c>
      <c r="L1786" t="s">
        <v>2349</v>
      </c>
      <c r="M1786" t="s">
        <v>491</v>
      </c>
      <c r="N1786" t="s">
        <v>492</v>
      </c>
      <c r="O1786" t="s">
        <v>2349</v>
      </c>
      <c r="P1786" t="s">
        <v>2349</v>
      </c>
      <c r="Q1786" s="1">
        <v>16000</v>
      </c>
    </row>
    <row r="1787" spans="1:17" x14ac:dyDescent="0.35">
      <c r="A1787" t="s">
        <v>1600</v>
      </c>
      <c r="B1787" t="s">
        <v>484</v>
      </c>
      <c r="C1787">
        <v>413899</v>
      </c>
      <c r="D1787" t="s">
        <v>485</v>
      </c>
      <c r="E1787" t="s">
        <v>205</v>
      </c>
      <c r="F1787" t="s">
        <v>206</v>
      </c>
      <c r="G1787" t="s">
        <v>234</v>
      </c>
      <c r="H1787" t="s">
        <v>235</v>
      </c>
      <c r="I1787" t="s">
        <v>2349</v>
      </c>
      <c r="J1787" t="s">
        <v>2349</v>
      </c>
      <c r="K1787" t="s">
        <v>2349</v>
      </c>
      <c r="L1787" t="s">
        <v>2349</v>
      </c>
      <c r="M1787" t="s">
        <v>486</v>
      </c>
      <c r="N1787" t="s">
        <v>487</v>
      </c>
      <c r="O1787" t="s">
        <v>2349</v>
      </c>
      <c r="P1787" t="s">
        <v>2349</v>
      </c>
      <c r="Q1787" s="1">
        <v>1000</v>
      </c>
    </row>
    <row r="1788" spans="1:17" x14ac:dyDescent="0.35">
      <c r="A1788" t="s">
        <v>1600</v>
      </c>
      <c r="B1788" t="s">
        <v>455</v>
      </c>
      <c r="C1788">
        <v>550012</v>
      </c>
      <c r="D1788" t="s">
        <v>407</v>
      </c>
      <c r="E1788" t="s">
        <v>30</v>
      </c>
      <c r="F1788" t="s">
        <v>31</v>
      </c>
      <c r="G1788" t="s">
        <v>32</v>
      </c>
      <c r="H1788" t="s">
        <v>33</v>
      </c>
      <c r="I1788" t="s">
        <v>2349</v>
      </c>
      <c r="J1788" t="s">
        <v>2349</v>
      </c>
      <c r="K1788" t="s">
        <v>2349</v>
      </c>
      <c r="L1788" t="s">
        <v>2349</v>
      </c>
      <c r="M1788" t="s">
        <v>2349</v>
      </c>
      <c r="N1788" t="s">
        <v>2349</v>
      </c>
      <c r="O1788" t="s">
        <v>2349</v>
      </c>
      <c r="P1788" t="s">
        <v>2349</v>
      </c>
      <c r="Q1788" s="1">
        <v>25</v>
      </c>
    </row>
    <row r="1789" spans="1:17" x14ac:dyDescent="0.35">
      <c r="A1789" t="s">
        <v>1600</v>
      </c>
      <c r="B1789" t="s">
        <v>455</v>
      </c>
      <c r="C1789">
        <v>550040</v>
      </c>
      <c r="D1789" t="s">
        <v>375</v>
      </c>
      <c r="E1789" t="s">
        <v>30</v>
      </c>
      <c r="F1789" t="s">
        <v>31</v>
      </c>
      <c r="G1789" t="s">
        <v>32</v>
      </c>
      <c r="H1789" t="s">
        <v>33</v>
      </c>
      <c r="I1789" t="s">
        <v>2349</v>
      </c>
      <c r="J1789" t="s">
        <v>2349</v>
      </c>
      <c r="K1789" t="s">
        <v>2349</v>
      </c>
      <c r="L1789" t="s">
        <v>2349</v>
      </c>
      <c r="M1789" t="s">
        <v>2349</v>
      </c>
      <c r="N1789" t="s">
        <v>2349</v>
      </c>
      <c r="O1789" t="s">
        <v>2349</v>
      </c>
      <c r="P1789" t="s">
        <v>2349</v>
      </c>
      <c r="Q1789" s="1">
        <v>-25</v>
      </c>
    </row>
    <row r="1790" spans="1:17" x14ac:dyDescent="0.35">
      <c r="A1790" t="s">
        <v>1600</v>
      </c>
      <c r="B1790" t="s">
        <v>455</v>
      </c>
      <c r="C1790">
        <v>550052</v>
      </c>
      <c r="D1790" t="s">
        <v>457</v>
      </c>
      <c r="E1790" t="s">
        <v>30</v>
      </c>
      <c r="F1790" t="s">
        <v>31</v>
      </c>
      <c r="G1790" t="s">
        <v>32</v>
      </c>
      <c r="H1790" t="s">
        <v>33</v>
      </c>
      <c r="I1790" t="s">
        <v>2349</v>
      </c>
      <c r="J1790" t="s">
        <v>2349</v>
      </c>
      <c r="K1790" t="s">
        <v>2349</v>
      </c>
      <c r="L1790" t="s">
        <v>2349</v>
      </c>
      <c r="M1790" t="s">
        <v>2349</v>
      </c>
      <c r="N1790" t="s">
        <v>2349</v>
      </c>
      <c r="O1790" t="s">
        <v>2349</v>
      </c>
      <c r="P1790" t="s">
        <v>2349</v>
      </c>
      <c r="Q1790" s="1">
        <v>-1500</v>
      </c>
    </row>
    <row r="1791" spans="1:17" x14ac:dyDescent="0.35">
      <c r="A1791" t="s">
        <v>1600</v>
      </c>
      <c r="B1791" t="s">
        <v>455</v>
      </c>
      <c r="C1791">
        <v>552200</v>
      </c>
      <c r="D1791" t="s">
        <v>458</v>
      </c>
      <c r="E1791" t="s">
        <v>30</v>
      </c>
      <c r="F1791" t="s">
        <v>31</v>
      </c>
      <c r="G1791" t="s">
        <v>32</v>
      </c>
      <c r="H1791" t="s">
        <v>33</v>
      </c>
      <c r="I1791" t="s">
        <v>2349</v>
      </c>
      <c r="J1791" t="s">
        <v>2349</v>
      </c>
      <c r="K1791" t="s">
        <v>2349</v>
      </c>
      <c r="L1791" t="s">
        <v>2349</v>
      </c>
      <c r="M1791" t="s">
        <v>2349</v>
      </c>
      <c r="N1791" t="s">
        <v>2349</v>
      </c>
      <c r="O1791" t="s">
        <v>2349</v>
      </c>
      <c r="P1791" t="s">
        <v>2349</v>
      </c>
      <c r="Q1791" s="1">
        <v>-316</v>
      </c>
    </row>
    <row r="1792" spans="1:17" x14ac:dyDescent="0.35">
      <c r="A1792" t="s">
        <v>1600</v>
      </c>
      <c r="B1792" t="s">
        <v>1310</v>
      </c>
      <c r="C1792">
        <v>413899</v>
      </c>
      <c r="D1792" t="s">
        <v>485</v>
      </c>
      <c r="E1792" t="s">
        <v>205</v>
      </c>
      <c r="F1792" t="s">
        <v>206</v>
      </c>
      <c r="G1792" t="s">
        <v>489</v>
      </c>
      <c r="H1792" t="s">
        <v>490</v>
      </c>
      <c r="I1792" t="s">
        <v>2349</v>
      </c>
      <c r="J1792" t="s">
        <v>2349</v>
      </c>
      <c r="K1792" t="s">
        <v>2349</v>
      </c>
      <c r="L1792" t="s">
        <v>2349</v>
      </c>
      <c r="M1792" t="s">
        <v>491</v>
      </c>
      <c r="N1792" t="s">
        <v>492</v>
      </c>
      <c r="O1792" t="s">
        <v>2349</v>
      </c>
      <c r="P1792" t="s">
        <v>2349</v>
      </c>
      <c r="Q1792" s="1">
        <v>17600</v>
      </c>
    </row>
    <row r="1793" spans="1:17" x14ac:dyDescent="0.35">
      <c r="A1793" t="s">
        <v>1600</v>
      </c>
      <c r="B1793" t="s">
        <v>1291</v>
      </c>
      <c r="C1793">
        <v>413120</v>
      </c>
      <c r="D1793" t="s">
        <v>495</v>
      </c>
      <c r="E1793" t="s">
        <v>205</v>
      </c>
      <c r="F1793" t="s">
        <v>206</v>
      </c>
      <c r="G1793" t="s">
        <v>1161</v>
      </c>
      <c r="H1793" t="s">
        <v>1162</v>
      </c>
      <c r="I1793" t="s">
        <v>2349</v>
      </c>
      <c r="J1793" t="s">
        <v>2349</v>
      </c>
      <c r="K1793" t="s">
        <v>2349</v>
      </c>
      <c r="L1793" t="s">
        <v>2349</v>
      </c>
      <c r="M1793" t="s">
        <v>1292</v>
      </c>
      <c r="N1793" t="s">
        <v>1293</v>
      </c>
      <c r="O1793" t="s">
        <v>2349</v>
      </c>
      <c r="P1793" t="s">
        <v>2349</v>
      </c>
      <c r="Q1793" s="1">
        <v>87000</v>
      </c>
    </row>
    <row r="1794" spans="1:17" x14ac:dyDescent="0.35">
      <c r="A1794" t="s">
        <v>1600</v>
      </c>
      <c r="B1794" t="s">
        <v>1159</v>
      </c>
      <c r="C1794">
        <v>413700</v>
      </c>
      <c r="D1794" t="s">
        <v>1160</v>
      </c>
      <c r="E1794" t="s">
        <v>205</v>
      </c>
      <c r="F1794" t="s">
        <v>206</v>
      </c>
      <c r="G1794" t="s">
        <v>1161</v>
      </c>
      <c r="H1794" t="s">
        <v>1162</v>
      </c>
      <c r="I1794" t="s">
        <v>2349</v>
      </c>
      <c r="J1794" t="s">
        <v>2349</v>
      </c>
      <c r="K1794" t="s">
        <v>2349</v>
      </c>
      <c r="L1794" t="s">
        <v>2349</v>
      </c>
      <c r="M1794" t="s">
        <v>2349</v>
      </c>
      <c r="N1794" t="s">
        <v>2349</v>
      </c>
      <c r="O1794" t="s">
        <v>2349</v>
      </c>
      <c r="P1794" t="s">
        <v>2349</v>
      </c>
      <c r="Q1794" s="1">
        <v>20000</v>
      </c>
    </row>
    <row r="1795" spans="1:17" x14ac:dyDescent="0.35">
      <c r="A1795" t="s">
        <v>1600</v>
      </c>
      <c r="B1795" t="s">
        <v>1198</v>
      </c>
      <c r="C1795">
        <v>5005</v>
      </c>
      <c r="D1795" t="s">
        <v>171</v>
      </c>
      <c r="E1795" t="s">
        <v>205</v>
      </c>
      <c r="F1795" t="s">
        <v>206</v>
      </c>
      <c r="G1795" t="s">
        <v>1199</v>
      </c>
      <c r="H1795" t="s">
        <v>1200</v>
      </c>
      <c r="I1795" t="s">
        <v>2349</v>
      </c>
      <c r="J1795" t="s">
        <v>2349</v>
      </c>
      <c r="K1795" t="s">
        <v>2349</v>
      </c>
      <c r="L1795" t="s">
        <v>2349</v>
      </c>
      <c r="M1795" t="s">
        <v>1201</v>
      </c>
      <c r="N1795" t="s">
        <v>1198</v>
      </c>
      <c r="O1795" t="s">
        <v>2349</v>
      </c>
      <c r="P1795" t="s">
        <v>2349</v>
      </c>
      <c r="Q1795" s="1">
        <v>11000</v>
      </c>
    </row>
    <row r="1796" spans="1:17" x14ac:dyDescent="0.35">
      <c r="A1796" t="s">
        <v>1600</v>
      </c>
      <c r="B1796" t="s">
        <v>1198</v>
      </c>
      <c r="C1796">
        <v>5063</v>
      </c>
      <c r="D1796" t="s">
        <v>72</v>
      </c>
      <c r="E1796" t="s">
        <v>205</v>
      </c>
      <c r="F1796" t="s">
        <v>206</v>
      </c>
      <c r="G1796" t="s">
        <v>1199</v>
      </c>
      <c r="H1796" t="s">
        <v>1200</v>
      </c>
      <c r="I1796" t="s">
        <v>2349</v>
      </c>
      <c r="J1796" t="s">
        <v>2349</v>
      </c>
      <c r="K1796" t="s">
        <v>2349</v>
      </c>
      <c r="L1796" t="s">
        <v>2349</v>
      </c>
      <c r="M1796" t="s">
        <v>1201</v>
      </c>
      <c r="N1796" t="s">
        <v>1198</v>
      </c>
      <c r="O1796" t="s">
        <v>2349</v>
      </c>
      <c r="P1796" t="s">
        <v>2349</v>
      </c>
      <c r="Q1796" s="1">
        <v>3630</v>
      </c>
    </row>
    <row r="1797" spans="1:17" x14ac:dyDescent="0.35">
      <c r="A1797" t="s">
        <v>1600</v>
      </c>
      <c r="B1797" t="s">
        <v>1198</v>
      </c>
      <c r="C1797">
        <v>5064</v>
      </c>
      <c r="D1797" t="s">
        <v>67</v>
      </c>
      <c r="E1797" t="s">
        <v>205</v>
      </c>
      <c r="F1797" t="s">
        <v>206</v>
      </c>
      <c r="G1797" t="s">
        <v>1199</v>
      </c>
      <c r="H1797" t="s">
        <v>1200</v>
      </c>
      <c r="I1797" t="s">
        <v>2349</v>
      </c>
      <c r="J1797" t="s">
        <v>2349</v>
      </c>
      <c r="K1797" t="s">
        <v>2349</v>
      </c>
      <c r="L1797" t="s">
        <v>2349</v>
      </c>
      <c r="M1797" t="s">
        <v>1201</v>
      </c>
      <c r="N1797" t="s">
        <v>1198</v>
      </c>
      <c r="O1797" t="s">
        <v>2349</v>
      </c>
      <c r="P1797" t="s">
        <v>2349</v>
      </c>
      <c r="Q1797" s="1">
        <v>88</v>
      </c>
    </row>
    <row r="1798" spans="1:17" x14ac:dyDescent="0.35">
      <c r="A1798" t="s">
        <v>1600</v>
      </c>
      <c r="B1798" t="s">
        <v>1514</v>
      </c>
      <c r="C1798">
        <v>551240</v>
      </c>
      <c r="D1798" t="s">
        <v>257</v>
      </c>
      <c r="E1798" t="s">
        <v>44</v>
      </c>
      <c r="F1798" t="s">
        <v>45</v>
      </c>
      <c r="G1798" t="s">
        <v>84</v>
      </c>
      <c r="H1798" t="s">
        <v>85</v>
      </c>
      <c r="I1798" t="s">
        <v>2349</v>
      </c>
      <c r="J1798" t="s">
        <v>2349</v>
      </c>
      <c r="K1798" t="s">
        <v>2349</v>
      </c>
      <c r="L1798" t="s">
        <v>2349</v>
      </c>
      <c r="M1798" t="s">
        <v>1515</v>
      </c>
      <c r="N1798" t="s">
        <v>1514</v>
      </c>
      <c r="O1798" t="s">
        <v>2349</v>
      </c>
      <c r="P1798" t="s">
        <v>2349</v>
      </c>
      <c r="Q1798" s="1">
        <v>215000</v>
      </c>
    </row>
    <row r="1799" spans="1:17" x14ac:dyDescent="0.35">
      <c r="A1799" t="s">
        <v>1600</v>
      </c>
      <c r="B1799" t="s">
        <v>1526</v>
      </c>
      <c r="C1799">
        <v>551210</v>
      </c>
      <c r="D1799" t="s">
        <v>592</v>
      </c>
      <c r="E1799" t="s">
        <v>44</v>
      </c>
      <c r="F1799" t="s">
        <v>45</v>
      </c>
      <c r="G1799" t="s">
        <v>1527</v>
      </c>
      <c r="H1799" t="s">
        <v>1528</v>
      </c>
      <c r="I1799" t="s">
        <v>2349</v>
      </c>
      <c r="J1799" t="s">
        <v>2349</v>
      </c>
      <c r="K1799" t="s">
        <v>2349</v>
      </c>
      <c r="L1799" t="s">
        <v>2349</v>
      </c>
      <c r="M1799" t="s">
        <v>1529</v>
      </c>
      <c r="N1799" t="s">
        <v>1526</v>
      </c>
      <c r="O1799" t="s">
        <v>2349</v>
      </c>
      <c r="P1799" t="s">
        <v>2349</v>
      </c>
      <c r="Q1799" s="1">
        <v>192000</v>
      </c>
    </row>
    <row r="1800" spans="1:17" x14ac:dyDescent="0.35">
      <c r="A1800" t="s">
        <v>1600</v>
      </c>
      <c r="B1800" t="s">
        <v>1530</v>
      </c>
      <c r="C1800">
        <v>551240</v>
      </c>
      <c r="D1800" t="s">
        <v>257</v>
      </c>
      <c r="E1800" t="s">
        <v>44</v>
      </c>
      <c r="F1800" t="s">
        <v>45</v>
      </c>
      <c r="G1800" t="s">
        <v>1527</v>
      </c>
      <c r="H1800" t="s">
        <v>1528</v>
      </c>
      <c r="I1800" t="s">
        <v>2349</v>
      </c>
      <c r="J1800" t="s">
        <v>2349</v>
      </c>
      <c r="K1800" t="s">
        <v>2349</v>
      </c>
      <c r="L1800" t="s">
        <v>2349</v>
      </c>
      <c r="M1800" t="s">
        <v>1531</v>
      </c>
      <c r="N1800" t="s">
        <v>1530</v>
      </c>
      <c r="O1800" t="s">
        <v>2349</v>
      </c>
      <c r="P1800" t="s">
        <v>2349</v>
      </c>
      <c r="Q1800" s="1">
        <v>128250</v>
      </c>
    </row>
    <row r="1801" spans="1:17" x14ac:dyDescent="0.35">
      <c r="A1801" t="s">
        <v>1600</v>
      </c>
      <c r="B1801" t="s">
        <v>337</v>
      </c>
      <c r="C1801">
        <v>5005</v>
      </c>
      <c r="D1801" t="s">
        <v>171</v>
      </c>
      <c r="E1801" t="s">
        <v>110</v>
      </c>
      <c r="F1801" t="s">
        <v>111</v>
      </c>
      <c r="G1801" t="s">
        <v>112</v>
      </c>
      <c r="H1801" t="s">
        <v>113</v>
      </c>
      <c r="I1801" t="s">
        <v>2349</v>
      </c>
      <c r="J1801" t="s">
        <v>2349</v>
      </c>
      <c r="K1801" t="s">
        <v>2349</v>
      </c>
      <c r="L1801" t="s">
        <v>2349</v>
      </c>
      <c r="M1801" t="s">
        <v>2349</v>
      </c>
      <c r="N1801" t="s">
        <v>2349</v>
      </c>
      <c r="O1801" t="s">
        <v>2349</v>
      </c>
      <c r="P1801" t="s">
        <v>2349</v>
      </c>
      <c r="Q1801" s="1">
        <v>5190</v>
      </c>
    </row>
    <row r="1802" spans="1:17" x14ac:dyDescent="0.35">
      <c r="A1802" t="s">
        <v>1600</v>
      </c>
      <c r="B1802" t="s">
        <v>337</v>
      </c>
      <c r="C1802">
        <v>5005</v>
      </c>
      <c r="D1802" t="s">
        <v>171</v>
      </c>
      <c r="E1802" t="s">
        <v>167</v>
      </c>
      <c r="F1802" t="s">
        <v>168</v>
      </c>
      <c r="G1802" t="s">
        <v>169</v>
      </c>
      <c r="H1802" t="s">
        <v>170</v>
      </c>
      <c r="I1802" t="s">
        <v>2349</v>
      </c>
      <c r="J1802" t="s">
        <v>2349</v>
      </c>
      <c r="K1802" t="s">
        <v>2349</v>
      </c>
      <c r="L1802" t="s">
        <v>2349</v>
      </c>
      <c r="M1802" t="s">
        <v>2349</v>
      </c>
      <c r="N1802" t="s">
        <v>2349</v>
      </c>
      <c r="O1802" t="s">
        <v>2349</v>
      </c>
      <c r="P1802" t="s">
        <v>2349</v>
      </c>
      <c r="Q1802" s="1">
        <v>10000</v>
      </c>
    </row>
    <row r="1803" spans="1:17" x14ac:dyDescent="0.35">
      <c r="A1803" t="s">
        <v>1600</v>
      </c>
      <c r="B1803" t="s">
        <v>337</v>
      </c>
      <c r="C1803">
        <v>5005</v>
      </c>
      <c r="D1803" t="s">
        <v>171</v>
      </c>
      <c r="E1803" t="s">
        <v>537</v>
      </c>
      <c r="F1803" t="s">
        <v>538</v>
      </c>
      <c r="G1803" t="s">
        <v>535</v>
      </c>
      <c r="H1803" t="s">
        <v>536</v>
      </c>
      <c r="I1803" t="s">
        <v>2349</v>
      </c>
      <c r="J1803" t="s">
        <v>2349</v>
      </c>
      <c r="K1803" t="s">
        <v>2349</v>
      </c>
      <c r="L1803" t="s">
        <v>2349</v>
      </c>
      <c r="M1803" t="s">
        <v>2349</v>
      </c>
      <c r="N1803" t="s">
        <v>2349</v>
      </c>
      <c r="O1803" t="s">
        <v>2349</v>
      </c>
      <c r="P1803" t="s">
        <v>2349</v>
      </c>
      <c r="Q1803" s="1">
        <v>10512</v>
      </c>
    </row>
    <row r="1804" spans="1:17" x14ac:dyDescent="0.35">
      <c r="A1804" t="s">
        <v>1600</v>
      </c>
      <c r="B1804" t="s">
        <v>337</v>
      </c>
      <c r="C1804">
        <v>5005</v>
      </c>
      <c r="D1804" t="s">
        <v>171</v>
      </c>
      <c r="E1804" t="s">
        <v>200</v>
      </c>
      <c r="F1804" t="s">
        <v>201</v>
      </c>
      <c r="G1804" t="s">
        <v>202</v>
      </c>
      <c r="H1804" t="s">
        <v>203</v>
      </c>
      <c r="I1804" t="s">
        <v>2349</v>
      </c>
      <c r="J1804" t="s">
        <v>2349</v>
      </c>
      <c r="K1804" t="s">
        <v>2349</v>
      </c>
      <c r="L1804" t="s">
        <v>2349</v>
      </c>
      <c r="M1804" t="s">
        <v>2349</v>
      </c>
      <c r="N1804" t="s">
        <v>2349</v>
      </c>
      <c r="O1804" t="s">
        <v>2349</v>
      </c>
      <c r="P1804" t="s">
        <v>2349</v>
      </c>
      <c r="Q1804" s="1">
        <v>18480</v>
      </c>
    </row>
    <row r="1805" spans="1:17" x14ac:dyDescent="0.35">
      <c r="A1805" t="s">
        <v>1600</v>
      </c>
      <c r="B1805" t="s">
        <v>337</v>
      </c>
      <c r="C1805">
        <v>5005</v>
      </c>
      <c r="D1805" t="s">
        <v>171</v>
      </c>
      <c r="E1805" t="s">
        <v>189</v>
      </c>
      <c r="F1805" t="s">
        <v>190</v>
      </c>
      <c r="G1805" t="s">
        <v>20</v>
      </c>
      <c r="H1805" t="s">
        <v>21</v>
      </c>
      <c r="I1805" t="s">
        <v>2349</v>
      </c>
      <c r="J1805" t="s">
        <v>2349</v>
      </c>
      <c r="K1805" t="s">
        <v>2349</v>
      </c>
      <c r="L1805" t="s">
        <v>2349</v>
      </c>
      <c r="M1805" t="s">
        <v>781</v>
      </c>
      <c r="N1805" t="s">
        <v>782</v>
      </c>
      <c r="O1805" t="s">
        <v>2349</v>
      </c>
      <c r="P1805" t="s">
        <v>2349</v>
      </c>
      <c r="Q1805" s="1">
        <v>7464</v>
      </c>
    </row>
    <row r="1806" spans="1:17" x14ac:dyDescent="0.35">
      <c r="A1806" t="s">
        <v>1600</v>
      </c>
      <c r="B1806" t="s">
        <v>752</v>
      </c>
      <c r="C1806">
        <v>5063</v>
      </c>
      <c r="D1806" t="s">
        <v>72</v>
      </c>
      <c r="E1806" t="s">
        <v>77</v>
      </c>
      <c r="F1806" t="s">
        <v>78</v>
      </c>
      <c r="G1806" t="s">
        <v>152</v>
      </c>
      <c r="H1806" t="s">
        <v>153</v>
      </c>
      <c r="I1806" t="s">
        <v>2349</v>
      </c>
      <c r="J1806" t="s">
        <v>2349</v>
      </c>
      <c r="K1806" t="s">
        <v>2349</v>
      </c>
      <c r="L1806" t="s">
        <v>2349</v>
      </c>
      <c r="M1806" t="s">
        <v>163</v>
      </c>
      <c r="N1806" t="s">
        <v>164</v>
      </c>
      <c r="O1806" t="s">
        <v>753</v>
      </c>
      <c r="P1806" t="s">
        <v>754</v>
      </c>
      <c r="Q1806" s="1">
        <v>2009</v>
      </c>
    </row>
    <row r="1807" spans="1:17" x14ac:dyDescent="0.35">
      <c r="A1807" t="s">
        <v>1600</v>
      </c>
      <c r="B1807" t="s">
        <v>752</v>
      </c>
      <c r="C1807">
        <v>5063</v>
      </c>
      <c r="D1807" t="s">
        <v>72</v>
      </c>
      <c r="E1807" t="s">
        <v>181</v>
      </c>
      <c r="F1807" t="s">
        <v>182</v>
      </c>
      <c r="G1807" t="s">
        <v>20</v>
      </c>
      <c r="H1807" t="s">
        <v>21</v>
      </c>
      <c r="I1807" t="s">
        <v>2349</v>
      </c>
      <c r="J1807" t="s">
        <v>2349</v>
      </c>
      <c r="K1807" t="s">
        <v>2349</v>
      </c>
      <c r="L1807" t="s">
        <v>2349</v>
      </c>
      <c r="M1807" t="s">
        <v>163</v>
      </c>
      <c r="N1807" t="s">
        <v>164</v>
      </c>
      <c r="O1807" t="s">
        <v>753</v>
      </c>
      <c r="P1807" t="s">
        <v>754</v>
      </c>
      <c r="Q1807" s="1">
        <v>8919</v>
      </c>
    </row>
    <row r="1808" spans="1:17" x14ac:dyDescent="0.35">
      <c r="A1808" t="s">
        <v>1600</v>
      </c>
      <c r="B1808" t="s">
        <v>752</v>
      </c>
      <c r="C1808">
        <v>5063</v>
      </c>
      <c r="D1808" t="s">
        <v>72</v>
      </c>
      <c r="E1808" t="s">
        <v>44</v>
      </c>
      <c r="F1808" t="s">
        <v>45</v>
      </c>
      <c r="G1808" t="s">
        <v>46</v>
      </c>
      <c r="H1808" t="s">
        <v>47</v>
      </c>
      <c r="I1808" t="s">
        <v>2349</v>
      </c>
      <c r="J1808" t="s">
        <v>2349</v>
      </c>
      <c r="K1808" t="s">
        <v>2349</v>
      </c>
      <c r="L1808" t="s">
        <v>2349</v>
      </c>
      <c r="M1808" t="s">
        <v>163</v>
      </c>
      <c r="N1808" t="s">
        <v>164</v>
      </c>
      <c r="O1808" t="s">
        <v>753</v>
      </c>
      <c r="P1808" t="s">
        <v>754</v>
      </c>
      <c r="Q1808" s="1">
        <v>4039</v>
      </c>
    </row>
    <row r="1809" spans="1:17" x14ac:dyDescent="0.35">
      <c r="A1809" t="s">
        <v>1600</v>
      </c>
      <c r="B1809" t="s">
        <v>752</v>
      </c>
      <c r="C1809">
        <v>5063</v>
      </c>
      <c r="D1809" t="s">
        <v>72</v>
      </c>
      <c r="E1809" t="s">
        <v>258</v>
      </c>
      <c r="F1809" t="s">
        <v>259</v>
      </c>
      <c r="G1809" t="s">
        <v>260</v>
      </c>
      <c r="H1809" t="s">
        <v>261</v>
      </c>
      <c r="I1809" t="s">
        <v>2349</v>
      </c>
      <c r="J1809" t="s">
        <v>2349</v>
      </c>
      <c r="K1809" t="s">
        <v>2349</v>
      </c>
      <c r="L1809" t="s">
        <v>2349</v>
      </c>
      <c r="M1809" t="s">
        <v>163</v>
      </c>
      <c r="N1809" t="s">
        <v>164</v>
      </c>
      <c r="O1809" t="s">
        <v>753</v>
      </c>
      <c r="P1809" t="s">
        <v>754</v>
      </c>
      <c r="Q1809" s="1">
        <v>3412</v>
      </c>
    </row>
    <row r="1810" spans="1:17" x14ac:dyDescent="0.35">
      <c r="A1810" t="s">
        <v>1600</v>
      </c>
      <c r="B1810" t="s">
        <v>752</v>
      </c>
      <c r="C1810">
        <v>5063</v>
      </c>
      <c r="D1810" t="s">
        <v>72</v>
      </c>
      <c r="E1810" t="s">
        <v>18</v>
      </c>
      <c r="F1810" t="s">
        <v>19</v>
      </c>
      <c r="G1810" t="s">
        <v>20</v>
      </c>
      <c r="H1810" t="s">
        <v>21</v>
      </c>
      <c r="I1810" t="s">
        <v>2349</v>
      </c>
      <c r="J1810" t="s">
        <v>2349</v>
      </c>
      <c r="K1810" t="s">
        <v>2349</v>
      </c>
      <c r="L1810" t="s">
        <v>2349</v>
      </c>
      <c r="M1810" t="s">
        <v>163</v>
      </c>
      <c r="N1810" t="s">
        <v>164</v>
      </c>
      <c r="O1810" t="s">
        <v>753</v>
      </c>
      <c r="P1810" t="s">
        <v>754</v>
      </c>
      <c r="Q1810" s="1">
        <v>3406</v>
      </c>
    </row>
    <row r="1811" spans="1:17" x14ac:dyDescent="0.35">
      <c r="A1811" t="s">
        <v>1600</v>
      </c>
      <c r="B1811" t="s">
        <v>752</v>
      </c>
      <c r="C1811">
        <v>5063</v>
      </c>
      <c r="D1811" t="s">
        <v>72</v>
      </c>
      <c r="E1811" t="s">
        <v>205</v>
      </c>
      <c r="F1811" t="s">
        <v>206</v>
      </c>
      <c r="G1811" t="s">
        <v>207</v>
      </c>
      <c r="H1811" t="s">
        <v>208</v>
      </c>
      <c r="I1811" t="s">
        <v>2349</v>
      </c>
      <c r="J1811" t="s">
        <v>2349</v>
      </c>
      <c r="K1811" t="s">
        <v>2349</v>
      </c>
      <c r="L1811" t="s">
        <v>2349</v>
      </c>
      <c r="M1811" t="s">
        <v>163</v>
      </c>
      <c r="N1811" t="s">
        <v>164</v>
      </c>
      <c r="O1811" t="s">
        <v>753</v>
      </c>
      <c r="P1811" t="s">
        <v>754</v>
      </c>
      <c r="Q1811" s="1">
        <v>5303</v>
      </c>
    </row>
    <row r="1812" spans="1:17" x14ac:dyDescent="0.35">
      <c r="A1812" t="s">
        <v>1600</v>
      </c>
      <c r="B1812" t="s">
        <v>752</v>
      </c>
      <c r="C1812">
        <v>5064</v>
      </c>
      <c r="D1812" t="s">
        <v>67</v>
      </c>
      <c r="E1812" t="s">
        <v>77</v>
      </c>
      <c r="F1812" t="s">
        <v>78</v>
      </c>
      <c r="G1812" t="s">
        <v>152</v>
      </c>
      <c r="H1812" t="s">
        <v>153</v>
      </c>
      <c r="I1812" t="s">
        <v>2349</v>
      </c>
      <c r="J1812" t="s">
        <v>2349</v>
      </c>
      <c r="K1812" t="s">
        <v>2349</v>
      </c>
      <c r="L1812" t="s">
        <v>2349</v>
      </c>
      <c r="M1812" t="s">
        <v>163</v>
      </c>
      <c r="N1812" t="s">
        <v>164</v>
      </c>
      <c r="O1812" t="s">
        <v>753</v>
      </c>
      <c r="P1812" t="s">
        <v>754</v>
      </c>
      <c r="Q1812" s="1">
        <v>49</v>
      </c>
    </row>
    <row r="1813" spans="1:17" x14ac:dyDescent="0.35">
      <c r="A1813" t="s">
        <v>1600</v>
      </c>
      <c r="B1813" t="s">
        <v>752</v>
      </c>
      <c r="C1813">
        <v>5064</v>
      </c>
      <c r="D1813" t="s">
        <v>67</v>
      </c>
      <c r="E1813" t="s">
        <v>44</v>
      </c>
      <c r="F1813" t="s">
        <v>45</v>
      </c>
      <c r="G1813" t="s">
        <v>46</v>
      </c>
      <c r="H1813" t="s">
        <v>47</v>
      </c>
      <c r="I1813" t="s">
        <v>2349</v>
      </c>
      <c r="J1813" t="s">
        <v>2349</v>
      </c>
      <c r="K1813" t="s">
        <v>2349</v>
      </c>
      <c r="L1813" t="s">
        <v>2349</v>
      </c>
      <c r="M1813" t="s">
        <v>163</v>
      </c>
      <c r="N1813" t="s">
        <v>164</v>
      </c>
      <c r="O1813" t="s">
        <v>753</v>
      </c>
      <c r="P1813" t="s">
        <v>754</v>
      </c>
      <c r="Q1813" s="1">
        <v>98</v>
      </c>
    </row>
    <row r="1814" spans="1:17" x14ac:dyDescent="0.35">
      <c r="A1814" t="s">
        <v>1600</v>
      </c>
      <c r="B1814" t="s">
        <v>752</v>
      </c>
      <c r="C1814">
        <v>5064</v>
      </c>
      <c r="D1814" t="s">
        <v>67</v>
      </c>
      <c r="E1814" t="s">
        <v>258</v>
      </c>
      <c r="F1814" t="s">
        <v>259</v>
      </c>
      <c r="G1814" t="s">
        <v>260</v>
      </c>
      <c r="H1814" t="s">
        <v>261</v>
      </c>
      <c r="I1814" t="s">
        <v>2349</v>
      </c>
      <c r="J1814" t="s">
        <v>2349</v>
      </c>
      <c r="K1814" t="s">
        <v>2349</v>
      </c>
      <c r="L1814" t="s">
        <v>2349</v>
      </c>
      <c r="M1814" t="s">
        <v>163</v>
      </c>
      <c r="N1814" t="s">
        <v>164</v>
      </c>
      <c r="O1814" t="s">
        <v>753</v>
      </c>
      <c r="P1814" t="s">
        <v>754</v>
      </c>
      <c r="Q1814" s="1">
        <v>83</v>
      </c>
    </row>
    <row r="1815" spans="1:17" x14ac:dyDescent="0.35">
      <c r="A1815" t="s">
        <v>1600</v>
      </c>
      <c r="B1815" t="s">
        <v>752</v>
      </c>
      <c r="C1815">
        <v>5064</v>
      </c>
      <c r="D1815" t="s">
        <v>67</v>
      </c>
      <c r="E1815" t="s">
        <v>18</v>
      </c>
      <c r="F1815" t="s">
        <v>19</v>
      </c>
      <c r="G1815" t="s">
        <v>20</v>
      </c>
      <c r="H1815" t="s">
        <v>21</v>
      </c>
      <c r="I1815" t="s">
        <v>2349</v>
      </c>
      <c r="J1815" t="s">
        <v>2349</v>
      </c>
      <c r="K1815" t="s">
        <v>2349</v>
      </c>
      <c r="L1815" t="s">
        <v>2349</v>
      </c>
      <c r="M1815" t="s">
        <v>163</v>
      </c>
      <c r="N1815" t="s">
        <v>164</v>
      </c>
      <c r="O1815" t="s">
        <v>753</v>
      </c>
      <c r="P1815" t="s">
        <v>754</v>
      </c>
      <c r="Q1815" s="1">
        <v>82</v>
      </c>
    </row>
    <row r="1816" spans="1:17" x14ac:dyDescent="0.35">
      <c r="A1816" t="s">
        <v>1600</v>
      </c>
      <c r="B1816" t="s">
        <v>752</v>
      </c>
      <c r="C1816">
        <v>5064</v>
      </c>
      <c r="D1816" t="s">
        <v>67</v>
      </c>
      <c r="E1816" t="s">
        <v>205</v>
      </c>
      <c r="F1816" t="s">
        <v>206</v>
      </c>
      <c r="G1816" t="s">
        <v>207</v>
      </c>
      <c r="H1816" t="s">
        <v>208</v>
      </c>
      <c r="I1816" t="s">
        <v>2349</v>
      </c>
      <c r="J1816" t="s">
        <v>2349</v>
      </c>
      <c r="K1816" t="s">
        <v>2349</v>
      </c>
      <c r="L1816" t="s">
        <v>2349</v>
      </c>
      <c r="M1816" t="s">
        <v>163</v>
      </c>
      <c r="N1816" t="s">
        <v>164</v>
      </c>
      <c r="O1816" t="s">
        <v>753</v>
      </c>
      <c r="P1816" t="s">
        <v>754</v>
      </c>
      <c r="Q1816" s="1">
        <v>128</v>
      </c>
    </row>
    <row r="1817" spans="1:17" x14ac:dyDescent="0.35">
      <c r="A1817" t="s">
        <v>1600</v>
      </c>
      <c r="B1817" t="s">
        <v>752</v>
      </c>
      <c r="C1817">
        <v>50011</v>
      </c>
      <c r="D1817" t="s">
        <v>166</v>
      </c>
      <c r="E1817" t="s">
        <v>77</v>
      </c>
      <c r="F1817" t="s">
        <v>78</v>
      </c>
      <c r="G1817" t="s">
        <v>152</v>
      </c>
      <c r="H1817" t="s">
        <v>153</v>
      </c>
      <c r="I1817" t="s">
        <v>2349</v>
      </c>
      <c r="J1817" t="s">
        <v>2349</v>
      </c>
      <c r="K1817" t="s">
        <v>2349</v>
      </c>
      <c r="L1817" t="s">
        <v>2349</v>
      </c>
      <c r="M1817" t="s">
        <v>163</v>
      </c>
      <c r="N1817" t="s">
        <v>164</v>
      </c>
      <c r="O1817" t="s">
        <v>753</v>
      </c>
      <c r="P1817" t="s">
        <v>754</v>
      </c>
      <c r="Q1817" s="1">
        <v>6089</v>
      </c>
    </row>
    <row r="1818" spans="1:17" x14ac:dyDescent="0.35">
      <c r="A1818" t="s">
        <v>1600</v>
      </c>
      <c r="B1818" t="s">
        <v>752</v>
      </c>
      <c r="C1818">
        <v>50011</v>
      </c>
      <c r="D1818" t="s">
        <v>166</v>
      </c>
      <c r="E1818" t="s">
        <v>181</v>
      </c>
      <c r="F1818" t="s">
        <v>182</v>
      </c>
      <c r="G1818" t="s">
        <v>20</v>
      </c>
      <c r="H1818" t="s">
        <v>21</v>
      </c>
      <c r="I1818" t="s">
        <v>2349</v>
      </c>
      <c r="J1818" t="s">
        <v>2349</v>
      </c>
      <c r="K1818" t="s">
        <v>2349</v>
      </c>
      <c r="L1818" t="s">
        <v>2349</v>
      </c>
      <c r="M1818" t="s">
        <v>163</v>
      </c>
      <c r="N1818" t="s">
        <v>164</v>
      </c>
      <c r="O1818" t="s">
        <v>753</v>
      </c>
      <c r="P1818" t="s">
        <v>754</v>
      </c>
      <c r="Q1818" s="1">
        <v>26385</v>
      </c>
    </row>
    <row r="1819" spans="1:17" x14ac:dyDescent="0.35">
      <c r="A1819" t="s">
        <v>1600</v>
      </c>
      <c r="B1819" t="s">
        <v>752</v>
      </c>
      <c r="C1819">
        <v>50011</v>
      </c>
      <c r="D1819" t="s">
        <v>166</v>
      </c>
      <c r="E1819" t="s">
        <v>44</v>
      </c>
      <c r="F1819" t="s">
        <v>45</v>
      </c>
      <c r="G1819" t="s">
        <v>46</v>
      </c>
      <c r="H1819" t="s">
        <v>47</v>
      </c>
      <c r="I1819" t="s">
        <v>2349</v>
      </c>
      <c r="J1819" t="s">
        <v>2349</v>
      </c>
      <c r="K1819" t="s">
        <v>2349</v>
      </c>
      <c r="L1819" t="s">
        <v>2349</v>
      </c>
      <c r="M1819" t="s">
        <v>163</v>
      </c>
      <c r="N1819" t="s">
        <v>164</v>
      </c>
      <c r="O1819" t="s">
        <v>753</v>
      </c>
      <c r="P1819" t="s">
        <v>754</v>
      </c>
      <c r="Q1819" s="1">
        <v>12240</v>
      </c>
    </row>
    <row r="1820" spans="1:17" x14ac:dyDescent="0.35">
      <c r="A1820" t="s">
        <v>1600</v>
      </c>
      <c r="B1820" t="s">
        <v>752</v>
      </c>
      <c r="C1820">
        <v>50011</v>
      </c>
      <c r="D1820" t="s">
        <v>166</v>
      </c>
      <c r="E1820" t="s">
        <v>205</v>
      </c>
      <c r="F1820" t="s">
        <v>206</v>
      </c>
      <c r="G1820" t="s">
        <v>207</v>
      </c>
      <c r="H1820" t="s">
        <v>208</v>
      </c>
      <c r="I1820" t="s">
        <v>2349</v>
      </c>
      <c r="J1820" t="s">
        <v>2349</v>
      </c>
      <c r="K1820" t="s">
        <v>2349</v>
      </c>
      <c r="L1820" t="s">
        <v>2349</v>
      </c>
      <c r="M1820" t="s">
        <v>163</v>
      </c>
      <c r="N1820" t="s">
        <v>164</v>
      </c>
      <c r="O1820" t="s">
        <v>753</v>
      </c>
      <c r="P1820" t="s">
        <v>754</v>
      </c>
      <c r="Q1820" s="1">
        <v>16070</v>
      </c>
    </row>
    <row r="1821" spans="1:17" x14ac:dyDescent="0.35">
      <c r="A1821" t="s">
        <v>1600</v>
      </c>
      <c r="B1821" t="s">
        <v>752</v>
      </c>
      <c r="C1821">
        <v>50021</v>
      </c>
      <c r="D1821" t="s">
        <v>74</v>
      </c>
      <c r="E1821" t="s">
        <v>18</v>
      </c>
      <c r="F1821" t="s">
        <v>19</v>
      </c>
      <c r="G1821" t="s">
        <v>20</v>
      </c>
      <c r="H1821" t="s">
        <v>21</v>
      </c>
      <c r="I1821" t="s">
        <v>2349</v>
      </c>
      <c r="J1821" t="s">
        <v>2349</v>
      </c>
      <c r="K1821" t="s">
        <v>2349</v>
      </c>
      <c r="L1821" t="s">
        <v>2349</v>
      </c>
      <c r="M1821" t="s">
        <v>163</v>
      </c>
      <c r="N1821" t="s">
        <v>164</v>
      </c>
      <c r="O1821" t="s">
        <v>753</v>
      </c>
      <c r="P1821" t="s">
        <v>754</v>
      </c>
      <c r="Q1821" s="1">
        <v>10320</v>
      </c>
    </row>
    <row r="1822" spans="1:17" x14ac:dyDescent="0.35">
      <c r="A1822" t="s">
        <v>1600</v>
      </c>
      <c r="B1822" t="s">
        <v>752</v>
      </c>
      <c r="C1822">
        <v>413120</v>
      </c>
      <c r="D1822" t="s">
        <v>495</v>
      </c>
      <c r="E1822" t="s">
        <v>205</v>
      </c>
      <c r="F1822" t="s">
        <v>206</v>
      </c>
      <c r="G1822" t="s">
        <v>755</v>
      </c>
      <c r="H1822" t="s">
        <v>756</v>
      </c>
      <c r="I1822" t="s">
        <v>2349</v>
      </c>
      <c r="J1822" t="s">
        <v>2349</v>
      </c>
      <c r="K1822" t="s">
        <v>2349</v>
      </c>
      <c r="L1822" t="s">
        <v>2349</v>
      </c>
      <c r="M1822" t="s">
        <v>757</v>
      </c>
      <c r="N1822" t="s">
        <v>758</v>
      </c>
      <c r="O1822" t="s">
        <v>753</v>
      </c>
      <c r="P1822" t="s">
        <v>754</v>
      </c>
      <c r="Q1822" s="1">
        <v>-20001</v>
      </c>
    </row>
    <row r="1823" spans="1:17" x14ac:dyDescent="0.35">
      <c r="A1823" t="s">
        <v>1600</v>
      </c>
      <c r="B1823" t="s">
        <v>752</v>
      </c>
      <c r="C1823">
        <v>413823</v>
      </c>
      <c r="D1823" t="s">
        <v>759</v>
      </c>
      <c r="E1823" t="s">
        <v>205</v>
      </c>
      <c r="F1823" t="s">
        <v>206</v>
      </c>
      <c r="G1823" t="s">
        <v>760</v>
      </c>
      <c r="H1823" t="s">
        <v>761</v>
      </c>
      <c r="I1823" t="s">
        <v>2349</v>
      </c>
      <c r="J1823" t="s">
        <v>2349</v>
      </c>
      <c r="K1823" t="s">
        <v>2349</v>
      </c>
      <c r="L1823" t="s">
        <v>2349</v>
      </c>
      <c r="M1823" t="s">
        <v>762</v>
      </c>
      <c r="N1823" t="s">
        <v>763</v>
      </c>
      <c r="O1823" t="s">
        <v>753</v>
      </c>
      <c r="P1823" t="s">
        <v>754</v>
      </c>
      <c r="Q1823" s="1">
        <v>-1500</v>
      </c>
    </row>
    <row r="1824" spans="1:17" x14ac:dyDescent="0.35">
      <c r="A1824" t="s">
        <v>1600</v>
      </c>
      <c r="B1824" t="s">
        <v>752</v>
      </c>
      <c r="C1824">
        <v>550060</v>
      </c>
      <c r="D1824" t="s">
        <v>774</v>
      </c>
      <c r="E1824" t="s">
        <v>258</v>
      </c>
      <c r="F1824" t="s">
        <v>259</v>
      </c>
      <c r="G1824" t="s">
        <v>260</v>
      </c>
      <c r="H1824" t="s">
        <v>261</v>
      </c>
      <c r="I1824" t="s">
        <v>2349</v>
      </c>
      <c r="J1824" t="s">
        <v>2349</v>
      </c>
      <c r="K1824" t="s">
        <v>2349</v>
      </c>
      <c r="L1824" t="s">
        <v>2349</v>
      </c>
      <c r="M1824" t="s">
        <v>775</v>
      </c>
      <c r="N1824" t="s">
        <v>776</v>
      </c>
      <c r="O1824" t="s">
        <v>753</v>
      </c>
      <c r="P1824" t="s">
        <v>754</v>
      </c>
      <c r="Q1824" s="1">
        <v>-1000</v>
      </c>
    </row>
    <row r="1825" spans="1:17" x14ac:dyDescent="0.35">
      <c r="A1825" t="s">
        <v>1600</v>
      </c>
      <c r="B1825" t="s">
        <v>752</v>
      </c>
      <c r="C1825">
        <v>550200</v>
      </c>
      <c r="D1825" t="s">
        <v>414</v>
      </c>
      <c r="E1825" t="s">
        <v>258</v>
      </c>
      <c r="F1825" t="s">
        <v>259</v>
      </c>
      <c r="G1825" t="s">
        <v>260</v>
      </c>
      <c r="H1825" t="s">
        <v>261</v>
      </c>
      <c r="I1825" t="s">
        <v>2349</v>
      </c>
      <c r="J1825" t="s">
        <v>2349</v>
      </c>
      <c r="K1825" t="s">
        <v>2349</v>
      </c>
      <c r="L1825" t="s">
        <v>2349</v>
      </c>
      <c r="M1825" t="s">
        <v>775</v>
      </c>
      <c r="N1825" t="s">
        <v>776</v>
      </c>
      <c r="O1825" t="s">
        <v>753</v>
      </c>
      <c r="P1825" t="s">
        <v>754</v>
      </c>
      <c r="Q1825" s="1">
        <v>-9000</v>
      </c>
    </row>
    <row r="1826" spans="1:17" x14ac:dyDescent="0.35">
      <c r="A1826" t="s">
        <v>1600</v>
      </c>
      <c r="B1826" t="s">
        <v>752</v>
      </c>
      <c r="C1826">
        <v>551109</v>
      </c>
      <c r="D1826" t="s">
        <v>777</v>
      </c>
      <c r="E1826" t="s">
        <v>258</v>
      </c>
      <c r="F1826" t="s">
        <v>259</v>
      </c>
      <c r="G1826" t="s">
        <v>260</v>
      </c>
      <c r="H1826" t="s">
        <v>261</v>
      </c>
      <c r="I1826" t="s">
        <v>2349</v>
      </c>
      <c r="J1826" t="s">
        <v>2349</v>
      </c>
      <c r="K1826" t="s">
        <v>2349</v>
      </c>
      <c r="L1826" t="s">
        <v>2349</v>
      </c>
      <c r="M1826" t="s">
        <v>2349</v>
      </c>
      <c r="N1826" t="s">
        <v>2349</v>
      </c>
      <c r="O1826" t="s">
        <v>753</v>
      </c>
      <c r="P1826" t="s">
        <v>754</v>
      </c>
      <c r="Q1826" s="1">
        <v>-1000</v>
      </c>
    </row>
    <row r="1827" spans="1:17" x14ac:dyDescent="0.35">
      <c r="A1827" t="s">
        <v>1600</v>
      </c>
      <c r="B1827" t="s">
        <v>752</v>
      </c>
      <c r="C1827">
        <v>551240</v>
      </c>
      <c r="D1827" t="s">
        <v>257</v>
      </c>
      <c r="E1827" t="s">
        <v>258</v>
      </c>
      <c r="F1827" t="s">
        <v>259</v>
      </c>
      <c r="G1827" t="s">
        <v>260</v>
      </c>
      <c r="H1827" t="s">
        <v>261</v>
      </c>
      <c r="I1827" t="s">
        <v>2349</v>
      </c>
      <c r="J1827" t="s">
        <v>2349</v>
      </c>
      <c r="K1827" t="s">
        <v>2349</v>
      </c>
      <c r="L1827" t="s">
        <v>2349</v>
      </c>
      <c r="M1827" t="s">
        <v>262</v>
      </c>
      <c r="N1827" t="s">
        <v>263</v>
      </c>
      <c r="O1827" t="s">
        <v>753</v>
      </c>
      <c r="P1827" t="s">
        <v>754</v>
      </c>
      <c r="Q1827" s="1">
        <v>-6250</v>
      </c>
    </row>
    <row r="1828" spans="1:17" x14ac:dyDescent="0.35">
      <c r="A1828" t="s">
        <v>1600</v>
      </c>
      <c r="B1828" t="s">
        <v>752</v>
      </c>
      <c r="C1828">
        <v>551308</v>
      </c>
      <c r="D1828" t="s">
        <v>389</v>
      </c>
      <c r="E1828" t="s">
        <v>258</v>
      </c>
      <c r="F1828" t="s">
        <v>259</v>
      </c>
      <c r="G1828" t="s">
        <v>260</v>
      </c>
      <c r="H1828" t="s">
        <v>261</v>
      </c>
      <c r="I1828" t="s">
        <v>2349</v>
      </c>
      <c r="J1828" t="s">
        <v>2349</v>
      </c>
      <c r="K1828" t="s">
        <v>2349</v>
      </c>
      <c r="L1828" t="s">
        <v>2349</v>
      </c>
      <c r="M1828" t="s">
        <v>2349</v>
      </c>
      <c r="N1828" t="s">
        <v>2349</v>
      </c>
      <c r="O1828" t="s">
        <v>753</v>
      </c>
      <c r="P1828" t="s">
        <v>754</v>
      </c>
      <c r="Q1828" s="1">
        <v>-1200</v>
      </c>
    </row>
    <row r="1829" spans="1:17" x14ac:dyDescent="0.35">
      <c r="A1829" t="s">
        <v>1600</v>
      </c>
      <c r="B1829" t="s">
        <v>752</v>
      </c>
      <c r="C1829">
        <v>551480</v>
      </c>
      <c r="D1829" t="s">
        <v>254</v>
      </c>
      <c r="E1829" t="s">
        <v>181</v>
      </c>
      <c r="F1829" t="s">
        <v>182</v>
      </c>
      <c r="G1829" t="s">
        <v>20</v>
      </c>
      <c r="H1829" t="s">
        <v>21</v>
      </c>
      <c r="I1829" t="s">
        <v>423</v>
      </c>
      <c r="J1829" t="s">
        <v>424</v>
      </c>
      <c r="K1829" t="s">
        <v>2349</v>
      </c>
      <c r="L1829" t="s">
        <v>2349</v>
      </c>
      <c r="M1829" t="s">
        <v>2349</v>
      </c>
      <c r="N1829" t="s">
        <v>2349</v>
      </c>
      <c r="O1829" t="s">
        <v>753</v>
      </c>
      <c r="P1829" t="s">
        <v>754</v>
      </c>
      <c r="Q1829" s="1">
        <v>-5000</v>
      </c>
    </row>
    <row r="1830" spans="1:17" x14ac:dyDescent="0.35">
      <c r="A1830" t="s">
        <v>1600</v>
      </c>
      <c r="B1830" t="s">
        <v>752</v>
      </c>
      <c r="C1830">
        <v>551480</v>
      </c>
      <c r="D1830" t="s">
        <v>254</v>
      </c>
      <c r="E1830" t="s">
        <v>181</v>
      </c>
      <c r="F1830" t="s">
        <v>182</v>
      </c>
      <c r="G1830" t="s">
        <v>32</v>
      </c>
      <c r="H1830" t="s">
        <v>33</v>
      </c>
      <c r="I1830" t="s">
        <v>423</v>
      </c>
      <c r="J1830" t="s">
        <v>424</v>
      </c>
      <c r="K1830" t="s">
        <v>2349</v>
      </c>
      <c r="L1830" t="s">
        <v>2349</v>
      </c>
      <c r="M1830" t="s">
        <v>2349</v>
      </c>
      <c r="N1830" t="s">
        <v>2349</v>
      </c>
      <c r="O1830" t="s">
        <v>753</v>
      </c>
      <c r="P1830" t="s">
        <v>754</v>
      </c>
      <c r="Q1830" s="1">
        <v>-10700</v>
      </c>
    </row>
    <row r="1831" spans="1:17" x14ac:dyDescent="0.35">
      <c r="A1831" t="s">
        <v>1600</v>
      </c>
      <c r="B1831" t="s">
        <v>752</v>
      </c>
      <c r="C1831">
        <v>552520</v>
      </c>
      <c r="D1831" t="s">
        <v>76</v>
      </c>
      <c r="E1831" t="s">
        <v>77</v>
      </c>
      <c r="F1831" t="s">
        <v>78</v>
      </c>
      <c r="G1831" t="s">
        <v>266</v>
      </c>
      <c r="H1831" t="s">
        <v>267</v>
      </c>
      <c r="I1831" t="s">
        <v>2349</v>
      </c>
      <c r="J1831" t="s">
        <v>2349</v>
      </c>
      <c r="K1831" t="s">
        <v>2349</v>
      </c>
      <c r="L1831" t="s">
        <v>2349</v>
      </c>
      <c r="M1831" t="s">
        <v>81</v>
      </c>
      <c r="N1831" t="s">
        <v>82</v>
      </c>
      <c r="O1831" t="s">
        <v>753</v>
      </c>
      <c r="P1831" t="s">
        <v>754</v>
      </c>
      <c r="Q1831" s="1">
        <v>-8147</v>
      </c>
    </row>
    <row r="1832" spans="1:17" x14ac:dyDescent="0.35">
      <c r="A1832" t="s">
        <v>1600</v>
      </c>
      <c r="B1832" t="s">
        <v>773</v>
      </c>
      <c r="C1832">
        <v>551290</v>
      </c>
      <c r="D1832" t="s">
        <v>43</v>
      </c>
      <c r="E1832" t="s">
        <v>44</v>
      </c>
      <c r="F1832" t="s">
        <v>45</v>
      </c>
      <c r="G1832" t="s">
        <v>46</v>
      </c>
      <c r="H1832" t="s">
        <v>47</v>
      </c>
      <c r="I1832" t="s">
        <v>48</v>
      </c>
      <c r="J1832" t="s">
        <v>49</v>
      </c>
      <c r="K1832" t="s">
        <v>2349</v>
      </c>
      <c r="L1832" t="s">
        <v>2349</v>
      </c>
      <c r="M1832" t="s">
        <v>50</v>
      </c>
      <c r="N1832" t="s">
        <v>51</v>
      </c>
      <c r="O1832" t="s">
        <v>753</v>
      </c>
      <c r="P1832" t="s">
        <v>754</v>
      </c>
      <c r="Q1832" s="1">
        <v>-16377</v>
      </c>
    </row>
    <row r="1833" spans="1:17" x14ac:dyDescent="0.35">
      <c r="A1833" t="s">
        <v>1600</v>
      </c>
      <c r="B1833" t="s">
        <v>772</v>
      </c>
      <c r="C1833">
        <v>551290</v>
      </c>
      <c r="D1833" t="s">
        <v>43</v>
      </c>
      <c r="E1833" t="s">
        <v>44</v>
      </c>
      <c r="F1833" t="s">
        <v>45</v>
      </c>
      <c r="G1833" t="s">
        <v>46</v>
      </c>
      <c r="H1833" t="s">
        <v>47</v>
      </c>
      <c r="I1833" t="s">
        <v>48</v>
      </c>
      <c r="J1833" t="s">
        <v>49</v>
      </c>
      <c r="K1833" t="s">
        <v>2349</v>
      </c>
      <c r="L1833" t="s">
        <v>2349</v>
      </c>
      <c r="M1833" t="s">
        <v>50</v>
      </c>
      <c r="N1833" t="s">
        <v>51</v>
      </c>
      <c r="O1833" t="s">
        <v>753</v>
      </c>
      <c r="P1833" t="s">
        <v>754</v>
      </c>
      <c r="Q1833" s="1">
        <v>-9000</v>
      </c>
    </row>
    <row r="1834" spans="1:17" x14ac:dyDescent="0.35">
      <c r="A1834" t="s">
        <v>1600</v>
      </c>
      <c r="B1834" t="s">
        <v>771</v>
      </c>
      <c r="C1834">
        <v>551290</v>
      </c>
      <c r="D1834" t="s">
        <v>43</v>
      </c>
      <c r="E1834" t="s">
        <v>44</v>
      </c>
      <c r="F1834" t="s">
        <v>45</v>
      </c>
      <c r="G1834" t="s">
        <v>46</v>
      </c>
      <c r="H1834" t="s">
        <v>47</v>
      </c>
      <c r="I1834" t="s">
        <v>48</v>
      </c>
      <c r="J1834" t="s">
        <v>49</v>
      </c>
      <c r="K1834" t="s">
        <v>2349</v>
      </c>
      <c r="L1834" t="s">
        <v>2349</v>
      </c>
      <c r="M1834" t="s">
        <v>50</v>
      </c>
      <c r="N1834" t="s">
        <v>51</v>
      </c>
      <c r="O1834" t="s">
        <v>753</v>
      </c>
      <c r="P1834" t="s">
        <v>754</v>
      </c>
      <c r="Q1834" s="1">
        <v>-13808</v>
      </c>
    </row>
    <row r="1835" spans="1:17" x14ac:dyDescent="0.35">
      <c r="A1835" t="s">
        <v>1600</v>
      </c>
      <c r="B1835" t="s">
        <v>767</v>
      </c>
      <c r="C1835">
        <v>550001</v>
      </c>
      <c r="D1835" t="s">
        <v>768</v>
      </c>
      <c r="E1835" t="s">
        <v>181</v>
      </c>
      <c r="F1835" t="s">
        <v>182</v>
      </c>
      <c r="G1835" t="s">
        <v>20</v>
      </c>
      <c r="H1835" t="s">
        <v>21</v>
      </c>
      <c r="I1835" t="s">
        <v>2349</v>
      </c>
      <c r="J1835" t="s">
        <v>2349</v>
      </c>
      <c r="K1835" t="s">
        <v>2349</v>
      </c>
      <c r="L1835" t="s">
        <v>2349</v>
      </c>
      <c r="M1835" t="s">
        <v>2349</v>
      </c>
      <c r="N1835" t="s">
        <v>2349</v>
      </c>
      <c r="O1835" t="s">
        <v>753</v>
      </c>
      <c r="P1835" t="s">
        <v>754</v>
      </c>
      <c r="Q1835" s="1">
        <v>-400</v>
      </c>
    </row>
    <row r="1836" spans="1:17" x14ac:dyDescent="0.35">
      <c r="A1836" t="s">
        <v>1600</v>
      </c>
      <c r="B1836" t="s">
        <v>767</v>
      </c>
      <c r="C1836">
        <v>551480</v>
      </c>
      <c r="D1836" t="s">
        <v>254</v>
      </c>
      <c r="E1836" t="s">
        <v>181</v>
      </c>
      <c r="F1836" t="s">
        <v>182</v>
      </c>
      <c r="G1836" t="s">
        <v>20</v>
      </c>
      <c r="H1836" t="s">
        <v>21</v>
      </c>
      <c r="I1836" t="s">
        <v>2349</v>
      </c>
      <c r="J1836" t="s">
        <v>2349</v>
      </c>
      <c r="K1836" t="s">
        <v>2349</v>
      </c>
      <c r="L1836" t="s">
        <v>2349</v>
      </c>
      <c r="M1836" t="s">
        <v>2349</v>
      </c>
      <c r="N1836" t="s">
        <v>2349</v>
      </c>
      <c r="O1836" t="s">
        <v>753</v>
      </c>
      <c r="P1836" t="s">
        <v>754</v>
      </c>
      <c r="Q1836" s="1">
        <v>-2000</v>
      </c>
    </row>
    <row r="1837" spans="1:17" x14ac:dyDescent="0.35">
      <c r="A1837" t="s">
        <v>1600</v>
      </c>
      <c r="B1837" t="s">
        <v>764</v>
      </c>
      <c r="C1837">
        <v>552590</v>
      </c>
      <c r="D1837" t="s">
        <v>39</v>
      </c>
      <c r="E1837" t="s">
        <v>181</v>
      </c>
      <c r="F1837" t="s">
        <v>182</v>
      </c>
      <c r="G1837" t="s">
        <v>183</v>
      </c>
      <c r="H1837" t="s">
        <v>184</v>
      </c>
      <c r="I1837" t="s">
        <v>2349</v>
      </c>
      <c r="J1837" t="s">
        <v>2349</v>
      </c>
      <c r="K1837" t="s">
        <v>2349</v>
      </c>
      <c r="L1837" t="s">
        <v>2349</v>
      </c>
      <c r="M1837" t="s">
        <v>765</v>
      </c>
      <c r="N1837" t="s">
        <v>766</v>
      </c>
      <c r="O1837" t="s">
        <v>753</v>
      </c>
      <c r="P1837" t="s">
        <v>754</v>
      </c>
      <c r="Q1837" s="1">
        <v>-1500</v>
      </c>
    </row>
    <row r="1838" spans="1:17" x14ac:dyDescent="0.35">
      <c r="A1838" t="s">
        <v>1600</v>
      </c>
      <c r="B1838" t="s">
        <v>769</v>
      </c>
      <c r="C1838">
        <v>554031</v>
      </c>
      <c r="D1838" t="s">
        <v>770</v>
      </c>
      <c r="E1838" t="s">
        <v>181</v>
      </c>
      <c r="F1838" t="s">
        <v>182</v>
      </c>
      <c r="G1838" t="s">
        <v>20</v>
      </c>
      <c r="H1838" t="s">
        <v>21</v>
      </c>
      <c r="I1838" t="s">
        <v>2349</v>
      </c>
      <c r="J1838" t="s">
        <v>2349</v>
      </c>
      <c r="K1838" t="s">
        <v>2349</v>
      </c>
      <c r="L1838" t="s">
        <v>2349</v>
      </c>
      <c r="M1838" t="s">
        <v>2349</v>
      </c>
      <c r="N1838" t="s">
        <v>2349</v>
      </c>
      <c r="O1838" t="s">
        <v>753</v>
      </c>
      <c r="P1838" t="s">
        <v>754</v>
      </c>
      <c r="Q1838" s="1">
        <v>-2090</v>
      </c>
    </row>
    <row r="1839" spans="1:17" x14ac:dyDescent="0.35">
      <c r="A1839" t="s">
        <v>1600</v>
      </c>
      <c r="B1839" t="s">
        <v>1358</v>
      </c>
      <c r="C1839">
        <v>50021</v>
      </c>
      <c r="D1839" t="s">
        <v>74</v>
      </c>
      <c r="E1839" t="s">
        <v>200</v>
      </c>
      <c r="F1839" t="s">
        <v>201</v>
      </c>
      <c r="G1839" t="s">
        <v>202</v>
      </c>
      <c r="H1839" t="s">
        <v>203</v>
      </c>
      <c r="I1839" t="s">
        <v>2349</v>
      </c>
      <c r="J1839" t="s">
        <v>2349</v>
      </c>
      <c r="K1839" t="s">
        <v>2349</v>
      </c>
      <c r="L1839" t="s">
        <v>2349</v>
      </c>
      <c r="M1839" t="s">
        <v>2349</v>
      </c>
      <c r="N1839" t="s">
        <v>2349</v>
      </c>
      <c r="O1839" t="s">
        <v>2349</v>
      </c>
      <c r="P1839" t="s">
        <v>2349</v>
      </c>
      <c r="Q1839" s="1">
        <v>249660</v>
      </c>
    </row>
    <row r="1840" spans="1:17" x14ac:dyDescent="0.35">
      <c r="A1840" t="s">
        <v>1600</v>
      </c>
      <c r="B1840" t="s">
        <v>1346</v>
      </c>
      <c r="C1840">
        <v>551600</v>
      </c>
      <c r="D1840" t="s">
        <v>1346</v>
      </c>
      <c r="E1840" t="s">
        <v>306</v>
      </c>
      <c r="F1840" t="s">
        <v>307</v>
      </c>
      <c r="G1840" t="s">
        <v>158</v>
      </c>
      <c r="H1840" t="s">
        <v>159</v>
      </c>
      <c r="I1840" t="s">
        <v>2349</v>
      </c>
      <c r="J1840" t="s">
        <v>2349</v>
      </c>
      <c r="K1840" t="s">
        <v>2349</v>
      </c>
      <c r="L1840" t="s">
        <v>2349</v>
      </c>
      <c r="M1840" t="s">
        <v>2349</v>
      </c>
      <c r="N1840" t="s">
        <v>2349</v>
      </c>
      <c r="O1840" t="s">
        <v>2349</v>
      </c>
      <c r="P1840" t="s">
        <v>2349</v>
      </c>
      <c r="Q1840" s="1">
        <v>400</v>
      </c>
    </row>
    <row r="1841" spans="1:17" x14ac:dyDescent="0.35">
      <c r="A1841" t="s">
        <v>1600</v>
      </c>
      <c r="B1841" t="s">
        <v>1346</v>
      </c>
      <c r="C1841">
        <v>551600</v>
      </c>
      <c r="D1841" t="s">
        <v>1346</v>
      </c>
      <c r="E1841" t="s">
        <v>200</v>
      </c>
      <c r="F1841" t="s">
        <v>201</v>
      </c>
      <c r="G1841" t="s">
        <v>202</v>
      </c>
      <c r="H1841" t="s">
        <v>203</v>
      </c>
      <c r="I1841" t="s">
        <v>2349</v>
      </c>
      <c r="J1841" t="s">
        <v>2349</v>
      </c>
      <c r="K1841" t="s">
        <v>2349</v>
      </c>
      <c r="L1841" t="s">
        <v>2349</v>
      </c>
      <c r="M1841" t="s">
        <v>2349</v>
      </c>
      <c r="N1841" t="s">
        <v>2349</v>
      </c>
      <c r="O1841" t="s">
        <v>2349</v>
      </c>
      <c r="P1841" t="s">
        <v>2349</v>
      </c>
      <c r="Q1841" s="1">
        <v>7000</v>
      </c>
    </row>
    <row r="1842" spans="1:17" x14ac:dyDescent="0.35">
      <c r="A1842" t="s">
        <v>1600</v>
      </c>
      <c r="B1842" t="s">
        <v>1317</v>
      </c>
      <c r="C1842">
        <v>5063</v>
      </c>
      <c r="D1842" t="s">
        <v>72</v>
      </c>
      <c r="E1842" t="s">
        <v>127</v>
      </c>
      <c r="F1842" t="s">
        <v>128</v>
      </c>
      <c r="G1842" t="s">
        <v>129</v>
      </c>
      <c r="H1842" t="s">
        <v>130</v>
      </c>
      <c r="I1842" t="s">
        <v>2349</v>
      </c>
      <c r="J1842" t="s">
        <v>2349</v>
      </c>
      <c r="K1842" t="s">
        <v>2349</v>
      </c>
      <c r="L1842" t="s">
        <v>2349</v>
      </c>
      <c r="M1842" t="s">
        <v>2349</v>
      </c>
      <c r="N1842" t="s">
        <v>2349</v>
      </c>
      <c r="O1842" t="s">
        <v>2349</v>
      </c>
      <c r="P1842" t="s">
        <v>2349</v>
      </c>
      <c r="Q1842" s="1">
        <v>27423</v>
      </c>
    </row>
    <row r="1843" spans="1:17" x14ac:dyDescent="0.35">
      <c r="A1843" t="s">
        <v>1600</v>
      </c>
      <c r="B1843" t="s">
        <v>74</v>
      </c>
      <c r="C1843">
        <v>50021</v>
      </c>
      <c r="D1843" t="s">
        <v>74</v>
      </c>
      <c r="E1843" t="s">
        <v>312</v>
      </c>
      <c r="F1843" t="s">
        <v>313</v>
      </c>
      <c r="G1843" t="s">
        <v>70</v>
      </c>
      <c r="H1843" t="s">
        <v>71</v>
      </c>
      <c r="I1843" t="s">
        <v>2349</v>
      </c>
      <c r="J1843" t="s">
        <v>2349</v>
      </c>
      <c r="K1843" t="s">
        <v>2349</v>
      </c>
      <c r="L1843" t="s">
        <v>2349</v>
      </c>
      <c r="M1843" t="s">
        <v>2349</v>
      </c>
      <c r="N1843" t="s">
        <v>2349</v>
      </c>
      <c r="O1843" t="s">
        <v>2349</v>
      </c>
      <c r="P1843" t="s">
        <v>2349</v>
      </c>
      <c r="Q1843" s="1">
        <v>635460</v>
      </c>
    </row>
    <row r="1844" spans="1:17" x14ac:dyDescent="0.35">
      <c r="A1844" t="s">
        <v>1600</v>
      </c>
      <c r="B1844" t="s">
        <v>74</v>
      </c>
      <c r="C1844">
        <v>50021</v>
      </c>
      <c r="D1844" t="s">
        <v>74</v>
      </c>
      <c r="E1844" t="s">
        <v>174</v>
      </c>
      <c r="F1844" t="s">
        <v>175</v>
      </c>
      <c r="G1844" t="s">
        <v>70</v>
      </c>
      <c r="H1844" t="s">
        <v>71</v>
      </c>
      <c r="I1844" t="s">
        <v>2349</v>
      </c>
      <c r="J1844" t="s">
        <v>2349</v>
      </c>
      <c r="K1844" t="s">
        <v>2349</v>
      </c>
      <c r="L1844" t="s">
        <v>2349</v>
      </c>
      <c r="M1844" t="s">
        <v>2349</v>
      </c>
      <c r="N1844" t="s">
        <v>2349</v>
      </c>
      <c r="O1844" t="s">
        <v>2349</v>
      </c>
      <c r="P1844" t="s">
        <v>2349</v>
      </c>
      <c r="Q1844" s="1">
        <v>216426</v>
      </c>
    </row>
    <row r="1845" spans="1:17" x14ac:dyDescent="0.35">
      <c r="A1845" t="s">
        <v>1600</v>
      </c>
      <c r="B1845" t="s">
        <v>74</v>
      </c>
      <c r="C1845">
        <v>50021</v>
      </c>
      <c r="D1845" t="s">
        <v>74</v>
      </c>
      <c r="E1845" t="s">
        <v>68</v>
      </c>
      <c r="F1845" t="s">
        <v>69</v>
      </c>
      <c r="G1845" t="s">
        <v>70</v>
      </c>
      <c r="H1845" t="s">
        <v>71</v>
      </c>
      <c r="I1845" t="s">
        <v>2349</v>
      </c>
      <c r="J1845" t="s">
        <v>2349</v>
      </c>
      <c r="K1845" t="s">
        <v>2349</v>
      </c>
      <c r="L1845" t="s">
        <v>2349</v>
      </c>
      <c r="M1845" t="s">
        <v>2349</v>
      </c>
      <c r="N1845" t="s">
        <v>2349</v>
      </c>
      <c r="O1845" t="s">
        <v>2349</v>
      </c>
      <c r="P1845" t="s">
        <v>2349</v>
      </c>
      <c r="Q1845" s="1">
        <v>378216</v>
      </c>
    </row>
    <row r="1846" spans="1:17" x14ac:dyDescent="0.35">
      <c r="A1846" t="s">
        <v>1600</v>
      </c>
      <c r="B1846" t="s">
        <v>74</v>
      </c>
      <c r="C1846">
        <v>50021</v>
      </c>
      <c r="D1846" t="s">
        <v>74</v>
      </c>
      <c r="E1846" t="s">
        <v>115</v>
      </c>
      <c r="F1846" t="s">
        <v>116</v>
      </c>
      <c r="G1846" t="s">
        <v>70</v>
      </c>
      <c r="H1846" t="s">
        <v>71</v>
      </c>
      <c r="I1846" t="s">
        <v>2349</v>
      </c>
      <c r="J1846" t="s">
        <v>2349</v>
      </c>
      <c r="K1846" t="s">
        <v>2349</v>
      </c>
      <c r="L1846" t="s">
        <v>2349</v>
      </c>
      <c r="M1846" t="s">
        <v>2349</v>
      </c>
      <c r="N1846" t="s">
        <v>2349</v>
      </c>
      <c r="O1846" t="s">
        <v>2349</v>
      </c>
      <c r="P1846" t="s">
        <v>2349</v>
      </c>
      <c r="Q1846" s="1">
        <v>422982</v>
      </c>
    </row>
    <row r="1847" spans="1:17" x14ac:dyDescent="0.35">
      <c r="A1847" t="s">
        <v>1600</v>
      </c>
      <c r="B1847" t="s">
        <v>74</v>
      </c>
      <c r="C1847">
        <v>50021</v>
      </c>
      <c r="D1847" t="s">
        <v>74</v>
      </c>
      <c r="E1847" t="s">
        <v>143</v>
      </c>
      <c r="F1847" t="s">
        <v>144</v>
      </c>
      <c r="G1847" t="s">
        <v>32</v>
      </c>
      <c r="H1847" t="s">
        <v>33</v>
      </c>
      <c r="I1847" t="s">
        <v>2349</v>
      </c>
      <c r="J1847" t="s">
        <v>2349</v>
      </c>
      <c r="K1847" t="s">
        <v>2349</v>
      </c>
      <c r="L1847" t="s">
        <v>2349</v>
      </c>
      <c r="M1847" t="s">
        <v>2349</v>
      </c>
      <c r="N1847" t="s">
        <v>2349</v>
      </c>
      <c r="O1847" t="s">
        <v>2349</v>
      </c>
      <c r="P1847" t="s">
        <v>2349</v>
      </c>
      <c r="Q1847" s="1">
        <v>98419</v>
      </c>
    </row>
    <row r="1848" spans="1:17" x14ac:dyDescent="0.35">
      <c r="A1848" t="s">
        <v>1600</v>
      </c>
      <c r="B1848" t="s">
        <v>74</v>
      </c>
      <c r="C1848">
        <v>50021</v>
      </c>
      <c r="D1848" t="s">
        <v>74</v>
      </c>
      <c r="E1848" t="s">
        <v>110</v>
      </c>
      <c r="F1848" t="s">
        <v>111</v>
      </c>
      <c r="G1848" t="s">
        <v>112</v>
      </c>
      <c r="H1848" t="s">
        <v>113</v>
      </c>
      <c r="I1848" t="s">
        <v>2349</v>
      </c>
      <c r="J1848" t="s">
        <v>2349</v>
      </c>
      <c r="K1848" t="s">
        <v>2349</v>
      </c>
      <c r="L1848" t="s">
        <v>2349</v>
      </c>
      <c r="M1848" t="s">
        <v>2349</v>
      </c>
      <c r="N1848" t="s">
        <v>2349</v>
      </c>
      <c r="O1848" t="s">
        <v>2349</v>
      </c>
      <c r="P1848" t="s">
        <v>2349</v>
      </c>
      <c r="Q1848" s="1">
        <v>55908</v>
      </c>
    </row>
    <row r="1849" spans="1:17" x14ac:dyDescent="0.35">
      <c r="A1849" t="s">
        <v>1600</v>
      </c>
      <c r="B1849" t="s">
        <v>74</v>
      </c>
      <c r="C1849">
        <v>50021</v>
      </c>
      <c r="D1849" t="s">
        <v>74</v>
      </c>
      <c r="E1849" t="s">
        <v>215</v>
      </c>
      <c r="F1849" t="s">
        <v>216</v>
      </c>
      <c r="G1849" t="s">
        <v>112</v>
      </c>
      <c r="H1849" t="s">
        <v>113</v>
      </c>
      <c r="I1849" t="s">
        <v>2349</v>
      </c>
      <c r="J1849" t="s">
        <v>2349</v>
      </c>
      <c r="K1849" t="s">
        <v>2349</v>
      </c>
      <c r="L1849" t="s">
        <v>2349</v>
      </c>
      <c r="M1849" t="s">
        <v>2349</v>
      </c>
      <c r="N1849" t="s">
        <v>2349</v>
      </c>
      <c r="O1849" t="s">
        <v>2349</v>
      </c>
      <c r="P1849" t="s">
        <v>2349</v>
      </c>
      <c r="Q1849" s="1">
        <v>50217</v>
      </c>
    </row>
    <row r="1850" spans="1:17" x14ac:dyDescent="0.35">
      <c r="A1850" t="s">
        <v>1600</v>
      </c>
      <c r="B1850" t="s">
        <v>74</v>
      </c>
      <c r="C1850">
        <v>50021</v>
      </c>
      <c r="D1850" t="s">
        <v>74</v>
      </c>
      <c r="E1850" t="s">
        <v>146</v>
      </c>
      <c r="F1850" t="s">
        <v>147</v>
      </c>
      <c r="G1850" t="s">
        <v>148</v>
      </c>
      <c r="H1850" t="s">
        <v>149</v>
      </c>
      <c r="I1850" t="s">
        <v>2349</v>
      </c>
      <c r="J1850" t="s">
        <v>2349</v>
      </c>
      <c r="K1850" t="s">
        <v>2349</v>
      </c>
      <c r="L1850" t="s">
        <v>2349</v>
      </c>
      <c r="M1850" t="s">
        <v>2349</v>
      </c>
      <c r="N1850" t="s">
        <v>2349</v>
      </c>
      <c r="O1850" t="s">
        <v>2349</v>
      </c>
      <c r="P1850" t="s">
        <v>2349</v>
      </c>
      <c r="Q1850" s="1">
        <v>70119</v>
      </c>
    </row>
    <row r="1851" spans="1:17" x14ac:dyDescent="0.35">
      <c r="A1851" t="s">
        <v>1600</v>
      </c>
      <c r="B1851" t="s">
        <v>74</v>
      </c>
      <c r="C1851">
        <v>50021</v>
      </c>
      <c r="D1851" t="s">
        <v>74</v>
      </c>
      <c r="E1851" t="s">
        <v>146</v>
      </c>
      <c r="F1851" t="s">
        <v>147</v>
      </c>
      <c r="G1851" t="s">
        <v>226</v>
      </c>
      <c r="H1851" t="s">
        <v>227</v>
      </c>
      <c r="I1851" t="s">
        <v>2349</v>
      </c>
      <c r="J1851" t="s">
        <v>2349</v>
      </c>
      <c r="K1851" t="s">
        <v>2349</v>
      </c>
      <c r="L1851" t="s">
        <v>2349</v>
      </c>
      <c r="M1851" t="s">
        <v>2349</v>
      </c>
      <c r="N1851" t="s">
        <v>2349</v>
      </c>
      <c r="O1851" t="s">
        <v>2349</v>
      </c>
      <c r="P1851" t="s">
        <v>2349</v>
      </c>
      <c r="Q1851" s="1">
        <v>202913</v>
      </c>
    </row>
    <row r="1852" spans="1:17" x14ac:dyDescent="0.35">
      <c r="A1852" t="s">
        <v>1600</v>
      </c>
      <c r="B1852" t="s">
        <v>74</v>
      </c>
      <c r="C1852">
        <v>50021</v>
      </c>
      <c r="D1852" t="s">
        <v>74</v>
      </c>
      <c r="E1852" t="s">
        <v>146</v>
      </c>
      <c r="F1852" t="s">
        <v>147</v>
      </c>
      <c r="G1852" t="s">
        <v>224</v>
      </c>
      <c r="H1852" t="s">
        <v>225</v>
      </c>
      <c r="I1852" t="s">
        <v>2349</v>
      </c>
      <c r="J1852" t="s">
        <v>2349</v>
      </c>
      <c r="K1852" t="s">
        <v>2349</v>
      </c>
      <c r="L1852" t="s">
        <v>2349</v>
      </c>
      <c r="M1852" t="s">
        <v>2349</v>
      </c>
      <c r="N1852" t="s">
        <v>2349</v>
      </c>
      <c r="O1852" t="s">
        <v>2349</v>
      </c>
      <c r="P1852" t="s">
        <v>2349</v>
      </c>
      <c r="Q1852" s="1">
        <v>41712</v>
      </c>
    </row>
    <row r="1853" spans="1:17" x14ac:dyDescent="0.35">
      <c r="A1853" t="s">
        <v>1600</v>
      </c>
      <c r="B1853" t="s">
        <v>74</v>
      </c>
      <c r="C1853">
        <v>50021</v>
      </c>
      <c r="D1853" t="s">
        <v>74</v>
      </c>
      <c r="E1853" t="s">
        <v>167</v>
      </c>
      <c r="F1853" t="s">
        <v>168</v>
      </c>
      <c r="G1853" t="s">
        <v>169</v>
      </c>
      <c r="H1853" t="s">
        <v>170</v>
      </c>
      <c r="I1853" t="s">
        <v>2349</v>
      </c>
      <c r="J1853" t="s">
        <v>2349</v>
      </c>
      <c r="K1853" t="s">
        <v>209</v>
      </c>
      <c r="L1853" t="s">
        <v>210</v>
      </c>
      <c r="M1853" t="s">
        <v>2349</v>
      </c>
      <c r="N1853" t="s">
        <v>2349</v>
      </c>
      <c r="O1853" t="s">
        <v>2349</v>
      </c>
      <c r="P1853" t="s">
        <v>2349</v>
      </c>
      <c r="Q1853" s="1">
        <v>26000</v>
      </c>
    </row>
    <row r="1854" spans="1:17" x14ac:dyDescent="0.35">
      <c r="A1854" t="s">
        <v>1600</v>
      </c>
      <c r="B1854" t="s">
        <v>74</v>
      </c>
      <c r="C1854">
        <v>50021</v>
      </c>
      <c r="D1854" t="s">
        <v>74</v>
      </c>
      <c r="E1854" t="s">
        <v>167</v>
      </c>
      <c r="F1854" t="s">
        <v>168</v>
      </c>
      <c r="G1854" t="s">
        <v>169</v>
      </c>
      <c r="H1854" t="s">
        <v>170</v>
      </c>
      <c r="I1854" t="s">
        <v>2349</v>
      </c>
      <c r="J1854" t="s">
        <v>2349</v>
      </c>
      <c r="K1854" t="s">
        <v>835</v>
      </c>
      <c r="L1854" t="s">
        <v>836</v>
      </c>
      <c r="M1854" t="s">
        <v>2349</v>
      </c>
      <c r="N1854" t="s">
        <v>2349</v>
      </c>
      <c r="O1854" t="s">
        <v>2349</v>
      </c>
      <c r="P1854" t="s">
        <v>2349</v>
      </c>
      <c r="Q1854" s="1">
        <v>51014</v>
      </c>
    </row>
    <row r="1855" spans="1:17" x14ac:dyDescent="0.35">
      <c r="A1855" t="s">
        <v>1600</v>
      </c>
      <c r="B1855" t="s">
        <v>74</v>
      </c>
      <c r="C1855">
        <v>50021</v>
      </c>
      <c r="D1855" t="s">
        <v>74</v>
      </c>
      <c r="E1855" t="s">
        <v>167</v>
      </c>
      <c r="F1855" t="s">
        <v>168</v>
      </c>
      <c r="G1855" t="s">
        <v>169</v>
      </c>
      <c r="H1855" t="s">
        <v>170</v>
      </c>
      <c r="I1855" t="s">
        <v>2349</v>
      </c>
      <c r="J1855" t="s">
        <v>2349</v>
      </c>
      <c r="K1855" t="s">
        <v>2349</v>
      </c>
      <c r="L1855" t="s">
        <v>2349</v>
      </c>
      <c r="M1855" t="s">
        <v>2349</v>
      </c>
      <c r="N1855" t="s">
        <v>2349</v>
      </c>
      <c r="O1855" t="s">
        <v>2349</v>
      </c>
      <c r="P1855" t="s">
        <v>2349</v>
      </c>
      <c r="Q1855" s="1">
        <v>542795</v>
      </c>
    </row>
    <row r="1856" spans="1:17" x14ac:dyDescent="0.35">
      <c r="A1856" t="s">
        <v>1600</v>
      </c>
      <c r="B1856" t="s">
        <v>74</v>
      </c>
      <c r="C1856">
        <v>50021</v>
      </c>
      <c r="D1856" t="s">
        <v>74</v>
      </c>
      <c r="E1856" t="s">
        <v>340</v>
      </c>
      <c r="F1856" t="s">
        <v>341</v>
      </c>
      <c r="G1856" t="s">
        <v>32</v>
      </c>
      <c r="H1856" t="s">
        <v>33</v>
      </c>
      <c r="I1856" t="s">
        <v>2349</v>
      </c>
      <c r="J1856" t="s">
        <v>2349</v>
      </c>
      <c r="K1856" t="s">
        <v>2349</v>
      </c>
      <c r="L1856" t="s">
        <v>2349</v>
      </c>
      <c r="M1856" t="s">
        <v>2349</v>
      </c>
      <c r="N1856" t="s">
        <v>2349</v>
      </c>
      <c r="O1856" t="s">
        <v>2349</v>
      </c>
      <c r="P1856" t="s">
        <v>2349</v>
      </c>
      <c r="Q1856" s="1">
        <v>334950</v>
      </c>
    </row>
    <row r="1857" spans="1:17" x14ac:dyDescent="0.35">
      <c r="A1857" t="s">
        <v>1600</v>
      </c>
      <c r="B1857" t="s">
        <v>74</v>
      </c>
      <c r="C1857">
        <v>50021</v>
      </c>
      <c r="D1857" t="s">
        <v>74</v>
      </c>
      <c r="E1857" t="s">
        <v>30</v>
      </c>
      <c r="F1857" t="s">
        <v>31</v>
      </c>
      <c r="G1857" t="s">
        <v>32</v>
      </c>
      <c r="H1857" t="s">
        <v>33</v>
      </c>
      <c r="I1857" t="s">
        <v>2349</v>
      </c>
      <c r="J1857" t="s">
        <v>2349</v>
      </c>
      <c r="K1857" t="s">
        <v>739</v>
      </c>
      <c r="L1857" t="s">
        <v>740</v>
      </c>
      <c r="M1857" t="s">
        <v>2349</v>
      </c>
      <c r="N1857" t="s">
        <v>2349</v>
      </c>
      <c r="O1857" t="s">
        <v>2349</v>
      </c>
      <c r="P1857" t="s">
        <v>2349</v>
      </c>
      <c r="Q1857" s="1">
        <v>24439</v>
      </c>
    </row>
    <row r="1858" spans="1:17" x14ac:dyDescent="0.35">
      <c r="A1858" t="s">
        <v>1600</v>
      </c>
      <c r="B1858" t="s">
        <v>74</v>
      </c>
      <c r="C1858">
        <v>50021</v>
      </c>
      <c r="D1858" t="s">
        <v>74</v>
      </c>
      <c r="E1858" t="s">
        <v>30</v>
      </c>
      <c r="F1858" t="s">
        <v>31</v>
      </c>
      <c r="G1858" t="s">
        <v>32</v>
      </c>
      <c r="H1858" t="s">
        <v>33</v>
      </c>
      <c r="I1858" t="s">
        <v>2349</v>
      </c>
      <c r="J1858" t="s">
        <v>2349</v>
      </c>
      <c r="K1858" t="s">
        <v>2349</v>
      </c>
      <c r="L1858" t="s">
        <v>2349</v>
      </c>
      <c r="M1858" t="s">
        <v>2349</v>
      </c>
      <c r="N1858" t="s">
        <v>2349</v>
      </c>
      <c r="O1858" t="s">
        <v>2349</v>
      </c>
      <c r="P1858" t="s">
        <v>2349</v>
      </c>
      <c r="Q1858" s="1">
        <v>302871</v>
      </c>
    </row>
    <row r="1859" spans="1:17" x14ac:dyDescent="0.35">
      <c r="A1859" t="s">
        <v>1600</v>
      </c>
      <c r="B1859" t="s">
        <v>74</v>
      </c>
      <c r="C1859">
        <v>50021</v>
      </c>
      <c r="D1859" t="s">
        <v>74</v>
      </c>
      <c r="E1859" t="s">
        <v>299</v>
      </c>
      <c r="F1859" t="s">
        <v>300</v>
      </c>
      <c r="G1859" t="s">
        <v>32</v>
      </c>
      <c r="H1859" t="s">
        <v>33</v>
      </c>
      <c r="I1859" t="s">
        <v>2349</v>
      </c>
      <c r="J1859" t="s">
        <v>2349</v>
      </c>
      <c r="K1859" t="s">
        <v>739</v>
      </c>
      <c r="L1859" t="s">
        <v>740</v>
      </c>
      <c r="M1859" t="s">
        <v>2349</v>
      </c>
      <c r="N1859" t="s">
        <v>2349</v>
      </c>
      <c r="O1859" t="s">
        <v>2349</v>
      </c>
      <c r="P1859" t="s">
        <v>2349</v>
      </c>
      <c r="Q1859" s="1">
        <v>16130</v>
      </c>
    </row>
    <row r="1860" spans="1:17" x14ac:dyDescent="0.35">
      <c r="A1860" t="s">
        <v>1600</v>
      </c>
      <c r="B1860" t="s">
        <v>74</v>
      </c>
      <c r="C1860">
        <v>50021</v>
      </c>
      <c r="D1860" t="s">
        <v>74</v>
      </c>
      <c r="E1860" t="s">
        <v>299</v>
      </c>
      <c r="F1860" t="s">
        <v>300</v>
      </c>
      <c r="G1860" t="s">
        <v>32</v>
      </c>
      <c r="H1860" t="s">
        <v>33</v>
      </c>
      <c r="I1860" t="s">
        <v>2349</v>
      </c>
      <c r="J1860" t="s">
        <v>2349</v>
      </c>
      <c r="K1860" t="s">
        <v>2349</v>
      </c>
      <c r="L1860" t="s">
        <v>2349</v>
      </c>
      <c r="M1860" t="s">
        <v>2349</v>
      </c>
      <c r="N1860" t="s">
        <v>2349</v>
      </c>
      <c r="O1860" t="s">
        <v>2349</v>
      </c>
      <c r="P1860" t="s">
        <v>2349</v>
      </c>
      <c r="Q1860" s="1">
        <v>155508</v>
      </c>
    </row>
    <row r="1861" spans="1:17" x14ac:dyDescent="0.35">
      <c r="A1861" t="s">
        <v>1600</v>
      </c>
      <c r="B1861" t="s">
        <v>74</v>
      </c>
      <c r="C1861">
        <v>50021</v>
      </c>
      <c r="D1861" t="s">
        <v>74</v>
      </c>
      <c r="E1861" t="s">
        <v>127</v>
      </c>
      <c r="F1861" t="s">
        <v>128</v>
      </c>
      <c r="G1861" t="s">
        <v>129</v>
      </c>
      <c r="H1861" t="s">
        <v>130</v>
      </c>
      <c r="I1861" t="s">
        <v>2349</v>
      </c>
      <c r="J1861" t="s">
        <v>2349</v>
      </c>
      <c r="K1861" t="s">
        <v>2349</v>
      </c>
      <c r="L1861" t="s">
        <v>2349</v>
      </c>
      <c r="M1861" t="s">
        <v>2349</v>
      </c>
      <c r="N1861" t="s">
        <v>2349</v>
      </c>
      <c r="O1861" t="s">
        <v>2349</v>
      </c>
      <c r="P1861" t="s">
        <v>2349</v>
      </c>
      <c r="Q1861" s="1">
        <v>83100</v>
      </c>
    </row>
    <row r="1862" spans="1:17" x14ac:dyDescent="0.35">
      <c r="A1862" t="s">
        <v>1600</v>
      </c>
      <c r="B1862" t="s">
        <v>74</v>
      </c>
      <c r="C1862">
        <v>50021</v>
      </c>
      <c r="D1862" t="s">
        <v>74</v>
      </c>
      <c r="E1862" t="s">
        <v>530</v>
      </c>
      <c r="F1862" t="s">
        <v>531</v>
      </c>
      <c r="G1862" t="s">
        <v>275</v>
      </c>
      <c r="H1862" t="s">
        <v>276</v>
      </c>
      <c r="I1862" t="s">
        <v>2349</v>
      </c>
      <c r="J1862" t="s">
        <v>2349</v>
      </c>
      <c r="K1862" t="s">
        <v>2349</v>
      </c>
      <c r="L1862" t="s">
        <v>2349</v>
      </c>
      <c r="M1862" t="s">
        <v>2349</v>
      </c>
      <c r="N1862" t="s">
        <v>2349</v>
      </c>
      <c r="O1862" t="s">
        <v>2349</v>
      </c>
      <c r="P1862" t="s">
        <v>2349</v>
      </c>
      <c r="Q1862" s="1">
        <v>111330</v>
      </c>
    </row>
    <row r="1863" spans="1:17" x14ac:dyDescent="0.35">
      <c r="A1863" t="s">
        <v>1600</v>
      </c>
      <c r="B1863" t="s">
        <v>74</v>
      </c>
      <c r="C1863">
        <v>50021</v>
      </c>
      <c r="D1863" t="s">
        <v>74</v>
      </c>
      <c r="E1863" t="s">
        <v>537</v>
      </c>
      <c r="F1863" t="s">
        <v>538</v>
      </c>
      <c r="G1863" t="s">
        <v>535</v>
      </c>
      <c r="H1863" t="s">
        <v>536</v>
      </c>
      <c r="I1863" t="s">
        <v>2349</v>
      </c>
      <c r="J1863" t="s">
        <v>2349</v>
      </c>
      <c r="K1863" t="s">
        <v>2349</v>
      </c>
      <c r="L1863" t="s">
        <v>2349</v>
      </c>
      <c r="M1863" t="s">
        <v>2349</v>
      </c>
      <c r="N1863" t="s">
        <v>2349</v>
      </c>
      <c r="O1863" t="s">
        <v>2349</v>
      </c>
      <c r="P1863" t="s">
        <v>2349</v>
      </c>
      <c r="Q1863" s="1">
        <v>42566</v>
      </c>
    </row>
    <row r="1864" spans="1:17" x14ac:dyDescent="0.35">
      <c r="A1864" t="s">
        <v>1600</v>
      </c>
      <c r="B1864" t="s">
        <v>74</v>
      </c>
      <c r="C1864">
        <v>50021</v>
      </c>
      <c r="D1864" t="s">
        <v>74</v>
      </c>
      <c r="E1864" t="s">
        <v>306</v>
      </c>
      <c r="F1864" t="s">
        <v>307</v>
      </c>
      <c r="G1864" t="s">
        <v>158</v>
      </c>
      <c r="H1864" t="s">
        <v>159</v>
      </c>
      <c r="I1864" t="s">
        <v>2349</v>
      </c>
      <c r="J1864" t="s">
        <v>2349</v>
      </c>
      <c r="K1864" t="s">
        <v>2349</v>
      </c>
      <c r="L1864" t="s">
        <v>2349</v>
      </c>
      <c r="M1864" t="s">
        <v>2349</v>
      </c>
      <c r="N1864" t="s">
        <v>2349</v>
      </c>
      <c r="O1864" t="s">
        <v>2349</v>
      </c>
      <c r="P1864" t="s">
        <v>2349</v>
      </c>
      <c r="Q1864" s="1">
        <v>178852</v>
      </c>
    </row>
    <row r="1865" spans="1:17" x14ac:dyDescent="0.35">
      <c r="A1865" t="s">
        <v>1600</v>
      </c>
      <c r="B1865" t="s">
        <v>74</v>
      </c>
      <c r="C1865">
        <v>50021</v>
      </c>
      <c r="D1865" t="s">
        <v>74</v>
      </c>
      <c r="E1865" t="s">
        <v>18</v>
      </c>
      <c r="F1865" t="s">
        <v>19</v>
      </c>
      <c r="G1865" t="s">
        <v>20</v>
      </c>
      <c r="H1865" t="s">
        <v>21</v>
      </c>
      <c r="I1865" t="s">
        <v>2349</v>
      </c>
      <c r="J1865" t="s">
        <v>2349</v>
      </c>
      <c r="K1865" t="s">
        <v>2349</v>
      </c>
      <c r="L1865" t="s">
        <v>2349</v>
      </c>
      <c r="M1865" t="s">
        <v>163</v>
      </c>
      <c r="N1865" t="s">
        <v>164</v>
      </c>
      <c r="O1865" t="s">
        <v>2349</v>
      </c>
      <c r="P1865" t="s">
        <v>2349</v>
      </c>
      <c r="Q1865" s="1">
        <v>138000</v>
      </c>
    </row>
    <row r="1866" spans="1:17" x14ac:dyDescent="0.35">
      <c r="A1866" t="s">
        <v>1600</v>
      </c>
      <c r="B1866" t="s">
        <v>74</v>
      </c>
      <c r="C1866">
        <v>50021</v>
      </c>
      <c r="D1866" t="s">
        <v>74</v>
      </c>
      <c r="E1866" t="s">
        <v>205</v>
      </c>
      <c r="F1866" t="s">
        <v>206</v>
      </c>
      <c r="G1866" t="s">
        <v>207</v>
      </c>
      <c r="H1866" t="s">
        <v>208</v>
      </c>
      <c r="I1866" t="s">
        <v>2349</v>
      </c>
      <c r="J1866" t="s">
        <v>2349</v>
      </c>
      <c r="K1866" t="s">
        <v>2349</v>
      </c>
      <c r="L1866" t="s">
        <v>2349</v>
      </c>
      <c r="M1866" t="s">
        <v>163</v>
      </c>
      <c r="N1866" t="s">
        <v>164</v>
      </c>
      <c r="O1866" t="s">
        <v>2349</v>
      </c>
      <c r="P1866" t="s">
        <v>2349</v>
      </c>
      <c r="Q1866" s="1">
        <v>17040</v>
      </c>
    </row>
    <row r="1867" spans="1:17" x14ac:dyDescent="0.35">
      <c r="A1867" t="s">
        <v>1600</v>
      </c>
      <c r="B1867" t="s">
        <v>1471</v>
      </c>
      <c r="C1867">
        <v>50021</v>
      </c>
      <c r="D1867" t="s">
        <v>74</v>
      </c>
      <c r="E1867" t="s">
        <v>143</v>
      </c>
      <c r="F1867" t="s">
        <v>144</v>
      </c>
      <c r="G1867" t="s">
        <v>32</v>
      </c>
      <c r="H1867" t="s">
        <v>33</v>
      </c>
      <c r="I1867" t="s">
        <v>2349</v>
      </c>
      <c r="J1867" t="s">
        <v>2349</v>
      </c>
      <c r="K1867" t="s">
        <v>739</v>
      </c>
      <c r="L1867" t="s">
        <v>740</v>
      </c>
      <c r="M1867" t="s">
        <v>2349</v>
      </c>
      <c r="N1867" t="s">
        <v>2349</v>
      </c>
      <c r="O1867" t="s">
        <v>2349</v>
      </c>
      <c r="P1867" t="s">
        <v>2349</v>
      </c>
      <c r="Q1867" s="1">
        <v>91177</v>
      </c>
    </row>
    <row r="1868" spans="1:17" x14ac:dyDescent="0.35">
      <c r="A1868" t="s">
        <v>1600</v>
      </c>
      <c r="B1868" t="s">
        <v>957</v>
      </c>
      <c r="C1868">
        <v>50021</v>
      </c>
      <c r="D1868" t="s">
        <v>74</v>
      </c>
      <c r="E1868" t="s">
        <v>539</v>
      </c>
      <c r="F1868" t="s">
        <v>540</v>
      </c>
      <c r="G1868" t="s">
        <v>348</v>
      </c>
      <c r="H1868" t="s">
        <v>349</v>
      </c>
      <c r="I1868" t="s">
        <v>2349</v>
      </c>
      <c r="J1868" t="s">
        <v>2349</v>
      </c>
      <c r="K1868" t="s">
        <v>2349</v>
      </c>
      <c r="L1868" t="s">
        <v>2349</v>
      </c>
      <c r="M1868" t="s">
        <v>2349</v>
      </c>
      <c r="N1868" t="s">
        <v>2349</v>
      </c>
      <c r="O1868" t="s">
        <v>2349</v>
      </c>
      <c r="P1868" t="s">
        <v>2349</v>
      </c>
      <c r="Q1868" s="1">
        <v>73040</v>
      </c>
    </row>
    <row r="1869" spans="1:17" x14ac:dyDescent="0.35">
      <c r="A1869" t="s">
        <v>1600</v>
      </c>
      <c r="B1869" t="s">
        <v>936</v>
      </c>
      <c r="C1869">
        <v>50021</v>
      </c>
      <c r="D1869" t="s">
        <v>74</v>
      </c>
      <c r="E1869" t="s">
        <v>181</v>
      </c>
      <c r="F1869" t="s">
        <v>182</v>
      </c>
      <c r="G1869" t="s">
        <v>20</v>
      </c>
      <c r="H1869" t="s">
        <v>21</v>
      </c>
      <c r="I1869" t="s">
        <v>2349</v>
      </c>
      <c r="J1869" t="s">
        <v>2349</v>
      </c>
      <c r="K1869" t="s">
        <v>2349</v>
      </c>
      <c r="L1869" t="s">
        <v>2349</v>
      </c>
      <c r="M1869" t="s">
        <v>163</v>
      </c>
      <c r="N1869" t="s">
        <v>164</v>
      </c>
      <c r="O1869" t="s">
        <v>628</v>
      </c>
      <c r="P1869" t="s">
        <v>629</v>
      </c>
      <c r="Q1869" s="1">
        <v>189840</v>
      </c>
    </row>
    <row r="1870" spans="1:17" x14ac:dyDescent="0.35">
      <c r="A1870" t="s">
        <v>1600</v>
      </c>
      <c r="B1870" t="s">
        <v>1316</v>
      </c>
      <c r="C1870">
        <v>5064</v>
      </c>
      <c r="D1870" t="s">
        <v>67</v>
      </c>
      <c r="E1870" t="s">
        <v>127</v>
      </c>
      <c r="F1870" t="s">
        <v>128</v>
      </c>
      <c r="G1870" t="s">
        <v>129</v>
      </c>
      <c r="H1870" t="s">
        <v>130</v>
      </c>
      <c r="I1870" t="s">
        <v>2349</v>
      </c>
      <c r="J1870" t="s">
        <v>2349</v>
      </c>
      <c r="K1870" t="s">
        <v>2349</v>
      </c>
      <c r="L1870" t="s">
        <v>2349</v>
      </c>
      <c r="M1870" t="s">
        <v>2349</v>
      </c>
      <c r="N1870" t="s">
        <v>2349</v>
      </c>
      <c r="O1870" t="s">
        <v>2349</v>
      </c>
      <c r="P1870" t="s">
        <v>2349</v>
      </c>
      <c r="Q1870" s="1">
        <v>665</v>
      </c>
    </row>
    <row r="1871" spans="1:17" x14ac:dyDescent="0.35">
      <c r="A1871" t="s">
        <v>1600</v>
      </c>
      <c r="B1871" t="s">
        <v>476</v>
      </c>
      <c r="C1871">
        <v>50021</v>
      </c>
      <c r="D1871" t="s">
        <v>74</v>
      </c>
      <c r="E1871" t="s">
        <v>232</v>
      </c>
      <c r="F1871" t="s">
        <v>233</v>
      </c>
      <c r="G1871" t="s">
        <v>473</v>
      </c>
      <c r="H1871" t="s">
        <v>474</v>
      </c>
      <c r="I1871" t="s">
        <v>2349</v>
      </c>
      <c r="J1871" t="s">
        <v>2349</v>
      </c>
      <c r="K1871" t="s">
        <v>2349</v>
      </c>
      <c r="L1871" t="s">
        <v>2349</v>
      </c>
      <c r="M1871" t="s">
        <v>2349</v>
      </c>
      <c r="N1871" t="s">
        <v>2349</v>
      </c>
      <c r="O1871" t="s">
        <v>2349</v>
      </c>
      <c r="P1871" t="s">
        <v>2349</v>
      </c>
      <c r="Q1871" s="1">
        <v>-3106</v>
      </c>
    </row>
    <row r="1872" spans="1:17" x14ac:dyDescent="0.35">
      <c r="A1872" t="s">
        <v>1600</v>
      </c>
      <c r="B1872" t="s">
        <v>1195</v>
      </c>
      <c r="C1872">
        <v>50025</v>
      </c>
      <c r="D1872" t="s">
        <v>745</v>
      </c>
      <c r="E1872" t="s">
        <v>30</v>
      </c>
      <c r="F1872" t="s">
        <v>31</v>
      </c>
      <c r="G1872" t="s">
        <v>32</v>
      </c>
      <c r="H1872" t="s">
        <v>33</v>
      </c>
      <c r="I1872" t="s">
        <v>2349</v>
      </c>
      <c r="J1872" t="s">
        <v>2349</v>
      </c>
      <c r="K1872" t="s">
        <v>748</v>
      </c>
      <c r="L1872" t="s">
        <v>749</v>
      </c>
      <c r="M1872" t="s">
        <v>2349</v>
      </c>
      <c r="N1872" t="s">
        <v>2349</v>
      </c>
      <c r="O1872" t="s">
        <v>2349</v>
      </c>
      <c r="P1872" t="s">
        <v>2349</v>
      </c>
      <c r="Q1872" s="1">
        <v>50126</v>
      </c>
    </row>
    <row r="1873" spans="1:17" x14ac:dyDescent="0.35">
      <c r="A1873" t="s">
        <v>1600</v>
      </c>
      <c r="B1873" t="s">
        <v>1263</v>
      </c>
      <c r="C1873">
        <v>5063</v>
      </c>
      <c r="D1873" t="s">
        <v>72</v>
      </c>
      <c r="E1873" t="s">
        <v>219</v>
      </c>
      <c r="F1873" t="s">
        <v>220</v>
      </c>
      <c r="G1873" t="s">
        <v>158</v>
      </c>
      <c r="H1873" t="s">
        <v>159</v>
      </c>
      <c r="I1873" t="s">
        <v>2349</v>
      </c>
      <c r="J1873" t="s">
        <v>2349</v>
      </c>
      <c r="K1873" t="s">
        <v>2349</v>
      </c>
      <c r="L1873" t="s">
        <v>2349</v>
      </c>
      <c r="M1873" t="s">
        <v>2349</v>
      </c>
      <c r="N1873" t="s">
        <v>2349</v>
      </c>
      <c r="O1873" t="s">
        <v>2349</v>
      </c>
      <c r="P1873" t="s">
        <v>2349</v>
      </c>
      <c r="Q1873" s="1">
        <v>44395</v>
      </c>
    </row>
    <row r="1874" spans="1:17" x14ac:dyDescent="0.35">
      <c r="A1874" t="s">
        <v>1600</v>
      </c>
      <c r="B1874" t="s">
        <v>1114</v>
      </c>
      <c r="C1874">
        <v>5005</v>
      </c>
      <c r="D1874" t="s">
        <v>171</v>
      </c>
      <c r="E1874" t="s">
        <v>77</v>
      </c>
      <c r="F1874" t="s">
        <v>78</v>
      </c>
      <c r="G1874" t="s">
        <v>152</v>
      </c>
      <c r="H1874" t="s">
        <v>153</v>
      </c>
      <c r="I1874" t="s">
        <v>2349</v>
      </c>
      <c r="J1874" t="s">
        <v>2349</v>
      </c>
      <c r="K1874" t="s">
        <v>2349</v>
      </c>
      <c r="L1874" t="s">
        <v>2349</v>
      </c>
      <c r="M1874" t="s">
        <v>328</v>
      </c>
      <c r="N1874" t="s">
        <v>329</v>
      </c>
      <c r="O1874" t="s">
        <v>2349</v>
      </c>
      <c r="P1874" t="s">
        <v>2349</v>
      </c>
      <c r="Q1874" s="1">
        <v>690</v>
      </c>
    </row>
    <row r="1875" spans="1:17" x14ac:dyDescent="0.35">
      <c r="A1875" t="s">
        <v>1600</v>
      </c>
      <c r="B1875" t="s">
        <v>171</v>
      </c>
      <c r="C1875">
        <v>5005</v>
      </c>
      <c r="D1875" t="s">
        <v>171</v>
      </c>
      <c r="E1875" t="s">
        <v>219</v>
      </c>
      <c r="F1875" t="s">
        <v>220</v>
      </c>
      <c r="G1875" t="s">
        <v>158</v>
      </c>
      <c r="H1875" t="s">
        <v>159</v>
      </c>
      <c r="I1875" t="s">
        <v>2349</v>
      </c>
      <c r="J1875" t="s">
        <v>2349</v>
      </c>
      <c r="K1875" t="s">
        <v>2349</v>
      </c>
      <c r="L1875" t="s">
        <v>2349</v>
      </c>
      <c r="M1875" t="s">
        <v>2349</v>
      </c>
      <c r="N1875" t="s">
        <v>2349</v>
      </c>
      <c r="O1875" t="s">
        <v>2349</v>
      </c>
      <c r="P1875" t="s">
        <v>2349</v>
      </c>
      <c r="Q1875" s="1">
        <v>2000</v>
      </c>
    </row>
    <row r="1876" spans="1:17" x14ac:dyDescent="0.35">
      <c r="A1876" t="s">
        <v>1600</v>
      </c>
      <c r="B1876" t="s">
        <v>171</v>
      </c>
      <c r="C1876">
        <v>5005</v>
      </c>
      <c r="D1876" t="s">
        <v>171</v>
      </c>
      <c r="E1876" t="s">
        <v>390</v>
      </c>
      <c r="F1876" t="s">
        <v>391</v>
      </c>
      <c r="G1876" t="s">
        <v>112</v>
      </c>
      <c r="H1876" t="s">
        <v>113</v>
      </c>
      <c r="I1876" t="s">
        <v>2349</v>
      </c>
      <c r="J1876" t="s">
        <v>2349</v>
      </c>
      <c r="K1876" t="s">
        <v>2349</v>
      </c>
      <c r="L1876" t="s">
        <v>2349</v>
      </c>
      <c r="M1876" t="s">
        <v>2349</v>
      </c>
      <c r="N1876" t="s">
        <v>2349</v>
      </c>
      <c r="O1876" t="s">
        <v>2349</v>
      </c>
      <c r="P1876" t="s">
        <v>2349</v>
      </c>
      <c r="Q1876" s="1">
        <v>1492</v>
      </c>
    </row>
    <row r="1877" spans="1:17" x14ac:dyDescent="0.35">
      <c r="A1877" t="s">
        <v>1600</v>
      </c>
      <c r="B1877" t="s">
        <v>171</v>
      </c>
      <c r="C1877">
        <v>5005</v>
      </c>
      <c r="D1877" t="s">
        <v>171</v>
      </c>
      <c r="E1877" t="s">
        <v>215</v>
      </c>
      <c r="F1877" t="s">
        <v>216</v>
      </c>
      <c r="G1877" t="s">
        <v>112</v>
      </c>
      <c r="H1877" t="s">
        <v>113</v>
      </c>
      <c r="I1877" t="s">
        <v>2349</v>
      </c>
      <c r="J1877" t="s">
        <v>2349</v>
      </c>
      <c r="K1877" t="s">
        <v>2349</v>
      </c>
      <c r="L1877" t="s">
        <v>2349</v>
      </c>
      <c r="M1877" t="s">
        <v>2349</v>
      </c>
      <c r="N1877" t="s">
        <v>2349</v>
      </c>
      <c r="O1877" t="s">
        <v>2349</v>
      </c>
      <c r="P1877" t="s">
        <v>2349</v>
      </c>
      <c r="Q1877" s="1">
        <v>2200</v>
      </c>
    </row>
    <row r="1878" spans="1:17" x14ac:dyDescent="0.35">
      <c r="A1878" t="s">
        <v>1600</v>
      </c>
      <c r="B1878" t="s">
        <v>171</v>
      </c>
      <c r="C1878">
        <v>5005</v>
      </c>
      <c r="D1878" t="s">
        <v>171</v>
      </c>
      <c r="E1878" t="s">
        <v>526</v>
      </c>
      <c r="F1878" t="s">
        <v>527</v>
      </c>
      <c r="G1878" t="s">
        <v>528</v>
      </c>
      <c r="H1878" t="s">
        <v>529</v>
      </c>
      <c r="I1878" t="s">
        <v>2349</v>
      </c>
      <c r="J1878" t="s">
        <v>2349</v>
      </c>
      <c r="K1878" t="s">
        <v>2349</v>
      </c>
      <c r="L1878" t="s">
        <v>2349</v>
      </c>
      <c r="M1878" t="s">
        <v>2349</v>
      </c>
      <c r="N1878" t="s">
        <v>2349</v>
      </c>
      <c r="O1878" t="s">
        <v>2349</v>
      </c>
      <c r="P1878" t="s">
        <v>2349</v>
      </c>
      <c r="Q1878" s="1">
        <v>12558</v>
      </c>
    </row>
    <row r="1879" spans="1:17" x14ac:dyDescent="0.35">
      <c r="A1879" t="s">
        <v>1600</v>
      </c>
      <c r="B1879" t="s">
        <v>171</v>
      </c>
      <c r="C1879">
        <v>5005</v>
      </c>
      <c r="D1879" t="s">
        <v>171</v>
      </c>
      <c r="E1879" t="s">
        <v>146</v>
      </c>
      <c r="F1879" t="s">
        <v>147</v>
      </c>
      <c r="G1879" t="s">
        <v>148</v>
      </c>
      <c r="H1879" t="s">
        <v>149</v>
      </c>
      <c r="I1879" t="s">
        <v>2349</v>
      </c>
      <c r="J1879" t="s">
        <v>2349</v>
      </c>
      <c r="K1879" t="s">
        <v>2349</v>
      </c>
      <c r="L1879" t="s">
        <v>2349</v>
      </c>
      <c r="M1879" t="s">
        <v>2349</v>
      </c>
      <c r="N1879" t="s">
        <v>2349</v>
      </c>
      <c r="O1879" t="s">
        <v>2349</v>
      </c>
      <c r="P1879" t="s">
        <v>2349</v>
      </c>
      <c r="Q1879" s="1">
        <v>3470</v>
      </c>
    </row>
    <row r="1880" spans="1:17" x14ac:dyDescent="0.35">
      <c r="A1880" t="s">
        <v>1600</v>
      </c>
      <c r="B1880" t="s">
        <v>171</v>
      </c>
      <c r="C1880">
        <v>5005</v>
      </c>
      <c r="D1880" t="s">
        <v>171</v>
      </c>
      <c r="E1880" t="s">
        <v>232</v>
      </c>
      <c r="F1880" t="s">
        <v>233</v>
      </c>
      <c r="G1880" t="s">
        <v>234</v>
      </c>
      <c r="H1880" t="s">
        <v>235</v>
      </c>
      <c r="I1880" t="s">
        <v>2349</v>
      </c>
      <c r="J1880" t="s">
        <v>2349</v>
      </c>
      <c r="K1880" t="s">
        <v>2349</v>
      </c>
      <c r="L1880" t="s">
        <v>2349</v>
      </c>
      <c r="M1880" t="s">
        <v>2349</v>
      </c>
      <c r="N1880" t="s">
        <v>2349</v>
      </c>
      <c r="O1880" t="s">
        <v>2349</v>
      </c>
      <c r="P1880" t="s">
        <v>2349</v>
      </c>
      <c r="Q1880" s="1">
        <v>2465</v>
      </c>
    </row>
    <row r="1881" spans="1:17" x14ac:dyDescent="0.35">
      <c r="A1881" t="s">
        <v>1600</v>
      </c>
      <c r="B1881" t="s">
        <v>171</v>
      </c>
      <c r="C1881">
        <v>5005</v>
      </c>
      <c r="D1881" t="s">
        <v>171</v>
      </c>
      <c r="E1881" t="s">
        <v>340</v>
      </c>
      <c r="F1881" t="s">
        <v>341</v>
      </c>
      <c r="G1881" t="s">
        <v>32</v>
      </c>
      <c r="H1881" t="s">
        <v>33</v>
      </c>
      <c r="I1881" t="s">
        <v>2349</v>
      </c>
      <c r="J1881" t="s">
        <v>2349</v>
      </c>
      <c r="K1881" t="s">
        <v>2349</v>
      </c>
      <c r="L1881" t="s">
        <v>2349</v>
      </c>
      <c r="M1881" t="s">
        <v>2349</v>
      </c>
      <c r="N1881" t="s">
        <v>2349</v>
      </c>
      <c r="O1881" t="s">
        <v>2349</v>
      </c>
      <c r="P1881" t="s">
        <v>2349</v>
      </c>
      <c r="Q1881" s="1">
        <v>3000</v>
      </c>
    </row>
    <row r="1882" spans="1:17" x14ac:dyDescent="0.35">
      <c r="A1882" t="s">
        <v>1600</v>
      </c>
      <c r="B1882" t="s">
        <v>171</v>
      </c>
      <c r="C1882">
        <v>5005</v>
      </c>
      <c r="D1882" t="s">
        <v>171</v>
      </c>
      <c r="E1882" t="s">
        <v>30</v>
      </c>
      <c r="F1882" t="s">
        <v>31</v>
      </c>
      <c r="G1882" t="s">
        <v>32</v>
      </c>
      <c r="H1882" t="s">
        <v>33</v>
      </c>
      <c r="I1882" t="s">
        <v>2349</v>
      </c>
      <c r="J1882" t="s">
        <v>2349</v>
      </c>
      <c r="K1882" t="s">
        <v>2349</v>
      </c>
      <c r="L1882" t="s">
        <v>2349</v>
      </c>
      <c r="M1882" t="s">
        <v>2349</v>
      </c>
      <c r="N1882" t="s">
        <v>2349</v>
      </c>
      <c r="O1882" t="s">
        <v>2349</v>
      </c>
      <c r="P1882" t="s">
        <v>2349</v>
      </c>
      <c r="Q1882" s="1">
        <v>3999</v>
      </c>
    </row>
    <row r="1883" spans="1:17" x14ac:dyDescent="0.35">
      <c r="A1883" t="s">
        <v>1600</v>
      </c>
      <c r="B1883" t="s">
        <v>171</v>
      </c>
      <c r="C1883">
        <v>5005</v>
      </c>
      <c r="D1883" t="s">
        <v>171</v>
      </c>
      <c r="E1883" t="s">
        <v>299</v>
      </c>
      <c r="F1883" t="s">
        <v>300</v>
      </c>
      <c r="G1883" t="s">
        <v>32</v>
      </c>
      <c r="H1883" t="s">
        <v>33</v>
      </c>
      <c r="I1883" t="s">
        <v>2349</v>
      </c>
      <c r="J1883" t="s">
        <v>2349</v>
      </c>
      <c r="K1883" t="s">
        <v>2349</v>
      </c>
      <c r="L1883" t="s">
        <v>2349</v>
      </c>
      <c r="M1883" t="s">
        <v>2349</v>
      </c>
      <c r="N1883" t="s">
        <v>2349</v>
      </c>
      <c r="O1883" t="s">
        <v>2349</v>
      </c>
      <c r="P1883" t="s">
        <v>2349</v>
      </c>
      <c r="Q1883" s="1">
        <v>5608</v>
      </c>
    </row>
    <row r="1884" spans="1:17" x14ac:dyDescent="0.35">
      <c r="A1884" t="s">
        <v>1600</v>
      </c>
      <c r="B1884" t="s">
        <v>171</v>
      </c>
      <c r="C1884">
        <v>5005</v>
      </c>
      <c r="D1884" t="s">
        <v>171</v>
      </c>
      <c r="E1884" t="s">
        <v>530</v>
      </c>
      <c r="F1884" t="s">
        <v>531</v>
      </c>
      <c r="G1884" t="s">
        <v>275</v>
      </c>
      <c r="H1884" t="s">
        <v>276</v>
      </c>
      <c r="I1884" t="s">
        <v>2349</v>
      </c>
      <c r="J1884" t="s">
        <v>2349</v>
      </c>
      <c r="K1884" t="s">
        <v>2349</v>
      </c>
      <c r="L1884" t="s">
        <v>2349</v>
      </c>
      <c r="M1884" t="s">
        <v>2349</v>
      </c>
      <c r="N1884" t="s">
        <v>2349</v>
      </c>
      <c r="O1884" t="s">
        <v>2349</v>
      </c>
      <c r="P1884" t="s">
        <v>2349</v>
      </c>
      <c r="Q1884" s="1">
        <v>11461</v>
      </c>
    </row>
    <row r="1885" spans="1:17" x14ac:dyDescent="0.35">
      <c r="A1885" t="s">
        <v>1600</v>
      </c>
      <c r="B1885" t="s">
        <v>171</v>
      </c>
      <c r="C1885">
        <v>5005</v>
      </c>
      <c r="D1885" t="s">
        <v>171</v>
      </c>
      <c r="E1885" t="s">
        <v>306</v>
      </c>
      <c r="F1885" t="s">
        <v>307</v>
      </c>
      <c r="G1885" t="s">
        <v>158</v>
      </c>
      <c r="H1885" t="s">
        <v>159</v>
      </c>
      <c r="I1885" t="s">
        <v>2349</v>
      </c>
      <c r="J1885" t="s">
        <v>2349</v>
      </c>
      <c r="K1885" t="s">
        <v>2349</v>
      </c>
      <c r="L1885" t="s">
        <v>2349</v>
      </c>
      <c r="M1885" t="s">
        <v>2349</v>
      </c>
      <c r="N1885" t="s">
        <v>2349</v>
      </c>
      <c r="O1885" t="s">
        <v>2349</v>
      </c>
      <c r="P1885" t="s">
        <v>2349</v>
      </c>
      <c r="Q1885" s="1">
        <v>7673</v>
      </c>
    </row>
    <row r="1886" spans="1:17" x14ac:dyDescent="0.35">
      <c r="A1886" t="s">
        <v>1600</v>
      </c>
      <c r="B1886" t="s">
        <v>217</v>
      </c>
      <c r="C1886">
        <v>552230</v>
      </c>
      <c r="D1886" t="s">
        <v>218</v>
      </c>
      <c r="E1886" t="s">
        <v>219</v>
      </c>
      <c r="F1886" t="s">
        <v>220</v>
      </c>
      <c r="G1886" t="s">
        <v>158</v>
      </c>
      <c r="H1886" t="s">
        <v>159</v>
      </c>
      <c r="I1886" t="s">
        <v>2349</v>
      </c>
      <c r="J1886" t="s">
        <v>2349</v>
      </c>
      <c r="K1886" t="s">
        <v>2349</v>
      </c>
      <c r="L1886" t="s">
        <v>2349</v>
      </c>
      <c r="M1886" t="s">
        <v>2349</v>
      </c>
      <c r="N1886" t="s">
        <v>2349</v>
      </c>
      <c r="O1886" t="s">
        <v>2349</v>
      </c>
      <c r="P1886" t="s">
        <v>2349</v>
      </c>
      <c r="Q1886" s="1">
        <v>1100</v>
      </c>
    </row>
    <row r="1887" spans="1:17" x14ac:dyDescent="0.35">
      <c r="A1887" t="s">
        <v>1600</v>
      </c>
      <c r="B1887" t="s">
        <v>1372</v>
      </c>
      <c r="C1887">
        <v>550490</v>
      </c>
      <c r="D1887" t="s">
        <v>994</v>
      </c>
      <c r="E1887" t="s">
        <v>110</v>
      </c>
      <c r="F1887" t="s">
        <v>111</v>
      </c>
      <c r="G1887" t="s">
        <v>112</v>
      </c>
      <c r="H1887" t="s">
        <v>113</v>
      </c>
      <c r="I1887" t="s">
        <v>2349</v>
      </c>
      <c r="J1887" t="s">
        <v>2349</v>
      </c>
      <c r="K1887" t="s">
        <v>2349</v>
      </c>
      <c r="L1887" t="s">
        <v>2349</v>
      </c>
      <c r="M1887" t="s">
        <v>2349</v>
      </c>
      <c r="N1887" t="s">
        <v>2349</v>
      </c>
      <c r="O1887" t="s">
        <v>2349</v>
      </c>
      <c r="P1887" t="s">
        <v>2349</v>
      </c>
      <c r="Q1887" s="1">
        <v>2517</v>
      </c>
    </row>
    <row r="1888" spans="1:17" x14ac:dyDescent="0.35">
      <c r="A1888" t="s">
        <v>1600</v>
      </c>
      <c r="B1888" t="s">
        <v>943</v>
      </c>
      <c r="C1888">
        <v>5064</v>
      </c>
      <c r="D1888" t="s">
        <v>67</v>
      </c>
      <c r="E1888" t="s">
        <v>526</v>
      </c>
      <c r="F1888" t="s">
        <v>527</v>
      </c>
      <c r="G1888" t="s">
        <v>528</v>
      </c>
      <c r="H1888" t="s">
        <v>529</v>
      </c>
      <c r="I1888" t="s">
        <v>2349</v>
      </c>
      <c r="J1888" t="s">
        <v>2349</v>
      </c>
      <c r="K1888" t="s">
        <v>2349</v>
      </c>
      <c r="L1888" t="s">
        <v>2349</v>
      </c>
      <c r="M1888" t="s">
        <v>2349</v>
      </c>
      <c r="N1888" t="s">
        <v>2349</v>
      </c>
      <c r="O1888" t="s">
        <v>2349</v>
      </c>
      <c r="P1888" t="s">
        <v>2349</v>
      </c>
      <c r="Q1888" s="1">
        <v>263</v>
      </c>
    </row>
    <row r="1889" spans="1:17" x14ac:dyDescent="0.35">
      <c r="A1889" t="s">
        <v>1600</v>
      </c>
      <c r="B1889" t="s">
        <v>919</v>
      </c>
      <c r="C1889">
        <v>5064</v>
      </c>
      <c r="D1889" t="s">
        <v>67</v>
      </c>
      <c r="E1889" t="s">
        <v>526</v>
      </c>
      <c r="F1889" t="s">
        <v>527</v>
      </c>
      <c r="G1889" t="s">
        <v>528</v>
      </c>
      <c r="H1889" t="s">
        <v>529</v>
      </c>
      <c r="I1889" t="s">
        <v>2349</v>
      </c>
      <c r="J1889" t="s">
        <v>2349</v>
      </c>
      <c r="K1889" t="s">
        <v>2349</v>
      </c>
      <c r="L1889" t="s">
        <v>2349</v>
      </c>
      <c r="M1889" t="s">
        <v>2349</v>
      </c>
      <c r="N1889" t="s">
        <v>2349</v>
      </c>
      <c r="O1889" t="s">
        <v>2349</v>
      </c>
      <c r="P1889" t="s">
        <v>2349</v>
      </c>
      <c r="Q1889" s="1">
        <v>59</v>
      </c>
    </row>
    <row r="1890" spans="1:17" x14ac:dyDescent="0.35">
      <c r="A1890" t="s">
        <v>1600</v>
      </c>
      <c r="B1890" t="s">
        <v>918</v>
      </c>
      <c r="C1890">
        <v>5064</v>
      </c>
      <c r="D1890" t="s">
        <v>67</v>
      </c>
      <c r="E1890" t="s">
        <v>526</v>
      </c>
      <c r="F1890" t="s">
        <v>527</v>
      </c>
      <c r="G1890" t="s">
        <v>528</v>
      </c>
      <c r="H1890" t="s">
        <v>529</v>
      </c>
      <c r="I1890" t="s">
        <v>2349</v>
      </c>
      <c r="J1890" t="s">
        <v>2349</v>
      </c>
      <c r="K1890" t="s">
        <v>2349</v>
      </c>
      <c r="L1890" t="s">
        <v>2349</v>
      </c>
      <c r="M1890" t="s">
        <v>2349</v>
      </c>
      <c r="N1890" t="s">
        <v>2349</v>
      </c>
      <c r="O1890" t="s">
        <v>2349</v>
      </c>
      <c r="P1890" t="s">
        <v>2349</v>
      </c>
      <c r="Q1890" s="1">
        <v>100</v>
      </c>
    </row>
    <row r="1891" spans="1:17" x14ac:dyDescent="0.35">
      <c r="A1891" t="s">
        <v>1600</v>
      </c>
      <c r="B1891" t="s">
        <v>1135</v>
      </c>
      <c r="C1891">
        <v>5064</v>
      </c>
      <c r="D1891" t="s">
        <v>67</v>
      </c>
      <c r="E1891" t="s">
        <v>44</v>
      </c>
      <c r="F1891" t="s">
        <v>45</v>
      </c>
      <c r="G1891" t="s">
        <v>46</v>
      </c>
      <c r="H1891" t="s">
        <v>47</v>
      </c>
      <c r="I1891" t="s">
        <v>2349</v>
      </c>
      <c r="J1891" t="s">
        <v>2349</v>
      </c>
      <c r="K1891" t="s">
        <v>2349</v>
      </c>
      <c r="L1891" t="s">
        <v>2349</v>
      </c>
      <c r="M1891" t="s">
        <v>163</v>
      </c>
      <c r="N1891" t="s">
        <v>164</v>
      </c>
      <c r="O1891" t="s">
        <v>2349</v>
      </c>
      <c r="P1891" t="s">
        <v>2349</v>
      </c>
      <c r="Q1891" s="1">
        <v>1958</v>
      </c>
    </row>
    <row r="1892" spans="1:17" x14ac:dyDescent="0.35">
      <c r="A1892" t="s">
        <v>1600</v>
      </c>
      <c r="B1892" t="s">
        <v>1112</v>
      </c>
      <c r="C1892">
        <v>5064</v>
      </c>
      <c r="D1892" t="s">
        <v>67</v>
      </c>
      <c r="E1892" t="s">
        <v>77</v>
      </c>
      <c r="F1892" t="s">
        <v>78</v>
      </c>
      <c r="G1892" t="s">
        <v>152</v>
      </c>
      <c r="H1892" t="s">
        <v>153</v>
      </c>
      <c r="I1892" t="s">
        <v>2349</v>
      </c>
      <c r="J1892" t="s">
        <v>2349</v>
      </c>
      <c r="K1892" t="s">
        <v>2349</v>
      </c>
      <c r="L1892" t="s">
        <v>2349</v>
      </c>
      <c r="M1892" t="s">
        <v>328</v>
      </c>
      <c r="N1892" t="s">
        <v>329</v>
      </c>
      <c r="O1892" t="s">
        <v>2349</v>
      </c>
      <c r="P1892" t="s">
        <v>2349</v>
      </c>
      <c r="Q1892" s="1">
        <v>6</v>
      </c>
    </row>
    <row r="1893" spans="1:17" x14ac:dyDescent="0.35">
      <c r="A1893" t="s">
        <v>1600</v>
      </c>
      <c r="B1893" t="s">
        <v>1024</v>
      </c>
      <c r="C1893">
        <v>5064</v>
      </c>
      <c r="D1893" t="s">
        <v>67</v>
      </c>
      <c r="E1893" t="s">
        <v>232</v>
      </c>
      <c r="F1893" t="s">
        <v>233</v>
      </c>
      <c r="G1893" t="s">
        <v>499</v>
      </c>
      <c r="H1893" t="s">
        <v>500</v>
      </c>
      <c r="I1893" t="s">
        <v>2349</v>
      </c>
      <c r="J1893" t="s">
        <v>2349</v>
      </c>
      <c r="K1893" t="s">
        <v>2349</v>
      </c>
      <c r="L1893" t="s">
        <v>2349</v>
      </c>
      <c r="M1893" t="s">
        <v>2349</v>
      </c>
      <c r="N1893" t="s">
        <v>2349</v>
      </c>
      <c r="O1893" t="s">
        <v>2349</v>
      </c>
      <c r="P1893" t="s">
        <v>2349</v>
      </c>
      <c r="Q1893" s="1">
        <v>103</v>
      </c>
    </row>
    <row r="1894" spans="1:17" x14ac:dyDescent="0.35">
      <c r="A1894" t="s">
        <v>1600</v>
      </c>
      <c r="B1894" t="s">
        <v>1027</v>
      </c>
      <c r="C1894">
        <v>5064</v>
      </c>
      <c r="D1894" t="s">
        <v>67</v>
      </c>
      <c r="E1894" t="s">
        <v>77</v>
      </c>
      <c r="F1894" t="s">
        <v>78</v>
      </c>
      <c r="G1894" t="s">
        <v>152</v>
      </c>
      <c r="H1894" t="s">
        <v>153</v>
      </c>
      <c r="I1894" t="s">
        <v>2349</v>
      </c>
      <c r="J1894" t="s">
        <v>2349</v>
      </c>
      <c r="K1894" t="s">
        <v>2349</v>
      </c>
      <c r="L1894" t="s">
        <v>2349</v>
      </c>
      <c r="M1894" t="s">
        <v>163</v>
      </c>
      <c r="N1894" t="s">
        <v>164</v>
      </c>
      <c r="O1894" t="s">
        <v>2349</v>
      </c>
      <c r="P1894" t="s">
        <v>2349</v>
      </c>
      <c r="Q1894" s="1">
        <v>969</v>
      </c>
    </row>
    <row r="1895" spans="1:17" x14ac:dyDescent="0.35">
      <c r="A1895" t="s">
        <v>1600</v>
      </c>
      <c r="B1895" t="s">
        <v>67</v>
      </c>
      <c r="C1895">
        <v>5064</v>
      </c>
      <c r="D1895" t="s">
        <v>67</v>
      </c>
      <c r="E1895" t="s">
        <v>312</v>
      </c>
      <c r="F1895" t="s">
        <v>313</v>
      </c>
      <c r="G1895" t="s">
        <v>70</v>
      </c>
      <c r="H1895" t="s">
        <v>71</v>
      </c>
      <c r="I1895" t="s">
        <v>2349</v>
      </c>
      <c r="J1895" t="s">
        <v>2349</v>
      </c>
      <c r="K1895" t="s">
        <v>621</v>
      </c>
      <c r="L1895" t="s">
        <v>622</v>
      </c>
      <c r="M1895" t="s">
        <v>2349</v>
      </c>
      <c r="N1895" t="s">
        <v>2349</v>
      </c>
      <c r="O1895" t="s">
        <v>2349</v>
      </c>
      <c r="P1895" t="s">
        <v>2349</v>
      </c>
      <c r="Q1895" s="1">
        <v>577</v>
      </c>
    </row>
    <row r="1896" spans="1:17" x14ac:dyDescent="0.35">
      <c r="A1896" t="s">
        <v>1600</v>
      </c>
      <c r="B1896" t="s">
        <v>67</v>
      </c>
      <c r="C1896">
        <v>5064</v>
      </c>
      <c r="D1896" t="s">
        <v>67</v>
      </c>
      <c r="E1896" t="s">
        <v>312</v>
      </c>
      <c r="F1896" t="s">
        <v>313</v>
      </c>
      <c r="G1896" t="s">
        <v>70</v>
      </c>
      <c r="H1896" t="s">
        <v>71</v>
      </c>
      <c r="I1896" t="s">
        <v>2349</v>
      </c>
      <c r="J1896" t="s">
        <v>2349</v>
      </c>
      <c r="K1896" t="s">
        <v>2349</v>
      </c>
      <c r="L1896" t="s">
        <v>2349</v>
      </c>
      <c r="M1896" t="s">
        <v>2349</v>
      </c>
      <c r="N1896" t="s">
        <v>2349</v>
      </c>
      <c r="O1896" t="s">
        <v>2349</v>
      </c>
      <c r="P1896" t="s">
        <v>2349</v>
      </c>
      <c r="Q1896" s="1">
        <v>8635</v>
      </c>
    </row>
    <row r="1897" spans="1:17" x14ac:dyDescent="0.35">
      <c r="A1897" t="s">
        <v>1600</v>
      </c>
      <c r="B1897" t="s">
        <v>67</v>
      </c>
      <c r="C1897">
        <v>5064</v>
      </c>
      <c r="D1897" t="s">
        <v>67</v>
      </c>
      <c r="E1897" t="s">
        <v>174</v>
      </c>
      <c r="F1897" t="s">
        <v>175</v>
      </c>
      <c r="G1897" t="s">
        <v>70</v>
      </c>
      <c r="H1897" t="s">
        <v>71</v>
      </c>
      <c r="I1897" t="s">
        <v>2349</v>
      </c>
      <c r="J1897" t="s">
        <v>2349</v>
      </c>
      <c r="K1897" t="s">
        <v>621</v>
      </c>
      <c r="L1897" t="s">
        <v>622</v>
      </c>
      <c r="M1897" t="s">
        <v>2349</v>
      </c>
      <c r="N1897" t="s">
        <v>2349</v>
      </c>
      <c r="O1897" t="s">
        <v>2349</v>
      </c>
      <c r="P1897" t="s">
        <v>2349</v>
      </c>
      <c r="Q1897" s="1">
        <v>356</v>
      </c>
    </row>
    <row r="1898" spans="1:17" x14ac:dyDescent="0.35">
      <c r="A1898" t="s">
        <v>1600</v>
      </c>
      <c r="B1898" t="s">
        <v>67</v>
      </c>
      <c r="C1898">
        <v>5064</v>
      </c>
      <c r="D1898" t="s">
        <v>67</v>
      </c>
      <c r="E1898" t="s">
        <v>174</v>
      </c>
      <c r="F1898" t="s">
        <v>175</v>
      </c>
      <c r="G1898" t="s">
        <v>70</v>
      </c>
      <c r="H1898" t="s">
        <v>71</v>
      </c>
      <c r="I1898" t="s">
        <v>2349</v>
      </c>
      <c r="J1898" t="s">
        <v>2349</v>
      </c>
      <c r="K1898" t="s">
        <v>2349</v>
      </c>
      <c r="L1898" t="s">
        <v>2349</v>
      </c>
      <c r="M1898" t="s">
        <v>2349</v>
      </c>
      <c r="N1898" t="s">
        <v>2349</v>
      </c>
      <c r="O1898" t="s">
        <v>2349</v>
      </c>
      <c r="P1898" t="s">
        <v>2349</v>
      </c>
      <c r="Q1898" s="1">
        <v>4739</v>
      </c>
    </row>
    <row r="1899" spans="1:17" x14ac:dyDescent="0.35">
      <c r="A1899" t="s">
        <v>1600</v>
      </c>
      <c r="B1899" t="s">
        <v>67</v>
      </c>
      <c r="C1899">
        <v>5064</v>
      </c>
      <c r="D1899" t="s">
        <v>67</v>
      </c>
      <c r="E1899" t="s">
        <v>68</v>
      </c>
      <c r="F1899" t="s">
        <v>69</v>
      </c>
      <c r="G1899" t="s">
        <v>70</v>
      </c>
      <c r="H1899" t="s">
        <v>71</v>
      </c>
      <c r="I1899" t="s">
        <v>2349</v>
      </c>
      <c r="J1899" t="s">
        <v>2349</v>
      </c>
      <c r="K1899" t="s">
        <v>621</v>
      </c>
      <c r="L1899" t="s">
        <v>622</v>
      </c>
      <c r="M1899" t="s">
        <v>2349</v>
      </c>
      <c r="N1899" t="s">
        <v>2349</v>
      </c>
      <c r="O1899" t="s">
        <v>2349</v>
      </c>
      <c r="P1899" t="s">
        <v>2349</v>
      </c>
      <c r="Q1899" s="1">
        <v>425</v>
      </c>
    </row>
    <row r="1900" spans="1:17" x14ac:dyDescent="0.35">
      <c r="A1900" t="s">
        <v>1600</v>
      </c>
      <c r="B1900" t="s">
        <v>67</v>
      </c>
      <c r="C1900">
        <v>5064</v>
      </c>
      <c r="D1900" t="s">
        <v>67</v>
      </c>
      <c r="E1900" t="s">
        <v>68</v>
      </c>
      <c r="F1900" t="s">
        <v>69</v>
      </c>
      <c r="G1900" t="s">
        <v>70</v>
      </c>
      <c r="H1900" t="s">
        <v>71</v>
      </c>
      <c r="I1900" t="s">
        <v>2349</v>
      </c>
      <c r="J1900" t="s">
        <v>2349</v>
      </c>
      <c r="K1900" t="s">
        <v>2349</v>
      </c>
      <c r="L1900" t="s">
        <v>2349</v>
      </c>
      <c r="M1900" t="s">
        <v>2349</v>
      </c>
      <c r="N1900" t="s">
        <v>2349</v>
      </c>
      <c r="O1900" t="s">
        <v>2349</v>
      </c>
      <c r="P1900" t="s">
        <v>2349</v>
      </c>
      <c r="Q1900" s="1">
        <v>5967</v>
      </c>
    </row>
    <row r="1901" spans="1:17" x14ac:dyDescent="0.35">
      <c r="A1901" t="s">
        <v>1600</v>
      </c>
      <c r="B1901" t="s">
        <v>67</v>
      </c>
      <c r="C1901">
        <v>5064</v>
      </c>
      <c r="D1901" t="s">
        <v>67</v>
      </c>
      <c r="E1901" t="s">
        <v>115</v>
      </c>
      <c r="F1901" t="s">
        <v>116</v>
      </c>
      <c r="G1901" t="s">
        <v>70</v>
      </c>
      <c r="H1901" t="s">
        <v>71</v>
      </c>
      <c r="I1901" t="s">
        <v>2349</v>
      </c>
      <c r="J1901" t="s">
        <v>2349</v>
      </c>
      <c r="K1901" t="s">
        <v>621</v>
      </c>
      <c r="L1901" t="s">
        <v>622</v>
      </c>
      <c r="M1901" t="s">
        <v>2349</v>
      </c>
      <c r="N1901" t="s">
        <v>2349</v>
      </c>
      <c r="O1901" t="s">
        <v>2349</v>
      </c>
      <c r="P1901" t="s">
        <v>2349</v>
      </c>
      <c r="Q1901" s="1">
        <v>576</v>
      </c>
    </row>
    <row r="1902" spans="1:17" x14ac:dyDescent="0.35">
      <c r="A1902" t="s">
        <v>1600</v>
      </c>
      <c r="B1902" t="s">
        <v>67</v>
      </c>
      <c r="C1902">
        <v>5064</v>
      </c>
      <c r="D1902" t="s">
        <v>67</v>
      </c>
      <c r="E1902" t="s">
        <v>115</v>
      </c>
      <c r="F1902" t="s">
        <v>116</v>
      </c>
      <c r="G1902" t="s">
        <v>70</v>
      </c>
      <c r="H1902" t="s">
        <v>71</v>
      </c>
      <c r="I1902" t="s">
        <v>2349</v>
      </c>
      <c r="J1902" t="s">
        <v>2349</v>
      </c>
      <c r="K1902" t="s">
        <v>2349</v>
      </c>
      <c r="L1902" t="s">
        <v>2349</v>
      </c>
      <c r="M1902" t="s">
        <v>2349</v>
      </c>
      <c r="N1902" t="s">
        <v>2349</v>
      </c>
      <c r="O1902" t="s">
        <v>2349</v>
      </c>
      <c r="P1902" t="s">
        <v>2349</v>
      </c>
      <c r="Q1902" s="1">
        <v>7339</v>
      </c>
    </row>
    <row r="1903" spans="1:17" x14ac:dyDescent="0.35">
      <c r="A1903" t="s">
        <v>1600</v>
      </c>
      <c r="B1903" t="s">
        <v>67</v>
      </c>
      <c r="C1903">
        <v>5064</v>
      </c>
      <c r="D1903" t="s">
        <v>67</v>
      </c>
      <c r="E1903" t="s">
        <v>219</v>
      </c>
      <c r="F1903" t="s">
        <v>220</v>
      </c>
      <c r="G1903" t="s">
        <v>158</v>
      </c>
      <c r="H1903" t="s">
        <v>159</v>
      </c>
      <c r="I1903" t="s">
        <v>2349</v>
      </c>
      <c r="J1903" t="s">
        <v>2349</v>
      </c>
      <c r="K1903" t="s">
        <v>2349</v>
      </c>
      <c r="L1903" t="s">
        <v>2349</v>
      </c>
      <c r="M1903" t="s">
        <v>2349</v>
      </c>
      <c r="N1903" t="s">
        <v>2349</v>
      </c>
      <c r="O1903" t="s">
        <v>2349</v>
      </c>
      <c r="P1903" t="s">
        <v>2349</v>
      </c>
      <c r="Q1903" s="1">
        <v>3564</v>
      </c>
    </row>
    <row r="1904" spans="1:17" x14ac:dyDescent="0.35">
      <c r="A1904" t="s">
        <v>1600</v>
      </c>
      <c r="B1904" t="s">
        <v>67</v>
      </c>
      <c r="C1904">
        <v>5064</v>
      </c>
      <c r="D1904" t="s">
        <v>67</v>
      </c>
      <c r="E1904" t="s">
        <v>110</v>
      </c>
      <c r="F1904" t="s">
        <v>111</v>
      </c>
      <c r="G1904" t="s">
        <v>112</v>
      </c>
      <c r="H1904" t="s">
        <v>113</v>
      </c>
      <c r="I1904" t="s">
        <v>2349</v>
      </c>
      <c r="J1904" t="s">
        <v>2349</v>
      </c>
      <c r="K1904" t="s">
        <v>2349</v>
      </c>
      <c r="L1904" t="s">
        <v>2349</v>
      </c>
      <c r="M1904" t="s">
        <v>2349</v>
      </c>
      <c r="N1904" t="s">
        <v>2349</v>
      </c>
      <c r="O1904" t="s">
        <v>2349</v>
      </c>
      <c r="P1904" t="s">
        <v>2349</v>
      </c>
      <c r="Q1904" s="1">
        <v>1084</v>
      </c>
    </row>
    <row r="1905" spans="1:17" x14ac:dyDescent="0.35">
      <c r="A1905" t="s">
        <v>1600</v>
      </c>
      <c r="B1905" t="s">
        <v>67</v>
      </c>
      <c r="C1905">
        <v>5064</v>
      </c>
      <c r="D1905" t="s">
        <v>67</v>
      </c>
      <c r="E1905" t="s">
        <v>390</v>
      </c>
      <c r="F1905" t="s">
        <v>391</v>
      </c>
      <c r="G1905" t="s">
        <v>112</v>
      </c>
      <c r="H1905" t="s">
        <v>113</v>
      </c>
      <c r="I1905" t="s">
        <v>2349</v>
      </c>
      <c r="J1905" t="s">
        <v>2349</v>
      </c>
      <c r="K1905" t="s">
        <v>2349</v>
      </c>
      <c r="L1905" t="s">
        <v>2349</v>
      </c>
      <c r="M1905" t="s">
        <v>2349</v>
      </c>
      <c r="N1905" t="s">
        <v>2349</v>
      </c>
      <c r="O1905" t="s">
        <v>2349</v>
      </c>
      <c r="P1905" t="s">
        <v>2349</v>
      </c>
      <c r="Q1905" s="1">
        <v>3776</v>
      </c>
    </row>
    <row r="1906" spans="1:17" x14ac:dyDescent="0.35">
      <c r="A1906" t="s">
        <v>1600</v>
      </c>
      <c r="B1906" t="s">
        <v>67</v>
      </c>
      <c r="C1906">
        <v>5064</v>
      </c>
      <c r="D1906" t="s">
        <v>67</v>
      </c>
      <c r="E1906" t="s">
        <v>215</v>
      </c>
      <c r="F1906" t="s">
        <v>216</v>
      </c>
      <c r="G1906" t="s">
        <v>112</v>
      </c>
      <c r="H1906" t="s">
        <v>113</v>
      </c>
      <c r="I1906" t="s">
        <v>2349</v>
      </c>
      <c r="J1906" t="s">
        <v>2349</v>
      </c>
      <c r="K1906" t="s">
        <v>2349</v>
      </c>
      <c r="L1906" t="s">
        <v>2349</v>
      </c>
      <c r="M1906" t="s">
        <v>2349</v>
      </c>
      <c r="N1906" t="s">
        <v>2349</v>
      </c>
      <c r="O1906" t="s">
        <v>2349</v>
      </c>
      <c r="P1906" t="s">
        <v>2349</v>
      </c>
      <c r="Q1906" s="1">
        <v>1679</v>
      </c>
    </row>
    <row r="1907" spans="1:17" x14ac:dyDescent="0.35">
      <c r="A1907" t="s">
        <v>1600</v>
      </c>
      <c r="B1907" t="s">
        <v>67</v>
      </c>
      <c r="C1907">
        <v>5064</v>
      </c>
      <c r="D1907" t="s">
        <v>67</v>
      </c>
      <c r="E1907" t="s">
        <v>146</v>
      </c>
      <c r="F1907" t="s">
        <v>147</v>
      </c>
      <c r="G1907" t="s">
        <v>148</v>
      </c>
      <c r="H1907" t="s">
        <v>149</v>
      </c>
      <c r="I1907" t="s">
        <v>2349</v>
      </c>
      <c r="J1907" t="s">
        <v>2349</v>
      </c>
      <c r="K1907" t="s">
        <v>2349</v>
      </c>
      <c r="L1907" t="s">
        <v>2349</v>
      </c>
      <c r="M1907" t="s">
        <v>2349</v>
      </c>
      <c r="N1907" t="s">
        <v>2349</v>
      </c>
      <c r="O1907" t="s">
        <v>2349</v>
      </c>
      <c r="P1907" t="s">
        <v>2349</v>
      </c>
      <c r="Q1907" s="1">
        <v>589</v>
      </c>
    </row>
    <row r="1908" spans="1:17" x14ac:dyDescent="0.35">
      <c r="A1908" t="s">
        <v>1600</v>
      </c>
      <c r="B1908" t="s">
        <v>67</v>
      </c>
      <c r="C1908">
        <v>5064</v>
      </c>
      <c r="D1908" t="s">
        <v>67</v>
      </c>
      <c r="E1908" t="s">
        <v>146</v>
      </c>
      <c r="F1908" t="s">
        <v>147</v>
      </c>
      <c r="G1908" t="s">
        <v>226</v>
      </c>
      <c r="H1908" t="s">
        <v>227</v>
      </c>
      <c r="I1908" t="s">
        <v>2349</v>
      </c>
      <c r="J1908" t="s">
        <v>2349</v>
      </c>
      <c r="K1908" t="s">
        <v>2349</v>
      </c>
      <c r="L1908" t="s">
        <v>2349</v>
      </c>
      <c r="M1908" t="s">
        <v>2349</v>
      </c>
      <c r="N1908" t="s">
        <v>2349</v>
      </c>
      <c r="O1908" t="s">
        <v>2349</v>
      </c>
      <c r="P1908" t="s">
        <v>2349</v>
      </c>
      <c r="Q1908" s="1">
        <v>1624</v>
      </c>
    </row>
    <row r="1909" spans="1:17" x14ac:dyDescent="0.35">
      <c r="A1909" t="s">
        <v>1600</v>
      </c>
      <c r="B1909" t="s">
        <v>67</v>
      </c>
      <c r="C1909">
        <v>5064</v>
      </c>
      <c r="D1909" t="s">
        <v>67</v>
      </c>
      <c r="E1909" t="s">
        <v>146</v>
      </c>
      <c r="F1909" t="s">
        <v>147</v>
      </c>
      <c r="G1909" t="s">
        <v>224</v>
      </c>
      <c r="H1909" t="s">
        <v>225</v>
      </c>
      <c r="I1909" t="s">
        <v>2349</v>
      </c>
      <c r="J1909" t="s">
        <v>2349</v>
      </c>
      <c r="K1909" t="s">
        <v>2349</v>
      </c>
      <c r="L1909" t="s">
        <v>2349</v>
      </c>
      <c r="M1909" t="s">
        <v>2349</v>
      </c>
      <c r="N1909" t="s">
        <v>2349</v>
      </c>
      <c r="O1909" t="s">
        <v>2349</v>
      </c>
      <c r="P1909" t="s">
        <v>2349</v>
      </c>
      <c r="Q1909" s="1">
        <v>334</v>
      </c>
    </row>
    <row r="1910" spans="1:17" x14ac:dyDescent="0.35">
      <c r="A1910" t="s">
        <v>1600</v>
      </c>
      <c r="B1910" t="s">
        <v>67</v>
      </c>
      <c r="C1910">
        <v>5064</v>
      </c>
      <c r="D1910" t="s">
        <v>67</v>
      </c>
      <c r="E1910" t="s">
        <v>232</v>
      </c>
      <c r="F1910" t="s">
        <v>233</v>
      </c>
      <c r="G1910" t="s">
        <v>473</v>
      </c>
      <c r="H1910" t="s">
        <v>474</v>
      </c>
      <c r="I1910" t="s">
        <v>2349</v>
      </c>
      <c r="J1910" t="s">
        <v>2349</v>
      </c>
      <c r="K1910" t="s">
        <v>2349</v>
      </c>
      <c r="L1910" t="s">
        <v>2349</v>
      </c>
      <c r="M1910" t="s">
        <v>2349</v>
      </c>
      <c r="N1910" t="s">
        <v>2349</v>
      </c>
      <c r="O1910" t="s">
        <v>2349</v>
      </c>
      <c r="P1910" t="s">
        <v>2349</v>
      </c>
      <c r="Q1910" s="1">
        <v>4293</v>
      </c>
    </row>
    <row r="1911" spans="1:17" x14ac:dyDescent="0.35">
      <c r="A1911" t="s">
        <v>1600</v>
      </c>
      <c r="B1911" t="s">
        <v>67</v>
      </c>
      <c r="C1911">
        <v>5064</v>
      </c>
      <c r="D1911" t="s">
        <v>67</v>
      </c>
      <c r="E1911" t="s">
        <v>232</v>
      </c>
      <c r="F1911" t="s">
        <v>233</v>
      </c>
      <c r="G1911" t="s">
        <v>234</v>
      </c>
      <c r="H1911" t="s">
        <v>235</v>
      </c>
      <c r="I1911" t="s">
        <v>2349</v>
      </c>
      <c r="J1911" t="s">
        <v>2349</v>
      </c>
      <c r="K1911" t="s">
        <v>2349</v>
      </c>
      <c r="L1911" t="s">
        <v>2349</v>
      </c>
      <c r="M1911" t="s">
        <v>2349</v>
      </c>
      <c r="N1911" t="s">
        <v>2349</v>
      </c>
      <c r="O1911" t="s">
        <v>2349</v>
      </c>
      <c r="P1911" t="s">
        <v>2349</v>
      </c>
      <c r="Q1911" s="1">
        <v>505</v>
      </c>
    </row>
    <row r="1912" spans="1:17" x14ac:dyDescent="0.35">
      <c r="A1912" t="s">
        <v>1600</v>
      </c>
      <c r="B1912" t="s">
        <v>67</v>
      </c>
      <c r="C1912">
        <v>5064</v>
      </c>
      <c r="D1912" t="s">
        <v>67</v>
      </c>
      <c r="E1912" t="s">
        <v>232</v>
      </c>
      <c r="F1912" t="s">
        <v>233</v>
      </c>
      <c r="G1912" t="s">
        <v>1119</v>
      </c>
      <c r="H1912" t="s">
        <v>1120</v>
      </c>
      <c r="I1912" t="s">
        <v>2349</v>
      </c>
      <c r="J1912" t="s">
        <v>2349</v>
      </c>
      <c r="K1912" t="s">
        <v>2349</v>
      </c>
      <c r="L1912" t="s">
        <v>2349</v>
      </c>
      <c r="M1912" t="s">
        <v>2349</v>
      </c>
      <c r="N1912" t="s">
        <v>2349</v>
      </c>
      <c r="O1912" t="s">
        <v>2349</v>
      </c>
      <c r="P1912" t="s">
        <v>2349</v>
      </c>
      <c r="Q1912" s="1">
        <v>73</v>
      </c>
    </row>
    <row r="1913" spans="1:17" x14ac:dyDescent="0.35">
      <c r="A1913" t="s">
        <v>1600</v>
      </c>
      <c r="B1913" t="s">
        <v>67</v>
      </c>
      <c r="C1913">
        <v>5064</v>
      </c>
      <c r="D1913" t="s">
        <v>67</v>
      </c>
      <c r="E1913" t="s">
        <v>167</v>
      </c>
      <c r="F1913" t="s">
        <v>168</v>
      </c>
      <c r="G1913" t="s">
        <v>169</v>
      </c>
      <c r="H1913" t="s">
        <v>170</v>
      </c>
      <c r="I1913" t="s">
        <v>2349</v>
      </c>
      <c r="J1913" t="s">
        <v>2349</v>
      </c>
      <c r="K1913" t="s">
        <v>209</v>
      </c>
      <c r="L1913" t="s">
        <v>210</v>
      </c>
      <c r="M1913" t="s">
        <v>2349</v>
      </c>
      <c r="N1913" t="s">
        <v>2349</v>
      </c>
      <c r="O1913" t="s">
        <v>2349</v>
      </c>
      <c r="P1913" t="s">
        <v>2349</v>
      </c>
      <c r="Q1913" s="1">
        <v>208</v>
      </c>
    </row>
    <row r="1914" spans="1:17" x14ac:dyDescent="0.35">
      <c r="A1914" t="s">
        <v>1600</v>
      </c>
      <c r="B1914" t="s">
        <v>67</v>
      </c>
      <c r="C1914">
        <v>5064</v>
      </c>
      <c r="D1914" t="s">
        <v>67</v>
      </c>
      <c r="E1914" t="s">
        <v>167</v>
      </c>
      <c r="F1914" t="s">
        <v>168</v>
      </c>
      <c r="G1914" t="s">
        <v>169</v>
      </c>
      <c r="H1914" t="s">
        <v>170</v>
      </c>
      <c r="I1914" t="s">
        <v>2349</v>
      </c>
      <c r="J1914" t="s">
        <v>2349</v>
      </c>
      <c r="K1914" t="s">
        <v>835</v>
      </c>
      <c r="L1914" t="s">
        <v>836</v>
      </c>
      <c r="M1914" t="s">
        <v>2349</v>
      </c>
      <c r="N1914" t="s">
        <v>2349</v>
      </c>
      <c r="O1914" t="s">
        <v>2349</v>
      </c>
      <c r="P1914" t="s">
        <v>2349</v>
      </c>
      <c r="Q1914" s="1">
        <v>408</v>
      </c>
    </row>
    <row r="1915" spans="1:17" x14ac:dyDescent="0.35">
      <c r="A1915" t="s">
        <v>1600</v>
      </c>
      <c r="B1915" t="s">
        <v>67</v>
      </c>
      <c r="C1915">
        <v>5064</v>
      </c>
      <c r="D1915" t="s">
        <v>67</v>
      </c>
      <c r="E1915" t="s">
        <v>167</v>
      </c>
      <c r="F1915" t="s">
        <v>168</v>
      </c>
      <c r="G1915" t="s">
        <v>169</v>
      </c>
      <c r="H1915" t="s">
        <v>170</v>
      </c>
      <c r="I1915" t="s">
        <v>2349</v>
      </c>
      <c r="J1915" t="s">
        <v>2349</v>
      </c>
      <c r="K1915" t="s">
        <v>2349</v>
      </c>
      <c r="L1915" t="s">
        <v>2349</v>
      </c>
      <c r="M1915" t="s">
        <v>2349</v>
      </c>
      <c r="N1915" t="s">
        <v>2349</v>
      </c>
      <c r="O1915" t="s">
        <v>2349</v>
      </c>
      <c r="P1915" t="s">
        <v>2349</v>
      </c>
      <c r="Q1915" s="1">
        <v>4342</v>
      </c>
    </row>
    <row r="1916" spans="1:17" x14ac:dyDescent="0.35">
      <c r="A1916" t="s">
        <v>1600</v>
      </c>
      <c r="B1916" t="s">
        <v>67</v>
      </c>
      <c r="C1916">
        <v>5064</v>
      </c>
      <c r="D1916" t="s">
        <v>67</v>
      </c>
      <c r="E1916" t="s">
        <v>167</v>
      </c>
      <c r="F1916" t="s">
        <v>168</v>
      </c>
      <c r="G1916" t="s">
        <v>226</v>
      </c>
      <c r="H1916" t="s">
        <v>227</v>
      </c>
      <c r="I1916" t="s">
        <v>2349</v>
      </c>
      <c r="J1916" t="s">
        <v>2349</v>
      </c>
      <c r="K1916" t="s">
        <v>2349</v>
      </c>
      <c r="L1916" t="s">
        <v>2349</v>
      </c>
      <c r="M1916" t="s">
        <v>2349</v>
      </c>
      <c r="N1916" t="s">
        <v>2349</v>
      </c>
      <c r="O1916" t="s">
        <v>2349</v>
      </c>
      <c r="P1916" t="s">
        <v>2349</v>
      </c>
      <c r="Q1916" s="1">
        <v>102</v>
      </c>
    </row>
    <row r="1917" spans="1:17" x14ac:dyDescent="0.35">
      <c r="A1917" t="s">
        <v>1600</v>
      </c>
      <c r="B1917" t="s">
        <v>67</v>
      </c>
      <c r="C1917">
        <v>5064</v>
      </c>
      <c r="D1917" t="s">
        <v>67</v>
      </c>
      <c r="E1917" t="s">
        <v>340</v>
      </c>
      <c r="F1917" t="s">
        <v>341</v>
      </c>
      <c r="G1917" t="s">
        <v>32</v>
      </c>
      <c r="H1917" t="s">
        <v>33</v>
      </c>
      <c r="I1917" t="s">
        <v>2349</v>
      </c>
      <c r="J1917" t="s">
        <v>2349</v>
      </c>
      <c r="K1917" t="s">
        <v>394</v>
      </c>
      <c r="L1917" t="s">
        <v>395</v>
      </c>
      <c r="M1917" t="s">
        <v>2349</v>
      </c>
      <c r="N1917" t="s">
        <v>2349</v>
      </c>
      <c r="O1917" t="s">
        <v>2349</v>
      </c>
      <c r="P1917" t="s">
        <v>2349</v>
      </c>
      <c r="Q1917" s="1">
        <v>9091</v>
      </c>
    </row>
    <row r="1918" spans="1:17" x14ac:dyDescent="0.35">
      <c r="A1918" t="s">
        <v>1600</v>
      </c>
      <c r="B1918" t="s">
        <v>67</v>
      </c>
      <c r="C1918">
        <v>5064</v>
      </c>
      <c r="D1918" t="s">
        <v>67</v>
      </c>
      <c r="E1918" t="s">
        <v>340</v>
      </c>
      <c r="F1918" t="s">
        <v>341</v>
      </c>
      <c r="G1918" t="s">
        <v>32</v>
      </c>
      <c r="H1918" t="s">
        <v>33</v>
      </c>
      <c r="I1918" t="s">
        <v>2349</v>
      </c>
      <c r="J1918" t="s">
        <v>2349</v>
      </c>
      <c r="K1918" t="s">
        <v>748</v>
      </c>
      <c r="L1918" t="s">
        <v>749</v>
      </c>
      <c r="M1918" t="s">
        <v>2349</v>
      </c>
      <c r="N1918" t="s">
        <v>2349</v>
      </c>
      <c r="O1918" t="s">
        <v>2349</v>
      </c>
      <c r="P1918" t="s">
        <v>2349</v>
      </c>
      <c r="Q1918" s="1">
        <v>371</v>
      </c>
    </row>
    <row r="1919" spans="1:17" x14ac:dyDescent="0.35">
      <c r="A1919" t="s">
        <v>1600</v>
      </c>
      <c r="B1919" t="s">
        <v>67</v>
      </c>
      <c r="C1919">
        <v>5064</v>
      </c>
      <c r="D1919" t="s">
        <v>67</v>
      </c>
      <c r="E1919" t="s">
        <v>340</v>
      </c>
      <c r="F1919" t="s">
        <v>341</v>
      </c>
      <c r="G1919" t="s">
        <v>32</v>
      </c>
      <c r="H1919" t="s">
        <v>33</v>
      </c>
      <c r="I1919" t="s">
        <v>2349</v>
      </c>
      <c r="J1919" t="s">
        <v>2349</v>
      </c>
      <c r="K1919" t="s">
        <v>739</v>
      </c>
      <c r="L1919" t="s">
        <v>740</v>
      </c>
      <c r="M1919" t="s">
        <v>2349</v>
      </c>
      <c r="N1919" t="s">
        <v>2349</v>
      </c>
      <c r="O1919" t="s">
        <v>2349</v>
      </c>
      <c r="P1919" t="s">
        <v>2349</v>
      </c>
      <c r="Q1919" s="1">
        <v>62</v>
      </c>
    </row>
    <row r="1920" spans="1:17" x14ac:dyDescent="0.35">
      <c r="A1920" t="s">
        <v>1600</v>
      </c>
      <c r="B1920" t="s">
        <v>67</v>
      </c>
      <c r="C1920">
        <v>5064</v>
      </c>
      <c r="D1920" t="s">
        <v>67</v>
      </c>
      <c r="E1920" t="s">
        <v>340</v>
      </c>
      <c r="F1920" t="s">
        <v>341</v>
      </c>
      <c r="G1920" t="s">
        <v>32</v>
      </c>
      <c r="H1920" t="s">
        <v>33</v>
      </c>
      <c r="I1920" t="s">
        <v>2349</v>
      </c>
      <c r="J1920" t="s">
        <v>2349</v>
      </c>
      <c r="K1920" t="s">
        <v>2349</v>
      </c>
      <c r="L1920" t="s">
        <v>2349</v>
      </c>
      <c r="M1920" t="s">
        <v>2349</v>
      </c>
      <c r="N1920" t="s">
        <v>2349</v>
      </c>
      <c r="O1920" t="s">
        <v>2349</v>
      </c>
      <c r="P1920" t="s">
        <v>2349</v>
      </c>
      <c r="Q1920" s="1">
        <v>3022</v>
      </c>
    </row>
    <row r="1921" spans="1:17" x14ac:dyDescent="0.35">
      <c r="A1921" t="s">
        <v>1600</v>
      </c>
      <c r="B1921" t="s">
        <v>67</v>
      </c>
      <c r="C1921">
        <v>5064</v>
      </c>
      <c r="D1921" t="s">
        <v>67</v>
      </c>
      <c r="E1921" t="s">
        <v>30</v>
      </c>
      <c r="F1921" t="s">
        <v>31</v>
      </c>
      <c r="G1921" t="s">
        <v>32</v>
      </c>
      <c r="H1921" t="s">
        <v>33</v>
      </c>
      <c r="I1921" t="s">
        <v>2349</v>
      </c>
      <c r="J1921" t="s">
        <v>2349</v>
      </c>
      <c r="K1921" t="s">
        <v>394</v>
      </c>
      <c r="L1921" t="s">
        <v>395</v>
      </c>
      <c r="M1921" t="s">
        <v>2349</v>
      </c>
      <c r="N1921" t="s">
        <v>2349</v>
      </c>
      <c r="O1921" t="s">
        <v>2349</v>
      </c>
      <c r="P1921" t="s">
        <v>2349</v>
      </c>
      <c r="Q1921" s="1">
        <v>10360</v>
      </c>
    </row>
    <row r="1922" spans="1:17" x14ac:dyDescent="0.35">
      <c r="A1922" t="s">
        <v>1600</v>
      </c>
      <c r="B1922" t="s">
        <v>67</v>
      </c>
      <c r="C1922">
        <v>5064</v>
      </c>
      <c r="D1922" t="s">
        <v>67</v>
      </c>
      <c r="E1922" t="s">
        <v>30</v>
      </c>
      <c r="F1922" t="s">
        <v>31</v>
      </c>
      <c r="G1922" t="s">
        <v>32</v>
      </c>
      <c r="H1922" t="s">
        <v>33</v>
      </c>
      <c r="I1922" t="s">
        <v>2349</v>
      </c>
      <c r="J1922" t="s">
        <v>2349</v>
      </c>
      <c r="K1922" t="s">
        <v>748</v>
      </c>
      <c r="L1922" t="s">
        <v>749</v>
      </c>
      <c r="M1922" t="s">
        <v>2349</v>
      </c>
      <c r="N1922" t="s">
        <v>2349</v>
      </c>
      <c r="O1922" t="s">
        <v>2349</v>
      </c>
      <c r="P1922" t="s">
        <v>2349</v>
      </c>
      <c r="Q1922" s="1">
        <v>401</v>
      </c>
    </row>
    <row r="1923" spans="1:17" x14ac:dyDescent="0.35">
      <c r="A1923" t="s">
        <v>1600</v>
      </c>
      <c r="B1923" t="s">
        <v>67</v>
      </c>
      <c r="C1923">
        <v>5064</v>
      </c>
      <c r="D1923" t="s">
        <v>67</v>
      </c>
      <c r="E1923" t="s">
        <v>30</v>
      </c>
      <c r="F1923" t="s">
        <v>31</v>
      </c>
      <c r="G1923" t="s">
        <v>32</v>
      </c>
      <c r="H1923" t="s">
        <v>33</v>
      </c>
      <c r="I1923" t="s">
        <v>2349</v>
      </c>
      <c r="J1923" t="s">
        <v>2349</v>
      </c>
      <c r="K1923" t="s">
        <v>739</v>
      </c>
      <c r="L1923" t="s">
        <v>740</v>
      </c>
      <c r="M1923" t="s">
        <v>2349</v>
      </c>
      <c r="N1923" t="s">
        <v>2349</v>
      </c>
      <c r="O1923" t="s">
        <v>2349</v>
      </c>
      <c r="P1923" t="s">
        <v>2349</v>
      </c>
      <c r="Q1923" s="1">
        <v>196</v>
      </c>
    </row>
    <row r="1924" spans="1:17" x14ac:dyDescent="0.35">
      <c r="A1924" t="s">
        <v>1600</v>
      </c>
      <c r="B1924" t="s">
        <v>67</v>
      </c>
      <c r="C1924">
        <v>5064</v>
      </c>
      <c r="D1924" t="s">
        <v>67</v>
      </c>
      <c r="E1924" t="s">
        <v>30</v>
      </c>
      <c r="F1924" t="s">
        <v>31</v>
      </c>
      <c r="G1924" t="s">
        <v>32</v>
      </c>
      <c r="H1924" t="s">
        <v>33</v>
      </c>
      <c r="I1924" t="s">
        <v>2349</v>
      </c>
      <c r="J1924" t="s">
        <v>2349</v>
      </c>
      <c r="K1924" t="s">
        <v>2349</v>
      </c>
      <c r="L1924" t="s">
        <v>2349</v>
      </c>
      <c r="M1924" t="s">
        <v>2349</v>
      </c>
      <c r="N1924" t="s">
        <v>2349</v>
      </c>
      <c r="O1924" t="s">
        <v>2349</v>
      </c>
      <c r="P1924" t="s">
        <v>2349</v>
      </c>
      <c r="Q1924" s="1">
        <v>2755</v>
      </c>
    </row>
    <row r="1925" spans="1:17" x14ac:dyDescent="0.35">
      <c r="A1925" t="s">
        <v>1600</v>
      </c>
      <c r="B1925" t="s">
        <v>67</v>
      </c>
      <c r="C1925">
        <v>5064</v>
      </c>
      <c r="D1925" t="s">
        <v>67</v>
      </c>
      <c r="E1925" t="s">
        <v>299</v>
      </c>
      <c r="F1925" t="s">
        <v>300</v>
      </c>
      <c r="G1925" t="s">
        <v>32</v>
      </c>
      <c r="H1925" t="s">
        <v>33</v>
      </c>
      <c r="I1925" t="s">
        <v>2349</v>
      </c>
      <c r="J1925" t="s">
        <v>2349</v>
      </c>
      <c r="K1925" t="s">
        <v>394</v>
      </c>
      <c r="L1925" t="s">
        <v>395</v>
      </c>
      <c r="M1925" t="s">
        <v>2349</v>
      </c>
      <c r="N1925" t="s">
        <v>2349</v>
      </c>
      <c r="O1925" t="s">
        <v>2349</v>
      </c>
      <c r="P1925" t="s">
        <v>2349</v>
      </c>
      <c r="Q1925" s="1">
        <v>6564</v>
      </c>
    </row>
    <row r="1926" spans="1:17" x14ac:dyDescent="0.35">
      <c r="A1926" t="s">
        <v>1600</v>
      </c>
      <c r="B1926" t="s">
        <v>67</v>
      </c>
      <c r="C1926">
        <v>5064</v>
      </c>
      <c r="D1926" t="s">
        <v>67</v>
      </c>
      <c r="E1926" t="s">
        <v>299</v>
      </c>
      <c r="F1926" t="s">
        <v>300</v>
      </c>
      <c r="G1926" t="s">
        <v>32</v>
      </c>
      <c r="H1926" t="s">
        <v>33</v>
      </c>
      <c r="I1926" t="s">
        <v>2349</v>
      </c>
      <c r="J1926" t="s">
        <v>2349</v>
      </c>
      <c r="K1926" t="s">
        <v>748</v>
      </c>
      <c r="L1926" t="s">
        <v>749</v>
      </c>
      <c r="M1926" t="s">
        <v>2349</v>
      </c>
      <c r="N1926" t="s">
        <v>2349</v>
      </c>
      <c r="O1926" t="s">
        <v>2349</v>
      </c>
      <c r="P1926" t="s">
        <v>2349</v>
      </c>
      <c r="Q1926" s="1">
        <v>249</v>
      </c>
    </row>
    <row r="1927" spans="1:17" x14ac:dyDescent="0.35">
      <c r="A1927" t="s">
        <v>1600</v>
      </c>
      <c r="B1927" t="s">
        <v>67</v>
      </c>
      <c r="C1927">
        <v>5064</v>
      </c>
      <c r="D1927" t="s">
        <v>67</v>
      </c>
      <c r="E1927" t="s">
        <v>299</v>
      </c>
      <c r="F1927" t="s">
        <v>300</v>
      </c>
      <c r="G1927" t="s">
        <v>32</v>
      </c>
      <c r="H1927" t="s">
        <v>33</v>
      </c>
      <c r="I1927" t="s">
        <v>2349</v>
      </c>
      <c r="J1927" t="s">
        <v>2349</v>
      </c>
      <c r="K1927" t="s">
        <v>739</v>
      </c>
      <c r="L1927" t="s">
        <v>740</v>
      </c>
      <c r="M1927" t="s">
        <v>2349</v>
      </c>
      <c r="N1927" t="s">
        <v>2349</v>
      </c>
      <c r="O1927" t="s">
        <v>2349</v>
      </c>
      <c r="P1927" t="s">
        <v>2349</v>
      </c>
      <c r="Q1927" s="1">
        <v>129</v>
      </c>
    </row>
    <row r="1928" spans="1:17" x14ac:dyDescent="0.35">
      <c r="A1928" t="s">
        <v>1600</v>
      </c>
      <c r="B1928" t="s">
        <v>67</v>
      </c>
      <c r="C1928">
        <v>5064</v>
      </c>
      <c r="D1928" t="s">
        <v>67</v>
      </c>
      <c r="E1928" t="s">
        <v>299</v>
      </c>
      <c r="F1928" t="s">
        <v>300</v>
      </c>
      <c r="G1928" t="s">
        <v>32</v>
      </c>
      <c r="H1928" t="s">
        <v>33</v>
      </c>
      <c r="I1928" t="s">
        <v>2349</v>
      </c>
      <c r="J1928" t="s">
        <v>2349</v>
      </c>
      <c r="K1928" t="s">
        <v>2349</v>
      </c>
      <c r="L1928" t="s">
        <v>2349</v>
      </c>
      <c r="M1928" t="s">
        <v>2349</v>
      </c>
      <c r="N1928" t="s">
        <v>2349</v>
      </c>
      <c r="O1928" t="s">
        <v>2349</v>
      </c>
      <c r="P1928" t="s">
        <v>2349</v>
      </c>
      <c r="Q1928" s="1">
        <v>1513</v>
      </c>
    </row>
    <row r="1929" spans="1:17" x14ac:dyDescent="0.35">
      <c r="A1929" t="s">
        <v>1600</v>
      </c>
      <c r="B1929" t="s">
        <v>67</v>
      </c>
      <c r="C1929">
        <v>5064</v>
      </c>
      <c r="D1929" t="s">
        <v>67</v>
      </c>
      <c r="E1929" t="s">
        <v>530</v>
      </c>
      <c r="F1929" t="s">
        <v>531</v>
      </c>
      <c r="G1929" t="s">
        <v>275</v>
      </c>
      <c r="H1929" t="s">
        <v>276</v>
      </c>
      <c r="I1929" t="s">
        <v>2349</v>
      </c>
      <c r="J1929" t="s">
        <v>2349</v>
      </c>
      <c r="K1929" t="s">
        <v>2349</v>
      </c>
      <c r="L1929" t="s">
        <v>2349</v>
      </c>
      <c r="M1929" t="s">
        <v>2349</v>
      </c>
      <c r="N1929" t="s">
        <v>2349</v>
      </c>
      <c r="O1929" t="s">
        <v>2349</v>
      </c>
      <c r="P1929" t="s">
        <v>2349</v>
      </c>
      <c r="Q1929" s="1">
        <v>1270</v>
      </c>
    </row>
    <row r="1930" spans="1:17" x14ac:dyDescent="0.35">
      <c r="A1930" t="s">
        <v>1600</v>
      </c>
      <c r="B1930" t="s">
        <v>67</v>
      </c>
      <c r="C1930">
        <v>5064</v>
      </c>
      <c r="D1930" t="s">
        <v>67</v>
      </c>
      <c r="E1930" t="s">
        <v>537</v>
      </c>
      <c r="F1930" t="s">
        <v>538</v>
      </c>
      <c r="G1930" t="s">
        <v>535</v>
      </c>
      <c r="H1930" t="s">
        <v>536</v>
      </c>
      <c r="I1930" t="s">
        <v>2349</v>
      </c>
      <c r="J1930" t="s">
        <v>2349</v>
      </c>
      <c r="K1930" t="s">
        <v>2349</v>
      </c>
      <c r="L1930" t="s">
        <v>2349</v>
      </c>
      <c r="M1930" t="s">
        <v>2349</v>
      </c>
      <c r="N1930" t="s">
        <v>2349</v>
      </c>
      <c r="O1930" t="s">
        <v>2349</v>
      </c>
      <c r="P1930" t="s">
        <v>2349</v>
      </c>
      <c r="Q1930" s="1">
        <v>474</v>
      </c>
    </row>
    <row r="1931" spans="1:17" x14ac:dyDescent="0.35">
      <c r="A1931" t="s">
        <v>1600</v>
      </c>
      <c r="B1931" t="s">
        <v>67</v>
      </c>
      <c r="C1931">
        <v>5064</v>
      </c>
      <c r="D1931" t="s">
        <v>67</v>
      </c>
      <c r="E1931" t="s">
        <v>306</v>
      </c>
      <c r="F1931" t="s">
        <v>307</v>
      </c>
      <c r="G1931" t="s">
        <v>158</v>
      </c>
      <c r="H1931" t="s">
        <v>159</v>
      </c>
      <c r="I1931" t="s">
        <v>2349</v>
      </c>
      <c r="J1931" t="s">
        <v>2349</v>
      </c>
      <c r="K1931" t="s">
        <v>2349</v>
      </c>
      <c r="L1931" t="s">
        <v>2349</v>
      </c>
      <c r="M1931" t="s">
        <v>2349</v>
      </c>
      <c r="N1931" t="s">
        <v>2349</v>
      </c>
      <c r="O1931" t="s">
        <v>2349</v>
      </c>
      <c r="P1931" t="s">
        <v>2349</v>
      </c>
      <c r="Q1931" s="1">
        <v>1492</v>
      </c>
    </row>
    <row r="1932" spans="1:17" x14ac:dyDescent="0.35">
      <c r="A1932" t="s">
        <v>1600</v>
      </c>
      <c r="B1932" t="s">
        <v>67</v>
      </c>
      <c r="C1932">
        <v>5064</v>
      </c>
      <c r="D1932" t="s">
        <v>67</v>
      </c>
      <c r="E1932" t="s">
        <v>533</v>
      </c>
      <c r="F1932" t="s">
        <v>534</v>
      </c>
      <c r="G1932" t="s">
        <v>535</v>
      </c>
      <c r="H1932" t="s">
        <v>536</v>
      </c>
      <c r="I1932" t="s">
        <v>2349</v>
      </c>
      <c r="J1932" t="s">
        <v>2349</v>
      </c>
      <c r="K1932" t="s">
        <v>2349</v>
      </c>
      <c r="L1932" t="s">
        <v>2349</v>
      </c>
      <c r="M1932" t="s">
        <v>2349</v>
      </c>
      <c r="N1932" t="s">
        <v>2349</v>
      </c>
      <c r="O1932" t="s">
        <v>2349</v>
      </c>
      <c r="P1932" t="s">
        <v>2349</v>
      </c>
      <c r="Q1932" s="1">
        <v>99</v>
      </c>
    </row>
    <row r="1933" spans="1:17" x14ac:dyDescent="0.35">
      <c r="A1933" t="s">
        <v>1600</v>
      </c>
      <c r="B1933" t="s">
        <v>67</v>
      </c>
      <c r="C1933">
        <v>5064</v>
      </c>
      <c r="D1933" t="s">
        <v>67</v>
      </c>
      <c r="E1933" t="s">
        <v>189</v>
      </c>
      <c r="F1933" t="s">
        <v>190</v>
      </c>
      <c r="G1933" t="s">
        <v>20</v>
      </c>
      <c r="H1933" t="s">
        <v>21</v>
      </c>
      <c r="I1933" t="s">
        <v>2349</v>
      </c>
      <c r="J1933" t="s">
        <v>2349</v>
      </c>
      <c r="K1933" t="s">
        <v>2349</v>
      </c>
      <c r="L1933" t="s">
        <v>2349</v>
      </c>
      <c r="M1933" t="s">
        <v>781</v>
      </c>
      <c r="N1933" t="s">
        <v>782</v>
      </c>
      <c r="O1933" t="s">
        <v>2349</v>
      </c>
      <c r="P1933" t="s">
        <v>2349</v>
      </c>
      <c r="Q1933" s="1">
        <v>60</v>
      </c>
    </row>
    <row r="1934" spans="1:17" x14ac:dyDescent="0.35">
      <c r="A1934" t="s">
        <v>1600</v>
      </c>
      <c r="B1934" t="s">
        <v>67</v>
      </c>
      <c r="C1934">
        <v>5064</v>
      </c>
      <c r="D1934" t="s">
        <v>67</v>
      </c>
      <c r="E1934" t="s">
        <v>189</v>
      </c>
      <c r="F1934" t="s">
        <v>190</v>
      </c>
      <c r="G1934" t="s">
        <v>20</v>
      </c>
      <c r="H1934" t="s">
        <v>21</v>
      </c>
      <c r="I1934" t="s">
        <v>2349</v>
      </c>
      <c r="J1934" t="s">
        <v>2349</v>
      </c>
      <c r="M1934" t="s">
        <v>677</v>
      </c>
      <c r="N1934" t="s">
        <v>678</v>
      </c>
      <c r="O1934" t="s">
        <v>2349</v>
      </c>
      <c r="P1934" t="s">
        <v>2349</v>
      </c>
      <c r="Q1934" s="1">
        <v>1248</v>
      </c>
    </row>
    <row r="1935" spans="1:17" x14ac:dyDescent="0.35">
      <c r="A1935" t="s">
        <v>1600</v>
      </c>
      <c r="B1935" t="s">
        <v>67</v>
      </c>
      <c r="C1935">
        <v>5064</v>
      </c>
      <c r="D1935" t="s">
        <v>67</v>
      </c>
      <c r="E1935" t="s">
        <v>189</v>
      </c>
      <c r="F1935" t="s">
        <v>190</v>
      </c>
      <c r="G1935" t="s">
        <v>20</v>
      </c>
      <c r="H1935" t="s">
        <v>21</v>
      </c>
      <c r="I1935" t="s">
        <v>2349</v>
      </c>
      <c r="J1935" t="s">
        <v>2349</v>
      </c>
      <c r="M1935" t="s">
        <v>1039</v>
      </c>
      <c r="N1935" t="s">
        <v>1040</v>
      </c>
      <c r="O1935" t="s">
        <v>2349</v>
      </c>
      <c r="P1935" t="s">
        <v>2349</v>
      </c>
      <c r="Q1935" s="1">
        <v>194</v>
      </c>
    </row>
    <row r="1936" spans="1:17" x14ac:dyDescent="0.35">
      <c r="A1936" t="s">
        <v>1600</v>
      </c>
      <c r="B1936" t="s">
        <v>67</v>
      </c>
      <c r="C1936">
        <v>5064</v>
      </c>
      <c r="D1936" t="s">
        <v>67</v>
      </c>
      <c r="E1936" t="s">
        <v>189</v>
      </c>
      <c r="F1936" t="s">
        <v>190</v>
      </c>
      <c r="G1936" t="s">
        <v>20</v>
      </c>
      <c r="H1936" t="s">
        <v>21</v>
      </c>
      <c r="I1936" t="s">
        <v>2349</v>
      </c>
      <c r="J1936" t="s">
        <v>2349</v>
      </c>
      <c r="M1936" t="s">
        <v>2349</v>
      </c>
      <c r="N1936" t="s">
        <v>2349</v>
      </c>
      <c r="O1936" t="s">
        <v>2349</v>
      </c>
      <c r="P1936" t="s">
        <v>2349</v>
      </c>
      <c r="Q1936" s="1">
        <v>96</v>
      </c>
    </row>
    <row r="1937" spans="1:17" x14ac:dyDescent="0.35">
      <c r="A1937" t="s">
        <v>1600</v>
      </c>
      <c r="B1937" t="s">
        <v>67</v>
      </c>
      <c r="C1937">
        <v>5064</v>
      </c>
      <c r="D1937" t="s">
        <v>67</v>
      </c>
      <c r="E1937" t="s">
        <v>181</v>
      </c>
      <c r="F1937" t="s">
        <v>182</v>
      </c>
      <c r="G1937" t="s">
        <v>20</v>
      </c>
      <c r="H1937" t="s">
        <v>21</v>
      </c>
      <c r="I1937" t="s">
        <v>2349</v>
      </c>
      <c r="J1937" t="s">
        <v>2349</v>
      </c>
      <c r="K1937" t="s">
        <v>626</v>
      </c>
      <c r="L1937" t="s">
        <v>627</v>
      </c>
      <c r="M1937" t="s">
        <v>163</v>
      </c>
      <c r="N1937" t="s">
        <v>164</v>
      </c>
      <c r="O1937" t="s">
        <v>628</v>
      </c>
      <c r="P1937" t="s">
        <v>629</v>
      </c>
      <c r="Q1937" s="1">
        <v>191</v>
      </c>
    </row>
    <row r="1938" spans="1:17" x14ac:dyDescent="0.35">
      <c r="A1938" t="s">
        <v>1600</v>
      </c>
      <c r="B1938" t="s">
        <v>67</v>
      </c>
      <c r="C1938">
        <v>5064</v>
      </c>
      <c r="D1938" t="s">
        <v>67</v>
      </c>
      <c r="E1938" t="s">
        <v>258</v>
      </c>
      <c r="F1938" t="s">
        <v>259</v>
      </c>
      <c r="G1938" t="s">
        <v>260</v>
      </c>
      <c r="H1938" t="s">
        <v>261</v>
      </c>
      <c r="I1938" t="s">
        <v>2349</v>
      </c>
      <c r="J1938" t="s">
        <v>2349</v>
      </c>
      <c r="K1938" t="s">
        <v>2349</v>
      </c>
      <c r="L1938" t="s">
        <v>2349</v>
      </c>
      <c r="M1938" t="s">
        <v>163</v>
      </c>
      <c r="N1938" t="s">
        <v>164</v>
      </c>
      <c r="O1938" t="s">
        <v>2349</v>
      </c>
      <c r="P1938" t="s">
        <v>2349</v>
      </c>
      <c r="Q1938" s="1">
        <v>1655</v>
      </c>
    </row>
    <row r="1939" spans="1:17" x14ac:dyDescent="0.35">
      <c r="A1939" t="s">
        <v>1600</v>
      </c>
      <c r="B1939" t="s">
        <v>67</v>
      </c>
      <c r="C1939">
        <v>5064</v>
      </c>
      <c r="D1939" t="s">
        <v>67</v>
      </c>
      <c r="E1939" t="s">
        <v>18</v>
      </c>
      <c r="F1939" t="s">
        <v>19</v>
      </c>
      <c r="G1939" t="s">
        <v>20</v>
      </c>
      <c r="H1939" t="s">
        <v>21</v>
      </c>
      <c r="I1939" t="s">
        <v>2349</v>
      </c>
      <c r="J1939" t="s">
        <v>2349</v>
      </c>
      <c r="K1939" t="s">
        <v>2349</v>
      </c>
      <c r="L1939" t="s">
        <v>2349</v>
      </c>
      <c r="M1939" t="s">
        <v>163</v>
      </c>
      <c r="N1939" t="s">
        <v>164</v>
      </c>
      <c r="O1939" t="s">
        <v>2349</v>
      </c>
      <c r="P1939" t="s">
        <v>2349</v>
      </c>
      <c r="Q1939" s="1">
        <v>1651</v>
      </c>
    </row>
    <row r="1940" spans="1:17" x14ac:dyDescent="0.35">
      <c r="A1940" t="s">
        <v>1600</v>
      </c>
      <c r="B1940" t="s">
        <v>67</v>
      </c>
      <c r="C1940">
        <v>5064</v>
      </c>
      <c r="D1940" t="s">
        <v>67</v>
      </c>
      <c r="E1940" t="s">
        <v>205</v>
      </c>
      <c r="F1940" t="s">
        <v>206</v>
      </c>
      <c r="G1940" t="s">
        <v>207</v>
      </c>
      <c r="H1940" t="s">
        <v>208</v>
      </c>
      <c r="I1940" t="s">
        <v>2349</v>
      </c>
      <c r="J1940" t="s">
        <v>2349</v>
      </c>
      <c r="K1940" t="s">
        <v>2349</v>
      </c>
      <c r="L1940" t="s">
        <v>2349</v>
      </c>
      <c r="M1940" t="s">
        <v>163</v>
      </c>
      <c r="N1940" t="s">
        <v>164</v>
      </c>
      <c r="O1940" t="s">
        <v>2349</v>
      </c>
      <c r="P1940" t="s">
        <v>2349</v>
      </c>
      <c r="Q1940" s="1">
        <v>2580</v>
      </c>
    </row>
    <row r="1941" spans="1:17" x14ac:dyDescent="0.35">
      <c r="A1941" t="s">
        <v>1600</v>
      </c>
      <c r="B1941" t="s">
        <v>472</v>
      </c>
      <c r="C1941">
        <v>5064</v>
      </c>
      <c r="D1941" t="s">
        <v>67</v>
      </c>
      <c r="E1941" t="s">
        <v>232</v>
      </c>
      <c r="F1941" t="s">
        <v>233</v>
      </c>
      <c r="G1941" t="s">
        <v>473</v>
      </c>
      <c r="H1941" t="s">
        <v>474</v>
      </c>
      <c r="I1941" t="s">
        <v>2349</v>
      </c>
      <c r="J1941" t="s">
        <v>2349</v>
      </c>
      <c r="K1941" t="s">
        <v>2349</v>
      </c>
      <c r="L1941" t="s">
        <v>2349</v>
      </c>
      <c r="M1941" t="s">
        <v>2349</v>
      </c>
      <c r="N1941" t="s">
        <v>2349</v>
      </c>
      <c r="O1941" t="s">
        <v>2349</v>
      </c>
      <c r="P1941" t="s">
        <v>2349</v>
      </c>
      <c r="Q1941" s="1">
        <v>-25</v>
      </c>
    </row>
    <row r="1942" spans="1:17" x14ac:dyDescent="0.35">
      <c r="A1942" t="s">
        <v>1600</v>
      </c>
      <c r="B1942" t="s">
        <v>1444</v>
      </c>
      <c r="C1942">
        <v>5064</v>
      </c>
      <c r="D1942" t="s">
        <v>67</v>
      </c>
      <c r="E1942" t="s">
        <v>143</v>
      </c>
      <c r="F1942" t="s">
        <v>144</v>
      </c>
      <c r="G1942" t="s">
        <v>32</v>
      </c>
      <c r="H1942" t="s">
        <v>33</v>
      </c>
      <c r="I1942" t="s">
        <v>2349</v>
      </c>
      <c r="J1942" t="s">
        <v>2349</v>
      </c>
      <c r="K1942" t="s">
        <v>748</v>
      </c>
      <c r="L1942" t="s">
        <v>749</v>
      </c>
      <c r="M1942" t="s">
        <v>2349</v>
      </c>
      <c r="N1942" t="s">
        <v>2349</v>
      </c>
      <c r="O1942" t="s">
        <v>2349</v>
      </c>
      <c r="P1942" t="s">
        <v>2349</v>
      </c>
      <c r="Q1942" s="1">
        <v>55</v>
      </c>
    </row>
    <row r="1943" spans="1:17" x14ac:dyDescent="0.35">
      <c r="A1943" t="s">
        <v>1600</v>
      </c>
      <c r="B1943" t="s">
        <v>1444</v>
      </c>
      <c r="C1943">
        <v>5064</v>
      </c>
      <c r="D1943" t="s">
        <v>67</v>
      </c>
      <c r="E1943" t="s">
        <v>143</v>
      </c>
      <c r="F1943" t="s">
        <v>144</v>
      </c>
      <c r="G1943" t="s">
        <v>32</v>
      </c>
      <c r="H1943" t="s">
        <v>33</v>
      </c>
      <c r="I1943" t="s">
        <v>2349</v>
      </c>
      <c r="J1943" t="s">
        <v>2349</v>
      </c>
      <c r="K1943" t="s">
        <v>739</v>
      </c>
      <c r="L1943" t="s">
        <v>740</v>
      </c>
      <c r="M1943" t="s">
        <v>2349</v>
      </c>
      <c r="N1943" t="s">
        <v>2349</v>
      </c>
      <c r="O1943" t="s">
        <v>2349</v>
      </c>
      <c r="P1943" t="s">
        <v>2349</v>
      </c>
      <c r="Q1943" s="1">
        <v>94</v>
      </c>
    </row>
    <row r="1944" spans="1:17" x14ac:dyDescent="0.35">
      <c r="A1944" t="s">
        <v>1600</v>
      </c>
      <c r="B1944" t="s">
        <v>1444</v>
      </c>
      <c r="C1944">
        <v>5064</v>
      </c>
      <c r="D1944" t="s">
        <v>67</v>
      </c>
      <c r="E1944" t="s">
        <v>143</v>
      </c>
      <c r="F1944" t="s">
        <v>144</v>
      </c>
      <c r="G1944" t="s">
        <v>32</v>
      </c>
      <c r="H1944" t="s">
        <v>33</v>
      </c>
      <c r="I1944" t="s">
        <v>2349</v>
      </c>
      <c r="J1944" t="s">
        <v>2349</v>
      </c>
      <c r="K1944" t="s">
        <v>2349</v>
      </c>
      <c r="L1944" t="s">
        <v>2349</v>
      </c>
      <c r="M1944" t="s">
        <v>2349</v>
      </c>
      <c r="N1944" t="s">
        <v>2349</v>
      </c>
      <c r="O1944" t="s">
        <v>2349</v>
      </c>
      <c r="P1944" t="s">
        <v>2349</v>
      </c>
      <c r="Q1944" s="1">
        <v>293</v>
      </c>
    </row>
    <row r="1945" spans="1:17" x14ac:dyDescent="0.35">
      <c r="A1945" t="s">
        <v>1600</v>
      </c>
      <c r="B1945" t="s">
        <v>951</v>
      </c>
      <c r="C1945">
        <v>5064</v>
      </c>
      <c r="D1945" t="s">
        <v>67</v>
      </c>
      <c r="E1945" t="s">
        <v>539</v>
      </c>
      <c r="F1945" t="s">
        <v>540</v>
      </c>
      <c r="G1945" t="s">
        <v>348</v>
      </c>
      <c r="H1945" t="s">
        <v>349</v>
      </c>
      <c r="I1945" t="s">
        <v>2349</v>
      </c>
      <c r="J1945" t="s">
        <v>2349</v>
      </c>
      <c r="K1945" t="s">
        <v>2349</v>
      </c>
      <c r="L1945" t="s">
        <v>2349</v>
      </c>
      <c r="M1945" t="s">
        <v>2349</v>
      </c>
      <c r="N1945" t="s">
        <v>2349</v>
      </c>
      <c r="O1945" t="s">
        <v>2349</v>
      </c>
      <c r="P1945" t="s">
        <v>2349</v>
      </c>
      <c r="Q1945" s="1">
        <v>652</v>
      </c>
    </row>
    <row r="1946" spans="1:17" x14ac:dyDescent="0.35">
      <c r="A1946" t="s">
        <v>1600</v>
      </c>
      <c r="B1946" t="s">
        <v>1466</v>
      </c>
      <c r="C1946">
        <v>5064</v>
      </c>
      <c r="D1946" t="s">
        <v>67</v>
      </c>
      <c r="E1946" t="s">
        <v>143</v>
      </c>
      <c r="F1946" t="s">
        <v>144</v>
      </c>
      <c r="G1946" t="s">
        <v>32</v>
      </c>
      <c r="H1946" t="s">
        <v>33</v>
      </c>
      <c r="I1946" t="s">
        <v>2349</v>
      </c>
      <c r="J1946" t="s">
        <v>2349</v>
      </c>
      <c r="K1946" t="s">
        <v>739</v>
      </c>
      <c r="L1946" t="s">
        <v>740</v>
      </c>
      <c r="M1946" t="s">
        <v>2349</v>
      </c>
      <c r="N1946" t="s">
        <v>2349</v>
      </c>
      <c r="O1946" t="s">
        <v>2349</v>
      </c>
      <c r="P1946" t="s">
        <v>2349</v>
      </c>
      <c r="Q1946" s="1">
        <v>729</v>
      </c>
    </row>
    <row r="1947" spans="1:17" x14ac:dyDescent="0.35">
      <c r="A1947" t="s">
        <v>1600</v>
      </c>
      <c r="B1947" t="s">
        <v>1466</v>
      </c>
      <c r="C1947">
        <v>5064</v>
      </c>
      <c r="D1947" t="s">
        <v>67</v>
      </c>
      <c r="E1947" t="s">
        <v>143</v>
      </c>
      <c r="F1947" t="s">
        <v>144</v>
      </c>
      <c r="G1947" t="s">
        <v>32</v>
      </c>
      <c r="H1947" t="s">
        <v>33</v>
      </c>
      <c r="I1947" t="s">
        <v>2349</v>
      </c>
      <c r="J1947" t="s">
        <v>2349</v>
      </c>
      <c r="K1947" t="s">
        <v>2349</v>
      </c>
      <c r="L1947" t="s">
        <v>2349</v>
      </c>
      <c r="M1947" t="s">
        <v>2349</v>
      </c>
      <c r="N1947" t="s">
        <v>2349</v>
      </c>
      <c r="O1947" t="s">
        <v>2349</v>
      </c>
      <c r="P1947" t="s">
        <v>2349</v>
      </c>
      <c r="Q1947" s="1">
        <v>787</v>
      </c>
    </row>
    <row r="1948" spans="1:17" x14ac:dyDescent="0.35">
      <c r="A1948" t="s">
        <v>1600</v>
      </c>
      <c r="B1948" t="s">
        <v>1479</v>
      </c>
      <c r="C1948">
        <v>5064</v>
      </c>
      <c r="D1948" t="s">
        <v>67</v>
      </c>
      <c r="E1948" t="s">
        <v>143</v>
      </c>
      <c r="F1948" t="s">
        <v>144</v>
      </c>
      <c r="G1948" t="s">
        <v>32</v>
      </c>
      <c r="H1948" t="s">
        <v>33</v>
      </c>
      <c r="I1948" t="s">
        <v>2349</v>
      </c>
      <c r="J1948" t="s">
        <v>2349</v>
      </c>
      <c r="K1948" t="s">
        <v>394</v>
      </c>
      <c r="L1948" t="s">
        <v>395</v>
      </c>
      <c r="M1948" t="s">
        <v>2349</v>
      </c>
      <c r="N1948" t="s">
        <v>2349</v>
      </c>
      <c r="O1948" t="s">
        <v>2349</v>
      </c>
      <c r="P1948" t="s">
        <v>2349</v>
      </c>
      <c r="Q1948" s="1">
        <v>4721</v>
      </c>
    </row>
    <row r="1949" spans="1:17" x14ac:dyDescent="0.35">
      <c r="A1949" t="s">
        <v>1600</v>
      </c>
      <c r="B1949" t="s">
        <v>958</v>
      </c>
      <c r="C1949">
        <v>5064</v>
      </c>
      <c r="D1949" t="s">
        <v>67</v>
      </c>
      <c r="E1949" t="s">
        <v>537</v>
      </c>
      <c r="F1949" t="s">
        <v>538</v>
      </c>
      <c r="G1949" t="s">
        <v>535</v>
      </c>
      <c r="H1949" t="s">
        <v>536</v>
      </c>
      <c r="I1949" t="s">
        <v>2349</v>
      </c>
      <c r="J1949" t="s">
        <v>2349</v>
      </c>
      <c r="K1949" t="s">
        <v>2349</v>
      </c>
      <c r="L1949" t="s">
        <v>2349</v>
      </c>
      <c r="M1949" t="s">
        <v>2349</v>
      </c>
      <c r="N1949" t="s">
        <v>2349</v>
      </c>
      <c r="O1949" t="s">
        <v>2349</v>
      </c>
      <c r="P1949" t="s">
        <v>2349</v>
      </c>
      <c r="Q1949" s="1">
        <v>42</v>
      </c>
    </row>
    <row r="1950" spans="1:17" x14ac:dyDescent="0.35">
      <c r="A1950" t="s">
        <v>1600</v>
      </c>
      <c r="B1950" t="s">
        <v>958</v>
      </c>
      <c r="C1950">
        <v>5064</v>
      </c>
      <c r="D1950" t="s">
        <v>67</v>
      </c>
      <c r="E1950" t="s">
        <v>200</v>
      </c>
      <c r="F1950" t="s">
        <v>201</v>
      </c>
      <c r="G1950" t="s">
        <v>202</v>
      </c>
      <c r="H1950" t="s">
        <v>203</v>
      </c>
      <c r="I1950" t="s">
        <v>2349</v>
      </c>
      <c r="J1950" t="s">
        <v>2349</v>
      </c>
      <c r="K1950" t="s">
        <v>2349</v>
      </c>
      <c r="L1950" t="s">
        <v>2349</v>
      </c>
      <c r="M1950" t="s">
        <v>2349</v>
      </c>
      <c r="N1950" t="s">
        <v>2349</v>
      </c>
      <c r="O1950" t="s">
        <v>2349</v>
      </c>
      <c r="P1950" t="s">
        <v>2349</v>
      </c>
      <c r="Q1950" s="1">
        <v>2740</v>
      </c>
    </row>
    <row r="1951" spans="1:17" x14ac:dyDescent="0.35">
      <c r="A1951" t="s">
        <v>1600</v>
      </c>
      <c r="B1951" t="s">
        <v>934</v>
      </c>
      <c r="C1951">
        <v>5064</v>
      </c>
      <c r="D1951" t="s">
        <v>67</v>
      </c>
      <c r="E1951" t="s">
        <v>181</v>
      </c>
      <c r="F1951" t="s">
        <v>182</v>
      </c>
      <c r="G1951" t="s">
        <v>20</v>
      </c>
      <c r="H1951" t="s">
        <v>21</v>
      </c>
      <c r="I1951" t="s">
        <v>2349</v>
      </c>
      <c r="J1951" t="s">
        <v>2349</v>
      </c>
      <c r="K1951" t="s">
        <v>2349</v>
      </c>
      <c r="L1951" t="s">
        <v>2349</v>
      </c>
      <c r="M1951" t="s">
        <v>163</v>
      </c>
      <c r="N1951" t="s">
        <v>164</v>
      </c>
      <c r="O1951" t="s">
        <v>628</v>
      </c>
      <c r="P1951" t="s">
        <v>629</v>
      </c>
      <c r="Q1951" s="1">
        <v>3790</v>
      </c>
    </row>
    <row r="1952" spans="1:17" x14ac:dyDescent="0.35">
      <c r="A1952" t="s">
        <v>1600</v>
      </c>
      <c r="B1952" t="s">
        <v>1453</v>
      </c>
      <c r="C1952">
        <v>5064</v>
      </c>
      <c r="D1952" t="s">
        <v>67</v>
      </c>
      <c r="E1952" t="s">
        <v>205</v>
      </c>
      <c r="F1952" t="s">
        <v>206</v>
      </c>
      <c r="G1952" t="s">
        <v>234</v>
      </c>
      <c r="H1952" t="s">
        <v>235</v>
      </c>
      <c r="I1952" t="s">
        <v>2349</v>
      </c>
      <c r="J1952" t="s">
        <v>2349</v>
      </c>
      <c r="K1952" t="s">
        <v>1448</v>
      </c>
      <c r="L1952" t="s">
        <v>1449</v>
      </c>
      <c r="M1952" t="s">
        <v>1450</v>
      </c>
      <c r="N1952" t="s">
        <v>1451</v>
      </c>
      <c r="O1952" t="s">
        <v>2349</v>
      </c>
      <c r="P1952" t="s">
        <v>2349</v>
      </c>
      <c r="Q1952" s="1">
        <v>170</v>
      </c>
    </row>
    <row r="1953" spans="1:17" x14ac:dyDescent="0.35">
      <c r="A1953" t="s">
        <v>1600</v>
      </c>
      <c r="B1953" t="s">
        <v>192</v>
      </c>
      <c r="C1953">
        <v>450000</v>
      </c>
      <c r="D1953" t="s">
        <v>136</v>
      </c>
      <c r="E1953" t="s">
        <v>77</v>
      </c>
      <c r="F1953" t="s">
        <v>78</v>
      </c>
      <c r="G1953" t="s">
        <v>79</v>
      </c>
      <c r="H1953" t="s">
        <v>80</v>
      </c>
      <c r="I1953" t="s">
        <v>2349</v>
      </c>
      <c r="J1953" t="s">
        <v>2349</v>
      </c>
      <c r="K1953" t="s">
        <v>2349</v>
      </c>
      <c r="L1953" t="s">
        <v>2349</v>
      </c>
      <c r="M1953" t="s">
        <v>81</v>
      </c>
      <c r="N1953" t="s">
        <v>82</v>
      </c>
      <c r="O1953" t="s">
        <v>2349</v>
      </c>
      <c r="P1953" t="s">
        <v>2349</v>
      </c>
      <c r="Q1953" s="1">
        <v>6500</v>
      </c>
    </row>
    <row r="1954" spans="1:17" x14ac:dyDescent="0.35">
      <c r="A1954" t="s">
        <v>1600</v>
      </c>
      <c r="B1954" t="s">
        <v>1149</v>
      </c>
      <c r="C1954">
        <v>450000</v>
      </c>
      <c r="D1954" t="s">
        <v>136</v>
      </c>
      <c r="E1954" t="s">
        <v>77</v>
      </c>
      <c r="F1954" t="s">
        <v>78</v>
      </c>
      <c r="G1954" t="s">
        <v>79</v>
      </c>
      <c r="H1954" t="s">
        <v>80</v>
      </c>
      <c r="I1954" t="s">
        <v>2349</v>
      </c>
      <c r="J1954" t="s">
        <v>2349</v>
      </c>
      <c r="K1954" t="s">
        <v>2349</v>
      </c>
      <c r="L1954" t="s">
        <v>2349</v>
      </c>
      <c r="M1954" t="s">
        <v>1150</v>
      </c>
      <c r="N1954" t="s">
        <v>1151</v>
      </c>
      <c r="O1954" t="s">
        <v>2349</v>
      </c>
      <c r="P1954" t="s">
        <v>2349</v>
      </c>
      <c r="Q1954" s="1">
        <v>10000</v>
      </c>
    </row>
    <row r="1955" spans="1:17" x14ac:dyDescent="0.35">
      <c r="A1955" t="s">
        <v>1600</v>
      </c>
      <c r="B1955" t="s">
        <v>422</v>
      </c>
      <c r="C1955">
        <v>551480</v>
      </c>
      <c r="D1955" t="s">
        <v>254</v>
      </c>
      <c r="E1955" t="s">
        <v>127</v>
      </c>
      <c r="F1955" t="s">
        <v>128</v>
      </c>
      <c r="G1955" t="s">
        <v>129</v>
      </c>
      <c r="H1955" t="s">
        <v>130</v>
      </c>
      <c r="I1955" t="s">
        <v>423</v>
      </c>
      <c r="J1955" t="s">
        <v>424</v>
      </c>
      <c r="K1955" t="s">
        <v>2349</v>
      </c>
      <c r="L1955" t="s">
        <v>2349</v>
      </c>
      <c r="M1955" t="s">
        <v>2349</v>
      </c>
      <c r="N1955" t="s">
        <v>2349</v>
      </c>
      <c r="O1955" t="s">
        <v>423</v>
      </c>
      <c r="P1955" t="s">
        <v>424</v>
      </c>
      <c r="Q1955" s="1">
        <v>-781</v>
      </c>
    </row>
    <row r="1956" spans="1:17" x14ac:dyDescent="0.35">
      <c r="A1956" t="s">
        <v>1600</v>
      </c>
      <c r="B1956" t="s">
        <v>398</v>
      </c>
      <c r="C1956">
        <v>551480</v>
      </c>
      <c r="D1956" t="s">
        <v>254</v>
      </c>
      <c r="E1956" t="s">
        <v>127</v>
      </c>
      <c r="F1956" t="s">
        <v>128</v>
      </c>
      <c r="G1956" t="s">
        <v>129</v>
      </c>
      <c r="H1956" t="s">
        <v>130</v>
      </c>
      <c r="I1956" t="s">
        <v>2349</v>
      </c>
      <c r="J1956" t="s">
        <v>2349</v>
      </c>
      <c r="K1956" t="s">
        <v>2349</v>
      </c>
      <c r="L1956" t="s">
        <v>2349</v>
      </c>
      <c r="M1956" t="s">
        <v>2349</v>
      </c>
      <c r="N1956" t="s">
        <v>2349</v>
      </c>
      <c r="O1956" t="s">
        <v>2349</v>
      </c>
      <c r="P1956" t="s">
        <v>2349</v>
      </c>
      <c r="Q1956" s="1">
        <v>781</v>
      </c>
    </row>
    <row r="1957" spans="1:17" x14ac:dyDescent="0.35">
      <c r="A1957" t="s">
        <v>1600</v>
      </c>
      <c r="B1957" t="s">
        <v>1322</v>
      </c>
      <c r="C1957">
        <v>50021</v>
      </c>
      <c r="D1957" t="s">
        <v>74</v>
      </c>
      <c r="E1957" t="s">
        <v>127</v>
      </c>
      <c r="F1957" t="s">
        <v>128</v>
      </c>
      <c r="G1957" t="s">
        <v>129</v>
      </c>
      <c r="H1957" t="s">
        <v>130</v>
      </c>
      <c r="I1957" t="s">
        <v>2349</v>
      </c>
      <c r="J1957" t="s">
        <v>2349</v>
      </c>
      <c r="K1957" t="s">
        <v>1012</v>
      </c>
      <c r="L1957" t="s">
        <v>1013</v>
      </c>
      <c r="M1957" t="s">
        <v>2349</v>
      </c>
      <c r="N1957" t="s">
        <v>2349</v>
      </c>
      <c r="O1957" t="s">
        <v>2349</v>
      </c>
      <c r="P1957" t="s">
        <v>2349</v>
      </c>
      <c r="Q1957" s="1">
        <v>36000</v>
      </c>
    </row>
    <row r="1958" spans="1:17" x14ac:dyDescent="0.35">
      <c r="A1958" t="s">
        <v>1600</v>
      </c>
      <c r="B1958" t="s">
        <v>1011</v>
      </c>
      <c r="C1958">
        <v>552450</v>
      </c>
      <c r="D1958" t="s">
        <v>37</v>
      </c>
      <c r="E1958" t="s">
        <v>127</v>
      </c>
      <c r="F1958" t="s">
        <v>128</v>
      </c>
      <c r="G1958" t="s">
        <v>129</v>
      </c>
      <c r="H1958" t="s">
        <v>130</v>
      </c>
      <c r="I1958" t="s">
        <v>2349</v>
      </c>
      <c r="J1958" t="s">
        <v>2349</v>
      </c>
      <c r="K1958" t="s">
        <v>1012</v>
      </c>
      <c r="L1958" t="s">
        <v>1013</v>
      </c>
      <c r="M1958" t="s">
        <v>2349</v>
      </c>
      <c r="N1958" t="s">
        <v>2349</v>
      </c>
      <c r="O1958" t="s">
        <v>2349</v>
      </c>
      <c r="P1958" t="s">
        <v>2349</v>
      </c>
      <c r="Q1958" s="1">
        <v>75543</v>
      </c>
    </row>
    <row r="1959" spans="1:17" x14ac:dyDescent="0.35">
      <c r="A1959" t="s">
        <v>1600</v>
      </c>
      <c r="B1959" t="s">
        <v>886</v>
      </c>
      <c r="C1959">
        <v>550200</v>
      </c>
      <c r="D1959" t="s">
        <v>414</v>
      </c>
      <c r="E1959" t="s">
        <v>258</v>
      </c>
      <c r="F1959" t="s">
        <v>259</v>
      </c>
      <c r="G1959" t="s">
        <v>260</v>
      </c>
      <c r="H1959" t="s">
        <v>261</v>
      </c>
      <c r="I1959" t="s">
        <v>2349</v>
      </c>
      <c r="J1959" t="s">
        <v>2349</v>
      </c>
      <c r="K1959" t="s">
        <v>2349</v>
      </c>
      <c r="L1959" t="s">
        <v>2349</v>
      </c>
      <c r="M1959" t="s">
        <v>862</v>
      </c>
      <c r="N1959" t="s">
        <v>863</v>
      </c>
      <c r="O1959" t="s">
        <v>2349</v>
      </c>
      <c r="P1959" t="s">
        <v>2349</v>
      </c>
      <c r="Q1959" s="1">
        <v>100243</v>
      </c>
    </row>
    <row r="1960" spans="1:17" x14ac:dyDescent="0.35">
      <c r="A1960" t="s">
        <v>1600</v>
      </c>
      <c r="B1960" t="s">
        <v>882</v>
      </c>
      <c r="C1960">
        <v>550200</v>
      </c>
      <c r="D1960" t="s">
        <v>414</v>
      </c>
      <c r="E1960" t="s">
        <v>258</v>
      </c>
      <c r="F1960" t="s">
        <v>259</v>
      </c>
      <c r="G1960" t="s">
        <v>260</v>
      </c>
      <c r="H1960" t="s">
        <v>261</v>
      </c>
      <c r="I1960" t="s">
        <v>2349</v>
      </c>
      <c r="J1960" t="s">
        <v>2349</v>
      </c>
      <c r="K1960" t="s">
        <v>2349</v>
      </c>
      <c r="L1960" t="s">
        <v>2349</v>
      </c>
      <c r="M1960" t="s">
        <v>775</v>
      </c>
      <c r="N1960" t="s">
        <v>776</v>
      </c>
      <c r="O1960" t="s">
        <v>2349</v>
      </c>
      <c r="P1960" t="s">
        <v>2349</v>
      </c>
      <c r="Q1960" s="1">
        <v>15000</v>
      </c>
    </row>
    <row r="1961" spans="1:17" x14ac:dyDescent="0.35">
      <c r="A1961" t="s">
        <v>1600</v>
      </c>
      <c r="B1961" t="s">
        <v>279</v>
      </c>
      <c r="C1961">
        <v>551105</v>
      </c>
      <c r="D1961" t="s">
        <v>279</v>
      </c>
      <c r="E1961" t="s">
        <v>312</v>
      </c>
      <c r="F1961" t="s">
        <v>313</v>
      </c>
      <c r="G1961" t="s">
        <v>70</v>
      </c>
      <c r="H1961" t="s">
        <v>71</v>
      </c>
      <c r="I1961" t="s">
        <v>318</v>
      </c>
      <c r="J1961" t="s">
        <v>319</v>
      </c>
      <c r="K1961" t="s">
        <v>2349</v>
      </c>
      <c r="L1961" t="s">
        <v>2349</v>
      </c>
      <c r="M1961" t="s">
        <v>2349</v>
      </c>
      <c r="N1961" t="s">
        <v>2349</v>
      </c>
      <c r="O1961" t="s">
        <v>2349</v>
      </c>
      <c r="P1961" t="s">
        <v>2349</v>
      </c>
      <c r="Q1961" s="1">
        <v>346</v>
      </c>
    </row>
    <row r="1962" spans="1:17" x14ac:dyDescent="0.35">
      <c r="A1962" t="s">
        <v>1600</v>
      </c>
      <c r="B1962" t="s">
        <v>279</v>
      </c>
      <c r="C1962">
        <v>551105</v>
      </c>
      <c r="D1962" t="s">
        <v>279</v>
      </c>
      <c r="E1962" t="s">
        <v>312</v>
      </c>
      <c r="F1962" t="s">
        <v>313</v>
      </c>
      <c r="G1962" t="s">
        <v>70</v>
      </c>
      <c r="H1962" t="s">
        <v>71</v>
      </c>
      <c r="I1962" t="s">
        <v>314</v>
      </c>
      <c r="J1962" t="s">
        <v>315</v>
      </c>
      <c r="K1962" t="s">
        <v>2349</v>
      </c>
      <c r="L1962" t="s">
        <v>2349</v>
      </c>
      <c r="M1962" t="s">
        <v>2349</v>
      </c>
      <c r="N1962" t="s">
        <v>2349</v>
      </c>
      <c r="O1962" t="s">
        <v>2349</v>
      </c>
      <c r="P1962" t="s">
        <v>2349</v>
      </c>
      <c r="Q1962" s="1">
        <v>346</v>
      </c>
    </row>
    <row r="1963" spans="1:17" x14ac:dyDescent="0.35">
      <c r="A1963" t="s">
        <v>1600</v>
      </c>
      <c r="B1963" t="s">
        <v>279</v>
      </c>
      <c r="C1963">
        <v>551105</v>
      </c>
      <c r="D1963" t="s">
        <v>279</v>
      </c>
      <c r="E1963" t="s">
        <v>174</v>
      </c>
      <c r="F1963" t="s">
        <v>175</v>
      </c>
      <c r="G1963" t="s">
        <v>70</v>
      </c>
      <c r="H1963" t="s">
        <v>71</v>
      </c>
      <c r="I1963" t="s">
        <v>322</v>
      </c>
      <c r="J1963" t="s">
        <v>323</v>
      </c>
      <c r="K1963" t="s">
        <v>2349</v>
      </c>
      <c r="L1963" t="s">
        <v>2349</v>
      </c>
      <c r="M1963" t="s">
        <v>2349</v>
      </c>
      <c r="N1963" t="s">
        <v>2349</v>
      </c>
      <c r="O1963" t="s">
        <v>2349</v>
      </c>
      <c r="P1963" t="s">
        <v>2349</v>
      </c>
      <c r="Q1963" s="1">
        <v>365</v>
      </c>
    </row>
    <row r="1964" spans="1:17" x14ac:dyDescent="0.35">
      <c r="A1964" t="s">
        <v>1600</v>
      </c>
      <c r="B1964" t="s">
        <v>279</v>
      </c>
      <c r="C1964">
        <v>551105</v>
      </c>
      <c r="D1964" t="s">
        <v>279</v>
      </c>
      <c r="E1964" t="s">
        <v>68</v>
      </c>
      <c r="F1964" t="s">
        <v>69</v>
      </c>
      <c r="G1964" t="s">
        <v>70</v>
      </c>
      <c r="H1964" t="s">
        <v>71</v>
      </c>
      <c r="I1964" t="s">
        <v>310</v>
      </c>
      <c r="J1964" t="s">
        <v>311</v>
      </c>
      <c r="K1964" t="s">
        <v>2349</v>
      </c>
      <c r="L1964" t="s">
        <v>2349</v>
      </c>
      <c r="M1964" t="s">
        <v>2349</v>
      </c>
      <c r="N1964" t="s">
        <v>2349</v>
      </c>
      <c r="O1964" t="s">
        <v>2349</v>
      </c>
      <c r="P1964" t="s">
        <v>2349</v>
      </c>
      <c r="Q1964" s="1">
        <v>389</v>
      </c>
    </row>
    <row r="1965" spans="1:17" x14ac:dyDescent="0.35">
      <c r="A1965" t="s">
        <v>1600</v>
      </c>
      <c r="B1965" t="s">
        <v>279</v>
      </c>
      <c r="C1965">
        <v>551105</v>
      </c>
      <c r="D1965" t="s">
        <v>279</v>
      </c>
      <c r="E1965" t="s">
        <v>115</v>
      </c>
      <c r="F1965" t="s">
        <v>116</v>
      </c>
      <c r="G1965" t="s">
        <v>70</v>
      </c>
      <c r="H1965" t="s">
        <v>71</v>
      </c>
      <c r="I1965" t="s">
        <v>330</v>
      </c>
      <c r="J1965" t="s">
        <v>331</v>
      </c>
      <c r="K1965" t="s">
        <v>2349</v>
      </c>
      <c r="L1965" t="s">
        <v>2349</v>
      </c>
      <c r="M1965" t="s">
        <v>2349</v>
      </c>
      <c r="N1965" t="s">
        <v>2349</v>
      </c>
      <c r="O1965" t="s">
        <v>2349</v>
      </c>
      <c r="P1965" t="s">
        <v>2349</v>
      </c>
      <c r="Q1965" s="1">
        <v>389</v>
      </c>
    </row>
    <row r="1966" spans="1:17" x14ac:dyDescent="0.35">
      <c r="A1966" t="s">
        <v>1600</v>
      </c>
      <c r="B1966" t="s">
        <v>279</v>
      </c>
      <c r="C1966">
        <v>551105</v>
      </c>
      <c r="D1966" t="s">
        <v>279</v>
      </c>
      <c r="E1966" t="s">
        <v>115</v>
      </c>
      <c r="F1966" t="s">
        <v>116</v>
      </c>
      <c r="G1966" t="s">
        <v>70</v>
      </c>
      <c r="H1966" t="s">
        <v>71</v>
      </c>
      <c r="I1966" t="s">
        <v>325</v>
      </c>
      <c r="J1966" t="s">
        <v>326</v>
      </c>
      <c r="K1966" t="s">
        <v>2349</v>
      </c>
      <c r="L1966" t="s">
        <v>2349</v>
      </c>
      <c r="M1966" t="s">
        <v>2349</v>
      </c>
      <c r="N1966" t="s">
        <v>2349</v>
      </c>
      <c r="O1966" t="s">
        <v>2349</v>
      </c>
      <c r="P1966" t="s">
        <v>2349</v>
      </c>
      <c r="Q1966" s="1">
        <v>389</v>
      </c>
    </row>
    <row r="1967" spans="1:17" x14ac:dyDescent="0.35">
      <c r="A1967" t="s">
        <v>1600</v>
      </c>
      <c r="B1967" t="s">
        <v>279</v>
      </c>
      <c r="C1967">
        <v>551105</v>
      </c>
      <c r="D1967" t="s">
        <v>279</v>
      </c>
      <c r="E1967" t="s">
        <v>143</v>
      </c>
      <c r="F1967" t="s">
        <v>144</v>
      </c>
      <c r="G1967" t="s">
        <v>32</v>
      </c>
      <c r="H1967" t="s">
        <v>33</v>
      </c>
      <c r="I1967" t="s">
        <v>1573</v>
      </c>
      <c r="J1967" t="s">
        <v>1574</v>
      </c>
      <c r="K1967" t="s">
        <v>2349</v>
      </c>
      <c r="L1967" t="s">
        <v>2349</v>
      </c>
      <c r="M1967" t="s">
        <v>2349</v>
      </c>
      <c r="N1967" t="s">
        <v>2349</v>
      </c>
      <c r="O1967" t="s">
        <v>2349</v>
      </c>
      <c r="P1967" t="s">
        <v>2349</v>
      </c>
      <c r="Q1967" s="1">
        <v>365</v>
      </c>
    </row>
    <row r="1968" spans="1:17" x14ac:dyDescent="0.35">
      <c r="A1968" t="s">
        <v>1600</v>
      </c>
      <c r="B1968" t="s">
        <v>279</v>
      </c>
      <c r="C1968">
        <v>551105</v>
      </c>
      <c r="D1968" t="s">
        <v>279</v>
      </c>
      <c r="E1968" t="s">
        <v>110</v>
      </c>
      <c r="F1968" t="s">
        <v>111</v>
      </c>
      <c r="G1968" t="s">
        <v>112</v>
      </c>
      <c r="H1968" t="s">
        <v>113</v>
      </c>
      <c r="I1968" t="s">
        <v>1246</v>
      </c>
      <c r="J1968" t="s">
        <v>1247</v>
      </c>
      <c r="K1968" t="s">
        <v>2349</v>
      </c>
      <c r="L1968" t="s">
        <v>2349</v>
      </c>
      <c r="M1968" t="s">
        <v>2349</v>
      </c>
      <c r="N1968" t="s">
        <v>2349</v>
      </c>
      <c r="O1968" t="s">
        <v>2349</v>
      </c>
      <c r="P1968" t="s">
        <v>2349</v>
      </c>
      <c r="Q1968" s="1">
        <v>365</v>
      </c>
    </row>
    <row r="1969" spans="1:17" x14ac:dyDescent="0.35">
      <c r="A1969" t="s">
        <v>1600</v>
      </c>
      <c r="B1969" t="s">
        <v>279</v>
      </c>
      <c r="C1969">
        <v>551105</v>
      </c>
      <c r="D1969" t="s">
        <v>279</v>
      </c>
      <c r="E1969" t="s">
        <v>390</v>
      </c>
      <c r="F1969" t="s">
        <v>391</v>
      </c>
      <c r="G1969" t="s">
        <v>112</v>
      </c>
      <c r="H1969" t="s">
        <v>113</v>
      </c>
      <c r="I1969" t="s">
        <v>1576</v>
      </c>
      <c r="J1969" t="s">
        <v>1577</v>
      </c>
      <c r="K1969" t="s">
        <v>2349</v>
      </c>
      <c r="L1969" t="s">
        <v>2349</v>
      </c>
      <c r="M1969" t="s">
        <v>2349</v>
      </c>
      <c r="N1969" t="s">
        <v>2349</v>
      </c>
      <c r="O1969" t="s">
        <v>2349</v>
      </c>
      <c r="P1969" t="s">
        <v>2349</v>
      </c>
      <c r="Q1969" s="1">
        <v>346</v>
      </c>
    </row>
    <row r="1970" spans="1:17" x14ac:dyDescent="0.35">
      <c r="A1970" t="s">
        <v>1600</v>
      </c>
      <c r="B1970" t="s">
        <v>279</v>
      </c>
      <c r="C1970">
        <v>551105</v>
      </c>
      <c r="D1970" t="s">
        <v>279</v>
      </c>
      <c r="E1970" t="s">
        <v>215</v>
      </c>
      <c r="F1970" t="s">
        <v>216</v>
      </c>
      <c r="G1970" t="s">
        <v>112</v>
      </c>
      <c r="H1970" t="s">
        <v>113</v>
      </c>
      <c r="I1970" t="s">
        <v>356</v>
      </c>
      <c r="J1970" t="s">
        <v>357</v>
      </c>
      <c r="K1970" t="s">
        <v>2349</v>
      </c>
      <c r="L1970" t="s">
        <v>2349</v>
      </c>
      <c r="M1970" t="s">
        <v>2349</v>
      </c>
      <c r="N1970" t="s">
        <v>2349</v>
      </c>
      <c r="O1970" t="s">
        <v>2349</v>
      </c>
      <c r="P1970" t="s">
        <v>2349</v>
      </c>
      <c r="Q1970" s="1">
        <v>686</v>
      </c>
    </row>
    <row r="1971" spans="1:17" x14ac:dyDescent="0.35">
      <c r="A1971" t="s">
        <v>1600</v>
      </c>
      <c r="B1971" t="s">
        <v>279</v>
      </c>
      <c r="C1971">
        <v>551105</v>
      </c>
      <c r="D1971" t="s">
        <v>279</v>
      </c>
      <c r="E1971" t="s">
        <v>215</v>
      </c>
      <c r="F1971" t="s">
        <v>216</v>
      </c>
      <c r="G1971" t="s">
        <v>112</v>
      </c>
      <c r="H1971" t="s">
        <v>113</v>
      </c>
      <c r="I1971" t="s">
        <v>1538</v>
      </c>
      <c r="J1971" t="s">
        <v>1539</v>
      </c>
      <c r="K1971" t="s">
        <v>2349</v>
      </c>
      <c r="L1971" t="s">
        <v>2349</v>
      </c>
      <c r="M1971" t="s">
        <v>2349</v>
      </c>
      <c r="N1971" t="s">
        <v>2349</v>
      </c>
      <c r="O1971" t="s">
        <v>2349</v>
      </c>
      <c r="P1971" t="s">
        <v>2349</v>
      </c>
      <c r="Q1971" s="1">
        <v>346</v>
      </c>
    </row>
    <row r="1972" spans="1:17" x14ac:dyDescent="0.35">
      <c r="A1972" t="s">
        <v>1600</v>
      </c>
      <c r="B1972" t="s">
        <v>279</v>
      </c>
      <c r="C1972">
        <v>551105</v>
      </c>
      <c r="D1972" t="s">
        <v>279</v>
      </c>
      <c r="E1972" t="s">
        <v>526</v>
      </c>
      <c r="F1972" t="s">
        <v>527</v>
      </c>
      <c r="G1972" t="s">
        <v>528</v>
      </c>
      <c r="H1972" t="s">
        <v>529</v>
      </c>
      <c r="I1972" t="s">
        <v>1248</v>
      </c>
      <c r="J1972" t="s">
        <v>1249</v>
      </c>
      <c r="K1972" t="s">
        <v>2349</v>
      </c>
      <c r="L1972" t="s">
        <v>2349</v>
      </c>
      <c r="M1972" t="s">
        <v>2349</v>
      </c>
      <c r="N1972" t="s">
        <v>2349</v>
      </c>
      <c r="O1972" t="s">
        <v>2349</v>
      </c>
      <c r="P1972" t="s">
        <v>2349</v>
      </c>
      <c r="Q1972" s="1">
        <v>346</v>
      </c>
    </row>
    <row r="1973" spans="1:17" x14ac:dyDescent="0.35">
      <c r="A1973" t="s">
        <v>1600</v>
      </c>
      <c r="B1973" t="s">
        <v>279</v>
      </c>
      <c r="C1973">
        <v>551105</v>
      </c>
      <c r="D1973" t="s">
        <v>279</v>
      </c>
      <c r="E1973" t="s">
        <v>146</v>
      </c>
      <c r="F1973" t="s">
        <v>147</v>
      </c>
      <c r="G1973" t="s">
        <v>148</v>
      </c>
      <c r="H1973" t="s">
        <v>149</v>
      </c>
      <c r="I1973" t="s">
        <v>606</v>
      </c>
      <c r="J1973" t="s">
        <v>607</v>
      </c>
      <c r="K1973" t="s">
        <v>2349</v>
      </c>
      <c r="L1973" t="s">
        <v>2349</v>
      </c>
      <c r="M1973" t="s">
        <v>2349</v>
      </c>
      <c r="N1973" t="s">
        <v>2349</v>
      </c>
      <c r="O1973" t="s">
        <v>2349</v>
      </c>
      <c r="P1973" t="s">
        <v>2349</v>
      </c>
      <c r="Q1973" s="1">
        <v>327</v>
      </c>
    </row>
    <row r="1974" spans="1:17" x14ac:dyDescent="0.35">
      <c r="A1974" t="s">
        <v>1600</v>
      </c>
      <c r="B1974" t="s">
        <v>279</v>
      </c>
      <c r="C1974">
        <v>551105</v>
      </c>
      <c r="D1974" t="s">
        <v>279</v>
      </c>
      <c r="E1974" t="s">
        <v>167</v>
      </c>
      <c r="F1974" t="s">
        <v>168</v>
      </c>
      <c r="G1974" t="s">
        <v>169</v>
      </c>
      <c r="H1974" t="s">
        <v>170</v>
      </c>
      <c r="I1974" t="s">
        <v>288</v>
      </c>
      <c r="J1974" t="s">
        <v>289</v>
      </c>
      <c r="K1974" t="s">
        <v>2349</v>
      </c>
      <c r="L1974" t="s">
        <v>2349</v>
      </c>
      <c r="M1974" t="s">
        <v>2349</v>
      </c>
      <c r="N1974" t="s">
        <v>2349</v>
      </c>
      <c r="O1974" t="s">
        <v>2349</v>
      </c>
      <c r="P1974" t="s">
        <v>2349</v>
      </c>
      <c r="Q1974" s="1">
        <v>551</v>
      </c>
    </row>
    <row r="1975" spans="1:17" x14ac:dyDescent="0.35">
      <c r="A1975" t="s">
        <v>1600</v>
      </c>
      <c r="B1975" t="s">
        <v>279</v>
      </c>
      <c r="C1975">
        <v>551105</v>
      </c>
      <c r="D1975" t="s">
        <v>279</v>
      </c>
      <c r="E1975" t="s">
        <v>340</v>
      </c>
      <c r="F1975" t="s">
        <v>341</v>
      </c>
      <c r="G1975" t="s">
        <v>32</v>
      </c>
      <c r="H1975" t="s">
        <v>33</v>
      </c>
      <c r="I1975" t="s">
        <v>342</v>
      </c>
      <c r="J1975" t="s">
        <v>343</v>
      </c>
      <c r="K1975" t="s">
        <v>2349</v>
      </c>
      <c r="L1975" t="s">
        <v>2349</v>
      </c>
      <c r="M1975" t="s">
        <v>2349</v>
      </c>
      <c r="N1975" t="s">
        <v>2349</v>
      </c>
      <c r="O1975" t="s">
        <v>2349</v>
      </c>
      <c r="P1975" t="s">
        <v>2349</v>
      </c>
      <c r="Q1975" s="1">
        <v>613</v>
      </c>
    </row>
    <row r="1976" spans="1:17" x14ac:dyDescent="0.35">
      <c r="A1976" t="s">
        <v>1600</v>
      </c>
      <c r="B1976" t="s">
        <v>279</v>
      </c>
      <c r="C1976">
        <v>551105</v>
      </c>
      <c r="D1976" t="s">
        <v>279</v>
      </c>
      <c r="E1976" t="s">
        <v>30</v>
      </c>
      <c r="F1976" t="s">
        <v>31</v>
      </c>
      <c r="G1976" t="s">
        <v>32</v>
      </c>
      <c r="H1976" t="s">
        <v>33</v>
      </c>
      <c r="I1976" t="s">
        <v>294</v>
      </c>
      <c r="J1976" t="s">
        <v>295</v>
      </c>
      <c r="K1976" t="s">
        <v>2349</v>
      </c>
      <c r="L1976" t="s">
        <v>2349</v>
      </c>
      <c r="M1976" t="s">
        <v>2349</v>
      </c>
      <c r="N1976" t="s">
        <v>2349</v>
      </c>
      <c r="O1976" t="s">
        <v>2349</v>
      </c>
      <c r="P1976" t="s">
        <v>2349</v>
      </c>
      <c r="Q1976" s="1">
        <v>735</v>
      </c>
    </row>
    <row r="1977" spans="1:17" x14ac:dyDescent="0.35">
      <c r="A1977" t="s">
        <v>1600</v>
      </c>
      <c r="B1977" t="s">
        <v>279</v>
      </c>
      <c r="C1977">
        <v>551105</v>
      </c>
      <c r="D1977" t="s">
        <v>279</v>
      </c>
      <c r="E1977" t="s">
        <v>30</v>
      </c>
      <c r="F1977" t="s">
        <v>31</v>
      </c>
      <c r="G1977" t="s">
        <v>32</v>
      </c>
      <c r="H1977" t="s">
        <v>33</v>
      </c>
      <c r="I1977" t="s">
        <v>1553</v>
      </c>
      <c r="J1977" t="s">
        <v>1554</v>
      </c>
      <c r="K1977" t="s">
        <v>2349</v>
      </c>
      <c r="L1977" t="s">
        <v>2349</v>
      </c>
      <c r="M1977" t="s">
        <v>2349</v>
      </c>
      <c r="N1977" t="s">
        <v>2349</v>
      </c>
      <c r="O1977" t="s">
        <v>2349</v>
      </c>
      <c r="P1977" t="s">
        <v>2349</v>
      </c>
      <c r="Q1977" s="1">
        <v>613</v>
      </c>
    </row>
    <row r="1978" spans="1:17" x14ac:dyDescent="0.35">
      <c r="A1978" t="s">
        <v>1600</v>
      </c>
      <c r="B1978" t="s">
        <v>279</v>
      </c>
      <c r="C1978">
        <v>551105</v>
      </c>
      <c r="D1978" t="s">
        <v>279</v>
      </c>
      <c r="E1978" t="s">
        <v>30</v>
      </c>
      <c r="F1978" t="s">
        <v>31</v>
      </c>
      <c r="G1978" t="s">
        <v>32</v>
      </c>
      <c r="H1978" t="s">
        <v>33</v>
      </c>
      <c r="I1978" t="s">
        <v>1551</v>
      </c>
      <c r="J1978" t="s">
        <v>1552</v>
      </c>
      <c r="K1978" t="s">
        <v>2349</v>
      </c>
      <c r="L1978" t="s">
        <v>2349</v>
      </c>
      <c r="M1978" t="s">
        <v>2349</v>
      </c>
      <c r="N1978" t="s">
        <v>2349</v>
      </c>
      <c r="O1978" t="s">
        <v>2349</v>
      </c>
      <c r="P1978" t="s">
        <v>2349</v>
      </c>
      <c r="Q1978" s="1">
        <v>327</v>
      </c>
    </row>
    <row r="1979" spans="1:17" x14ac:dyDescent="0.35">
      <c r="A1979" t="s">
        <v>1600</v>
      </c>
      <c r="B1979" t="s">
        <v>279</v>
      </c>
      <c r="C1979">
        <v>551105</v>
      </c>
      <c r="D1979" t="s">
        <v>279</v>
      </c>
      <c r="E1979" t="s">
        <v>30</v>
      </c>
      <c r="F1979" t="s">
        <v>31</v>
      </c>
      <c r="G1979" t="s">
        <v>32</v>
      </c>
      <c r="H1979" t="s">
        <v>33</v>
      </c>
      <c r="I1979" t="s">
        <v>1542</v>
      </c>
      <c r="J1979" t="s">
        <v>1543</v>
      </c>
      <c r="K1979" t="s">
        <v>2349</v>
      </c>
      <c r="L1979" t="s">
        <v>2349</v>
      </c>
      <c r="M1979" t="s">
        <v>2349</v>
      </c>
      <c r="N1979" t="s">
        <v>2349</v>
      </c>
      <c r="O1979" t="s">
        <v>2349</v>
      </c>
      <c r="P1979" t="s">
        <v>2349</v>
      </c>
      <c r="Q1979" s="1">
        <v>346</v>
      </c>
    </row>
    <row r="1980" spans="1:17" x14ac:dyDescent="0.35">
      <c r="A1980" t="s">
        <v>1600</v>
      </c>
      <c r="B1980" t="s">
        <v>279</v>
      </c>
      <c r="C1980">
        <v>551105</v>
      </c>
      <c r="D1980" t="s">
        <v>279</v>
      </c>
      <c r="E1980" t="s">
        <v>299</v>
      </c>
      <c r="F1980" t="s">
        <v>300</v>
      </c>
      <c r="G1980" t="s">
        <v>32</v>
      </c>
      <c r="H1980" t="s">
        <v>33</v>
      </c>
      <c r="I1980" t="s">
        <v>301</v>
      </c>
      <c r="J1980" t="s">
        <v>302</v>
      </c>
      <c r="K1980" t="s">
        <v>2349</v>
      </c>
      <c r="L1980" t="s">
        <v>2349</v>
      </c>
      <c r="M1980" t="s">
        <v>2349</v>
      </c>
      <c r="N1980" t="s">
        <v>2349</v>
      </c>
      <c r="O1980" t="s">
        <v>2349</v>
      </c>
      <c r="P1980" t="s">
        <v>2349</v>
      </c>
      <c r="Q1980" s="1">
        <v>781</v>
      </c>
    </row>
    <row r="1981" spans="1:17" x14ac:dyDescent="0.35">
      <c r="A1981" t="s">
        <v>1600</v>
      </c>
      <c r="B1981" t="s">
        <v>279</v>
      </c>
      <c r="C1981">
        <v>551105</v>
      </c>
      <c r="D1981" t="s">
        <v>279</v>
      </c>
      <c r="E1981" t="s">
        <v>127</v>
      </c>
      <c r="F1981" t="s">
        <v>128</v>
      </c>
      <c r="G1981" t="s">
        <v>129</v>
      </c>
      <c r="H1981" t="s">
        <v>130</v>
      </c>
      <c r="I1981" t="s">
        <v>575</v>
      </c>
      <c r="J1981" t="s">
        <v>576</v>
      </c>
      <c r="K1981" t="s">
        <v>2349</v>
      </c>
      <c r="L1981" t="s">
        <v>2349</v>
      </c>
      <c r="M1981" t="s">
        <v>2349</v>
      </c>
      <c r="N1981" t="s">
        <v>2349</v>
      </c>
      <c r="O1981" t="s">
        <v>2349</v>
      </c>
      <c r="P1981" t="s">
        <v>2349</v>
      </c>
      <c r="Q1981" s="1">
        <v>346</v>
      </c>
    </row>
    <row r="1982" spans="1:17" x14ac:dyDescent="0.35">
      <c r="A1982" t="s">
        <v>1600</v>
      </c>
      <c r="B1982" t="s">
        <v>279</v>
      </c>
      <c r="C1982">
        <v>551105</v>
      </c>
      <c r="D1982" t="s">
        <v>279</v>
      </c>
      <c r="E1982" t="s">
        <v>530</v>
      </c>
      <c r="F1982" t="s">
        <v>531</v>
      </c>
      <c r="G1982" t="s">
        <v>275</v>
      </c>
      <c r="H1982" t="s">
        <v>276</v>
      </c>
      <c r="I1982" t="s">
        <v>1557</v>
      </c>
      <c r="J1982" t="s">
        <v>1558</v>
      </c>
      <c r="K1982" t="s">
        <v>2349</v>
      </c>
      <c r="L1982" t="s">
        <v>2349</v>
      </c>
      <c r="M1982" t="s">
        <v>2349</v>
      </c>
      <c r="N1982" t="s">
        <v>2349</v>
      </c>
      <c r="O1982" t="s">
        <v>2349</v>
      </c>
      <c r="P1982" t="s">
        <v>2349</v>
      </c>
      <c r="Q1982" s="1">
        <v>346</v>
      </c>
    </row>
    <row r="1983" spans="1:17" x14ac:dyDescent="0.35">
      <c r="A1983" t="s">
        <v>1600</v>
      </c>
      <c r="B1983" t="s">
        <v>279</v>
      </c>
      <c r="C1983">
        <v>551105</v>
      </c>
      <c r="D1983" t="s">
        <v>279</v>
      </c>
      <c r="E1983" t="s">
        <v>537</v>
      </c>
      <c r="F1983" t="s">
        <v>538</v>
      </c>
      <c r="G1983" t="s">
        <v>535</v>
      </c>
      <c r="H1983" t="s">
        <v>536</v>
      </c>
      <c r="I1983" t="s">
        <v>1548</v>
      </c>
      <c r="J1983" t="s">
        <v>1549</v>
      </c>
      <c r="K1983" t="s">
        <v>2349</v>
      </c>
      <c r="L1983" t="s">
        <v>2349</v>
      </c>
      <c r="M1983" t="s">
        <v>2349</v>
      </c>
      <c r="N1983" t="s">
        <v>2349</v>
      </c>
      <c r="O1983" t="s">
        <v>2349</v>
      </c>
      <c r="P1983" t="s">
        <v>2349</v>
      </c>
      <c r="Q1983" s="1">
        <v>346</v>
      </c>
    </row>
    <row r="1984" spans="1:17" x14ac:dyDescent="0.35">
      <c r="A1984" t="s">
        <v>1600</v>
      </c>
      <c r="B1984" t="s">
        <v>279</v>
      </c>
      <c r="C1984">
        <v>551105</v>
      </c>
      <c r="D1984" t="s">
        <v>279</v>
      </c>
      <c r="E1984" t="s">
        <v>306</v>
      </c>
      <c r="F1984" t="s">
        <v>307</v>
      </c>
      <c r="G1984" t="s">
        <v>158</v>
      </c>
      <c r="H1984" t="s">
        <v>159</v>
      </c>
      <c r="I1984" t="s">
        <v>1567</v>
      </c>
      <c r="J1984" t="s">
        <v>1568</v>
      </c>
      <c r="K1984" t="s">
        <v>2349</v>
      </c>
      <c r="L1984" t="s">
        <v>2349</v>
      </c>
      <c r="M1984" t="s">
        <v>2349</v>
      </c>
      <c r="N1984" t="s">
        <v>2349</v>
      </c>
      <c r="O1984" t="s">
        <v>2349</v>
      </c>
      <c r="P1984" t="s">
        <v>2349</v>
      </c>
      <c r="Q1984" s="1">
        <v>346</v>
      </c>
    </row>
    <row r="1985" spans="1:17" x14ac:dyDescent="0.35">
      <c r="A1985" t="s">
        <v>1600</v>
      </c>
      <c r="B1985" t="s">
        <v>279</v>
      </c>
      <c r="C1985">
        <v>551105</v>
      </c>
      <c r="D1985" t="s">
        <v>279</v>
      </c>
      <c r="E1985" t="s">
        <v>306</v>
      </c>
      <c r="F1985" t="s">
        <v>307</v>
      </c>
      <c r="G1985" t="s">
        <v>158</v>
      </c>
      <c r="H1985" t="s">
        <v>159</v>
      </c>
      <c r="I1985" t="s">
        <v>1565</v>
      </c>
      <c r="J1985" t="s">
        <v>1566</v>
      </c>
      <c r="K1985" t="s">
        <v>2349</v>
      </c>
      <c r="L1985" t="s">
        <v>2349</v>
      </c>
      <c r="M1985" t="s">
        <v>2349</v>
      </c>
      <c r="N1985" t="s">
        <v>2349</v>
      </c>
      <c r="O1985" t="s">
        <v>2349</v>
      </c>
      <c r="P1985" t="s">
        <v>2349</v>
      </c>
      <c r="Q1985" s="1">
        <v>346</v>
      </c>
    </row>
    <row r="1986" spans="1:17" x14ac:dyDescent="0.35">
      <c r="A1986" t="s">
        <v>1600</v>
      </c>
      <c r="B1986" t="s">
        <v>279</v>
      </c>
      <c r="C1986">
        <v>551105</v>
      </c>
      <c r="D1986" t="s">
        <v>279</v>
      </c>
      <c r="E1986" t="s">
        <v>306</v>
      </c>
      <c r="F1986" t="s">
        <v>307</v>
      </c>
      <c r="G1986" t="s">
        <v>158</v>
      </c>
      <c r="H1986" t="s">
        <v>159</v>
      </c>
      <c r="I1986" t="s">
        <v>1563</v>
      </c>
      <c r="J1986" t="s">
        <v>1564</v>
      </c>
      <c r="K1986" t="s">
        <v>2349</v>
      </c>
      <c r="L1986" t="s">
        <v>2349</v>
      </c>
      <c r="M1986" t="s">
        <v>2349</v>
      </c>
      <c r="N1986" t="s">
        <v>2349</v>
      </c>
      <c r="O1986" t="s">
        <v>2349</v>
      </c>
      <c r="P1986" t="s">
        <v>2349</v>
      </c>
      <c r="Q1986" s="1">
        <v>346</v>
      </c>
    </row>
    <row r="1987" spans="1:17" x14ac:dyDescent="0.35">
      <c r="A1987" t="s">
        <v>1600</v>
      </c>
      <c r="B1987" t="s">
        <v>279</v>
      </c>
      <c r="C1987">
        <v>551105</v>
      </c>
      <c r="D1987" t="s">
        <v>279</v>
      </c>
      <c r="E1987" t="s">
        <v>306</v>
      </c>
      <c r="F1987" t="s">
        <v>307</v>
      </c>
      <c r="G1987" t="s">
        <v>158</v>
      </c>
      <c r="H1987" t="s">
        <v>159</v>
      </c>
      <c r="I1987" t="s">
        <v>1252</v>
      </c>
      <c r="J1987" t="s">
        <v>1253</v>
      </c>
      <c r="K1987" t="s">
        <v>2349</v>
      </c>
      <c r="L1987" t="s">
        <v>2349</v>
      </c>
      <c r="M1987" t="s">
        <v>2349</v>
      </c>
      <c r="N1987" t="s">
        <v>2349</v>
      </c>
      <c r="O1987" t="s">
        <v>2349</v>
      </c>
      <c r="P1987" t="s">
        <v>2349</v>
      </c>
      <c r="Q1987" s="1">
        <v>346</v>
      </c>
    </row>
    <row r="1988" spans="1:17" x14ac:dyDescent="0.35">
      <c r="A1988" t="s">
        <v>1600</v>
      </c>
      <c r="B1988" t="s">
        <v>279</v>
      </c>
      <c r="C1988">
        <v>551105</v>
      </c>
      <c r="D1988" t="s">
        <v>279</v>
      </c>
      <c r="E1988" t="s">
        <v>306</v>
      </c>
      <c r="F1988" t="s">
        <v>307</v>
      </c>
      <c r="G1988" t="s">
        <v>158</v>
      </c>
      <c r="H1988" t="s">
        <v>159</v>
      </c>
      <c r="I1988" t="s">
        <v>308</v>
      </c>
      <c r="J1988" t="s">
        <v>309</v>
      </c>
      <c r="K1988" t="s">
        <v>2349</v>
      </c>
      <c r="L1988" t="s">
        <v>2349</v>
      </c>
      <c r="M1988" t="s">
        <v>2349</v>
      </c>
      <c r="N1988" t="s">
        <v>2349</v>
      </c>
      <c r="O1988" t="s">
        <v>2349</v>
      </c>
      <c r="P1988" t="s">
        <v>2349</v>
      </c>
      <c r="Q1988" s="1">
        <v>465</v>
      </c>
    </row>
    <row r="1989" spans="1:17" x14ac:dyDescent="0.35">
      <c r="A1989" t="s">
        <v>1600</v>
      </c>
      <c r="B1989" t="s">
        <v>279</v>
      </c>
      <c r="C1989">
        <v>551105</v>
      </c>
      <c r="D1989" t="s">
        <v>279</v>
      </c>
      <c r="E1989" t="s">
        <v>306</v>
      </c>
      <c r="F1989" t="s">
        <v>307</v>
      </c>
      <c r="G1989" t="s">
        <v>158</v>
      </c>
      <c r="H1989" t="s">
        <v>159</v>
      </c>
      <c r="I1989" t="s">
        <v>975</v>
      </c>
      <c r="J1989" t="s">
        <v>976</v>
      </c>
      <c r="K1989" t="s">
        <v>2349</v>
      </c>
      <c r="L1989" t="s">
        <v>2349</v>
      </c>
      <c r="M1989" t="s">
        <v>2349</v>
      </c>
      <c r="N1989" t="s">
        <v>2349</v>
      </c>
      <c r="O1989" t="s">
        <v>2349</v>
      </c>
      <c r="P1989" t="s">
        <v>2349</v>
      </c>
      <c r="Q1989" s="1">
        <v>569</v>
      </c>
    </row>
    <row r="1990" spans="1:17" x14ac:dyDescent="0.35">
      <c r="A1990" t="s">
        <v>1600</v>
      </c>
      <c r="B1990" t="s">
        <v>279</v>
      </c>
      <c r="C1990">
        <v>551105</v>
      </c>
      <c r="D1990" t="s">
        <v>279</v>
      </c>
      <c r="E1990" t="s">
        <v>306</v>
      </c>
      <c r="F1990" t="s">
        <v>307</v>
      </c>
      <c r="G1990" t="s">
        <v>158</v>
      </c>
      <c r="H1990" t="s">
        <v>159</v>
      </c>
      <c r="I1990" t="s">
        <v>1546</v>
      </c>
      <c r="J1990" t="s">
        <v>1547</v>
      </c>
      <c r="K1990" t="s">
        <v>2349</v>
      </c>
      <c r="L1990" t="s">
        <v>2349</v>
      </c>
      <c r="M1990" t="s">
        <v>2349</v>
      </c>
      <c r="N1990" t="s">
        <v>2349</v>
      </c>
      <c r="O1990" t="s">
        <v>2349</v>
      </c>
      <c r="P1990" t="s">
        <v>2349</v>
      </c>
      <c r="Q1990" s="1">
        <v>346</v>
      </c>
    </row>
    <row r="1991" spans="1:17" x14ac:dyDescent="0.35">
      <c r="A1991" t="s">
        <v>1600</v>
      </c>
      <c r="B1991" t="s">
        <v>279</v>
      </c>
      <c r="C1991">
        <v>551105</v>
      </c>
      <c r="D1991" t="s">
        <v>279</v>
      </c>
      <c r="E1991" t="s">
        <v>306</v>
      </c>
      <c r="F1991" t="s">
        <v>307</v>
      </c>
      <c r="G1991" t="s">
        <v>158</v>
      </c>
      <c r="H1991" t="s">
        <v>159</v>
      </c>
      <c r="I1991" t="s">
        <v>1535</v>
      </c>
      <c r="J1991" t="s">
        <v>1536</v>
      </c>
      <c r="K1991" t="s">
        <v>2349</v>
      </c>
      <c r="L1991" t="s">
        <v>2349</v>
      </c>
      <c r="M1991" t="s">
        <v>2349</v>
      </c>
      <c r="N1991" t="s">
        <v>2349</v>
      </c>
      <c r="O1991" t="s">
        <v>2349</v>
      </c>
      <c r="P1991" t="s">
        <v>2349</v>
      </c>
      <c r="Q1991" s="1">
        <v>346</v>
      </c>
    </row>
    <row r="1992" spans="1:17" x14ac:dyDescent="0.35">
      <c r="A1992" t="s">
        <v>1600</v>
      </c>
      <c r="B1992" t="s">
        <v>279</v>
      </c>
      <c r="C1992">
        <v>551105</v>
      </c>
      <c r="D1992" t="s">
        <v>279</v>
      </c>
      <c r="E1992" t="s">
        <v>200</v>
      </c>
      <c r="F1992" t="s">
        <v>201</v>
      </c>
      <c r="G1992" t="s">
        <v>202</v>
      </c>
      <c r="H1992" t="s">
        <v>203</v>
      </c>
      <c r="I1992" t="s">
        <v>1588</v>
      </c>
      <c r="J1992" t="s">
        <v>1589</v>
      </c>
      <c r="K1992" t="s">
        <v>2349</v>
      </c>
      <c r="L1992" t="s">
        <v>2349</v>
      </c>
      <c r="M1992" t="s">
        <v>2349</v>
      </c>
      <c r="N1992" t="s">
        <v>2349</v>
      </c>
      <c r="O1992" t="s">
        <v>2349</v>
      </c>
      <c r="P1992" t="s">
        <v>2349</v>
      </c>
      <c r="Q1992" s="1">
        <v>346</v>
      </c>
    </row>
    <row r="1993" spans="1:17" x14ac:dyDescent="0.35">
      <c r="A1993" t="s">
        <v>1600</v>
      </c>
      <c r="B1993" t="s">
        <v>279</v>
      </c>
      <c r="C1993">
        <v>551105</v>
      </c>
      <c r="D1993" t="s">
        <v>279</v>
      </c>
      <c r="E1993" t="s">
        <v>533</v>
      </c>
      <c r="F1993" t="s">
        <v>534</v>
      </c>
      <c r="G1993" t="s">
        <v>535</v>
      </c>
      <c r="H1993" t="s">
        <v>536</v>
      </c>
      <c r="I1993" t="s">
        <v>1569</v>
      </c>
      <c r="J1993" t="s">
        <v>1570</v>
      </c>
      <c r="K1993" t="s">
        <v>2349</v>
      </c>
      <c r="L1993" t="s">
        <v>2349</v>
      </c>
      <c r="M1993" t="s">
        <v>2349</v>
      </c>
      <c r="N1993" t="s">
        <v>2349</v>
      </c>
      <c r="O1993" t="s">
        <v>2349</v>
      </c>
      <c r="P1993" t="s">
        <v>2349</v>
      </c>
      <c r="Q1993" s="1">
        <v>346</v>
      </c>
    </row>
    <row r="1994" spans="1:17" x14ac:dyDescent="0.35">
      <c r="A1994" t="s">
        <v>1600</v>
      </c>
      <c r="B1994" t="s">
        <v>279</v>
      </c>
      <c r="C1994">
        <v>551105</v>
      </c>
      <c r="D1994" t="s">
        <v>279</v>
      </c>
      <c r="E1994" t="s">
        <v>44</v>
      </c>
      <c r="F1994" t="s">
        <v>45</v>
      </c>
      <c r="G1994" t="s">
        <v>20</v>
      </c>
      <c r="H1994" t="s">
        <v>21</v>
      </c>
      <c r="I1994" t="s">
        <v>1571</v>
      </c>
      <c r="J1994" t="s">
        <v>1572</v>
      </c>
      <c r="K1994" t="s">
        <v>2349</v>
      </c>
      <c r="L1994" t="s">
        <v>2349</v>
      </c>
      <c r="M1994" t="s">
        <v>2349</v>
      </c>
      <c r="N1994" t="s">
        <v>2349</v>
      </c>
      <c r="O1994" t="s">
        <v>2349</v>
      </c>
      <c r="P1994" t="s">
        <v>2349</v>
      </c>
      <c r="Q1994" s="1">
        <v>885</v>
      </c>
    </row>
    <row r="1995" spans="1:17" x14ac:dyDescent="0.35">
      <c r="A1995" t="s">
        <v>1600</v>
      </c>
      <c r="B1995" t="s">
        <v>279</v>
      </c>
      <c r="C1995">
        <v>551105</v>
      </c>
      <c r="D1995" t="s">
        <v>279</v>
      </c>
      <c r="E1995" t="s">
        <v>44</v>
      </c>
      <c r="F1995" t="s">
        <v>45</v>
      </c>
      <c r="G1995" t="s">
        <v>20</v>
      </c>
      <c r="H1995" t="s">
        <v>21</v>
      </c>
      <c r="I1995" t="s">
        <v>107</v>
      </c>
      <c r="J1995" t="s">
        <v>108</v>
      </c>
      <c r="K1995" t="s">
        <v>2349</v>
      </c>
      <c r="L1995" t="s">
        <v>2349</v>
      </c>
      <c r="M1995" t="s">
        <v>2349</v>
      </c>
      <c r="N1995" t="s">
        <v>2349</v>
      </c>
      <c r="O1995" t="s">
        <v>2349</v>
      </c>
      <c r="P1995" t="s">
        <v>2349</v>
      </c>
      <c r="Q1995" s="1">
        <v>947</v>
      </c>
    </row>
    <row r="1996" spans="1:17" x14ac:dyDescent="0.35">
      <c r="A1996" t="s">
        <v>1600</v>
      </c>
      <c r="B1996" t="s">
        <v>279</v>
      </c>
      <c r="C1996">
        <v>551105</v>
      </c>
      <c r="D1996" t="s">
        <v>279</v>
      </c>
      <c r="E1996" t="s">
        <v>44</v>
      </c>
      <c r="F1996" t="s">
        <v>45</v>
      </c>
      <c r="G1996" t="s">
        <v>46</v>
      </c>
      <c r="H1996" t="s">
        <v>47</v>
      </c>
      <c r="I1996" t="s">
        <v>1242</v>
      </c>
      <c r="J1996" t="s">
        <v>1243</v>
      </c>
      <c r="K1996" t="s">
        <v>2349</v>
      </c>
      <c r="L1996" t="s">
        <v>2349</v>
      </c>
      <c r="M1996" t="s">
        <v>2349</v>
      </c>
      <c r="N1996" t="s">
        <v>2349</v>
      </c>
      <c r="O1996" t="s">
        <v>2349</v>
      </c>
      <c r="P1996" t="s">
        <v>2349</v>
      </c>
      <c r="Q1996" s="1">
        <v>346</v>
      </c>
    </row>
    <row r="1997" spans="1:17" x14ac:dyDescent="0.35">
      <c r="A1997" t="s">
        <v>1600</v>
      </c>
      <c r="B1997" t="s">
        <v>279</v>
      </c>
      <c r="C1997">
        <v>551105</v>
      </c>
      <c r="D1997" t="s">
        <v>279</v>
      </c>
      <c r="E1997" t="s">
        <v>44</v>
      </c>
      <c r="F1997" t="s">
        <v>45</v>
      </c>
      <c r="G1997" t="s">
        <v>56</v>
      </c>
      <c r="H1997" t="s">
        <v>57</v>
      </c>
      <c r="I1997" t="s">
        <v>1580</v>
      </c>
      <c r="J1997" t="s">
        <v>1581</v>
      </c>
      <c r="K1997" t="s">
        <v>2349</v>
      </c>
      <c r="L1997" t="s">
        <v>2349</v>
      </c>
      <c r="M1997" t="s">
        <v>1582</v>
      </c>
      <c r="N1997" t="s">
        <v>1583</v>
      </c>
      <c r="O1997" t="s">
        <v>2349</v>
      </c>
      <c r="P1997" t="s">
        <v>2349</v>
      </c>
      <c r="Q1997" s="1">
        <v>346</v>
      </c>
    </row>
    <row r="1998" spans="1:17" x14ac:dyDescent="0.35">
      <c r="A1998" t="s">
        <v>1600</v>
      </c>
      <c r="B1998" t="s">
        <v>279</v>
      </c>
      <c r="C1998">
        <v>551250</v>
      </c>
      <c r="D1998" t="s">
        <v>279</v>
      </c>
      <c r="E1998" t="s">
        <v>306</v>
      </c>
      <c r="F1998" t="s">
        <v>307</v>
      </c>
      <c r="G1998" t="s">
        <v>158</v>
      </c>
      <c r="H1998" t="s">
        <v>159</v>
      </c>
      <c r="I1998" t="s">
        <v>2349</v>
      </c>
      <c r="J1998" t="s">
        <v>2349</v>
      </c>
      <c r="K1998" t="s">
        <v>2349</v>
      </c>
      <c r="L1998" t="s">
        <v>2349</v>
      </c>
      <c r="M1998" t="s">
        <v>2349</v>
      </c>
      <c r="N1998" t="s">
        <v>2349</v>
      </c>
      <c r="O1998" t="s">
        <v>2349</v>
      </c>
      <c r="P1998" t="s">
        <v>2349</v>
      </c>
      <c r="Q1998" s="1">
        <v>35400</v>
      </c>
    </row>
    <row r="1999" spans="1:17" x14ac:dyDescent="0.35">
      <c r="A1999" t="s">
        <v>1600</v>
      </c>
      <c r="B1999" t="s">
        <v>279</v>
      </c>
      <c r="C1999">
        <v>551250</v>
      </c>
      <c r="D1999" t="s">
        <v>279</v>
      </c>
      <c r="E1999" t="s">
        <v>273</v>
      </c>
      <c r="F1999" t="s">
        <v>274</v>
      </c>
      <c r="G1999" t="s">
        <v>275</v>
      </c>
      <c r="H1999" t="s">
        <v>276</v>
      </c>
      <c r="I1999" t="s">
        <v>277</v>
      </c>
      <c r="J1999" t="s">
        <v>278</v>
      </c>
      <c r="K1999" t="s">
        <v>2349</v>
      </c>
      <c r="L1999" t="s">
        <v>2349</v>
      </c>
      <c r="M1999" t="s">
        <v>2349</v>
      </c>
      <c r="N1999" t="s">
        <v>2349</v>
      </c>
      <c r="O1999" t="s">
        <v>2349</v>
      </c>
      <c r="P1999" t="s">
        <v>2349</v>
      </c>
      <c r="Q1999" s="1">
        <v>552</v>
      </c>
    </row>
    <row r="2000" spans="1:17" x14ac:dyDescent="0.35">
      <c r="A2000" t="s">
        <v>1600</v>
      </c>
      <c r="B2000" t="s">
        <v>558</v>
      </c>
      <c r="C2000">
        <v>552520</v>
      </c>
      <c r="D2000" t="s">
        <v>76</v>
      </c>
      <c r="E2000" t="s">
        <v>539</v>
      </c>
      <c r="F2000" t="s">
        <v>540</v>
      </c>
      <c r="G2000" t="s">
        <v>348</v>
      </c>
      <c r="H2000" t="s">
        <v>349</v>
      </c>
      <c r="I2000" t="s">
        <v>2349</v>
      </c>
      <c r="J2000" t="s">
        <v>2349</v>
      </c>
      <c r="K2000" t="s">
        <v>559</v>
      </c>
      <c r="L2000" t="s">
        <v>560</v>
      </c>
      <c r="M2000" t="s">
        <v>2349</v>
      </c>
      <c r="N2000" t="s">
        <v>2349</v>
      </c>
      <c r="O2000" t="s">
        <v>2349</v>
      </c>
      <c r="P2000" t="s">
        <v>2349</v>
      </c>
      <c r="Q2000" s="1">
        <v>2625</v>
      </c>
    </row>
    <row r="2001" spans="1:17" x14ac:dyDescent="0.35">
      <c r="A2001" t="s">
        <v>1600</v>
      </c>
      <c r="B2001" t="s">
        <v>950</v>
      </c>
      <c r="C2001">
        <v>550010</v>
      </c>
      <c r="D2001" t="s">
        <v>811</v>
      </c>
      <c r="E2001" t="s">
        <v>539</v>
      </c>
      <c r="F2001" t="s">
        <v>540</v>
      </c>
      <c r="G2001" t="s">
        <v>348</v>
      </c>
      <c r="H2001" t="s">
        <v>349</v>
      </c>
      <c r="I2001" t="s">
        <v>2349</v>
      </c>
      <c r="J2001" t="s">
        <v>2349</v>
      </c>
      <c r="K2001" t="s">
        <v>2349</v>
      </c>
      <c r="L2001" t="s">
        <v>2349</v>
      </c>
      <c r="M2001" t="s">
        <v>2349</v>
      </c>
      <c r="N2001" t="s">
        <v>2349</v>
      </c>
      <c r="O2001" t="s">
        <v>2349</v>
      </c>
      <c r="P2001" t="s">
        <v>2349</v>
      </c>
      <c r="Q2001" s="1">
        <v>600</v>
      </c>
    </row>
    <row r="2002" spans="1:17" x14ac:dyDescent="0.35">
      <c r="A2002" t="s">
        <v>1600</v>
      </c>
      <c r="B2002" t="s">
        <v>1393</v>
      </c>
      <c r="C2002">
        <v>551480</v>
      </c>
      <c r="D2002" t="s">
        <v>254</v>
      </c>
      <c r="E2002" t="s">
        <v>44</v>
      </c>
      <c r="F2002" t="s">
        <v>45</v>
      </c>
      <c r="G2002" t="s">
        <v>46</v>
      </c>
      <c r="H2002" t="s">
        <v>47</v>
      </c>
      <c r="I2002" t="s">
        <v>48</v>
      </c>
      <c r="J2002" t="s">
        <v>49</v>
      </c>
      <c r="K2002" t="s">
        <v>2349</v>
      </c>
      <c r="L2002" t="s">
        <v>2349</v>
      </c>
      <c r="M2002" t="s">
        <v>2349</v>
      </c>
      <c r="N2002" t="s">
        <v>2349</v>
      </c>
      <c r="O2002" t="s">
        <v>2349</v>
      </c>
      <c r="P2002" t="s">
        <v>2349</v>
      </c>
      <c r="Q2002" s="1">
        <v>7000</v>
      </c>
    </row>
    <row r="2003" spans="1:17" x14ac:dyDescent="0.35">
      <c r="A2003" t="s">
        <v>1600</v>
      </c>
      <c r="B2003" t="s">
        <v>586</v>
      </c>
      <c r="C2003">
        <v>551102</v>
      </c>
      <c r="D2003" t="s">
        <v>586</v>
      </c>
      <c r="E2003" t="s">
        <v>312</v>
      </c>
      <c r="F2003" t="s">
        <v>313</v>
      </c>
      <c r="G2003" t="s">
        <v>70</v>
      </c>
      <c r="H2003" t="s">
        <v>71</v>
      </c>
      <c r="I2003" t="s">
        <v>318</v>
      </c>
      <c r="J2003" t="s">
        <v>319</v>
      </c>
      <c r="K2003" t="s">
        <v>2349</v>
      </c>
      <c r="L2003" t="s">
        <v>2349</v>
      </c>
      <c r="M2003" t="s">
        <v>2349</v>
      </c>
      <c r="N2003" t="s">
        <v>2349</v>
      </c>
      <c r="O2003" t="s">
        <v>2349</v>
      </c>
      <c r="P2003" t="s">
        <v>2349</v>
      </c>
      <c r="Q2003" s="1">
        <v>2303</v>
      </c>
    </row>
    <row r="2004" spans="1:17" x14ac:dyDescent="0.35">
      <c r="A2004" t="s">
        <v>1600</v>
      </c>
      <c r="B2004" t="s">
        <v>586</v>
      </c>
      <c r="C2004">
        <v>551102</v>
      </c>
      <c r="D2004" t="s">
        <v>586</v>
      </c>
      <c r="E2004" t="s">
        <v>312</v>
      </c>
      <c r="F2004" t="s">
        <v>313</v>
      </c>
      <c r="G2004" t="s">
        <v>70</v>
      </c>
      <c r="H2004" t="s">
        <v>71</v>
      </c>
      <c r="I2004" t="s">
        <v>314</v>
      </c>
      <c r="J2004" t="s">
        <v>315</v>
      </c>
      <c r="K2004" t="s">
        <v>2349</v>
      </c>
      <c r="L2004" t="s">
        <v>2349</v>
      </c>
      <c r="M2004" t="s">
        <v>2349</v>
      </c>
      <c r="N2004" t="s">
        <v>2349</v>
      </c>
      <c r="O2004" t="s">
        <v>2349</v>
      </c>
      <c r="P2004" t="s">
        <v>2349</v>
      </c>
      <c r="Q2004" s="1">
        <v>5812</v>
      </c>
    </row>
    <row r="2005" spans="1:17" x14ac:dyDescent="0.35">
      <c r="A2005" t="s">
        <v>1600</v>
      </c>
      <c r="B2005" t="s">
        <v>586</v>
      </c>
      <c r="C2005">
        <v>551102</v>
      </c>
      <c r="D2005" t="s">
        <v>586</v>
      </c>
      <c r="E2005" t="s">
        <v>174</v>
      </c>
      <c r="F2005" t="s">
        <v>175</v>
      </c>
      <c r="G2005" t="s">
        <v>70</v>
      </c>
      <c r="H2005" t="s">
        <v>71</v>
      </c>
      <c r="I2005" t="s">
        <v>322</v>
      </c>
      <c r="J2005" t="s">
        <v>323</v>
      </c>
      <c r="K2005" t="s">
        <v>2349</v>
      </c>
      <c r="L2005" t="s">
        <v>2349</v>
      </c>
      <c r="M2005" t="s">
        <v>2349</v>
      </c>
      <c r="N2005" t="s">
        <v>2349</v>
      </c>
      <c r="O2005" t="s">
        <v>2349</v>
      </c>
      <c r="P2005" t="s">
        <v>2349</v>
      </c>
      <c r="Q2005" s="1">
        <v>2785</v>
      </c>
    </row>
    <row r="2006" spans="1:17" x14ac:dyDescent="0.35">
      <c r="A2006" t="s">
        <v>1600</v>
      </c>
      <c r="B2006" t="s">
        <v>586</v>
      </c>
      <c r="C2006">
        <v>551102</v>
      </c>
      <c r="D2006" t="s">
        <v>586</v>
      </c>
      <c r="E2006" t="s">
        <v>68</v>
      </c>
      <c r="F2006" t="s">
        <v>69</v>
      </c>
      <c r="G2006" t="s">
        <v>70</v>
      </c>
      <c r="H2006" t="s">
        <v>71</v>
      </c>
      <c r="I2006" t="s">
        <v>310</v>
      </c>
      <c r="J2006" t="s">
        <v>311</v>
      </c>
      <c r="K2006" t="s">
        <v>2349</v>
      </c>
      <c r="L2006" t="s">
        <v>2349</v>
      </c>
      <c r="M2006" t="s">
        <v>2349</v>
      </c>
      <c r="N2006" t="s">
        <v>2349</v>
      </c>
      <c r="O2006" t="s">
        <v>2349</v>
      </c>
      <c r="P2006" t="s">
        <v>2349</v>
      </c>
      <c r="Q2006" s="1">
        <v>6706</v>
      </c>
    </row>
    <row r="2007" spans="1:17" x14ac:dyDescent="0.35">
      <c r="A2007" t="s">
        <v>1600</v>
      </c>
      <c r="B2007" t="s">
        <v>586</v>
      </c>
      <c r="C2007">
        <v>551102</v>
      </c>
      <c r="D2007" t="s">
        <v>586</v>
      </c>
      <c r="E2007" t="s">
        <v>115</v>
      </c>
      <c r="F2007" t="s">
        <v>116</v>
      </c>
      <c r="G2007" t="s">
        <v>70</v>
      </c>
      <c r="H2007" t="s">
        <v>71</v>
      </c>
      <c r="I2007" t="s">
        <v>330</v>
      </c>
      <c r="J2007" t="s">
        <v>331</v>
      </c>
      <c r="K2007" t="s">
        <v>2349</v>
      </c>
      <c r="L2007" t="s">
        <v>2349</v>
      </c>
      <c r="M2007" t="s">
        <v>2349</v>
      </c>
      <c r="N2007" t="s">
        <v>2349</v>
      </c>
      <c r="O2007" t="s">
        <v>2349</v>
      </c>
      <c r="P2007" t="s">
        <v>2349</v>
      </c>
      <c r="Q2007" s="1">
        <v>2049</v>
      </c>
    </row>
    <row r="2008" spans="1:17" x14ac:dyDescent="0.35">
      <c r="A2008" t="s">
        <v>1600</v>
      </c>
      <c r="B2008" t="s">
        <v>586</v>
      </c>
      <c r="C2008">
        <v>551102</v>
      </c>
      <c r="D2008" t="s">
        <v>586</v>
      </c>
      <c r="E2008" t="s">
        <v>115</v>
      </c>
      <c r="F2008" t="s">
        <v>116</v>
      </c>
      <c r="G2008" t="s">
        <v>70</v>
      </c>
      <c r="H2008" t="s">
        <v>71</v>
      </c>
      <c r="I2008" t="s">
        <v>325</v>
      </c>
      <c r="J2008" t="s">
        <v>326</v>
      </c>
      <c r="K2008" t="s">
        <v>2349</v>
      </c>
      <c r="L2008" t="s">
        <v>2349</v>
      </c>
      <c r="M2008" t="s">
        <v>2349</v>
      </c>
      <c r="N2008" t="s">
        <v>2349</v>
      </c>
      <c r="O2008" t="s">
        <v>2349</v>
      </c>
      <c r="P2008" t="s">
        <v>2349</v>
      </c>
      <c r="Q2008" s="1">
        <v>4311</v>
      </c>
    </row>
    <row r="2009" spans="1:17" x14ac:dyDescent="0.35">
      <c r="A2009" t="s">
        <v>1600</v>
      </c>
      <c r="B2009" t="s">
        <v>586</v>
      </c>
      <c r="C2009">
        <v>551102</v>
      </c>
      <c r="D2009" t="s">
        <v>586</v>
      </c>
      <c r="E2009" t="s">
        <v>143</v>
      </c>
      <c r="F2009" t="s">
        <v>144</v>
      </c>
      <c r="G2009" t="s">
        <v>32</v>
      </c>
      <c r="H2009" t="s">
        <v>33</v>
      </c>
      <c r="I2009" t="s">
        <v>1573</v>
      </c>
      <c r="J2009" t="s">
        <v>1574</v>
      </c>
      <c r="K2009" t="s">
        <v>2349</v>
      </c>
      <c r="L2009" t="s">
        <v>2349</v>
      </c>
      <c r="M2009" t="s">
        <v>2349</v>
      </c>
      <c r="N2009" t="s">
        <v>2349</v>
      </c>
      <c r="O2009" t="s">
        <v>2349</v>
      </c>
      <c r="P2009" t="s">
        <v>2349</v>
      </c>
      <c r="Q2009" s="1">
        <v>3042</v>
      </c>
    </row>
    <row r="2010" spans="1:17" x14ac:dyDescent="0.35">
      <c r="A2010" t="s">
        <v>1600</v>
      </c>
      <c r="B2010" t="s">
        <v>586</v>
      </c>
      <c r="C2010">
        <v>551102</v>
      </c>
      <c r="D2010" t="s">
        <v>586</v>
      </c>
      <c r="E2010" t="s">
        <v>110</v>
      </c>
      <c r="F2010" t="s">
        <v>111</v>
      </c>
      <c r="G2010" t="s">
        <v>112</v>
      </c>
      <c r="H2010" t="s">
        <v>113</v>
      </c>
      <c r="I2010" t="s">
        <v>1246</v>
      </c>
      <c r="J2010" t="s">
        <v>1247</v>
      </c>
      <c r="K2010" t="s">
        <v>2349</v>
      </c>
      <c r="L2010" t="s">
        <v>2349</v>
      </c>
      <c r="M2010" t="s">
        <v>2349</v>
      </c>
      <c r="N2010" t="s">
        <v>2349</v>
      </c>
      <c r="O2010" t="s">
        <v>2349</v>
      </c>
      <c r="P2010" t="s">
        <v>2349</v>
      </c>
      <c r="Q2010" s="1">
        <v>443</v>
      </c>
    </row>
    <row r="2011" spans="1:17" x14ac:dyDescent="0.35">
      <c r="A2011" t="s">
        <v>1600</v>
      </c>
      <c r="B2011" t="s">
        <v>586</v>
      </c>
      <c r="C2011">
        <v>551102</v>
      </c>
      <c r="D2011" t="s">
        <v>586</v>
      </c>
      <c r="E2011" t="s">
        <v>390</v>
      </c>
      <c r="F2011" t="s">
        <v>391</v>
      </c>
      <c r="G2011" t="s">
        <v>112</v>
      </c>
      <c r="H2011" t="s">
        <v>113</v>
      </c>
      <c r="I2011" t="s">
        <v>1576</v>
      </c>
      <c r="J2011" t="s">
        <v>1577</v>
      </c>
      <c r="K2011" t="s">
        <v>2349</v>
      </c>
      <c r="L2011" t="s">
        <v>2349</v>
      </c>
      <c r="M2011" t="s">
        <v>2349</v>
      </c>
      <c r="N2011" t="s">
        <v>2349</v>
      </c>
      <c r="O2011" t="s">
        <v>2349</v>
      </c>
      <c r="P2011" t="s">
        <v>2349</v>
      </c>
      <c r="Q2011" s="1">
        <v>945</v>
      </c>
    </row>
    <row r="2012" spans="1:17" x14ac:dyDescent="0.35">
      <c r="A2012" t="s">
        <v>1600</v>
      </c>
      <c r="B2012" t="s">
        <v>586</v>
      </c>
      <c r="C2012">
        <v>551102</v>
      </c>
      <c r="D2012" t="s">
        <v>586</v>
      </c>
      <c r="E2012" t="s">
        <v>215</v>
      </c>
      <c r="F2012" t="s">
        <v>216</v>
      </c>
      <c r="G2012" t="s">
        <v>112</v>
      </c>
      <c r="H2012" t="s">
        <v>113</v>
      </c>
      <c r="I2012" t="s">
        <v>356</v>
      </c>
      <c r="J2012" t="s">
        <v>357</v>
      </c>
      <c r="K2012" t="s">
        <v>2349</v>
      </c>
      <c r="L2012" t="s">
        <v>2349</v>
      </c>
      <c r="M2012" t="s">
        <v>2349</v>
      </c>
      <c r="N2012" t="s">
        <v>2349</v>
      </c>
      <c r="O2012" t="s">
        <v>2349</v>
      </c>
      <c r="P2012" t="s">
        <v>2349</v>
      </c>
      <c r="Q2012" s="1">
        <v>351</v>
      </c>
    </row>
    <row r="2013" spans="1:17" x14ac:dyDescent="0.35">
      <c r="A2013" t="s">
        <v>1600</v>
      </c>
      <c r="B2013" t="s">
        <v>586</v>
      </c>
      <c r="C2013">
        <v>551102</v>
      </c>
      <c r="D2013" t="s">
        <v>586</v>
      </c>
      <c r="E2013" t="s">
        <v>526</v>
      </c>
      <c r="F2013" t="s">
        <v>527</v>
      </c>
      <c r="G2013" t="s">
        <v>528</v>
      </c>
      <c r="H2013" t="s">
        <v>529</v>
      </c>
      <c r="I2013" t="s">
        <v>1248</v>
      </c>
      <c r="J2013" t="s">
        <v>1249</v>
      </c>
      <c r="K2013" t="s">
        <v>2349</v>
      </c>
      <c r="L2013" t="s">
        <v>2349</v>
      </c>
      <c r="M2013" t="s">
        <v>2349</v>
      </c>
      <c r="N2013" t="s">
        <v>2349</v>
      </c>
      <c r="O2013" t="s">
        <v>2349</v>
      </c>
      <c r="P2013" t="s">
        <v>2349</v>
      </c>
      <c r="Q2013" s="1">
        <v>36</v>
      </c>
    </row>
    <row r="2014" spans="1:17" x14ac:dyDescent="0.35">
      <c r="A2014" t="s">
        <v>1600</v>
      </c>
      <c r="B2014" t="s">
        <v>586</v>
      </c>
      <c r="C2014">
        <v>551102</v>
      </c>
      <c r="D2014" t="s">
        <v>586</v>
      </c>
      <c r="E2014" t="s">
        <v>146</v>
      </c>
      <c r="F2014" t="s">
        <v>147</v>
      </c>
      <c r="G2014" t="s">
        <v>148</v>
      </c>
      <c r="H2014" t="s">
        <v>149</v>
      </c>
      <c r="I2014" t="s">
        <v>606</v>
      </c>
      <c r="J2014" t="s">
        <v>607</v>
      </c>
      <c r="K2014" t="s">
        <v>2349</v>
      </c>
      <c r="L2014" t="s">
        <v>2349</v>
      </c>
      <c r="M2014" t="s">
        <v>2349</v>
      </c>
      <c r="N2014" t="s">
        <v>2349</v>
      </c>
      <c r="O2014" t="s">
        <v>2349</v>
      </c>
      <c r="P2014" t="s">
        <v>2349</v>
      </c>
      <c r="Q2014" s="1">
        <v>3357</v>
      </c>
    </row>
    <row r="2015" spans="1:17" x14ac:dyDescent="0.35">
      <c r="A2015" t="s">
        <v>1600</v>
      </c>
      <c r="B2015" t="s">
        <v>586</v>
      </c>
      <c r="C2015">
        <v>551102</v>
      </c>
      <c r="D2015" t="s">
        <v>586</v>
      </c>
      <c r="E2015" t="s">
        <v>146</v>
      </c>
      <c r="F2015" t="s">
        <v>147</v>
      </c>
      <c r="G2015" t="s">
        <v>148</v>
      </c>
      <c r="H2015" t="s">
        <v>149</v>
      </c>
      <c r="I2015" t="s">
        <v>587</v>
      </c>
      <c r="J2015" t="s">
        <v>588</v>
      </c>
      <c r="K2015" t="s">
        <v>2349</v>
      </c>
      <c r="L2015" t="s">
        <v>2349</v>
      </c>
      <c r="M2015" t="s">
        <v>2349</v>
      </c>
      <c r="N2015" t="s">
        <v>2349</v>
      </c>
      <c r="O2015" t="s">
        <v>2349</v>
      </c>
      <c r="P2015" t="s">
        <v>2349</v>
      </c>
      <c r="Q2015" s="1">
        <v>2058</v>
      </c>
    </row>
    <row r="2016" spans="1:17" x14ac:dyDescent="0.35">
      <c r="A2016" t="s">
        <v>1600</v>
      </c>
      <c r="B2016" t="s">
        <v>586</v>
      </c>
      <c r="C2016">
        <v>551102</v>
      </c>
      <c r="D2016" t="s">
        <v>586</v>
      </c>
      <c r="E2016" t="s">
        <v>232</v>
      </c>
      <c r="F2016" t="s">
        <v>233</v>
      </c>
      <c r="G2016" t="s">
        <v>234</v>
      </c>
      <c r="H2016" t="s">
        <v>235</v>
      </c>
      <c r="I2016" t="s">
        <v>1244</v>
      </c>
      <c r="J2016" t="s">
        <v>1245</v>
      </c>
      <c r="K2016" t="s">
        <v>2349</v>
      </c>
      <c r="L2016" t="s">
        <v>2349</v>
      </c>
      <c r="M2016" t="s">
        <v>2349</v>
      </c>
      <c r="N2016" t="s">
        <v>2349</v>
      </c>
      <c r="O2016" t="s">
        <v>2349</v>
      </c>
      <c r="P2016" t="s">
        <v>2349</v>
      </c>
      <c r="Q2016" s="1">
        <v>119</v>
      </c>
    </row>
    <row r="2017" spans="1:17" x14ac:dyDescent="0.35">
      <c r="A2017" t="s">
        <v>1600</v>
      </c>
      <c r="B2017" t="s">
        <v>586</v>
      </c>
      <c r="C2017">
        <v>551102</v>
      </c>
      <c r="D2017" t="s">
        <v>586</v>
      </c>
      <c r="E2017" t="s">
        <v>167</v>
      </c>
      <c r="F2017" t="s">
        <v>168</v>
      </c>
      <c r="G2017" t="s">
        <v>169</v>
      </c>
      <c r="H2017" t="s">
        <v>170</v>
      </c>
      <c r="I2017" t="s">
        <v>288</v>
      </c>
      <c r="J2017" t="s">
        <v>289</v>
      </c>
      <c r="K2017" t="s">
        <v>2349</v>
      </c>
      <c r="L2017" t="s">
        <v>2349</v>
      </c>
      <c r="M2017" t="s">
        <v>2349</v>
      </c>
      <c r="N2017" t="s">
        <v>2349</v>
      </c>
      <c r="O2017" t="s">
        <v>2349</v>
      </c>
      <c r="P2017" t="s">
        <v>2349</v>
      </c>
      <c r="Q2017" s="1">
        <v>8940</v>
      </c>
    </row>
    <row r="2018" spans="1:17" x14ac:dyDescent="0.35">
      <c r="A2018" t="s">
        <v>1600</v>
      </c>
      <c r="B2018" t="s">
        <v>586</v>
      </c>
      <c r="C2018">
        <v>551102</v>
      </c>
      <c r="D2018" t="s">
        <v>586</v>
      </c>
      <c r="E2018" t="s">
        <v>340</v>
      </c>
      <c r="F2018" t="s">
        <v>341</v>
      </c>
      <c r="G2018" t="s">
        <v>32</v>
      </c>
      <c r="H2018" t="s">
        <v>33</v>
      </c>
      <c r="I2018" t="s">
        <v>342</v>
      </c>
      <c r="J2018" t="s">
        <v>343</v>
      </c>
      <c r="K2018" t="s">
        <v>2349</v>
      </c>
      <c r="L2018" t="s">
        <v>2349</v>
      </c>
      <c r="M2018" t="s">
        <v>2349</v>
      </c>
      <c r="N2018" t="s">
        <v>2349</v>
      </c>
      <c r="O2018" t="s">
        <v>2349</v>
      </c>
      <c r="P2018" t="s">
        <v>2349</v>
      </c>
      <c r="Q2018" s="1">
        <v>18187</v>
      </c>
    </row>
    <row r="2019" spans="1:17" x14ac:dyDescent="0.35">
      <c r="A2019" t="s">
        <v>1600</v>
      </c>
      <c r="B2019" t="s">
        <v>586</v>
      </c>
      <c r="C2019">
        <v>551102</v>
      </c>
      <c r="D2019" t="s">
        <v>586</v>
      </c>
      <c r="E2019" t="s">
        <v>30</v>
      </c>
      <c r="F2019" t="s">
        <v>31</v>
      </c>
      <c r="G2019" t="s">
        <v>32</v>
      </c>
      <c r="H2019" t="s">
        <v>33</v>
      </c>
      <c r="I2019" t="s">
        <v>294</v>
      </c>
      <c r="J2019" t="s">
        <v>295</v>
      </c>
      <c r="K2019" t="s">
        <v>2349</v>
      </c>
      <c r="L2019" t="s">
        <v>2349</v>
      </c>
      <c r="M2019" t="s">
        <v>2349</v>
      </c>
      <c r="N2019" t="s">
        <v>2349</v>
      </c>
      <c r="O2019" t="s">
        <v>2349</v>
      </c>
      <c r="P2019" t="s">
        <v>2349</v>
      </c>
      <c r="Q2019" s="1">
        <v>1322</v>
      </c>
    </row>
    <row r="2020" spans="1:17" x14ac:dyDescent="0.35">
      <c r="A2020" t="s">
        <v>1600</v>
      </c>
      <c r="B2020" t="s">
        <v>586</v>
      </c>
      <c r="C2020">
        <v>551102</v>
      </c>
      <c r="D2020" t="s">
        <v>586</v>
      </c>
      <c r="E2020" t="s">
        <v>30</v>
      </c>
      <c r="F2020" t="s">
        <v>31</v>
      </c>
      <c r="G2020" t="s">
        <v>32</v>
      </c>
      <c r="H2020" t="s">
        <v>33</v>
      </c>
      <c r="I2020" t="s">
        <v>1553</v>
      </c>
      <c r="J2020" t="s">
        <v>1554</v>
      </c>
      <c r="K2020" t="s">
        <v>2349</v>
      </c>
      <c r="L2020" t="s">
        <v>2349</v>
      </c>
      <c r="M2020" t="s">
        <v>2349</v>
      </c>
      <c r="N2020" t="s">
        <v>2349</v>
      </c>
      <c r="O2020" t="s">
        <v>2349</v>
      </c>
      <c r="P2020" t="s">
        <v>2349</v>
      </c>
      <c r="Q2020" s="1">
        <v>1990</v>
      </c>
    </row>
    <row r="2021" spans="1:17" x14ac:dyDescent="0.35">
      <c r="A2021" t="s">
        <v>1600</v>
      </c>
      <c r="B2021" t="s">
        <v>586</v>
      </c>
      <c r="C2021">
        <v>551102</v>
      </c>
      <c r="D2021" t="s">
        <v>586</v>
      </c>
      <c r="E2021" t="s">
        <v>30</v>
      </c>
      <c r="F2021" t="s">
        <v>31</v>
      </c>
      <c r="G2021" t="s">
        <v>32</v>
      </c>
      <c r="H2021" t="s">
        <v>33</v>
      </c>
      <c r="I2021" t="s">
        <v>1542</v>
      </c>
      <c r="J2021" t="s">
        <v>1543</v>
      </c>
      <c r="K2021" t="s">
        <v>2349</v>
      </c>
      <c r="L2021" t="s">
        <v>2349</v>
      </c>
      <c r="M2021" t="s">
        <v>2349</v>
      </c>
      <c r="N2021" t="s">
        <v>2349</v>
      </c>
      <c r="O2021" t="s">
        <v>2349</v>
      </c>
      <c r="P2021" t="s">
        <v>2349</v>
      </c>
      <c r="Q2021" s="1">
        <v>99</v>
      </c>
    </row>
    <row r="2022" spans="1:17" x14ac:dyDescent="0.35">
      <c r="A2022" t="s">
        <v>1600</v>
      </c>
      <c r="B2022" t="s">
        <v>586</v>
      </c>
      <c r="C2022">
        <v>551102</v>
      </c>
      <c r="D2022" t="s">
        <v>586</v>
      </c>
      <c r="E2022" t="s">
        <v>299</v>
      </c>
      <c r="F2022" t="s">
        <v>300</v>
      </c>
      <c r="G2022" t="s">
        <v>32</v>
      </c>
      <c r="H2022" t="s">
        <v>33</v>
      </c>
      <c r="I2022" t="s">
        <v>301</v>
      </c>
      <c r="J2022" t="s">
        <v>302</v>
      </c>
      <c r="K2022" t="s">
        <v>2349</v>
      </c>
      <c r="L2022" t="s">
        <v>2349</v>
      </c>
      <c r="M2022" t="s">
        <v>2349</v>
      </c>
      <c r="N2022" t="s">
        <v>2349</v>
      </c>
      <c r="O2022" t="s">
        <v>2349</v>
      </c>
      <c r="P2022" t="s">
        <v>2349</v>
      </c>
      <c r="Q2022" s="1">
        <v>2788</v>
      </c>
    </row>
    <row r="2023" spans="1:17" x14ac:dyDescent="0.35">
      <c r="A2023" t="s">
        <v>1600</v>
      </c>
      <c r="B2023" t="s">
        <v>586</v>
      </c>
      <c r="C2023">
        <v>551102</v>
      </c>
      <c r="D2023" t="s">
        <v>586</v>
      </c>
      <c r="E2023" t="s">
        <v>127</v>
      </c>
      <c r="F2023" t="s">
        <v>128</v>
      </c>
      <c r="G2023" t="s">
        <v>129</v>
      </c>
      <c r="H2023" t="s">
        <v>130</v>
      </c>
      <c r="I2023" t="s">
        <v>575</v>
      </c>
      <c r="J2023" t="s">
        <v>576</v>
      </c>
      <c r="K2023" t="s">
        <v>2349</v>
      </c>
      <c r="L2023" t="s">
        <v>2349</v>
      </c>
      <c r="M2023" t="s">
        <v>2349</v>
      </c>
      <c r="N2023" t="s">
        <v>2349</v>
      </c>
      <c r="O2023" t="s">
        <v>2349</v>
      </c>
      <c r="P2023" t="s">
        <v>2349</v>
      </c>
      <c r="Q2023" s="1">
        <v>1199</v>
      </c>
    </row>
    <row r="2024" spans="1:17" x14ac:dyDescent="0.35">
      <c r="A2024" t="s">
        <v>1600</v>
      </c>
      <c r="B2024" t="s">
        <v>586</v>
      </c>
      <c r="C2024">
        <v>551102</v>
      </c>
      <c r="D2024" t="s">
        <v>586</v>
      </c>
      <c r="E2024" t="s">
        <v>530</v>
      </c>
      <c r="F2024" t="s">
        <v>531</v>
      </c>
      <c r="G2024" t="s">
        <v>275</v>
      </c>
      <c r="H2024" t="s">
        <v>276</v>
      </c>
      <c r="I2024" t="s">
        <v>1557</v>
      </c>
      <c r="J2024" t="s">
        <v>1558</v>
      </c>
      <c r="K2024" t="s">
        <v>2349</v>
      </c>
      <c r="L2024" t="s">
        <v>2349</v>
      </c>
      <c r="M2024" t="s">
        <v>2349</v>
      </c>
      <c r="N2024" t="s">
        <v>2349</v>
      </c>
      <c r="O2024" t="s">
        <v>2349</v>
      </c>
      <c r="P2024" t="s">
        <v>2349</v>
      </c>
      <c r="Q2024" s="1">
        <v>1402</v>
      </c>
    </row>
    <row r="2025" spans="1:17" x14ac:dyDescent="0.35">
      <c r="A2025" t="s">
        <v>1600</v>
      </c>
      <c r="B2025" t="s">
        <v>586</v>
      </c>
      <c r="C2025">
        <v>551102</v>
      </c>
      <c r="D2025" t="s">
        <v>586</v>
      </c>
      <c r="E2025" t="s">
        <v>537</v>
      </c>
      <c r="F2025" t="s">
        <v>538</v>
      </c>
      <c r="G2025" t="s">
        <v>535</v>
      </c>
      <c r="H2025" t="s">
        <v>536</v>
      </c>
      <c r="I2025" t="s">
        <v>1548</v>
      </c>
      <c r="J2025" t="s">
        <v>1549</v>
      </c>
      <c r="K2025" t="s">
        <v>2349</v>
      </c>
      <c r="L2025" t="s">
        <v>2349</v>
      </c>
      <c r="M2025" t="s">
        <v>2349</v>
      </c>
      <c r="N2025" t="s">
        <v>2349</v>
      </c>
      <c r="O2025" t="s">
        <v>2349</v>
      </c>
      <c r="P2025" t="s">
        <v>2349</v>
      </c>
      <c r="Q2025" s="1">
        <v>290</v>
      </c>
    </row>
    <row r="2026" spans="1:17" x14ac:dyDescent="0.35">
      <c r="A2026" t="s">
        <v>1600</v>
      </c>
      <c r="B2026" t="s">
        <v>586</v>
      </c>
      <c r="C2026">
        <v>551102</v>
      </c>
      <c r="D2026" t="s">
        <v>586</v>
      </c>
      <c r="E2026" t="s">
        <v>306</v>
      </c>
      <c r="F2026" t="s">
        <v>307</v>
      </c>
      <c r="G2026" t="s">
        <v>158</v>
      </c>
      <c r="H2026" t="s">
        <v>159</v>
      </c>
      <c r="I2026" t="s">
        <v>1567</v>
      </c>
      <c r="J2026" t="s">
        <v>1568</v>
      </c>
      <c r="K2026" t="s">
        <v>2349</v>
      </c>
      <c r="L2026" t="s">
        <v>2349</v>
      </c>
      <c r="M2026" t="s">
        <v>2349</v>
      </c>
      <c r="N2026" t="s">
        <v>2349</v>
      </c>
      <c r="O2026" t="s">
        <v>2349</v>
      </c>
      <c r="P2026" t="s">
        <v>2349</v>
      </c>
      <c r="Q2026" s="1">
        <v>1041</v>
      </c>
    </row>
    <row r="2027" spans="1:17" x14ac:dyDescent="0.35">
      <c r="A2027" t="s">
        <v>1600</v>
      </c>
      <c r="B2027" t="s">
        <v>586</v>
      </c>
      <c r="C2027">
        <v>551102</v>
      </c>
      <c r="D2027" t="s">
        <v>586</v>
      </c>
      <c r="E2027" t="s">
        <v>306</v>
      </c>
      <c r="F2027" t="s">
        <v>307</v>
      </c>
      <c r="G2027" t="s">
        <v>158</v>
      </c>
      <c r="H2027" t="s">
        <v>159</v>
      </c>
      <c r="I2027" t="s">
        <v>1565</v>
      </c>
      <c r="J2027" t="s">
        <v>1566</v>
      </c>
      <c r="K2027" t="s">
        <v>2349</v>
      </c>
      <c r="L2027" t="s">
        <v>2349</v>
      </c>
      <c r="M2027" t="s">
        <v>2349</v>
      </c>
      <c r="N2027" t="s">
        <v>2349</v>
      </c>
      <c r="O2027" t="s">
        <v>2349</v>
      </c>
      <c r="P2027" t="s">
        <v>2349</v>
      </c>
      <c r="Q2027" s="1">
        <v>669</v>
      </c>
    </row>
    <row r="2028" spans="1:17" x14ac:dyDescent="0.35">
      <c r="A2028" t="s">
        <v>1600</v>
      </c>
      <c r="B2028" t="s">
        <v>586</v>
      </c>
      <c r="C2028">
        <v>551102</v>
      </c>
      <c r="D2028" t="s">
        <v>586</v>
      </c>
      <c r="E2028" t="s">
        <v>306</v>
      </c>
      <c r="F2028" t="s">
        <v>307</v>
      </c>
      <c r="G2028" t="s">
        <v>158</v>
      </c>
      <c r="H2028" t="s">
        <v>159</v>
      </c>
      <c r="I2028" t="s">
        <v>1563</v>
      </c>
      <c r="J2028" t="s">
        <v>1564</v>
      </c>
      <c r="K2028" t="s">
        <v>2349</v>
      </c>
      <c r="L2028" t="s">
        <v>2349</v>
      </c>
      <c r="M2028" t="s">
        <v>2349</v>
      </c>
      <c r="N2028" t="s">
        <v>2349</v>
      </c>
      <c r="O2028" t="s">
        <v>2349</v>
      </c>
      <c r="P2028" t="s">
        <v>2349</v>
      </c>
      <c r="Q2028" s="1">
        <v>332</v>
      </c>
    </row>
    <row r="2029" spans="1:17" x14ac:dyDescent="0.35">
      <c r="A2029" t="s">
        <v>1600</v>
      </c>
      <c r="B2029" t="s">
        <v>586</v>
      </c>
      <c r="C2029">
        <v>551102</v>
      </c>
      <c r="D2029" t="s">
        <v>586</v>
      </c>
      <c r="E2029" t="s">
        <v>306</v>
      </c>
      <c r="F2029" t="s">
        <v>307</v>
      </c>
      <c r="G2029" t="s">
        <v>158</v>
      </c>
      <c r="H2029" t="s">
        <v>159</v>
      </c>
      <c r="I2029" t="s">
        <v>308</v>
      </c>
      <c r="J2029" t="s">
        <v>309</v>
      </c>
      <c r="K2029" t="s">
        <v>2349</v>
      </c>
      <c r="L2029" t="s">
        <v>2349</v>
      </c>
      <c r="M2029" t="s">
        <v>2349</v>
      </c>
      <c r="N2029" t="s">
        <v>2349</v>
      </c>
      <c r="O2029" t="s">
        <v>2349</v>
      </c>
      <c r="P2029" t="s">
        <v>2349</v>
      </c>
      <c r="Q2029" s="1">
        <v>0</v>
      </c>
    </row>
    <row r="2030" spans="1:17" x14ac:dyDescent="0.35">
      <c r="A2030" t="s">
        <v>1600</v>
      </c>
      <c r="B2030" t="s">
        <v>586</v>
      </c>
      <c r="C2030">
        <v>551102</v>
      </c>
      <c r="D2030" t="s">
        <v>586</v>
      </c>
      <c r="E2030" t="s">
        <v>306</v>
      </c>
      <c r="F2030" t="s">
        <v>307</v>
      </c>
      <c r="G2030" t="s">
        <v>158</v>
      </c>
      <c r="H2030" t="s">
        <v>159</v>
      </c>
      <c r="I2030" t="s">
        <v>975</v>
      </c>
      <c r="J2030" t="s">
        <v>976</v>
      </c>
      <c r="K2030" t="s">
        <v>2349</v>
      </c>
      <c r="L2030" t="s">
        <v>2349</v>
      </c>
      <c r="M2030" t="s">
        <v>2349</v>
      </c>
      <c r="N2030" t="s">
        <v>2349</v>
      </c>
      <c r="O2030" t="s">
        <v>2349</v>
      </c>
      <c r="P2030" t="s">
        <v>2349</v>
      </c>
      <c r="Q2030" s="1">
        <v>3085</v>
      </c>
    </row>
    <row r="2031" spans="1:17" x14ac:dyDescent="0.35">
      <c r="A2031" t="s">
        <v>1600</v>
      </c>
      <c r="B2031" t="s">
        <v>586</v>
      </c>
      <c r="C2031">
        <v>551102</v>
      </c>
      <c r="D2031" t="s">
        <v>586</v>
      </c>
      <c r="E2031" t="s">
        <v>306</v>
      </c>
      <c r="F2031" t="s">
        <v>307</v>
      </c>
      <c r="G2031" t="s">
        <v>158</v>
      </c>
      <c r="H2031" t="s">
        <v>159</v>
      </c>
      <c r="I2031" t="s">
        <v>1546</v>
      </c>
      <c r="J2031" t="s">
        <v>1547</v>
      </c>
      <c r="K2031" t="s">
        <v>2349</v>
      </c>
      <c r="L2031" t="s">
        <v>2349</v>
      </c>
      <c r="M2031" t="s">
        <v>2349</v>
      </c>
      <c r="N2031" t="s">
        <v>2349</v>
      </c>
      <c r="O2031" t="s">
        <v>2349</v>
      </c>
      <c r="P2031" t="s">
        <v>2349</v>
      </c>
      <c r="Q2031" s="1">
        <v>596</v>
      </c>
    </row>
    <row r="2032" spans="1:17" x14ac:dyDescent="0.35">
      <c r="A2032" t="s">
        <v>1600</v>
      </c>
      <c r="B2032" t="s">
        <v>586</v>
      </c>
      <c r="C2032">
        <v>551102</v>
      </c>
      <c r="D2032" t="s">
        <v>586</v>
      </c>
      <c r="E2032" t="s">
        <v>306</v>
      </c>
      <c r="F2032" t="s">
        <v>307</v>
      </c>
      <c r="G2032" t="s">
        <v>158</v>
      </c>
      <c r="H2032" t="s">
        <v>159</v>
      </c>
      <c r="I2032" t="s">
        <v>578</v>
      </c>
      <c r="J2032" t="s">
        <v>579</v>
      </c>
      <c r="K2032" t="s">
        <v>2349</v>
      </c>
      <c r="L2032" t="s">
        <v>2349</v>
      </c>
      <c r="M2032" t="s">
        <v>2349</v>
      </c>
      <c r="N2032" t="s">
        <v>2349</v>
      </c>
      <c r="O2032" t="s">
        <v>2349</v>
      </c>
      <c r="P2032" t="s">
        <v>2349</v>
      </c>
      <c r="Q2032" s="1">
        <v>1070</v>
      </c>
    </row>
    <row r="2033" spans="1:17" x14ac:dyDescent="0.35">
      <c r="A2033" t="s">
        <v>1600</v>
      </c>
      <c r="B2033" t="s">
        <v>586</v>
      </c>
      <c r="C2033">
        <v>551102</v>
      </c>
      <c r="D2033" t="s">
        <v>586</v>
      </c>
      <c r="E2033" t="s">
        <v>306</v>
      </c>
      <c r="F2033" t="s">
        <v>307</v>
      </c>
      <c r="G2033" t="s">
        <v>158</v>
      </c>
      <c r="H2033" t="s">
        <v>159</v>
      </c>
      <c r="I2033" t="s">
        <v>1535</v>
      </c>
      <c r="J2033" t="s">
        <v>1536</v>
      </c>
      <c r="K2033" t="s">
        <v>2349</v>
      </c>
      <c r="L2033" t="s">
        <v>2349</v>
      </c>
      <c r="M2033" t="s">
        <v>2349</v>
      </c>
      <c r="N2033" t="s">
        <v>2349</v>
      </c>
      <c r="O2033" t="s">
        <v>2349</v>
      </c>
      <c r="P2033" t="s">
        <v>2349</v>
      </c>
      <c r="Q2033" s="1">
        <v>688</v>
      </c>
    </row>
    <row r="2034" spans="1:17" x14ac:dyDescent="0.35">
      <c r="A2034" t="s">
        <v>1600</v>
      </c>
      <c r="B2034" t="s">
        <v>586</v>
      </c>
      <c r="C2034">
        <v>551102</v>
      </c>
      <c r="D2034" t="s">
        <v>586</v>
      </c>
      <c r="E2034" t="s">
        <v>200</v>
      </c>
      <c r="F2034" t="s">
        <v>201</v>
      </c>
      <c r="G2034" t="s">
        <v>202</v>
      </c>
      <c r="H2034" t="s">
        <v>203</v>
      </c>
      <c r="I2034" t="s">
        <v>1588</v>
      </c>
      <c r="J2034" t="s">
        <v>1589</v>
      </c>
      <c r="K2034" t="s">
        <v>2349</v>
      </c>
      <c r="L2034" t="s">
        <v>2349</v>
      </c>
      <c r="M2034" t="s">
        <v>2349</v>
      </c>
      <c r="N2034" t="s">
        <v>2349</v>
      </c>
      <c r="O2034" t="s">
        <v>2349</v>
      </c>
      <c r="P2034" t="s">
        <v>2349</v>
      </c>
      <c r="Q2034" s="1">
        <v>698</v>
      </c>
    </row>
    <row r="2035" spans="1:17" x14ac:dyDescent="0.35">
      <c r="A2035" t="s">
        <v>1600</v>
      </c>
      <c r="B2035" t="s">
        <v>586</v>
      </c>
      <c r="C2035">
        <v>551102</v>
      </c>
      <c r="D2035" t="s">
        <v>586</v>
      </c>
      <c r="E2035" t="s">
        <v>533</v>
      </c>
      <c r="F2035" t="s">
        <v>534</v>
      </c>
      <c r="G2035" t="s">
        <v>535</v>
      </c>
      <c r="H2035" t="s">
        <v>536</v>
      </c>
      <c r="I2035" t="s">
        <v>1569</v>
      </c>
      <c r="J2035" t="s">
        <v>1570</v>
      </c>
      <c r="K2035" t="s">
        <v>2349</v>
      </c>
      <c r="L2035" t="s">
        <v>2349</v>
      </c>
      <c r="M2035" t="s">
        <v>2349</v>
      </c>
      <c r="N2035" t="s">
        <v>2349</v>
      </c>
      <c r="O2035" t="s">
        <v>2349</v>
      </c>
      <c r="P2035" t="s">
        <v>2349</v>
      </c>
      <c r="Q2035" s="1">
        <v>14</v>
      </c>
    </row>
    <row r="2036" spans="1:17" x14ac:dyDescent="0.35">
      <c r="A2036" t="s">
        <v>1600</v>
      </c>
      <c r="B2036" t="s">
        <v>586</v>
      </c>
      <c r="C2036">
        <v>551102</v>
      </c>
      <c r="D2036" t="s">
        <v>586</v>
      </c>
      <c r="E2036" t="s">
        <v>44</v>
      </c>
      <c r="F2036" t="s">
        <v>45</v>
      </c>
      <c r="G2036" t="s">
        <v>20</v>
      </c>
      <c r="H2036" t="s">
        <v>21</v>
      </c>
      <c r="I2036" t="s">
        <v>1571</v>
      </c>
      <c r="J2036" t="s">
        <v>1572</v>
      </c>
      <c r="K2036" t="s">
        <v>2349</v>
      </c>
      <c r="L2036" t="s">
        <v>2349</v>
      </c>
      <c r="M2036" t="s">
        <v>2349</v>
      </c>
      <c r="N2036" t="s">
        <v>2349</v>
      </c>
      <c r="O2036" t="s">
        <v>2349</v>
      </c>
      <c r="P2036" t="s">
        <v>2349</v>
      </c>
      <c r="Q2036" s="1">
        <v>860</v>
      </c>
    </row>
    <row r="2037" spans="1:17" x14ac:dyDescent="0.35">
      <c r="A2037" t="s">
        <v>1600</v>
      </c>
      <c r="B2037" t="s">
        <v>586</v>
      </c>
      <c r="C2037">
        <v>551102</v>
      </c>
      <c r="D2037" t="s">
        <v>586</v>
      </c>
      <c r="E2037" t="s">
        <v>44</v>
      </c>
      <c r="F2037" t="s">
        <v>45</v>
      </c>
      <c r="G2037" t="s">
        <v>20</v>
      </c>
      <c r="H2037" t="s">
        <v>21</v>
      </c>
      <c r="I2037" t="s">
        <v>107</v>
      </c>
      <c r="J2037" t="s">
        <v>108</v>
      </c>
      <c r="K2037" t="s">
        <v>2349</v>
      </c>
      <c r="L2037" t="s">
        <v>2349</v>
      </c>
      <c r="M2037" t="s">
        <v>2349</v>
      </c>
      <c r="N2037" t="s">
        <v>2349</v>
      </c>
      <c r="O2037" t="s">
        <v>2349</v>
      </c>
      <c r="P2037" t="s">
        <v>2349</v>
      </c>
      <c r="Q2037" s="1">
        <v>446</v>
      </c>
    </row>
    <row r="2038" spans="1:17" x14ac:dyDescent="0.35">
      <c r="A2038" t="s">
        <v>1600</v>
      </c>
      <c r="B2038" t="s">
        <v>586</v>
      </c>
      <c r="C2038">
        <v>551102</v>
      </c>
      <c r="D2038" t="s">
        <v>586</v>
      </c>
      <c r="E2038" t="s">
        <v>44</v>
      </c>
      <c r="F2038" t="s">
        <v>45</v>
      </c>
      <c r="G2038" t="s">
        <v>46</v>
      </c>
      <c r="H2038" t="s">
        <v>47</v>
      </c>
      <c r="I2038" t="s">
        <v>1242</v>
      </c>
      <c r="J2038" t="s">
        <v>1243</v>
      </c>
      <c r="K2038" t="s">
        <v>2349</v>
      </c>
      <c r="L2038" t="s">
        <v>2349</v>
      </c>
      <c r="M2038" t="s">
        <v>2349</v>
      </c>
      <c r="N2038" t="s">
        <v>2349</v>
      </c>
      <c r="O2038" t="s">
        <v>2349</v>
      </c>
      <c r="P2038" t="s">
        <v>2349</v>
      </c>
      <c r="Q2038" s="1">
        <v>979</v>
      </c>
    </row>
    <row r="2039" spans="1:17" x14ac:dyDescent="0.35">
      <c r="A2039" t="s">
        <v>1600</v>
      </c>
      <c r="B2039" t="s">
        <v>586</v>
      </c>
      <c r="C2039">
        <v>551102</v>
      </c>
      <c r="D2039" t="s">
        <v>586</v>
      </c>
      <c r="E2039" t="s">
        <v>44</v>
      </c>
      <c r="F2039" t="s">
        <v>45</v>
      </c>
      <c r="G2039" t="s">
        <v>56</v>
      </c>
      <c r="H2039" t="s">
        <v>57</v>
      </c>
      <c r="I2039" t="s">
        <v>1580</v>
      </c>
      <c r="J2039" t="s">
        <v>1581</v>
      </c>
      <c r="K2039" t="s">
        <v>2349</v>
      </c>
      <c r="L2039" t="s">
        <v>2349</v>
      </c>
      <c r="M2039" t="s">
        <v>1582</v>
      </c>
      <c r="N2039" t="s">
        <v>1583</v>
      </c>
      <c r="O2039" t="s">
        <v>2349</v>
      </c>
      <c r="P2039" t="s">
        <v>2349</v>
      </c>
      <c r="Q2039" s="1">
        <v>452</v>
      </c>
    </row>
    <row r="2040" spans="1:17" x14ac:dyDescent="0.35">
      <c r="A2040" t="s">
        <v>1600</v>
      </c>
      <c r="B2040" t="s">
        <v>586</v>
      </c>
      <c r="C2040">
        <v>551122</v>
      </c>
      <c r="D2040" t="s">
        <v>586</v>
      </c>
      <c r="E2040" t="s">
        <v>44</v>
      </c>
      <c r="F2040" t="s">
        <v>45</v>
      </c>
      <c r="G2040" t="s">
        <v>64</v>
      </c>
      <c r="H2040" t="s">
        <v>65</v>
      </c>
      <c r="I2040" t="s">
        <v>2349</v>
      </c>
      <c r="J2040" t="s">
        <v>2349</v>
      </c>
      <c r="K2040" t="s">
        <v>2349</v>
      </c>
      <c r="L2040" t="s">
        <v>2349</v>
      </c>
      <c r="M2040" t="s">
        <v>1498</v>
      </c>
      <c r="N2040" t="s">
        <v>1499</v>
      </c>
      <c r="O2040" t="s">
        <v>2349</v>
      </c>
      <c r="P2040" t="s">
        <v>2349</v>
      </c>
      <c r="Q2040" s="1">
        <v>1529</v>
      </c>
    </row>
    <row r="2041" spans="1:17" x14ac:dyDescent="0.35">
      <c r="A2041" t="s">
        <v>1600</v>
      </c>
      <c r="B2041" t="s">
        <v>586</v>
      </c>
      <c r="C2041">
        <v>551220</v>
      </c>
      <c r="D2041" t="s">
        <v>586</v>
      </c>
      <c r="E2041" t="s">
        <v>306</v>
      </c>
      <c r="F2041" t="s">
        <v>307</v>
      </c>
      <c r="G2041" t="s">
        <v>158</v>
      </c>
      <c r="H2041" t="s">
        <v>159</v>
      </c>
      <c r="I2041" t="s">
        <v>2349</v>
      </c>
      <c r="J2041" t="s">
        <v>2349</v>
      </c>
      <c r="K2041" t="s">
        <v>2349</v>
      </c>
      <c r="L2041" t="s">
        <v>2349</v>
      </c>
      <c r="M2041" t="s">
        <v>2349</v>
      </c>
      <c r="N2041" t="s">
        <v>2349</v>
      </c>
      <c r="O2041" t="s">
        <v>2349</v>
      </c>
      <c r="P2041" t="s">
        <v>2349</v>
      </c>
      <c r="Q2041" s="1">
        <v>100</v>
      </c>
    </row>
    <row r="2042" spans="1:17" x14ac:dyDescent="0.35">
      <c r="A2042" t="s">
        <v>1600</v>
      </c>
      <c r="B2042" t="s">
        <v>586</v>
      </c>
      <c r="C2042">
        <v>551220</v>
      </c>
      <c r="D2042" t="s">
        <v>586</v>
      </c>
      <c r="E2042" t="s">
        <v>273</v>
      </c>
      <c r="F2042" t="s">
        <v>274</v>
      </c>
      <c r="G2042" t="s">
        <v>275</v>
      </c>
      <c r="H2042" t="s">
        <v>276</v>
      </c>
      <c r="I2042" t="s">
        <v>277</v>
      </c>
      <c r="J2042" t="s">
        <v>278</v>
      </c>
      <c r="K2042" t="s">
        <v>2349</v>
      </c>
      <c r="L2042" t="s">
        <v>2349</v>
      </c>
      <c r="M2042" t="s">
        <v>2349</v>
      </c>
      <c r="N2042" t="s">
        <v>2349</v>
      </c>
      <c r="O2042" t="s">
        <v>2349</v>
      </c>
      <c r="P2042" t="s">
        <v>2349</v>
      </c>
      <c r="Q2042" s="1">
        <v>1175</v>
      </c>
    </row>
    <row r="2043" spans="1:17" x14ac:dyDescent="0.35">
      <c r="A2043" t="s">
        <v>1600</v>
      </c>
      <c r="B2043" t="s">
        <v>586</v>
      </c>
      <c r="C2043">
        <v>551220</v>
      </c>
      <c r="D2043" t="s">
        <v>586</v>
      </c>
      <c r="E2043" t="s">
        <v>200</v>
      </c>
      <c r="F2043" t="s">
        <v>201</v>
      </c>
      <c r="G2043" t="s">
        <v>1342</v>
      </c>
      <c r="H2043" t="s">
        <v>1343</v>
      </c>
      <c r="I2043" t="s">
        <v>2349</v>
      </c>
      <c r="J2043" t="s">
        <v>2349</v>
      </c>
      <c r="K2043" t="s">
        <v>2349</v>
      </c>
      <c r="L2043" t="s">
        <v>2349</v>
      </c>
      <c r="M2043" t="s">
        <v>2349</v>
      </c>
      <c r="N2043" t="s">
        <v>2349</v>
      </c>
      <c r="O2043" t="s">
        <v>2349</v>
      </c>
      <c r="P2043" t="s">
        <v>2349</v>
      </c>
      <c r="Q2043" s="1">
        <v>300</v>
      </c>
    </row>
    <row r="2044" spans="1:17" x14ac:dyDescent="0.35">
      <c r="A2044" t="s">
        <v>1600</v>
      </c>
      <c r="B2044" t="s">
        <v>1397</v>
      </c>
      <c r="C2044">
        <v>551410</v>
      </c>
      <c r="D2044" t="s">
        <v>962</v>
      </c>
      <c r="E2044" t="s">
        <v>44</v>
      </c>
      <c r="F2044" t="s">
        <v>45</v>
      </c>
      <c r="G2044" t="s">
        <v>46</v>
      </c>
      <c r="H2044" t="s">
        <v>47</v>
      </c>
      <c r="I2044" t="s">
        <v>48</v>
      </c>
      <c r="J2044" t="s">
        <v>49</v>
      </c>
      <c r="K2044" t="s">
        <v>2349</v>
      </c>
      <c r="L2044" t="s">
        <v>2349</v>
      </c>
      <c r="M2044" t="s">
        <v>1395</v>
      </c>
      <c r="N2044" t="s">
        <v>1396</v>
      </c>
      <c r="O2044" t="s">
        <v>2349</v>
      </c>
      <c r="P2044" t="s">
        <v>2349</v>
      </c>
      <c r="Q2044" s="1">
        <v>4000</v>
      </c>
    </row>
    <row r="2045" spans="1:17" x14ac:dyDescent="0.35">
      <c r="A2045" t="s">
        <v>1600</v>
      </c>
      <c r="B2045" t="s">
        <v>1398</v>
      </c>
      <c r="C2045">
        <v>551210</v>
      </c>
      <c r="D2045" t="s">
        <v>592</v>
      </c>
      <c r="E2045" t="s">
        <v>44</v>
      </c>
      <c r="F2045" t="s">
        <v>45</v>
      </c>
      <c r="G2045" t="s">
        <v>46</v>
      </c>
      <c r="H2045" t="s">
        <v>47</v>
      </c>
      <c r="I2045" t="s">
        <v>48</v>
      </c>
      <c r="J2045" t="s">
        <v>49</v>
      </c>
      <c r="K2045" t="s">
        <v>2349</v>
      </c>
      <c r="L2045" t="s">
        <v>2349</v>
      </c>
      <c r="M2045" t="s">
        <v>1395</v>
      </c>
      <c r="N2045" t="s">
        <v>1396</v>
      </c>
      <c r="O2045" t="s">
        <v>2349</v>
      </c>
      <c r="P2045" t="s">
        <v>2349</v>
      </c>
      <c r="Q2045" s="1">
        <v>300</v>
      </c>
    </row>
    <row r="2046" spans="1:17" x14ac:dyDescent="0.35">
      <c r="A2046" t="s">
        <v>1600</v>
      </c>
      <c r="B2046" t="s">
        <v>1394</v>
      </c>
      <c r="C2046">
        <v>551290</v>
      </c>
      <c r="D2046" t="s">
        <v>43</v>
      </c>
      <c r="E2046" t="s">
        <v>44</v>
      </c>
      <c r="F2046" t="s">
        <v>45</v>
      </c>
      <c r="G2046" t="s">
        <v>46</v>
      </c>
      <c r="H2046" t="s">
        <v>47</v>
      </c>
      <c r="I2046" t="s">
        <v>48</v>
      </c>
      <c r="J2046" t="s">
        <v>49</v>
      </c>
      <c r="K2046" t="s">
        <v>2349</v>
      </c>
      <c r="L2046" t="s">
        <v>2349</v>
      </c>
      <c r="M2046" t="s">
        <v>1395</v>
      </c>
      <c r="N2046" t="s">
        <v>1396</v>
      </c>
      <c r="O2046" t="s">
        <v>2349</v>
      </c>
      <c r="P2046" t="s">
        <v>2349</v>
      </c>
      <c r="Q2046" s="1">
        <v>3000</v>
      </c>
    </row>
    <row r="2047" spans="1:17" x14ac:dyDescent="0.35">
      <c r="A2047" t="s">
        <v>1600</v>
      </c>
      <c r="B2047" t="s">
        <v>150</v>
      </c>
      <c r="C2047">
        <v>552490</v>
      </c>
      <c r="D2047" t="s">
        <v>151</v>
      </c>
      <c r="E2047" t="s">
        <v>77</v>
      </c>
      <c r="F2047" t="s">
        <v>78</v>
      </c>
      <c r="G2047" t="s">
        <v>152</v>
      </c>
      <c r="H2047" t="s">
        <v>153</v>
      </c>
      <c r="I2047" t="s">
        <v>2349</v>
      </c>
      <c r="J2047" t="s">
        <v>2349</v>
      </c>
      <c r="K2047" t="s">
        <v>2349</v>
      </c>
      <c r="L2047" t="s">
        <v>2349</v>
      </c>
      <c r="M2047" t="s">
        <v>154</v>
      </c>
      <c r="N2047" t="s">
        <v>155</v>
      </c>
      <c r="O2047" t="s">
        <v>2349</v>
      </c>
      <c r="P2047" t="s">
        <v>2349</v>
      </c>
      <c r="Q2047" s="1">
        <v>-200</v>
      </c>
    </row>
    <row r="2048" spans="1:17" x14ac:dyDescent="0.35">
      <c r="A2048" t="s">
        <v>1600</v>
      </c>
      <c r="B2048" t="s">
        <v>397</v>
      </c>
      <c r="C2048">
        <v>50020</v>
      </c>
      <c r="D2048" t="s">
        <v>117</v>
      </c>
      <c r="E2048" t="s">
        <v>77</v>
      </c>
      <c r="F2048" t="s">
        <v>78</v>
      </c>
      <c r="G2048" t="s">
        <v>32</v>
      </c>
      <c r="H2048" t="s">
        <v>33</v>
      </c>
      <c r="I2048" t="s">
        <v>2349</v>
      </c>
      <c r="J2048" t="s">
        <v>2349</v>
      </c>
      <c r="K2048" t="s">
        <v>394</v>
      </c>
      <c r="L2048" t="s">
        <v>395</v>
      </c>
      <c r="M2048" t="s">
        <v>2349</v>
      </c>
      <c r="N2048" t="s">
        <v>2349</v>
      </c>
      <c r="O2048" t="s">
        <v>2349</v>
      </c>
      <c r="P2048" t="s">
        <v>2349</v>
      </c>
      <c r="Q2048" s="1">
        <v>-2205</v>
      </c>
    </row>
    <row r="2049" spans="1:17" x14ac:dyDescent="0.35">
      <c r="A2049" t="s">
        <v>1600</v>
      </c>
      <c r="B2049" t="s">
        <v>396</v>
      </c>
      <c r="C2049">
        <v>5063</v>
      </c>
      <c r="D2049" t="s">
        <v>72</v>
      </c>
      <c r="E2049" t="s">
        <v>77</v>
      </c>
      <c r="F2049" t="s">
        <v>78</v>
      </c>
      <c r="G2049" t="s">
        <v>32</v>
      </c>
      <c r="H2049" t="s">
        <v>33</v>
      </c>
      <c r="I2049" t="s">
        <v>2349</v>
      </c>
      <c r="J2049" t="s">
        <v>2349</v>
      </c>
      <c r="K2049" t="s">
        <v>394</v>
      </c>
      <c r="L2049" t="s">
        <v>395</v>
      </c>
      <c r="M2049" t="s">
        <v>2349</v>
      </c>
      <c r="N2049" t="s">
        <v>2349</v>
      </c>
      <c r="O2049" t="s">
        <v>2349</v>
      </c>
      <c r="P2049" t="s">
        <v>2349</v>
      </c>
      <c r="Q2049" s="1">
        <v>-728</v>
      </c>
    </row>
    <row r="2050" spans="1:17" x14ac:dyDescent="0.35">
      <c r="A2050" t="s">
        <v>1600</v>
      </c>
      <c r="B2050" t="s">
        <v>393</v>
      </c>
      <c r="C2050">
        <v>5064</v>
      </c>
      <c r="D2050" t="s">
        <v>67</v>
      </c>
      <c r="E2050" t="s">
        <v>77</v>
      </c>
      <c r="F2050" t="s">
        <v>78</v>
      </c>
      <c r="G2050" t="s">
        <v>32</v>
      </c>
      <c r="H2050" t="s">
        <v>33</v>
      </c>
      <c r="I2050" t="s">
        <v>2349</v>
      </c>
      <c r="J2050" t="s">
        <v>2349</v>
      </c>
      <c r="K2050" t="s">
        <v>394</v>
      </c>
      <c r="L2050" t="s">
        <v>395</v>
      </c>
      <c r="M2050" t="s">
        <v>2349</v>
      </c>
      <c r="N2050" t="s">
        <v>2349</v>
      </c>
      <c r="O2050" t="s">
        <v>2349</v>
      </c>
      <c r="P2050" t="s">
        <v>2349</v>
      </c>
      <c r="Q2050" s="1">
        <v>-18</v>
      </c>
    </row>
    <row r="2051" spans="1:17" x14ac:dyDescent="0.35">
      <c r="A2051" t="s">
        <v>1600</v>
      </c>
      <c r="B2051" t="s">
        <v>1384</v>
      </c>
      <c r="C2051">
        <v>5512</v>
      </c>
      <c r="D2051" t="s">
        <v>1385</v>
      </c>
      <c r="E2051" t="s">
        <v>44</v>
      </c>
      <c r="F2051" t="s">
        <v>45</v>
      </c>
      <c r="G2051" t="s">
        <v>667</v>
      </c>
      <c r="H2051" t="s">
        <v>668</v>
      </c>
      <c r="I2051" t="s">
        <v>2349</v>
      </c>
      <c r="J2051" t="s">
        <v>2349</v>
      </c>
      <c r="K2051" t="s">
        <v>2349</v>
      </c>
      <c r="L2051" t="s">
        <v>2349</v>
      </c>
      <c r="M2051" t="s">
        <v>1386</v>
      </c>
      <c r="N2051" t="s">
        <v>1387</v>
      </c>
      <c r="O2051" t="s">
        <v>2349</v>
      </c>
      <c r="P2051" t="s">
        <v>2349</v>
      </c>
      <c r="Q2051" s="1">
        <v>6000</v>
      </c>
    </row>
    <row r="2052" spans="1:17" x14ac:dyDescent="0.35">
      <c r="A2052" t="s">
        <v>1600</v>
      </c>
      <c r="B2052" t="s">
        <v>392</v>
      </c>
      <c r="C2052">
        <v>552520</v>
      </c>
      <c r="D2052" t="s">
        <v>76</v>
      </c>
      <c r="E2052" t="s">
        <v>77</v>
      </c>
      <c r="F2052" t="s">
        <v>78</v>
      </c>
      <c r="G2052" t="s">
        <v>266</v>
      </c>
      <c r="H2052" t="s">
        <v>267</v>
      </c>
      <c r="I2052" t="s">
        <v>2349</v>
      </c>
      <c r="J2052" t="s">
        <v>2349</v>
      </c>
      <c r="K2052" t="s">
        <v>2349</v>
      </c>
      <c r="L2052" t="s">
        <v>2349</v>
      </c>
      <c r="M2052" t="s">
        <v>81</v>
      </c>
      <c r="N2052" t="s">
        <v>82</v>
      </c>
      <c r="O2052" t="s">
        <v>2349</v>
      </c>
      <c r="P2052" t="s">
        <v>2349</v>
      </c>
      <c r="Q2052" s="1">
        <v>-400</v>
      </c>
    </row>
    <row r="2053" spans="1:17" x14ac:dyDescent="0.35">
      <c r="A2053" t="s">
        <v>1600</v>
      </c>
      <c r="B2053" t="s">
        <v>986</v>
      </c>
      <c r="C2053">
        <v>5063</v>
      </c>
      <c r="D2053" t="s">
        <v>72</v>
      </c>
      <c r="E2053" t="s">
        <v>981</v>
      </c>
      <c r="F2053" t="s">
        <v>982</v>
      </c>
      <c r="G2053" t="s">
        <v>983</v>
      </c>
      <c r="H2053" t="s">
        <v>982</v>
      </c>
      <c r="I2053" t="s">
        <v>2349</v>
      </c>
      <c r="J2053" t="s">
        <v>2349</v>
      </c>
      <c r="K2053" t="s">
        <v>2349</v>
      </c>
      <c r="L2053" t="s">
        <v>2349</v>
      </c>
      <c r="M2053" t="s">
        <v>987</v>
      </c>
      <c r="N2053" t="s">
        <v>988</v>
      </c>
      <c r="O2053" t="s">
        <v>2349</v>
      </c>
      <c r="P2053" t="s">
        <v>2349</v>
      </c>
      <c r="Q2053" s="1">
        <v>4752</v>
      </c>
    </row>
    <row r="2054" spans="1:17" x14ac:dyDescent="0.35">
      <c r="A2054" t="s">
        <v>1600</v>
      </c>
      <c r="B2054" t="s">
        <v>989</v>
      </c>
      <c r="C2054">
        <v>500009</v>
      </c>
      <c r="D2054" t="s">
        <v>990</v>
      </c>
      <c r="E2054" t="s">
        <v>981</v>
      </c>
      <c r="F2054" t="s">
        <v>982</v>
      </c>
      <c r="G2054" t="s">
        <v>983</v>
      </c>
      <c r="H2054" t="s">
        <v>982</v>
      </c>
      <c r="I2054" t="s">
        <v>2349</v>
      </c>
      <c r="J2054" t="s">
        <v>2349</v>
      </c>
      <c r="K2054" t="s">
        <v>2349</v>
      </c>
      <c r="L2054" t="s">
        <v>2349</v>
      </c>
      <c r="M2054" t="s">
        <v>987</v>
      </c>
      <c r="N2054" t="s">
        <v>988</v>
      </c>
      <c r="O2054" t="s">
        <v>2349</v>
      </c>
      <c r="P2054" t="s">
        <v>2349</v>
      </c>
      <c r="Q2054" s="1">
        <v>14400</v>
      </c>
    </row>
    <row r="2055" spans="1:17" x14ac:dyDescent="0.35">
      <c r="A2055" t="s">
        <v>1600</v>
      </c>
      <c r="B2055" t="s">
        <v>997</v>
      </c>
      <c r="C2055">
        <v>550060</v>
      </c>
      <c r="D2055" t="s">
        <v>774</v>
      </c>
      <c r="E2055" t="s">
        <v>981</v>
      </c>
      <c r="F2055" t="s">
        <v>982</v>
      </c>
      <c r="G2055" t="s">
        <v>983</v>
      </c>
      <c r="H2055" t="s">
        <v>982</v>
      </c>
      <c r="I2055" t="s">
        <v>2349</v>
      </c>
      <c r="J2055" t="s">
        <v>2349</v>
      </c>
      <c r="K2055" t="s">
        <v>2349</v>
      </c>
      <c r="L2055" t="s">
        <v>2349</v>
      </c>
      <c r="M2055" t="s">
        <v>984</v>
      </c>
      <c r="N2055" t="s">
        <v>985</v>
      </c>
      <c r="O2055" t="s">
        <v>2349</v>
      </c>
      <c r="P2055" t="s">
        <v>2349</v>
      </c>
      <c r="Q2055" s="1">
        <v>11250</v>
      </c>
    </row>
    <row r="2056" spans="1:17" x14ac:dyDescent="0.35">
      <c r="A2056" t="s">
        <v>1600</v>
      </c>
      <c r="B2056" t="s">
        <v>52</v>
      </c>
      <c r="C2056">
        <v>551500</v>
      </c>
      <c r="D2056" t="s">
        <v>53</v>
      </c>
      <c r="E2056" t="s">
        <v>44</v>
      </c>
      <c r="F2056" t="s">
        <v>45</v>
      </c>
      <c r="G2056" t="s">
        <v>20</v>
      </c>
      <c r="H2056" t="s">
        <v>21</v>
      </c>
      <c r="I2056" t="s">
        <v>2349</v>
      </c>
      <c r="J2056" t="s">
        <v>2349</v>
      </c>
      <c r="K2056" t="s">
        <v>2349</v>
      </c>
      <c r="L2056" t="s">
        <v>2349</v>
      </c>
      <c r="M2056" t="s">
        <v>2349</v>
      </c>
      <c r="N2056" t="s">
        <v>2349</v>
      </c>
      <c r="O2056" t="s">
        <v>2349</v>
      </c>
      <c r="P2056" t="s">
        <v>2349</v>
      </c>
      <c r="Q2056" s="1">
        <v>10000</v>
      </c>
    </row>
    <row r="2057" spans="1:17" x14ac:dyDescent="0.35">
      <c r="A2057" t="s">
        <v>1600</v>
      </c>
      <c r="B2057" t="s">
        <v>42</v>
      </c>
      <c r="C2057">
        <v>551290</v>
      </c>
      <c r="D2057" t="s">
        <v>43</v>
      </c>
      <c r="E2057" t="s">
        <v>44</v>
      </c>
      <c r="F2057" t="s">
        <v>45</v>
      </c>
      <c r="G2057" t="s">
        <v>46</v>
      </c>
      <c r="H2057" t="s">
        <v>47</v>
      </c>
      <c r="I2057" t="s">
        <v>48</v>
      </c>
      <c r="J2057" t="s">
        <v>49</v>
      </c>
      <c r="K2057" t="s">
        <v>2349</v>
      </c>
      <c r="L2057" t="s">
        <v>2349</v>
      </c>
      <c r="M2057" t="s">
        <v>50</v>
      </c>
      <c r="N2057" t="s">
        <v>51</v>
      </c>
      <c r="O2057" t="s">
        <v>2349</v>
      </c>
      <c r="P2057" t="s">
        <v>2349</v>
      </c>
      <c r="Q2057" s="1">
        <v>-10000</v>
      </c>
    </row>
    <row r="2058" spans="1:17" x14ac:dyDescent="0.35">
      <c r="A2058" t="s">
        <v>1600</v>
      </c>
      <c r="B2058" t="s">
        <v>105</v>
      </c>
      <c r="C2058">
        <v>551106</v>
      </c>
      <c r="D2058" t="s">
        <v>106</v>
      </c>
      <c r="E2058" t="s">
        <v>44</v>
      </c>
      <c r="F2058" t="s">
        <v>45</v>
      </c>
      <c r="G2058" t="s">
        <v>20</v>
      </c>
      <c r="H2058" t="s">
        <v>21</v>
      </c>
      <c r="I2058" t="s">
        <v>107</v>
      </c>
      <c r="J2058" t="s">
        <v>108</v>
      </c>
      <c r="K2058" t="s">
        <v>2349</v>
      </c>
      <c r="L2058" t="s">
        <v>2349</v>
      </c>
      <c r="M2058" t="s">
        <v>2349</v>
      </c>
      <c r="N2058" t="s">
        <v>2349</v>
      </c>
      <c r="O2058" t="s">
        <v>2349</v>
      </c>
      <c r="P2058" t="s">
        <v>2349</v>
      </c>
      <c r="Q2058" s="1">
        <v>30000</v>
      </c>
    </row>
    <row r="2059" spans="1:17" x14ac:dyDescent="0.35">
      <c r="A2059" t="s">
        <v>1600</v>
      </c>
      <c r="B2059" t="s">
        <v>1261</v>
      </c>
      <c r="C2059">
        <v>552590</v>
      </c>
      <c r="D2059" t="s">
        <v>39</v>
      </c>
      <c r="E2059" t="s">
        <v>219</v>
      </c>
      <c r="F2059" t="s">
        <v>220</v>
      </c>
      <c r="G2059" t="s">
        <v>158</v>
      </c>
      <c r="H2059" t="s">
        <v>159</v>
      </c>
      <c r="I2059" t="s">
        <v>2349</v>
      </c>
      <c r="J2059" t="s">
        <v>2349</v>
      </c>
      <c r="K2059" t="s">
        <v>2349</v>
      </c>
      <c r="L2059" t="s">
        <v>2349</v>
      </c>
      <c r="M2059" t="s">
        <v>2349</v>
      </c>
      <c r="N2059" t="s">
        <v>2349</v>
      </c>
      <c r="O2059" t="s">
        <v>2349</v>
      </c>
      <c r="P2059" t="s">
        <v>2349</v>
      </c>
      <c r="Q2059" s="1">
        <v>13000</v>
      </c>
    </row>
    <row r="2060" spans="1:17" x14ac:dyDescent="0.35">
      <c r="A2060" t="s">
        <v>1600</v>
      </c>
      <c r="B2060" t="s">
        <v>1278</v>
      </c>
      <c r="C2060">
        <v>552600</v>
      </c>
      <c r="D2060" t="s">
        <v>631</v>
      </c>
      <c r="E2060" t="s">
        <v>205</v>
      </c>
      <c r="F2060" t="s">
        <v>206</v>
      </c>
      <c r="G2060" t="s">
        <v>1279</v>
      </c>
      <c r="H2060" t="s">
        <v>1278</v>
      </c>
      <c r="I2060" t="s">
        <v>2349</v>
      </c>
      <c r="J2060" t="s">
        <v>2349</v>
      </c>
      <c r="K2060" t="s">
        <v>2349</v>
      </c>
      <c r="L2060" t="s">
        <v>2349</v>
      </c>
      <c r="M2060" t="s">
        <v>1280</v>
      </c>
      <c r="N2060" t="s">
        <v>1281</v>
      </c>
      <c r="O2060" t="s">
        <v>2349</v>
      </c>
      <c r="P2060" t="s">
        <v>2349</v>
      </c>
      <c r="Q2060" s="1">
        <v>5000</v>
      </c>
    </row>
    <row r="2061" spans="1:17" x14ac:dyDescent="0.35">
      <c r="A2061" t="s">
        <v>1600</v>
      </c>
      <c r="B2061" t="s">
        <v>791</v>
      </c>
      <c r="C2061">
        <v>5063</v>
      </c>
      <c r="D2061" t="s">
        <v>72</v>
      </c>
      <c r="E2061" t="s">
        <v>167</v>
      </c>
      <c r="F2061" t="s">
        <v>168</v>
      </c>
      <c r="G2061" t="s">
        <v>169</v>
      </c>
      <c r="H2061" t="s">
        <v>170</v>
      </c>
      <c r="I2061" t="s">
        <v>2349</v>
      </c>
      <c r="J2061" t="s">
        <v>2349</v>
      </c>
      <c r="K2061" t="s">
        <v>2349</v>
      </c>
      <c r="L2061" t="s">
        <v>2349</v>
      </c>
      <c r="M2061" t="s">
        <v>2349</v>
      </c>
      <c r="N2061" t="s">
        <v>2349</v>
      </c>
      <c r="O2061" t="s">
        <v>2349</v>
      </c>
      <c r="P2061" t="s">
        <v>2349</v>
      </c>
      <c r="Q2061" s="1">
        <v>3300</v>
      </c>
    </row>
    <row r="2062" spans="1:17" x14ac:dyDescent="0.35">
      <c r="A2062" t="s">
        <v>1600</v>
      </c>
      <c r="B2062" t="s">
        <v>791</v>
      </c>
      <c r="C2062">
        <v>5064</v>
      </c>
      <c r="D2062" t="s">
        <v>67</v>
      </c>
      <c r="E2062" t="s">
        <v>167</v>
      </c>
      <c r="F2062" t="s">
        <v>168</v>
      </c>
      <c r="G2062" t="s">
        <v>169</v>
      </c>
      <c r="H2062" t="s">
        <v>170</v>
      </c>
      <c r="I2062" t="s">
        <v>2349</v>
      </c>
      <c r="J2062" t="s">
        <v>2349</v>
      </c>
      <c r="K2062" t="s">
        <v>2349</v>
      </c>
      <c r="L2062" t="s">
        <v>2349</v>
      </c>
      <c r="M2062" t="s">
        <v>2349</v>
      </c>
      <c r="N2062" t="s">
        <v>2349</v>
      </c>
      <c r="O2062" t="s">
        <v>2349</v>
      </c>
      <c r="P2062" t="s">
        <v>2349</v>
      </c>
      <c r="Q2062" s="1">
        <v>80</v>
      </c>
    </row>
    <row r="2063" spans="1:17" x14ac:dyDescent="0.35">
      <c r="A2063" t="s">
        <v>1600</v>
      </c>
      <c r="B2063" t="s">
        <v>255</v>
      </c>
      <c r="C2063">
        <v>552490</v>
      </c>
      <c r="D2063" t="s">
        <v>151</v>
      </c>
      <c r="E2063" t="s">
        <v>77</v>
      </c>
      <c r="F2063" t="s">
        <v>78</v>
      </c>
      <c r="G2063" t="s">
        <v>152</v>
      </c>
      <c r="H2063" t="s">
        <v>153</v>
      </c>
      <c r="I2063" t="s">
        <v>2349</v>
      </c>
      <c r="J2063" t="s">
        <v>2349</v>
      </c>
      <c r="K2063" t="s">
        <v>2349</v>
      </c>
      <c r="L2063" t="s">
        <v>2349</v>
      </c>
      <c r="M2063" t="s">
        <v>154</v>
      </c>
      <c r="N2063" t="s">
        <v>155</v>
      </c>
      <c r="O2063" t="s">
        <v>2349</v>
      </c>
      <c r="P2063" t="s">
        <v>2349</v>
      </c>
      <c r="Q2063" s="1">
        <v>-3700</v>
      </c>
    </row>
    <row r="2064" spans="1:17" x14ac:dyDescent="0.35">
      <c r="A2064" t="s">
        <v>1600</v>
      </c>
      <c r="B2064" t="s">
        <v>1559</v>
      </c>
      <c r="C2064">
        <v>551104</v>
      </c>
      <c r="D2064" t="s">
        <v>257</v>
      </c>
      <c r="E2064" t="s">
        <v>312</v>
      </c>
      <c r="F2064" t="s">
        <v>313</v>
      </c>
      <c r="G2064" t="s">
        <v>70</v>
      </c>
      <c r="H2064" t="s">
        <v>71</v>
      </c>
      <c r="I2064" t="s">
        <v>318</v>
      </c>
      <c r="J2064" t="s">
        <v>319</v>
      </c>
      <c r="K2064" t="s">
        <v>2349</v>
      </c>
      <c r="L2064" t="s">
        <v>2349</v>
      </c>
      <c r="M2064" t="s">
        <v>2349</v>
      </c>
      <c r="N2064" t="s">
        <v>2349</v>
      </c>
      <c r="O2064" t="s">
        <v>2349</v>
      </c>
      <c r="P2064" t="s">
        <v>2349</v>
      </c>
      <c r="Q2064" s="1">
        <v>13950</v>
      </c>
    </row>
    <row r="2065" spans="1:17" x14ac:dyDescent="0.35">
      <c r="A2065" t="s">
        <v>1600</v>
      </c>
      <c r="B2065" t="s">
        <v>1559</v>
      </c>
      <c r="C2065">
        <v>551104</v>
      </c>
      <c r="D2065" t="s">
        <v>257</v>
      </c>
      <c r="E2065" t="s">
        <v>30</v>
      </c>
      <c r="F2065" t="s">
        <v>31</v>
      </c>
      <c r="G2065" t="s">
        <v>32</v>
      </c>
      <c r="H2065" t="s">
        <v>33</v>
      </c>
      <c r="I2065" t="s">
        <v>294</v>
      </c>
      <c r="J2065" t="s">
        <v>295</v>
      </c>
      <c r="K2065" t="s">
        <v>2349</v>
      </c>
      <c r="L2065" t="s">
        <v>2349</v>
      </c>
      <c r="M2065" t="s">
        <v>2349</v>
      </c>
      <c r="N2065" t="s">
        <v>2349</v>
      </c>
      <c r="O2065" t="s">
        <v>2349</v>
      </c>
      <c r="P2065" t="s">
        <v>2349</v>
      </c>
      <c r="Q2065" s="1">
        <v>15900</v>
      </c>
    </row>
    <row r="2066" spans="1:17" x14ac:dyDescent="0.35">
      <c r="A2066" t="s">
        <v>1600</v>
      </c>
      <c r="B2066" t="s">
        <v>1559</v>
      </c>
      <c r="C2066">
        <v>551104</v>
      </c>
      <c r="D2066" t="s">
        <v>257</v>
      </c>
      <c r="E2066" t="s">
        <v>530</v>
      </c>
      <c r="F2066" t="s">
        <v>531</v>
      </c>
      <c r="G2066" t="s">
        <v>275</v>
      </c>
      <c r="H2066" t="s">
        <v>276</v>
      </c>
      <c r="I2066" t="s">
        <v>1557</v>
      </c>
      <c r="J2066" t="s">
        <v>1558</v>
      </c>
      <c r="K2066" t="s">
        <v>2349</v>
      </c>
      <c r="L2066" t="s">
        <v>2349</v>
      </c>
      <c r="M2066" t="s">
        <v>2349</v>
      </c>
      <c r="N2066" t="s">
        <v>2349</v>
      </c>
      <c r="O2066" t="s">
        <v>2349</v>
      </c>
      <c r="P2066" t="s">
        <v>2349</v>
      </c>
      <c r="Q2066" s="1">
        <v>12767</v>
      </c>
    </row>
    <row r="2067" spans="1:17" x14ac:dyDescent="0.35">
      <c r="A2067" t="s">
        <v>1600</v>
      </c>
      <c r="B2067" t="s">
        <v>1559</v>
      </c>
      <c r="C2067">
        <v>551104</v>
      </c>
      <c r="D2067" t="s">
        <v>257</v>
      </c>
      <c r="E2067" t="s">
        <v>44</v>
      </c>
      <c r="F2067" t="s">
        <v>45</v>
      </c>
      <c r="G2067" t="s">
        <v>20</v>
      </c>
      <c r="H2067" t="s">
        <v>21</v>
      </c>
      <c r="I2067" t="s">
        <v>1571</v>
      </c>
      <c r="J2067" t="s">
        <v>1572</v>
      </c>
      <c r="K2067" t="s">
        <v>2349</v>
      </c>
      <c r="L2067" t="s">
        <v>2349</v>
      </c>
      <c r="M2067" t="s">
        <v>2349</v>
      </c>
      <c r="N2067" t="s">
        <v>2349</v>
      </c>
      <c r="O2067" t="s">
        <v>2349</v>
      </c>
      <c r="P2067" t="s">
        <v>2349</v>
      </c>
      <c r="Q2067" s="1">
        <v>7300</v>
      </c>
    </row>
    <row r="2068" spans="1:17" x14ac:dyDescent="0.35">
      <c r="A2068" t="s">
        <v>1600</v>
      </c>
      <c r="B2068" t="s">
        <v>1559</v>
      </c>
      <c r="C2068">
        <v>551104</v>
      </c>
      <c r="D2068" t="s">
        <v>257</v>
      </c>
      <c r="E2068" t="s">
        <v>44</v>
      </c>
      <c r="F2068" t="s">
        <v>45</v>
      </c>
      <c r="G2068" t="s">
        <v>20</v>
      </c>
      <c r="H2068" t="s">
        <v>21</v>
      </c>
      <c r="I2068" t="s">
        <v>107</v>
      </c>
      <c r="J2068" t="s">
        <v>108</v>
      </c>
      <c r="K2068" t="s">
        <v>2349</v>
      </c>
      <c r="L2068" t="s">
        <v>2349</v>
      </c>
      <c r="M2068" t="s">
        <v>2349</v>
      </c>
      <c r="N2068" t="s">
        <v>2349</v>
      </c>
      <c r="O2068" t="s">
        <v>2349</v>
      </c>
      <c r="P2068" t="s">
        <v>2349</v>
      </c>
      <c r="Q2068" s="1">
        <v>7990</v>
      </c>
    </row>
    <row r="2069" spans="1:17" x14ac:dyDescent="0.35">
      <c r="A2069" t="s">
        <v>1600</v>
      </c>
      <c r="B2069" t="s">
        <v>1215</v>
      </c>
      <c r="C2069">
        <v>550302</v>
      </c>
      <c r="D2069" t="s">
        <v>29</v>
      </c>
      <c r="E2069" t="s">
        <v>127</v>
      </c>
      <c r="F2069" t="s">
        <v>128</v>
      </c>
      <c r="G2069" t="s">
        <v>129</v>
      </c>
      <c r="H2069" t="s">
        <v>130</v>
      </c>
      <c r="I2069" t="s">
        <v>2349</v>
      </c>
      <c r="J2069" t="s">
        <v>2349</v>
      </c>
      <c r="K2069" t="s">
        <v>2349</v>
      </c>
      <c r="L2069" t="s">
        <v>2349</v>
      </c>
      <c r="M2069" t="s">
        <v>2349</v>
      </c>
      <c r="N2069" t="s">
        <v>2349</v>
      </c>
      <c r="O2069" t="s">
        <v>2349</v>
      </c>
      <c r="P2069" t="s">
        <v>2349</v>
      </c>
      <c r="Q2069" s="1">
        <v>1400</v>
      </c>
    </row>
    <row r="2070" spans="1:17" x14ac:dyDescent="0.35">
      <c r="A2070" t="s">
        <v>1600</v>
      </c>
      <c r="B2070" t="s">
        <v>405</v>
      </c>
      <c r="C2070">
        <v>550301</v>
      </c>
      <c r="D2070" t="s">
        <v>383</v>
      </c>
      <c r="E2070" t="s">
        <v>127</v>
      </c>
      <c r="F2070" t="s">
        <v>128</v>
      </c>
      <c r="G2070" t="s">
        <v>129</v>
      </c>
      <c r="H2070" t="s">
        <v>130</v>
      </c>
      <c r="I2070" t="s">
        <v>2349</v>
      </c>
      <c r="J2070" t="s">
        <v>2349</v>
      </c>
      <c r="K2070" t="s">
        <v>2349</v>
      </c>
      <c r="L2070" t="s">
        <v>2349</v>
      </c>
      <c r="M2070" t="s">
        <v>2349</v>
      </c>
      <c r="N2070" t="s">
        <v>2349</v>
      </c>
      <c r="O2070" t="s">
        <v>2349</v>
      </c>
      <c r="P2070" t="s">
        <v>2349</v>
      </c>
      <c r="Q2070" s="1">
        <v>-859</v>
      </c>
    </row>
    <row r="2071" spans="1:17" x14ac:dyDescent="0.35">
      <c r="A2071" t="s">
        <v>1600</v>
      </c>
      <c r="B2071" t="s">
        <v>658</v>
      </c>
      <c r="C2071">
        <v>50021</v>
      </c>
      <c r="D2071" t="s">
        <v>74</v>
      </c>
      <c r="E2071" t="s">
        <v>340</v>
      </c>
      <c r="F2071" t="s">
        <v>341</v>
      </c>
      <c r="G2071" t="s">
        <v>32</v>
      </c>
      <c r="H2071" t="s">
        <v>33</v>
      </c>
      <c r="I2071" t="s">
        <v>2349</v>
      </c>
      <c r="J2071" t="s">
        <v>2349</v>
      </c>
      <c r="K2071" t="s">
        <v>2349</v>
      </c>
      <c r="L2071" t="s">
        <v>2349</v>
      </c>
      <c r="M2071" t="s">
        <v>2349</v>
      </c>
      <c r="N2071" t="s">
        <v>2349</v>
      </c>
      <c r="O2071" t="s">
        <v>2349</v>
      </c>
      <c r="P2071" t="s">
        <v>2349</v>
      </c>
      <c r="Q2071" s="1">
        <v>2946</v>
      </c>
    </row>
    <row r="2072" spans="1:17" x14ac:dyDescent="0.35">
      <c r="A2072" t="s">
        <v>1600</v>
      </c>
      <c r="B2072" t="s">
        <v>693</v>
      </c>
      <c r="C2072">
        <v>5063</v>
      </c>
      <c r="D2072" t="s">
        <v>72</v>
      </c>
      <c r="E2072" t="s">
        <v>312</v>
      </c>
      <c r="F2072" t="s">
        <v>313</v>
      </c>
      <c r="G2072" t="s">
        <v>70</v>
      </c>
      <c r="H2072" t="s">
        <v>71</v>
      </c>
      <c r="I2072" t="s">
        <v>2349</v>
      </c>
      <c r="J2072" t="s">
        <v>2349</v>
      </c>
      <c r="K2072" t="s">
        <v>2349</v>
      </c>
      <c r="L2072" t="s">
        <v>2349</v>
      </c>
      <c r="M2072" t="s">
        <v>2349</v>
      </c>
      <c r="N2072" t="s">
        <v>2349</v>
      </c>
      <c r="O2072" t="s">
        <v>694</v>
      </c>
      <c r="P2072" t="s">
        <v>695</v>
      </c>
      <c r="Q2072" s="1">
        <v>14108</v>
      </c>
    </row>
    <row r="2073" spans="1:17" x14ac:dyDescent="0.35">
      <c r="A2073" t="s">
        <v>1600</v>
      </c>
      <c r="B2073" t="s">
        <v>693</v>
      </c>
      <c r="C2073">
        <v>5063</v>
      </c>
      <c r="D2073" t="s">
        <v>72</v>
      </c>
      <c r="E2073" t="s">
        <v>174</v>
      </c>
      <c r="F2073" t="s">
        <v>175</v>
      </c>
      <c r="G2073" t="s">
        <v>70</v>
      </c>
      <c r="H2073" t="s">
        <v>71</v>
      </c>
      <c r="I2073" t="s">
        <v>2349</v>
      </c>
      <c r="J2073" t="s">
        <v>2349</v>
      </c>
      <c r="K2073" t="s">
        <v>2349</v>
      </c>
      <c r="L2073" t="s">
        <v>2349</v>
      </c>
      <c r="M2073" t="s">
        <v>2349</v>
      </c>
      <c r="N2073" t="s">
        <v>2349</v>
      </c>
      <c r="O2073" t="s">
        <v>694</v>
      </c>
      <c r="P2073" t="s">
        <v>695</v>
      </c>
      <c r="Q2073" s="1">
        <v>11702</v>
      </c>
    </row>
    <row r="2074" spans="1:17" x14ac:dyDescent="0.35">
      <c r="A2074" t="s">
        <v>1600</v>
      </c>
      <c r="B2074" t="s">
        <v>693</v>
      </c>
      <c r="C2074">
        <v>5063</v>
      </c>
      <c r="D2074" t="s">
        <v>72</v>
      </c>
      <c r="E2074" t="s">
        <v>68</v>
      </c>
      <c r="F2074" t="s">
        <v>69</v>
      </c>
      <c r="G2074" t="s">
        <v>70</v>
      </c>
      <c r="H2074" t="s">
        <v>71</v>
      </c>
      <c r="I2074" t="s">
        <v>2349</v>
      </c>
      <c r="J2074" t="s">
        <v>2349</v>
      </c>
      <c r="K2074" t="s">
        <v>2349</v>
      </c>
      <c r="L2074" t="s">
        <v>2349</v>
      </c>
      <c r="M2074" t="s">
        <v>2349</v>
      </c>
      <c r="N2074" t="s">
        <v>2349</v>
      </c>
      <c r="O2074" t="s">
        <v>694</v>
      </c>
      <c r="P2074" t="s">
        <v>695</v>
      </c>
      <c r="Q2074" s="1">
        <v>11241</v>
      </c>
    </row>
    <row r="2075" spans="1:17" x14ac:dyDescent="0.35">
      <c r="A2075" t="s">
        <v>1600</v>
      </c>
      <c r="B2075" t="s">
        <v>693</v>
      </c>
      <c r="C2075">
        <v>5063</v>
      </c>
      <c r="D2075" t="s">
        <v>72</v>
      </c>
      <c r="E2075" t="s">
        <v>115</v>
      </c>
      <c r="F2075" t="s">
        <v>116</v>
      </c>
      <c r="G2075" t="s">
        <v>70</v>
      </c>
      <c r="H2075" t="s">
        <v>71</v>
      </c>
      <c r="I2075" t="s">
        <v>2349</v>
      </c>
      <c r="J2075" t="s">
        <v>2349</v>
      </c>
      <c r="K2075" t="s">
        <v>2349</v>
      </c>
      <c r="L2075" t="s">
        <v>2349</v>
      </c>
      <c r="M2075" t="s">
        <v>2349</v>
      </c>
      <c r="N2075" t="s">
        <v>2349</v>
      </c>
      <c r="O2075" t="s">
        <v>694</v>
      </c>
      <c r="P2075" t="s">
        <v>695</v>
      </c>
      <c r="Q2075" s="1">
        <v>15741</v>
      </c>
    </row>
    <row r="2076" spans="1:17" x14ac:dyDescent="0.35">
      <c r="A2076" t="s">
        <v>1600</v>
      </c>
      <c r="B2076" t="s">
        <v>693</v>
      </c>
      <c r="C2076">
        <v>5064</v>
      </c>
      <c r="D2076" t="s">
        <v>67</v>
      </c>
      <c r="E2076" t="s">
        <v>312</v>
      </c>
      <c r="F2076" t="s">
        <v>313</v>
      </c>
      <c r="G2076" t="s">
        <v>70</v>
      </c>
      <c r="H2076" t="s">
        <v>71</v>
      </c>
      <c r="I2076" t="s">
        <v>2349</v>
      </c>
      <c r="J2076" t="s">
        <v>2349</v>
      </c>
      <c r="K2076" t="s">
        <v>2349</v>
      </c>
      <c r="L2076" t="s">
        <v>2349</v>
      </c>
      <c r="M2076" t="s">
        <v>2349</v>
      </c>
      <c r="N2076" t="s">
        <v>2349</v>
      </c>
      <c r="O2076" t="s">
        <v>694</v>
      </c>
      <c r="P2076" t="s">
        <v>695</v>
      </c>
      <c r="Q2076" s="1">
        <v>342</v>
      </c>
    </row>
    <row r="2077" spans="1:17" x14ac:dyDescent="0.35">
      <c r="A2077" t="s">
        <v>1600</v>
      </c>
      <c r="B2077" t="s">
        <v>693</v>
      </c>
      <c r="C2077">
        <v>5064</v>
      </c>
      <c r="D2077" t="s">
        <v>67</v>
      </c>
      <c r="E2077" t="s">
        <v>174</v>
      </c>
      <c r="F2077" t="s">
        <v>175</v>
      </c>
      <c r="G2077" t="s">
        <v>70</v>
      </c>
      <c r="H2077" t="s">
        <v>71</v>
      </c>
      <c r="I2077" t="s">
        <v>2349</v>
      </c>
      <c r="J2077" t="s">
        <v>2349</v>
      </c>
      <c r="K2077" t="s">
        <v>2349</v>
      </c>
      <c r="L2077" t="s">
        <v>2349</v>
      </c>
      <c r="M2077" t="s">
        <v>2349</v>
      </c>
      <c r="N2077" t="s">
        <v>2349</v>
      </c>
      <c r="O2077" t="s">
        <v>694</v>
      </c>
      <c r="P2077" t="s">
        <v>695</v>
      </c>
      <c r="Q2077" s="1">
        <v>283</v>
      </c>
    </row>
    <row r="2078" spans="1:17" x14ac:dyDescent="0.35">
      <c r="A2078" t="s">
        <v>1600</v>
      </c>
      <c r="B2078" t="s">
        <v>693</v>
      </c>
      <c r="C2078">
        <v>5064</v>
      </c>
      <c r="D2078" t="s">
        <v>67</v>
      </c>
      <c r="E2078" t="s">
        <v>68</v>
      </c>
      <c r="F2078" t="s">
        <v>69</v>
      </c>
      <c r="G2078" t="s">
        <v>70</v>
      </c>
      <c r="H2078" t="s">
        <v>71</v>
      </c>
      <c r="I2078" t="s">
        <v>2349</v>
      </c>
      <c r="J2078" t="s">
        <v>2349</v>
      </c>
      <c r="K2078" t="s">
        <v>2349</v>
      </c>
      <c r="L2078" t="s">
        <v>2349</v>
      </c>
      <c r="M2078" t="s">
        <v>2349</v>
      </c>
      <c r="N2078" t="s">
        <v>2349</v>
      </c>
      <c r="O2078" t="s">
        <v>694</v>
      </c>
      <c r="P2078" t="s">
        <v>695</v>
      </c>
      <c r="Q2078" s="1">
        <v>273</v>
      </c>
    </row>
    <row r="2079" spans="1:17" x14ac:dyDescent="0.35">
      <c r="A2079" t="s">
        <v>1600</v>
      </c>
      <c r="B2079" t="s">
        <v>693</v>
      </c>
      <c r="C2079">
        <v>5064</v>
      </c>
      <c r="D2079" t="s">
        <v>67</v>
      </c>
      <c r="E2079" t="s">
        <v>115</v>
      </c>
      <c r="F2079" t="s">
        <v>116</v>
      </c>
      <c r="G2079" t="s">
        <v>70</v>
      </c>
      <c r="H2079" t="s">
        <v>71</v>
      </c>
      <c r="I2079" t="s">
        <v>2349</v>
      </c>
      <c r="J2079" t="s">
        <v>2349</v>
      </c>
      <c r="K2079" t="s">
        <v>2349</v>
      </c>
      <c r="L2079" t="s">
        <v>2349</v>
      </c>
      <c r="M2079" t="s">
        <v>2349</v>
      </c>
      <c r="N2079" t="s">
        <v>2349</v>
      </c>
      <c r="O2079" t="s">
        <v>694</v>
      </c>
      <c r="P2079" t="s">
        <v>695</v>
      </c>
      <c r="Q2079" s="1">
        <v>382</v>
      </c>
    </row>
    <row r="2080" spans="1:17" x14ac:dyDescent="0.35">
      <c r="A2080" t="s">
        <v>1600</v>
      </c>
      <c r="B2080" t="s">
        <v>693</v>
      </c>
      <c r="C2080">
        <v>50020</v>
      </c>
      <c r="D2080" t="s">
        <v>117</v>
      </c>
      <c r="E2080" t="s">
        <v>312</v>
      </c>
      <c r="F2080" t="s">
        <v>313</v>
      </c>
      <c r="G2080" t="s">
        <v>70</v>
      </c>
      <c r="H2080" t="s">
        <v>71</v>
      </c>
      <c r="I2080" t="s">
        <v>2349</v>
      </c>
      <c r="J2080" t="s">
        <v>2349</v>
      </c>
      <c r="K2080" t="s">
        <v>2349</v>
      </c>
      <c r="L2080" t="s">
        <v>2349</v>
      </c>
      <c r="M2080" t="s">
        <v>2349</v>
      </c>
      <c r="N2080" t="s">
        <v>2349</v>
      </c>
      <c r="O2080" t="s">
        <v>694</v>
      </c>
      <c r="P2080" t="s">
        <v>695</v>
      </c>
      <c r="Q2080" s="1">
        <v>40950</v>
      </c>
    </row>
    <row r="2081" spans="1:17" x14ac:dyDescent="0.35">
      <c r="A2081" t="s">
        <v>1600</v>
      </c>
      <c r="B2081" t="s">
        <v>693</v>
      </c>
      <c r="C2081">
        <v>50020</v>
      </c>
      <c r="D2081" t="s">
        <v>117</v>
      </c>
      <c r="E2081" t="s">
        <v>174</v>
      </c>
      <c r="F2081" t="s">
        <v>175</v>
      </c>
      <c r="G2081" t="s">
        <v>70</v>
      </c>
      <c r="H2081" t="s">
        <v>71</v>
      </c>
      <c r="I2081" t="s">
        <v>2349</v>
      </c>
      <c r="J2081" t="s">
        <v>2349</v>
      </c>
      <c r="K2081" t="s">
        <v>2349</v>
      </c>
      <c r="L2081" t="s">
        <v>2349</v>
      </c>
      <c r="M2081" t="s">
        <v>2349</v>
      </c>
      <c r="N2081" t="s">
        <v>2349</v>
      </c>
      <c r="O2081" t="s">
        <v>694</v>
      </c>
      <c r="P2081" t="s">
        <v>695</v>
      </c>
      <c r="Q2081" s="1">
        <v>34560</v>
      </c>
    </row>
    <row r="2082" spans="1:17" x14ac:dyDescent="0.35">
      <c r="A2082" t="s">
        <v>1600</v>
      </c>
      <c r="B2082" t="s">
        <v>693</v>
      </c>
      <c r="C2082">
        <v>50020</v>
      </c>
      <c r="D2082" t="s">
        <v>117</v>
      </c>
      <c r="E2082" t="s">
        <v>68</v>
      </c>
      <c r="F2082" t="s">
        <v>69</v>
      </c>
      <c r="G2082" t="s">
        <v>70</v>
      </c>
      <c r="H2082" t="s">
        <v>71</v>
      </c>
      <c r="I2082" t="s">
        <v>2349</v>
      </c>
      <c r="J2082" t="s">
        <v>2349</v>
      </c>
      <c r="K2082" t="s">
        <v>2349</v>
      </c>
      <c r="L2082" t="s">
        <v>2349</v>
      </c>
      <c r="M2082" t="s">
        <v>2349</v>
      </c>
      <c r="N2082" t="s">
        <v>2349</v>
      </c>
      <c r="O2082" t="s">
        <v>694</v>
      </c>
      <c r="P2082" t="s">
        <v>695</v>
      </c>
      <c r="Q2082" s="1">
        <v>32715</v>
      </c>
    </row>
    <row r="2083" spans="1:17" x14ac:dyDescent="0.35">
      <c r="A2083" t="s">
        <v>1600</v>
      </c>
      <c r="B2083" t="s">
        <v>693</v>
      </c>
      <c r="C2083">
        <v>50020</v>
      </c>
      <c r="D2083" t="s">
        <v>117</v>
      </c>
      <c r="E2083" t="s">
        <v>115</v>
      </c>
      <c r="F2083" t="s">
        <v>116</v>
      </c>
      <c r="G2083" t="s">
        <v>70</v>
      </c>
      <c r="H2083" t="s">
        <v>71</v>
      </c>
      <c r="I2083" t="s">
        <v>2349</v>
      </c>
      <c r="J2083" t="s">
        <v>2349</v>
      </c>
      <c r="K2083" t="s">
        <v>2349</v>
      </c>
      <c r="L2083" t="s">
        <v>2349</v>
      </c>
      <c r="M2083" t="s">
        <v>2349</v>
      </c>
      <c r="N2083" t="s">
        <v>2349</v>
      </c>
      <c r="O2083" t="s">
        <v>694</v>
      </c>
      <c r="P2083" t="s">
        <v>695</v>
      </c>
      <c r="Q2083" s="1">
        <v>46080</v>
      </c>
    </row>
    <row r="2084" spans="1:17" x14ac:dyDescent="0.35">
      <c r="A2084" t="s">
        <v>1600</v>
      </c>
      <c r="B2084" t="s">
        <v>696</v>
      </c>
      <c r="C2084">
        <v>50021</v>
      </c>
      <c r="D2084" t="s">
        <v>74</v>
      </c>
      <c r="E2084" t="s">
        <v>312</v>
      </c>
      <c r="F2084" t="s">
        <v>313</v>
      </c>
      <c r="G2084" t="s">
        <v>70</v>
      </c>
      <c r="H2084" t="s">
        <v>71</v>
      </c>
      <c r="I2084" t="s">
        <v>2349</v>
      </c>
      <c r="J2084" t="s">
        <v>2349</v>
      </c>
      <c r="K2084" t="s">
        <v>2349</v>
      </c>
      <c r="L2084" t="s">
        <v>2349</v>
      </c>
      <c r="M2084" t="s">
        <v>2349</v>
      </c>
      <c r="N2084" t="s">
        <v>2349</v>
      </c>
      <c r="O2084" t="s">
        <v>694</v>
      </c>
      <c r="P2084" t="s">
        <v>695</v>
      </c>
      <c r="Q2084" s="1">
        <v>1800</v>
      </c>
    </row>
    <row r="2085" spans="1:17" x14ac:dyDescent="0.35">
      <c r="A2085" t="s">
        <v>1600</v>
      </c>
      <c r="B2085" t="s">
        <v>696</v>
      </c>
      <c r="C2085">
        <v>50021</v>
      </c>
      <c r="D2085" t="s">
        <v>74</v>
      </c>
      <c r="E2085" t="s">
        <v>174</v>
      </c>
      <c r="F2085" t="s">
        <v>175</v>
      </c>
      <c r="G2085" t="s">
        <v>70</v>
      </c>
      <c r="H2085" t="s">
        <v>71</v>
      </c>
      <c r="I2085" t="s">
        <v>2349</v>
      </c>
      <c r="J2085" t="s">
        <v>2349</v>
      </c>
      <c r="K2085" t="s">
        <v>2349</v>
      </c>
      <c r="L2085" t="s">
        <v>2349</v>
      </c>
      <c r="M2085" t="s">
        <v>2349</v>
      </c>
      <c r="N2085" t="s">
        <v>2349</v>
      </c>
      <c r="O2085" t="s">
        <v>694</v>
      </c>
      <c r="P2085" t="s">
        <v>695</v>
      </c>
      <c r="Q2085" s="1">
        <v>900</v>
      </c>
    </row>
    <row r="2086" spans="1:17" x14ac:dyDescent="0.35">
      <c r="A2086" t="s">
        <v>1600</v>
      </c>
      <c r="B2086" t="s">
        <v>696</v>
      </c>
      <c r="C2086">
        <v>50021</v>
      </c>
      <c r="D2086" t="s">
        <v>74</v>
      </c>
      <c r="E2086" t="s">
        <v>68</v>
      </c>
      <c r="F2086" t="s">
        <v>69</v>
      </c>
      <c r="G2086" t="s">
        <v>70</v>
      </c>
      <c r="H2086" t="s">
        <v>71</v>
      </c>
      <c r="I2086" t="s">
        <v>2349</v>
      </c>
      <c r="J2086" t="s">
        <v>2349</v>
      </c>
      <c r="K2086" t="s">
        <v>2349</v>
      </c>
      <c r="L2086" t="s">
        <v>2349</v>
      </c>
      <c r="M2086" t="s">
        <v>2349</v>
      </c>
      <c r="N2086" t="s">
        <v>2349</v>
      </c>
      <c r="O2086" t="s">
        <v>694</v>
      </c>
      <c r="P2086" t="s">
        <v>695</v>
      </c>
      <c r="Q2086" s="1">
        <v>1350</v>
      </c>
    </row>
    <row r="2087" spans="1:17" x14ac:dyDescent="0.35">
      <c r="A2087" t="s">
        <v>1600</v>
      </c>
      <c r="B2087" t="s">
        <v>696</v>
      </c>
      <c r="C2087">
        <v>50021</v>
      </c>
      <c r="D2087" t="s">
        <v>74</v>
      </c>
      <c r="E2087" t="s">
        <v>115</v>
      </c>
      <c r="F2087" t="s">
        <v>116</v>
      </c>
      <c r="G2087" t="s">
        <v>70</v>
      </c>
      <c r="H2087" t="s">
        <v>71</v>
      </c>
      <c r="I2087" t="s">
        <v>2349</v>
      </c>
      <c r="J2087" t="s">
        <v>2349</v>
      </c>
      <c r="K2087" t="s">
        <v>2349</v>
      </c>
      <c r="L2087" t="s">
        <v>2349</v>
      </c>
      <c r="M2087" t="s">
        <v>2349</v>
      </c>
      <c r="N2087" t="s">
        <v>2349</v>
      </c>
      <c r="O2087" t="s">
        <v>694</v>
      </c>
      <c r="P2087" t="s">
        <v>695</v>
      </c>
      <c r="Q2087" s="1">
        <v>1620</v>
      </c>
    </row>
    <row r="2088" spans="1:17" x14ac:dyDescent="0.35">
      <c r="A2088" t="s">
        <v>1600</v>
      </c>
      <c r="B2088" t="s">
        <v>443</v>
      </c>
      <c r="C2088">
        <v>50021</v>
      </c>
      <c r="D2088" t="s">
        <v>74</v>
      </c>
      <c r="E2088" t="s">
        <v>390</v>
      </c>
      <c r="F2088" t="s">
        <v>391</v>
      </c>
      <c r="G2088" t="s">
        <v>112</v>
      </c>
      <c r="H2088" t="s">
        <v>113</v>
      </c>
      <c r="I2088" t="s">
        <v>2349</v>
      </c>
      <c r="J2088" t="s">
        <v>2349</v>
      </c>
      <c r="K2088" t="s">
        <v>2349</v>
      </c>
      <c r="L2088" t="s">
        <v>2349</v>
      </c>
      <c r="M2088" t="s">
        <v>2349</v>
      </c>
      <c r="N2088" t="s">
        <v>2349</v>
      </c>
      <c r="O2088" t="s">
        <v>2349</v>
      </c>
      <c r="P2088" t="s">
        <v>2349</v>
      </c>
      <c r="Q2088" s="1">
        <v>-13730</v>
      </c>
    </row>
    <row r="2089" spans="1:17" x14ac:dyDescent="0.35">
      <c r="A2089" t="s">
        <v>1600</v>
      </c>
      <c r="B2089" t="s">
        <v>1473</v>
      </c>
      <c r="C2089">
        <v>5063</v>
      </c>
      <c r="D2089" t="s">
        <v>72</v>
      </c>
      <c r="E2089" t="s">
        <v>143</v>
      </c>
      <c r="F2089" t="s">
        <v>144</v>
      </c>
      <c r="G2089" t="s">
        <v>32</v>
      </c>
      <c r="H2089" t="s">
        <v>33</v>
      </c>
      <c r="I2089" t="s">
        <v>2349</v>
      </c>
      <c r="J2089" t="s">
        <v>2349</v>
      </c>
      <c r="K2089" t="s">
        <v>394</v>
      </c>
      <c r="L2089" t="s">
        <v>395</v>
      </c>
      <c r="M2089" t="s">
        <v>2349</v>
      </c>
      <c r="N2089" t="s">
        <v>2349</v>
      </c>
      <c r="O2089" t="s">
        <v>2349</v>
      </c>
      <c r="P2089" t="s">
        <v>2349</v>
      </c>
      <c r="Q2089" s="1">
        <v>30187</v>
      </c>
    </row>
    <row r="2090" spans="1:17" x14ac:dyDescent="0.35">
      <c r="A2090" t="s">
        <v>1600</v>
      </c>
      <c r="B2090" t="s">
        <v>481</v>
      </c>
      <c r="C2090">
        <v>552590</v>
      </c>
      <c r="D2090" t="s">
        <v>39</v>
      </c>
      <c r="E2090" t="s">
        <v>299</v>
      </c>
      <c r="F2090" t="s">
        <v>300</v>
      </c>
      <c r="G2090" t="s">
        <v>32</v>
      </c>
      <c r="H2090" t="s">
        <v>33</v>
      </c>
      <c r="I2090" t="s">
        <v>2349</v>
      </c>
      <c r="J2090" t="s">
        <v>2349</v>
      </c>
      <c r="K2090" t="s">
        <v>2349</v>
      </c>
      <c r="L2090" t="s">
        <v>2349</v>
      </c>
      <c r="M2090" t="s">
        <v>2349</v>
      </c>
      <c r="N2090" t="s">
        <v>2349</v>
      </c>
      <c r="O2090" t="s">
        <v>2349</v>
      </c>
      <c r="P2090" t="s">
        <v>2349</v>
      </c>
      <c r="Q2090" s="1">
        <v>400</v>
      </c>
    </row>
    <row r="2091" spans="1:17" x14ac:dyDescent="0.35">
      <c r="A2091" t="s">
        <v>1600</v>
      </c>
      <c r="B2091" t="s">
        <v>117</v>
      </c>
      <c r="C2091">
        <v>50020</v>
      </c>
      <c r="D2091" t="s">
        <v>117</v>
      </c>
      <c r="E2091" t="s">
        <v>312</v>
      </c>
      <c r="F2091" t="s">
        <v>313</v>
      </c>
      <c r="G2091" t="s">
        <v>70</v>
      </c>
      <c r="H2091" t="s">
        <v>71</v>
      </c>
      <c r="I2091" t="s">
        <v>2349</v>
      </c>
      <c r="J2091" t="s">
        <v>2349</v>
      </c>
      <c r="K2091" t="s">
        <v>621</v>
      </c>
      <c r="L2091" t="s">
        <v>622</v>
      </c>
      <c r="M2091" t="s">
        <v>2349</v>
      </c>
      <c r="N2091" t="s">
        <v>2349</v>
      </c>
      <c r="O2091" t="s">
        <v>2349</v>
      </c>
      <c r="P2091" t="s">
        <v>2349</v>
      </c>
      <c r="Q2091" s="1">
        <v>72083</v>
      </c>
    </row>
    <row r="2092" spans="1:17" x14ac:dyDescent="0.35">
      <c r="A2092" t="s">
        <v>1600</v>
      </c>
      <c r="B2092" t="s">
        <v>117</v>
      </c>
      <c r="C2092">
        <v>50020</v>
      </c>
      <c r="D2092" t="s">
        <v>117</v>
      </c>
      <c r="E2092" t="s">
        <v>312</v>
      </c>
      <c r="F2092" t="s">
        <v>313</v>
      </c>
      <c r="G2092" t="s">
        <v>70</v>
      </c>
      <c r="H2092" t="s">
        <v>71</v>
      </c>
      <c r="I2092" t="s">
        <v>2349</v>
      </c>
      <c r="J2092" t="s">
        <v>2349</v>
      </c>
      <c r="K2092" t="s">
        <v>2349</v>
      </c>
      <c r="L2092" t="s">
        <v>2349</v>
      </c>
      <c r="M2092" t="s">
        <v>2349</v>
      </c>
      <c r="N2092" t="s">
        <v>2349</v>
      </c>
      <c r="O2092" t="s">
        <v>2349</v>
      </c>
      <c r="P2092" t="s">
        <v>2349</v>
      </c>
      <c r="Q2092" s="1">
        <v>443977</v>
      </c>
    </row>
    <row r="2093" spans="1:17" x14ac:dyDescent="0.35">
      <c r="A2093" t="s">
        <v>1600</v>
      </c>
      <c r="B2093" t="s">
        <v>117</v>
      </c>
      <c r="C2093">
        <v>50020</v>
      </c>
      <c r="D2093" t="s">
        <v>117</v>
      </c>
      <c r="E2093" t="s">
        <v>174</v>
      </c>
      <c r="F2093" t="s">
        <v>175</v>
      </c>
      <c r="G2093" t="s">
        <v>70</v>
      </c>
      <c r="H2093" t="s">
        <v>71</v>
      </c>
      <c r="I2093" t="s">
        <v>2349</v>
      </c>
      <c r="J2093" t="s">
        <v>2349</v>
      </c>
      <c r="K2093" t="s">
        <v>621</v>
      </c>
      <c r="L2093" t="s">
        <v>622</v>
      </c>
      <c r="M2093" t="s">
        <v>2349</v>
      </c>
      <c r="N2093" t="s">
        <v>2349</v>
      </c>
      <c r="O2093" t="s">
        <v>2349</v>
      </c>
      <c r="P2093" t="s">
        <v>2349</v>
      </c>
      <c r="Q2093" s="1">
        <v>44506</v>
      </c>
    </row>
    <row r="2094" spans="1:17" x14ac:dyDescent="0.35">
      <c r="A2094" t="s">
        <v>1600</v>
      </c>
      <c r="B2094" t="s">
        <v>117</v>
      </c>
      <c r="C2094">
        <v>50020</v>
      </c>
      <c r="D2094" t="s">
        <v>117</v>
      </c>
      <c r="E2094" t="s">
        <v>174</v>
      </c>
      <c r="F2094" t="s">
        <v>175</v>
      </c>
      <c r="G2094" t="s">
        <v>70</v>
      </c>
      <c r="H2094" t="s">
        <v>71</v>
      </c>
      <c r="I2094" t="s">
        <v>2349</v>
      </c>
      <c r="J2094" t="s">
        <v>2349</v>
      </c>
      <c r="K2094" t="s">
        <v>2349</v>
      </c>
      <c r="L2094" t="s">
        <v>2349</v>
      </c>
      <c r="M2094" t="s">
        <v>2349</v>
      </c>
      <c r="N2094" t="s">
        <v>2349</v>
      </c>
      <c r="O2094" t="s">
        <v>2349</v>
      </c>
      <c r="P2094" t="s">
        <v>2349</v>
      </c>
      <c r="Q2094" s="1">
        <v>376022</v>
      </c>
    </row>
    <row r="2095" spans="1:17" x14ac:dyDescent="0.35">
      <c r="A2095" t="s">
        <v>1600</v>
      </c>
      <c r="B2095" t="s">
        <v>117</v>
      </c>
      <c r="C2095">
        <v>50020</v>
      </c>
      <c r="D2095" t="s">
        <v>117</v>
      </c>
      <c r="E2095" t="s">
        <v>68</v>
      </c>
      <c r="F2095" t="s">
        <v>69</v>
      </c>
      <c r="G2095" t="s">
        <v>70</v>
      </c>
      <c r="H2095" t="s">
        <v>71</v>
      </c>
      <c r="I2095" t="s">
        <v>2349</v>
      </c>
      <c r="J2095" t="s">
        <v>2349</v>
      </c>
      <c r="K2095" t="s">
        <v>621</v>
      </c>
      <c r="L2095" t="s">
        <v>622</v>
      </c>
      <c r="M2095" t="s">
        <v>2349</v>
      </c>
      <c r="N2095" t="s">
        <v>2349</v>
      </c>
      <c r="O2095" t="s">
        <v>2349</v>
      </c>
      <c r="P2095" t="s">
        <v>2349</v>
      </c>
      <c r="Q2095" s="1">
        <v>53170</v>
      </c>
    </row>
    <row r="2096" spans="1:17" x14ac:dyDescent="0.35">
      <c r="A2096" t="s">
        <v>1600</v>
      </c>
      <c r="B2096" t="s">
        <v>117</v>
      </c>
      <c r="C2096">
        <v>50020</v>
      </c>
      <c r="D2096" t="s">
        <v>117</v>
      </c>
      <c r="E2096" t="s">
        <v>68</v>
      </c>
      <c r="F2096" t="s">
        <v>69</v>
      </c>
      <c r="G2096" t="s">
        <v>70</v>
      </c>
      <c r="H2096" t="s">
        <v>71</v>
      </c>
      <c r="I2096" t="s">
        <v>2349</v>
      </c>
      <c r="J2096" t="s">
        <v>2349</v>
      </c>
      <c r="K2096" t="s">
        <v>2349</v>
      </c>
      <c r="L2096" t="s">
        <v>2349</v>
      </c>
      <c r="M2096" t="s">
        <v>2349</v>
      </c>
      <c r="N2096" t="s">
        <v>2349</v>
      </c>
      <c r="O2096" t="s">
        <v>2349</v>
      </c>
      <c r="P2096" t="s">
        <v>2349</v>
      </c>
      <c r="Q2096" s="1">
        <v>367640</v>
      </c>
    </row>
    <row r="2097" spans="1:17" x14ac:dyDescent="0.35">
      <c r="A2097" t="s">
        <v>1600</v>
      </c>
      <c r="B2097" t="s">
        <v>117</v>
      </c>
      <c r="C2097">
        <v>50020</v>
      </c>
      <c r="D2097" t="s">
        <v>117</v>
      </c>
      <c r="E2097" t="s">
        <v>115</v>
      </c>
      <c r="F2097" t="s">
        <v>116</v>
      </c>
      <c r="G2097" t="s">
        <v>70</v>
      </c>
      <c r="H2097" t="s">
        <v>71</v>
      </c>
      <c r="I2097" t="s">
        <v>2349</v>
      </c>
      <c r="J2097" t="s">
        <v>2349</v>
      </c>
      <c r="K2097" t="s">
        <v>621</v>
      </c>
      <c r="L2097" t="s">
        <v>622</v>
      </c>
      <c r="M2097" t="s">
        <v>2349</v>
      </c>
      <c r="N2097" t="s">
        <v>2349</v>
      </c>
      <c r="O2097" t="s">
        <v>2349</v>
      </c>
      <c r="P2097" t="s">
        <v>2349</v>
      </c>
      <c r="Q2097" s="1">
        <v>72016</v>
      </c>
    </row>
    <row r="2098" spans="1:17" x14ac:dyDescent="0.35">
      <c r="A2098" t="s">
        <v>1600</v>
      </c>
      <c r="B2098" t="s">
        <v>117</v>
      </c>
      <c r="C2098">
        <v>50020</v>
      </c>
      <c r="D2098" t="s">
        <v>117</v>
      </c>
      <c r="E2098" t="s">
        <v>115</v>
      </c>
      <c r="F2098" t="s">
        <v>116</v>
      </c>
      <c r="G2098" t="s">
        <v>70</v>
      </c>
      <c r="H2098" t="s">
        <v>71</v>
      </c>
      <c r="I2098" t="s">
        <v>2349</v>
      </c>
      <c r="J2098" t="s">
        <v>2349</v>
      </c>
      <c r="K2098" t="s">
        <v>2349</v>
      </c>
      <c r="L2098" t="s">
        <v>2349</v>
      </c>
      <c r="M2098" t="s">
        <v>2349</v>
      </c>
      <c r="N2098" t="s">
        <v>2349</v>
      </c>
      <c r="O2098" t="s">
        <v>2349</v>
      </c>
      <c r="P2098" t="s">
        <v>2349</v>
      </c>
      <c r="Q2098" s="1">
        <v>494288</v>
      </c>
    </row>
    <row r="2099" spans="1:17" x14ac:dyDescent="0.35">
      <c r="A2099" t="s">
        <v>1600</v>
      </c>
      <c r="B2099" t="s">
        <v>117</v>
      </c>
      <c r="C2099">
        <v>50020</v>
      </c>
      <c r="D2099" t="s">
        <v>117</v>
      </c>
      <c r="E2099" t="s">
        <v>110</v>
      </c>
      <c r="F2099" t="s">
        <v>111</v>
      </c>
      <c r="G2099" t="s">
        <v>112</v>
      </c>
      <c r="H2099" t="s">
        <v>113</v>
      </c>
      <c r="I2099" t="s">
        <v>2349</v>
      </c>
      <c r="J2099" t="s">
        <v>2349</v>
      </c>
      <c r="K2099" t="s">
        <v>2349</v>
      </c>
      <c r="L2099" t="s">
        <v>2349</v>
      </c>
      <c r="M2099" t="s">
        <v>2349</v>
      </c>
      <c r="N2099" t="s">
        <v>2349</v>
      </c>
      <c r="O2099" t="s">
        <v>2349</v>
      </c>
      <c r="P2099" t="s">
        <v>2349</v>
      </c>
      <c r="Q2099" s="1">
        <v>74370</v>
      </c>
    </row>
    <row r="2100" spans="1:17" x14ac:dyDescent="0.35">
      <c r="A2100" t="s">
        <v>1600</v>
      </c>
      <c r="B2100" t="s">
        <v>117</v>
      </c>
      <c r="C2100">
        <v>50020</v>
      </c>
      <c r="D2100" t="s">
        <v>117</v>
      </c>
      <c r="E2100" t="s">
        <v>390</v>
      </c>
      <c r="F2100" t="s">
        <v>391</v>
      </c>
      <c r="G2100" t="s">
        <v>112</v>
      </c>
      <c r="H2100" t="s">
        <v>113</v>
      </c>
      <c r="I2100" t="s">
        <v>2349</v>
      </c>
      <c r="J2100" t="s">
        <v>2349</v>
      </c>
      <c r="K2100" t="s">
        <v>2349</v>
      </c>
      <c r="L2100" t="s">
        <v>2349</v>
      </c>
      <c r="M2100" t="s">
        <v>2349</v>
      </c>
      <c r="N2100" t="s">
        <v>2349</v>
      </c>
      <c r="O2100" t="s">
        <v>2349</v>
      </c>
      <c r="P2100" t="s">
        <v>2349</v>
      </c>
      <c r="Q2100" s="1">
        <v>411974</v>
      </c>
    </row>
    <row r="2101" spans="1:17" x14ac:dyDescent="0.35">
      <c r="A2101" t="s">
        <v>1600</v>
      </c>
      <c r="B2101" t="s">
        <v>117</v>
      </c>
      <c r="C2101">
        <v>50020</v>
      </c>
      <c r="D2101" t="s">
        <v>117</v>
      </c>
      <c r="E2101" t="s">
        <v>215</v>
      </c>
      <c r="F2101" t="s">
        <v>216</v>
      </c>
      <c r="G2101" t="s">
        <v>112</v>
      </c>
      <c r="H2101" t="s">
        <v>113</v>
      </c>
      <c r="I2101" t="s">
        <v>2349</v>
      </c>
      <c r="J2101" t="s">
        <v>2349</v>
      </c>
      <c r="K2101" t="s">
        <v>2349</v>
      </c>
      <c r="L2101" t="s">
        <v>2349</v>
      </c>
      <c r="M2101" t="s">
        <v>2349</v>
      </c>
      <c r="N2101" t="s">
        <v>2349</v>
      </c>
      <c r="O2101" t="s">
        <v>2349</v>
      </c>
      <c r="P2101" t="s">
        <v>2349</v>
      </c>
      <c r="Q2101" s="1">
        <v>157490</v>
      </c>
    </row>
    <row r="2102" spans="1:17" x14ac:dyDescent="0.35">
      <c r="A2102" t="s">
        <v>1600</v>
      </c>
      <c r="B2102" t="s">
        <v>117</v>
      </c>
      <c r="C2102">
        <v>50020</v>
      </c>
      <c r="D2102" t="s">
        <v>117</v>
      </c>
      <c r="E2102" t="s">
        <v>340</v>
      </c>
      <c r="F2102" t="s">
        <v>341</v>
      </c>
      <c r="G2102" t="s">
        <v>32</v>
      </c>
      <c r="H2102" t="s">
        <v>33</v>
      </c>
      <c r="I2102" t="s">
        <v>2349</v>
      </c>
      <c r="J2102" t="s">
        <v>2349</v>
      </c>
      <c r="K2102" t="s">
        <v>394</v>
      </c>
      <c r="L2102" t="s">
        <v>395</v>
      </c>
      <c r="M2102" t="s">
        <v>2349</v>
      </c>
      <c r="N2102" t="s">
        <v>2349</v>
      </c>
      <c r="O2102" t="s">
        <v>2349</v>
      </c>
      <c r="P2102" t="s">
        <v>2349</v>
      </c>
      <c r="Q2102" s="1">
        <v>1136493</v>
      </c>
    </row>
    <row r="2103" spans="1:17" x14ac:dyDescent="0.35">
      <c r="A2103" t="s">
        <v>1600</v>
      </c>
      <c r="B2103" t="s">
        <v>117</v>
      </c>
      <c r="C2103">
        <v>50020</v>
      </c>
      <c r="D2103" t="s">
        <v>117</v>
      </c>
      <c r="E2103" t="s">
        <v>30</v>
      </c>
      <c r="F2103" t="s">
        <v>31</v>
      </c>
      <c r="G2103" t="s">
        <v>32</v>
      </c>
      <c r="H2103" t="s">
        <v>33</v>
      </c>
      <c r="I2103" t="s">
        <v>2349</v>
      </c>
      <c r="J2103" t="s">
        <v>2349</v>
      </c>
      <c r="K2103" t="s">
        <v>394</v>
      </c>
      <c r="L2103" t="s">
        <v>395</v>
      </c>
      <c r="M2103" t="s">
        <v>2349</v>
      </c>
      <c r="N2103" t="s">
        <v>2349</v>
      </c>
      <c r="O2103" t="s">
        <v>2349</v>
      </c>
      <c r="P2103" t="s">
        <v>2349</v>
      </c>
      <c r="Q2103" s="1">
        <v>1294977</v>
      </c>
    </row>
    <row r="2104" spans="1:17" x14ac:dyDescent="0.35">
      <c r="A2104" t="s">
        <v>1600</v>
      </c>
      <c r="B2104" t="s">
        <v>117</v>
      </c>
      <c r="C2104">
        <v>50020</v>
      </c>
      <c r="D2104" t="s">
        <v>117</v>
      </c>
      <c r="E2104" t="s">
        <v>299</v>
      </c>
      <c r="F2104" t="s">
        <v>300</v>
      </c>
      <c r="G2104" t="s">
        <v>32</v>
      </c>
      <c r="H2104" t="s">
        <v>33</v>
      </c>
      <c r="I2104" t="s">
        <v>2349</v>
      </c>
      <c r="J2104" t="s">
        <v>2349</v>
      </c>
      <c r="K2104" t="s">
        <v>394</v>
      </c>
      <c r="L2104" t="s">
        <v>395</v>
      </c>
      <c r="M2104" t="s">
        <v>2349</v>
      </c>
      <c r="N2104" t="s">
        <v>2349</v>
      </c>
      <c r="O2104" t="s">
        <v>2349</v>
      </c>
      <c r="P2104" t="s">
        <v>2349</v>
      </c>
      <c r="Q2104" s="1">
        <v>820426</v>
      </c>
    </row>
    <row r="2105" spans="1:17" x14ac:dyDescent="0.35">
      <c r="A2105" t="s">
        <v>1600</v>
      </c>
      <c r="B2105" t="s">
        <v>1481</v>
      </c>
      <c r="C2105">
        <v>50020</v>
      </c>
      <c r="D2105" t="s">
        <v>117</v>
      </c>
      <c r="E2105" t="s">
        <v>143</v>
      </c>
      <c r="F2105" t="s">
        <v>144</v>
      </c>
      <c r="G2105" t="s">
        <v>32</v>
      </c>
      <c r="H2105" t="s">
        <v>33</v>
      </c>
      <c r="I2105" t="s">
        <v>2349</v>
      </c>
      <c r="J2105" t="s">
        <v>2349</v>
      </c>
      <c r="K2105" t="s">
        <v>394</v>
      </c>
      <c r="L2105" t="s">
        <v>395</v>
      </c>
      <c r="M2105" t="s">
        <v>2349</v>
      </c>
      <c r="N2105" t="s">
        <v>2349</v>
      </c>
      <c r="O2105" t="s">
        <v>2349</v>
      </c>
      <c r="P2105" t="s">
        <v>2349</v>
      </c>
      <c r="Q2105" s="1">
        <v>590200</v>
      </c>
    </row>
    <row r="2106" spans="1:17" x14ac:dyDescent="0.35">
      <c r="A2106" t="s">
        <v>1600</v>
      </c>
      <c r="B2106" t="s">
        <v>824</v>
      </c>
      <c r="C2106">
        <v>50020</v>
      </c>
      <c r="D2106" t="s">
        <v>117</v>
      </c>
      <c r="E2106" t="s">
        <v>77</v>
      </c>
      <c r="F2106" t="s">
        <v>78</v>
      </c>
      <c r="G2106" t="s">
        <v>32</v>
      </c>
      <c r="H2106" t="s">
        <v>33</v>
      </c>
      <c r="I2106" t="s">
        <v>2349</v>
      </c>
      <c r="J2106" t="s">
        <v>2349</v>
      </c>
      <c r="K2106" t="s">
        <v>394</v>
      </c>
      <c r="L2106" t="s">
        <v>395</v>
      </c>
      <c r="M2106" t="s">
        <v>816</v>
      </c>
      <c r="N2106" t="s">
        <v>817</v>
      </c>
      <c r="O2106" t="s">
        <v>2349</v>
      </c>
      <c r="P2106" t="s">
        <v>2349</v>
      </c>
      <c r="Q2106" s="1">
        <v>91475</v>
      </c>
    </row>
    <row r="2107" spans="1:17" x14ac:dyDescent="0.35">
      <c r="A2107" t="s">
        <v>1600</v>
      </c>
      <c r="B2107" t="s">
        <v>1474</v>
      </c>
      <c r="C2107">
        <v>50020</v>
      </c>
      <c r="D2107" t="s">
        <v>117</v>
      </c>
      <c r="E2107" t="s">
        <v>143</v>
      </c>
      <c r="F2107" t="s">
        <v>144</v>
      </c>
      <c r="G2107" t="s">
        <v>32</v>
      </c>
      <c r="H2107" t="s">
        <v>33</v>
      </c>
      <c r="I2107" t="s">
        <v>2349</v>
      </c>
      <c r="J2107" t="s">
        <v>2349</v>
      </c>
      <c r="K2107" t="s">
        <v>394</v>
      </c>
      <c r="L2107" t="s">
        <v>395</v>
      </c>
      <c r="M2107" t="s">
        <v>2349</v>
      </c>
      <c r="N2107" t="s">
        <v>2349</v>
      </c>
      <c r="O2107" t="s">
        <v>2349</v>
      </c>
      <c r="P2107" t="s">
        <v>2349</v>
      </c>
      <c r="Q2107" s="1">
        <v>91475</v>
      </c>
    </row>
    <row r="2108" spans="1:17" x14ac:dyDescent="0.35">
      <c r="A2108" t="s">
        <v>1600</v>
      </c>
      <c r="B2108" t="s">
        <v>823</v>
      </c>
      <c r="C2108">
        <v>5063</v>
      </c>
      <c r="D2108" t="s">
        <v>72</v>
      </c>
      <c r="E2108" t="s">
        <v>77</v>
      </c>
      <c r="F2108" t="s">
        <v>78</v>
      </c>
      <c r="G2108" t="s">
        <v>32</v>
      </c>
      <c r="H2108" t="s">
        <v>33</v>
      </c>
      <c r="I2108" t="s">
        <v>2349</v>
      </c>
      <c r="J2108" t="s">
        <v>2349</v>
      </c>
      <c r="K2108" t="s">
        <v>394</v>
      </c>
      <c r="L2108" t="s">
        <v>395</v>
      </c>
      <c r="M2108" t="s">
        <v>816</v>
      </c>
      <c r="N2108" t="s">
        <v>817</v>
      </c>
      <c r="O2108" t="s">
        <v>2349</v>
      </c>
      <c r="P2108" t="s">
        <v>2349</v>
      </c>
      <c r="Q2108" s="1">
        <v>30187</v>
      </c>
    </row>
    <row r="2109" spans="1:17" x14ac:dyDescent="0.35">
      <c r="A2109" t="s">
        <v>1600</v>
      </c>
      <c r="B2109" t="s">
        <v>823</v>
      </c>
      <c r="C2109">
        <v>5064</v>
      </c>
      <c r="D2109" t="s">
        <v>67</v>
      </c>
      <c r="E2109" t="s">
        <v>77</v>
      </c>
      <c r="F2109" t="s">
        <v>78</v>
      </c>
      <c r="G2109" t="s">
        <v>32</v>
      </c>
      <c r="H2109" t="s">
        <v>33</v>
      </c>
      <c r="I2109" t="s">
        <v>2349</v>
      </c>
      <c r="J2109" t="s">
        <v>2349</v>
      </c>
      <c r="K2109" t="s">
        <v>394</v>
      </c>
      <c r="L2109" t="s">
        <v>395</v>
      </c>
      <c r="M2109" t="s">
        <v>816</v>
      </c>
      <c r="N2109" t="s">
        <v>817</v>
      </c>
      <c r="O2109" t="s">
        <v>2349</v>
      </c>
      <c r="P2109" t="s">
        <v>2349</v>
      </c>
      <c r="Q2109" s="1">
        <v>732</v>
      </c>
    </row>
    <row r="2110" spans="1:17" x14ac:dyDescent="0.35">
      <c r="A2110" t="s">
        <v>1600</v>
      </c>
      <c r="B2110" t="s">
        <v>815</v>
      </c>
      <c r="C2110">
        <v>5063</v>
      </c>
      <c r="D2110" t="s">
        <v>72</v>
      </c>
      <c r="E2110" t="s">
        <v>77</v>
      </c>
      <c r="F2110" t="s">
        <v>78</v>
      </c>
      <c r="G2110" t="s">
        <v>32</v>
      </c>
      <c r="H2110" t="s">
        <v>33</v>
      </c>
      <c r="I2110" t="s">
        <v>2349</v>
      </c>
      <c r="J2110" t="s">
        <v>2349</v>
      </c>
      <c r="K2110" t="s">
        <v>394</v>
      </c>
      <c r="L2110" t="s">
        <v>395</v>
      </c>
      <c r="M2110" t="s">
        <v>816</v>
      </c>
      <c r="N2110" t="s">
        <v>817</v>
      </c>
      <c r="O2110" t="s">
        <v>2349</v>
      </c>
      <c r="P2110" t="s">
        <v>2349</v>
      </c>
      <c r="Q2110" s="1">
        <v>-30187</v>
      </c>
    </row>
    <row r="2111" spans="1:17" x14ac:dyDescent="0.35">
      <c r="A2111" t="s">
        <v>1600</v>
      </c>
      <c r="B2111" t="s">
        <v>815</v>
      </c>
      <c r="C2111">
        <v>5064</v>
      </c>
      <c r="D2111" t="s">
        <v>67</v>
      </c>
      <c r="E2111" t="s">
        <v>77</v>
      </c>
      <c r="F2111" t="s">
        <v>78</v>
      </c>
      <c r="G2111" t="s">
        <v>32</v>
      </c>
      <c r="H2111" t="s">
        <v>33</v>
      </c>
      <c r="I2111" t="s">
        <v>2349</v>
      </c>
      <c r="J2111" t="s">
        <v>2349</v>
      </c>
      <c r="K2111" t="s">
        <v>394</v>
      </c>
      <c r="L2111" t="s">
        <v>395</v>
      </c>
      <c r="M2111" t="s">
        <v>816</v>
      </c>
      <c r="N2111" t="s">
        <v>817</v>
      </c>
      <c r="O2111" t="s">
        <v>2349</v>
      </c>
      <c r="P2111" t="s">
        <v>2349</v>
      </c>
      <c r="Q2111" s="1">
        <v>-732</v>
      </c>
    </row>
    <row r="2112" spans="1:17" x14ac:dyDescent="0.35">
      <c r="A2112" t="s">
        <v>1600</v>
      </c>
      <c r="B2112" t="s">
        <v>815</v>
      </c>
      <c r="C2112">
        <v>50020</v>
      </c>
      <c r="D2112" t="s">
        <v>117</v>
      </c>
      <c r="E2112" t="s">
        <v>77</v>
      </c>
      <c r="F2112" t="s">
        <v>78</v>
      </c>
      <c r="G2112" t="s">
        <v>32</v>
      </c>
      <c r="H2112" t="s">
        <v>33</v>
      </c>
      <c r="I2112" t="s">
        <v>2349</v>
      </c>
      <c r="J2112" t="s">
        <v>2349</v>
      </c>
      <c r="K2112" t="s">
        <v>394</v>
      </c>
      <c r="L2112" t="s">
        <v>395</v>
      </c>
      <c r="M2112" t="s">
        <v>816</v>
      </c>
      <c r="N2112" t="s">
        <v>817</v>
      </c>
      <c r="O2112" t="s">
        <v>2349</v>
      </c>
      <c r="P2112" t="s">
        <v>2349</v>
      </c>
      <c r="Q2112" s="1">
        <v>-91475</v>
      </c>
    </row>
    <row r="2113" spans="1:17" x14ac:dyDescent="0.35">
      <c r="A2113" t="s">
        <v>1600</v>
      </c>
      <c r="B2113" t="s">
        <v>1472</v>
      </c>
      <c r="C2113">
        <v>5064</v>
      </c>
      <c r="D2113" t="s">
        <v>67</v>
      </c>
      <c r="E2113" t="s">
        <v>143</v>
      </c>
      <c r="F2113" t="s">
        <v>144</v>
      </c>
      <c r="G2113" t="s">
        <v>32</v>
      </c>
      <c r="H2113" t="s">
        <v>33</v>
      </c>
      <c r="I2113" t="s">
        <v>2349</v>
      </c>
      <c r="J2113" t="s">
        <v>2349</v>
      </c>
      <c r="K2113" t="s">
        <v>394</v>
      </c>
      <c r="L2113" t="s">
        <v>395</v>
      </c>
      <c r="M2113" t="s">
        <v>2349</v>
      </c>
      <c r="N2113" t="s">
        <v>2349</v>
      </c>
      <c r="O2113" t="s">
        <v>2349</v>
      </c>
      <c r="P2113" t="s">
        <v>2349</v>
      </c>
      <c r="Q2113" s="1">
        <v>732</v>
      </c>
    </row>
    <row r="2114" spans="1:17" x14ac:dyDescent="0.35">
      <c r="A2114" t="s">
        <v>1600</v>
      </c>
      <c r="B2114" t="s">
        <v>1370</v>
      </c>
      <c r="C2114">
        <v>552400</v>
      </c>
      <c r="D2114" t="s">
        <v>746</v>
      </c>
      <c r="E2114" t="s">
        <v>110</v>
      </c>
      <c r="F2114" t="s">
        <v>111</v>
      </c>
      <c r="G2114" t="s">
        <v>112</v>
      </c>
      <c r="H2114" t="s">
        <v>113</v>
      </c>
      <c r="I2114" t="s">
        <v>2349</v>
      </c>
      <c r="J2114" t="s">
        <v>2349</v>
      </c>
      <c r="K2114" t="s">
        <v>2349</v>
      </c>
      <c r="L2114" t="s">
        <v>2349</v>
      </c>
      <c r="M2114" t="s">
        <v>2349</v>
      </c>
      <c r="N2114" t="s">
        <v>2349</v>
      </c>
      <c r="O2114" t="s">
        <v>2349</v>
      </c>
      <c r="P2114" t="s">
        <v>2349</v>
      </c>
      <c r="Q2114" s="1">
        <v>100</v>
      </c>
    </row>
    <row r="2115" spans="1:17" x14ac:dyDescent="0.35">
      <c r="A2115" t="s">
        <v>1600</v>
      </c>
      <c r="B2115" t="s">
        <v>746</v>
      </c>
      <c r="C2115">
        <v>552400</v>
      </c>
      <c r="D2115" t="s">
        <v>746</v>
      </c>
      <c r="E2115" t="s">
        <v>143</v>
      </c>
      <c r="F2115" t="s">
        <v>144</v>
      </c>
      <c r="G2115" t="s">
        <v>32</v>
      </c>
      <c r="H2115" t="s">
        <v>33</v>
      </c>
      <c r="I2115" t="s">
        <v>2349</v>
      </c>
      <c r="J2115" t="s">
        <v>2349</v>
      </c>
      <c r="K2115" t="s">
        <v>743</v>
      </c>
      <c r="L2115" t="s">
        <v>744</v>
      </c>
      <c r="M2115" t="s">
        <v>2349</v>
      </c>
      <c r="N2115" t="s">
        <v>2349</v>
      </c>
      <c r="O2115" t="s">
        <v>2349</v>
      </c>
      <c r="P2115" t="s">
        <v>2349</v>
      </c>
      <c r="Q2115" s="1">
        <v>5700</v>
      </c>
    </row>
    <row r="2116" spans="1:17" x14ac:dyDescent="0.35">
      <c r="A2116" t="s">
        <v>1600</v>
      </c>
      <c r="B2116" t="s">
        <v>746</v>
      </c>
      <c r="C2116">
        <v>552400</v>
      </c>
      <c r="D2116" t="s">
        <v>746</v>
      </c>
      <c r="E2116" t="s">
        <v>390</v>
      </c>
      <c r="F2116" t="s">
        <v>391</v>
      </c>
      <c r="G2116" t="s">
        <v>112</v>
      </c>
      <c r="H2116" t="s">
        <v>113</v>
      </c>
      <c r="I2116" t="s">
        <v>2349</v>
      </c>
      <c r="J2116" t="s">
        <v>2349</v>
      </c>
      <c r="K2116" t="s">
        <v>2349</v>
      </c>
      <c r="L2116" t="s">
        <v>2349</v>
      </c>
      <c r="M2116" t="s">
        <v>2349</v>
      </c>
      <c r="N2116" t="s">
        <v>2349</v>
      </c>
      <c r="O2116" t="s">
        <v>2349</v>
      </c>
      <c r="P2116" t="s">
        <v>2349</v>
      </c>
      <c r="Q2116" s="1">
        <v>2500</v>
      </c>
    </row>
    <row r="2117" spans="1:17" x14ac:dyDescent="0.35">
      <c r="A2117" t="s">
        <v>1600</v>
      </c>
      <c r="B2117" t="s">
        <v>746</v>
      </c>
      <c r="C2117">
        <v>552400</v>
      </c>
      <c r="D2117" t="s">
        <v>746</v>
      </c>
      <c r="E2117" t="s">
        <v>340</v>
      </c>
      <c r="F2117" t="s">
        <v>341</v>
      </c>
      <c r="G2117" t="s">
        <v>32</v>
      </c>
      <c r="H2117" t="s">
        <v>33</v>
      </c>
      <c r="I2117" t="s">
        <v>2349</v>
      </c>
      <c r="J2117" t="s">
        <v>2349</v>
      </c>
      <c r="K2117" t="s">
        <v>743</v>
      </c>
      <c r="L2117" t="s">
        <v>744</v>
      </c>
      <c r="M2117" t="s">
        <v>2349</v>
      </c>
      <c r="N2117" t="s">
        <v>2349</v>
      </c>
      <c r="O2117" t="s">
        <v>2349</v>
      </c>
      <c r="P2117" t="s">
        <v>2349</v>
      </c>
      <c r="Q2117" s="1">
        <v>38418</v>
      </c>
    </row>
    <row r="2118" spans="1:17" x14ac:dyDescent="0.35">
      <c r="A2118" t="s">
        <v>1600</v>
      </c>
      <c r="B2118" t="s">
        <v>746</v>
      </c>
      <c r="C2118">
        <v>552400</v>
      </c>
      <c r="D2118" t="s">
        <v>746</v>
      </c>
      <c r="E2118" t="s">
        <v>299</v>
      </c>
      <c r="F2118" t="s">
        <v>300</v>
      </c>
      <c r="G2118" t="s">
        <v>32</v>
      </c>
      <c r="H2118" t="s">
        <v>33</v>
      </c>
      <c r="I2118" t="s">
        <v>2349</v>
      </c>
      <c r="J2118" t="s">
        <v>2349</v>
      </c>
      <c r="K2118" t="s">
        <v>743</v>
      </c>
      <c r="L2118" t="s">
        <v>744</v>
      </c>
      <c r="M2118" t="s">
        <v>2349</v>
      </c>
      <c r="N2118" t="s">
        <v>2349</v>
      </c>
      <c r="O2118" t="s">
        <v>2349</v>
      </c>
      <c r="P2118" t="s">
        <v>2349</v>
      </c>
      <c r="Q2118" s="1">
        <v>25821</v>
      </c>
    </row>
    <row r="2119" spans="1:17" x14ac:dyDescent="0.35">
      <c r="A2119" t="s">
        <v>1600</v>
      </c>
      <c r="B2119" t="s">
        <v>746</v>
      </c>
      <c r="C2119">
        <v>552400</v>
      </c>
      <c r="D2119" t="s">
        <v>746</v>
      </c>
      <c r="E2119" t="s">
        <v>299</v>
      </c>
      <c r="F2119" t="s">
        <v>300</v>
      </c>
      <c r="G2119" t="s">
        <v>32</v>
      </c>
      <c r="H2119" t="s">
        <v>33</v>
      </c>
      <c r="I2119" t="s">
        <v>2349</v>
      </c>
      <c r="J2119" t="s">
        <v>2349</v>
      </c>
      <c r="K2119" t="s">
        <v>2349</v>
      </c>
      <c r="L2119" t="s">
        <v>2349</v>
      </c>
      <c r="M2119" t="s">
        <v>2349</v>
      </c>
      <c r="N2119" t="s">
        <v>2349</v>
      </c>
      <c r="O2119" t="s">
        <v>2349</v>
      </c>
      <c r="P2119" t="s">
        <v>2349</v>
      </c>
      <c r="Q2119" s="1">
        <v>180</v>
      </c>
    </row>
    <row r="2120" spans="1:17" x14ac:dyDescent="0.35">
      <c r="A2120" t="s">
        <v>1600</v>
      </c>
      <c r="B2120" t="s">
        <v>1196</v>
      </c>
      <c r="C2120">
        <v>552400</v>
      </c>
      <c r="D2120" t="s">
        <v>746</v>
      </c>
      <c r="E2120" t="s">
        <v>30</v>
      </c>
      <c r="F2120" t="s">
        <v>31</v>
      </c>
      <c r="G2120" t="s">
        <v>32</v>
      </c>
      <c r="H2120" t="s">
        <v>33</v>
      </c>
      <c r="I2120" t="s">
        <v>2349</v>
      </c>
      <c r="J2120" t="s">
        <v>2349</v>
      </c>
      <c r="K2120" t="s">
        <v>743</v>
      </c>
      <c r="L2120" t="s">
        <v>744</v>
      </c>
      <c r="M2120" t="s">
        <v>2349</v>
      </c>
      <c r="N2120" t="s">
        <v>2349</v>
      </c>
      <c r="O2120" t="s">
        <v>2349</v>
      </c>
      <c r="P2120" t="s">
        <v>2349</v>
      </c>
      <c r="Q2120" s="1">
        <v>41553</v>
      </c>
    </row>
    <row r="2121" spans="1:17" x14ac:dyDescent="0.35">
      <c r="A2121" t="s">
        <v>1600</v>
      </c>
      <c r="B2121" t="s">
        <v>460</v>
      </c>
      <c r="C2121">
        <v>552590</v>
      </c>
      <c r="D2121" t="s">
        <v>39</v>
      </c>
      <c r="E2121" t="s">
        <v>30</v>
      </c>
      <c r="F2121" t="s">
        <v>31</v>
      </c>
      <c r="G2121" t="s">
        <v>32</v>
      </c>
      <c r="H2121" t="s">
        <v>33</v>
      </c>
      <c r="I2121" t="s">
        <v>2349</v>
      </c>
      <c r="J2121" t="s">
        <v>2349</v>
      </c>
      <c r="K2121" t="s">
        <v>2349</v>
      </c>
      <c r="L2121" t="s">
        <v>2349</v>
      </c>
      <c r="M2121" t="s">
        <v>2349</v>
      </c>
      <c r="N2121" t="s">
        <v>2349</v>
      </c>
      <c r="O2121" t="s">
        <v>2349</v>
      </c>
      <c r="P2121" t="s">
        <v>2349</v>
      </c>
      <c r="Q2121" s="1">
        <v>300</v>
      </c>
    </row>
    <row r="2122" spans="1:17" x14ac:dyDescent="0.35">
      <c r="A2122" t="s">
        <v>1600</v>
      </c>
      <c r="B2122" t="s">
        <v>251</v>
      </c>
      <c r="C2122">
        <v>413402</v>
      </c>
      <c r="D2122" t="s">
        <v>253</v>
      </c>
      <c r="E2122" t="s">
        <v>77</v>
      </c>
      <c r="F2122" t="s">
        <v>78</v>
      </c>
      <c r="G2122" t="s">
        <v>152</v>
      </c>
      <c r="H2122" t="s">
        <v>153</v>
      </c>
      <c r="I2122" t="s">
        <v>2349</v>
      </c>
      <c r="J2122" t="s">
        <v>2349</v>
      </c>
      <c r="K2122" t="s">
        <v>2349</v>
      </c>
      <c r="L2122" t="s">
        <v>2349</v>
      </c>
      <c r="M2122" t="s">
        <v>250</v>
      </c>
      <c r="N2122" t="s">
        <v>251</v>
      </c>
      <c r="O2122" t="s">
        <v>2349</v>
      </c>
      <c r="P2122" t="s">
        <v>2349</v>
      </c>
      <c r="Q2122" s="1">
        <v>2000</v>
      </c>
    </row>
    <row r="2123" spans="1:17" x14ac:dyDescent="0.35">
      <c r="A2123" t="s">
        <v>1600</v>
      </c>
      <c r="B2123" t="s">
        <v>1540</v>
      </c>
      <c r="C2123">
        <v>551500</v>
      </c>
      <c r="D2123" t="s">
        <v>53</v>
      </c>
      <c r="E2123" t="s">
        <v>299</v>
      </c>
      <c r="F2123" t="s">
        <v>300</v>
      </c>
      <c r="G2123" t="s">
        <v>32</v>
      </c>
      <c r="H2123" t="s">
        <v>33</v>
      </c>
      <c r="I2123" t="s">
        <v>2349</v>
      </c>
      <c r="J2123" t="s">
        <v>2349</v>
      </c>
      <c r="K2123" t="s">
        <v>2349</v>
      </c>
      <c r="L2123" t="s">
        <v>2349</v>
      </c>
      <c r="M2123" t="s">
        <v>2349</v>
      </c>
      <c r="N2123" t="s">
        <v>2349</v>
      </c>
      <c r="O2123" t="s">
        <v>2349</v>
      </c>
      <c r="P2123" t="s">
        <v>2349</v>
      </c>
      <c r="Q2123" s="1">
        <v>2000</v>
      </c>
    </row>
    <row r="2124" spans="1:17" x14ac:dyDescent="0.35">
      <c r="A2124" t="s">
        <v>1600</v>
      </c>
      <c r="B2124" t="s">
        <v>463</v>
      </c>
      <c r="C2124">
        <v>552440</v>
      </c>
      <c r="D2124" t="s">
        <v>387</v>
      </c>
      <c r="E2124" t="s">
        <v>110</v>
      </c>
      <c r="F2124" t="s">
        <v>111</v>
      </c>
      <c r="G2124" t="s">
        <v>112</v>
      </c>
      <c r="H2124" t="s">
        <v>113</v>
      </c>
      <c r="I2124" t="s">
        <v>2349</v>
      </c>
      <c r="J2124" t="s">
        <v>2349</v>
      </c>
      <c r="K2124" t="s">
        <v>2349</v>
      </c>
      <c r="L2124" t="s">
        <v>2349</v>
      </c>
      <c r="M2124" t="s">
        <v>2349</v>
      </c>
      <c r="N2124" t="s">
        <v>2349</v>
      </c>
      <c r="O2124" t="s">
        <v>2349</v>
      </c>
      <c r="P2124" t="s">
        <v>2349</v>
      </c>
      <c r="Q2124" s="1">
        <v>6460</v>
      </c>
    </row>
    <row r="2125" spans="1:17" x14ac:dyDescent="0.35">
      <c r="A2125" t="s">
        <v>1600</v>
      </c>
      <c r="B2125" t="s">
        <v>463</v>
      </c>
      <c r="C2125">
        <v>552440</v>
      </c>
      <c r="D2125" t="s">
        <v>387</v>
      </c>
      <c r="E2125" t="s">
        <v>30</v>
      </c>
      <c r="F2125" t="s">
        <v>31</v>
      </c>
      <c r="G2125" t="s">
        <v>32</v>
      </c>
      <c r="H2125" t="s">
        <v>33</v>
      </c>
      <c r="I2125" t="s">
        <v>2349</v>
      </c>
      <c r="J2125" t="s">
        <v>2349</v>
      </c>
      <c r="K2125" t="s">
        <v>2349</v>
      </c>
      <c r="L2125" t="s">
        <v>2349</v>
      </c>
      <c r="M2125" t="s">
        <v>2349</v>
      </c>
      <c r="N2125" t="s">
        <v>2349</v>
      </c>
      <c r="O2125" t="s">
        <v>2349</v>
      </c>
      <c r="P2125" t="s">
        <v>2349</v>
      </c>
      <c r="Q2125" s="1">
        <v>793</v>
      </c>
    </row>
    <row r="2126" spans="1:17" x14ac:dyDescent="0.35">
      <c r="A2126" t="s">
        <v>1600</v>
      </c>
      <c r="B2126" t="s">
        <v>1415</v>
      </c>
      <c r="C2126">
        <v>413899</v>
      </c>
      <c r="D2126" t="s">
        <v>485</v>
      </c>
      <c r="E2126" t="s">
        <v>205</v>
      </c>
      <c r="F2126" t="s">
        <v>206</v>
      </c>
      <c r="G2126" t="s">
        <v>489</v>
      </c>
      <c r="H2126" t="s">
        <v>490</v>
      </c>
      <c r="I2126" t="s">
        <v>2349</v>
      </c>
      <c r="J2126" t="s">
        <v>2349</v>
      </c>
      <c r="K2126" t="s">
        <v>2349</v>
      </c>
      <c r="L2126" t="s">
        <v>2349</v>
      </c>
      <c r="M2126" t="s">
        <v>491</v>
      </c>
      <c r="N2126" t="s">
        <v>492</v>
      </c>
      <c r="O2126" t="s">
        <v>2349</v>
      </c>
      <c r="P2126" t="s">
        <v>2349</v>
      </c>
      <c r="Q2126" s="1">
        <v>2400</v>
      </c>
    </row>
    <row r="2127" spans="1:17" x14ac:dyDescent="0.35">
      <c r="A2127" t="s">
        <v>1600</v>
      </c>
      <c r="B2127" t="s">
        <v>1404</v>
      </c>
      <c r="C2127">
        <v>452800</v>
      </c>
      <c r="D2127" t="s">
        <v>462</v>
      </c>
      <c r="E2127" t="s">
        <v>44</v>
      </c>
      <c r="F2127" t="s">
        <v>45</v>
      </c>
      <c r="G2127" t="s">
        <v>563</v>
      </c>
      <c r="H2127" t="s">
        <v>564</v>
      </c>
      <c r="I2127" t="s">
        <v>2349</v>
      </c>
      <c r="J2127" t="s">
        <v>2349</v>
      </c>
      <c r="K2127" t="s">
        <v>2349</v>
      </c>
      <c r="L2127" t="s">
        <v>2349</v>
      </c>
      <c r="M2127" t="s">
        <v>565</v>
      </c>
      <c r="N2127" t="s">
        <v>566</v>
      </c>
      <c r="O2127" t="s">
        <v>2349</v>
      </c>
      <c r="P2127" t="s">
        <v>2349</v>
      </c>
      <c r="Q2127" s="1">
        <v>8960</v>
      </c>
    </row>
    <row r="2128" spans="1:17" x14ac:dyDescent="0.35">
      <c r="A2128" t="s">
        <v>1600</v>
      </c>
      <c r="B2128" t="s">
        <v>437</v>
      </c>
      <c r="C2128">
        <v>550200</v>
      </c>
      <c r="D2128" t="s">
        <v>414</v>
      </c>
      <c r="E2128" t="s">
        <v>44</v>
      </c>
      <c r="F2128" t="s">
        <v>45</v>
      </c>
      <c r="G2128" t="s">
        <v>415</v>
      </c>
      <c r="H2128" t="s">
        <v>416</v>
      </c>
      <c r="I2128" t="s">
        <v>2349</v>
      </c>
      <c r="J2128" t="s">
        <v>2349</v>
      </c>
      <c r="K2128" t="s">
        <v>420</v>
      </c>
      <c r="L2128" t="s">
        <v>421</v>
      </c>
      <c r="M2128" t="s">
        <v>2349</v>
      </c>
      <c r="N2128" t="s">
        <v>2349</v>
      </c>
      <c r="O2128" t="s">
        <v>2349</v>
      </c>
      <c r="P2128" t="s">
        <v>2349</v>
      </c>
      <c r="Q2128" s="1">
        <v>20000</v>
      </c>
    </row>
    <row r="2129" spans="1:17" x14ac:dyDescent="0.35">
      <c r="A2129" t="s">
        <v>1600</v>
      </c>
      <c r="B2129" t="s">
        <v>1107</v>
      </c>
      <c r="C2129">
        <v>552490</v>
      </c>
      <c r="D2129" t="s">
        <v>151</v>
      </c>
      <c r="E2129" t="s">
        <v>77</v>
      </c>
      <c r="F2129" t="s">
        <v>78</v>
      </c>
      <c r="G2129" t="s">
        <v>152</v>
      </c>
      <c r="H2129" t="s">
        <v>153</v>
      </c>
      <c r="I2129" t="s">
        <v>2349</v>
      </c>
      <c r="J2129" t="s">
        <v>2349</v>
      </c>
      <c r="K2129" t="s">
        <v>2349</v>
      </c>
      <c r="L2129" t="s">
        <v>2349</v>
      </c>
      <c r="M2129" t="s">
        <v>154</v>
      </c>
      <c r="N2129" t="s">
        <v>155</v>
      </c>
      <c r="O2129" t="s">
        <v>2349</v>
      </c>
      <c r="P2129" t="s">
        <v>2349</v>
      </c>
      <c r="Q2129" s="1">
        <v>142000</v>
      </c>
    </row>
    <row r="2130" spans="1:17" x14ac:dyDescent="0.35">
      <c r="A2130" t="s">
        <v>1600</v>
      </c>
      <c r="B2130" t="s">
        <v>1274</v>
      </c>
      <c r="C2130">
        <v>413110</v>
      </c>
      <c r="D2130" t="s">
        <v>1269</v>
      </c>
      <c r="E2130" t="s">
        <v>205</v>
      </c>
      <c r="F2130" t="s">
        <v>206</v>
      </c>
      <c r="G2130" t="s">
        <v>169</v>
      </c>
      <c r="H2130" t="s">
        <v>170</v>
      </c>
      <c r="I2130" t="s">
        <v>2349</v>
      </c>
      <c r="J2130" t="s">
        <v>2349</v>
      </c>
      <c r="K2130" t="s">
        <v>1275</v>
      </c>
      <c r="L2130" t="s">
        <v>1276</v>
      </c>
      <c r="M2130" t="s">
        <v>1272</v>
      </c>
      <c r="N2130" t="s">
        <v>1273</v>
      </c>
      <c r="O2130" t="s">
        <v>2349</v>
      </c>
      <c r="P2130" t="s">
        <v>2349</v>
      </c>
      <c r="Q2130" s="1">
        <v>63000</v>
      </c>
    </row>
    <row r="2131" spans="1:17" x14ac:dyDescent="0.35">
      <c r="A2131" t="s">
        <v>1600</v>
      </c>
      <c r="B2131" t="s">
        <v>1268</v>
      </c>
      <c r="C2131">
        <v>413110</v>
      </c>
      <c r="D2131" t="s">
        <v>1269</v>
      </c>
      <c r="E2131" t="s">
        <v>205</v>
      </c>
      <c r="F2131" t="s">
        <v>206</v>
      </c>
      <c r="G2131" t="s">
        <v>169</v>
      </c>
      <c r="H2131" t="s">
        <v>170</v>
      </c>
      <c r="I2131" t="s">
        <v>2349</v>
      </c>
      <c r="J2131" t="s">
        <v>2349</v>
      </c>
      <c r="K2131" t="s">
        <v>1270</v>
      </c>
      <c r="L2131" t="s">
        <v>1271</v>
      </c>
      <c r="M2131" t="s">
        <v>1272</v>
      </c>
      <c r="N2131" t="s">
        <v>1273</v>
      </c>
      <c r="O2131" t="s">
        <v>2349</v>
      </c>
      <c r="P2131" t="s">
        <v>2349</v>
      </c>
      <c r="Q2131" s="1">
        <v>98000</v>
      </c>
    </row>
    <row r="2132" spans="1:17" x14ac:dyDescent="0.35">
      <c r="A2132" t="s">
        <v>1600</v>
      </c>
      <c r="B2132" t="s">
        <v>1277</v>
      </c>
      <c r="C2132">
        <v>413120</v>
      </c>
      <c r="D2132" t="s">
        <v>495</v>
      </c>
      <c r="E2132" t="s">
        <v>205</v>
      </c>
      <c r="F2132" t="s">
        <v>206</v>
      </c>
      <c r="G2132" t="s">
        <v>169</v>
      </c>
      <c r="H2132" t="s">
        <v>170</v>
      </c>
      <c r="I2132" t="s">
        <v>2349</v>
      </c>
      <c r="J2132" t="s">
        <v>2349</v>
      </c>
      <c r="K2132" t="s">
        <v>496</v>
      </c>
      <c r="L2132" t="s">
        <v>497</v>
      </c>
      <c r="M2132" t="s">
        <v>1272</v>
      </c>
      <c r="N2132" t="s">
        <v>1273</v>
      </c>
      <c r="O2132" t="s">
        <v>2349</v>
      </c>
      <c r="P2132" t="s">
        <v>2349</v>
      </c>
      <c r="Q2132" s="1">
        <v>1209000</v>
      </c>
    </row>
    <row r="2133" spans="1:17" x14ac:dyDescent="0.35">
      <c r="A2133" t="s">
        <v>1600</v>
      </c>
      <c r="B2133" t="s">
        <v>173</v>
      </c>
      <c r="C2133">
        <v>50021</v>
      </c>
      <c r="D2133" t="s">
        <v>74</v>
      </c>
      <c r="E2133" t="s">
        <v>174</v>
      </c>
      <c r="F2133" t="s">
        <v>175</v>
      </c>
      <c r="G2133" t="s">
        <v>70</v>
      </c>
      <c r="H2133" t="s">
        <v>71</v>
      </c>
      <c r="I2133" t="s">
        <v>2349</v>
      </c>
      <c r="J2133" t="s">
        <v>2349</v>
      </c>
      <c r="K2133" t="s">
        <v>2349</v>
      </c>
      <c r="L2133" t="s">
        <v>2349</v>
      </c>
      <c r="M2133" t="s">
        <v>2349</v>
      </c>
      <c r="N2133" t="s">
        <v>2349</v>
      </c>
      <c r="O2133" t="s">
        <v>2349</v>
      </c>
      <c r="P2133" t="s">
        <v>2349</v>
      </c>
      <c r="Q2133" s="1">
        <v>17000</v>
      </c>
    </row>
    <row r="2134" spans="1:17" x14ac:dyDescent="0.35">
      <c r="A2134" t="s">
        <v>1600</v>
      </c>
      <c r="B2134" t="s">
        <v>176</v>
      </c>
      <c r="C2134">
        <v>50020</v>
      </c>
      <c r="D2134" t="s">
        <v>117</v>
      </c>
      <c r="E2134" t="s">
        <v>174</v>
      </c>
      <c r="F2134" t="s">
        <v>175</v>
      </c>
      <c r="G2134" t="s">
        <v>70</v>
      </c>
      <c r="H2134" t="s">
        <v>71</v>
      </c>
      <c r="I2134" t="s">
        <v>2349</v>
      </c>
      <c r="J2134" t="s">
        <v>2349</v>
      </c>
      <c r="K2134" t="s">
        <v>2349</v>
      </c>
      <c r="L2134" t="s">
        <v>2349</v>
      </c>
      <c r="M2134" t="s">
        <v>2349</v>
      </c>
      <c r="N2134" t="s">
        <v>2349</v>
      </c>
      <c r="O2134" t="s">
        <v>2349</v>
      </c>
      <c r="P2134" t="s">
        <v>2349</v>
      </c>
      <c r="Q2134" s="1">
        <v>-17000</v>
      </c>
    </row>
    <row r="2135" spans="1:17" x14ac:dyDescent="0.35">
      <c r="A2135" t="s">
        <v>1600</v>
      </c>
      <c r="B2135" t="s">
        <v>76</v>
      </c>
      <c r="C2135">
        <v>552520</v>
      </c>
      <c r="D2135" t="s">
        <v>76</v>
      </c>
      <c r="E2135" t="s">
        <v>174</v>
      </c>
      <c r="F2135" t="s">
        <v>175</v>
      </c>
      <c r="G2135" t="s">
        <v>70</v>
      </c>
      <c r="H2135" t="s">
        <v>71</v>
      </c>
      <c r="I2135" t="s">
        <v>2349</v>
      </c>
      <c r="J2135" t="s">
        <v>2349</v>
      </c>
      <c r="K2135" t="s">
        <v>2349</v>
      </c>
      <c r="L2135" t="s">
        <v>2349</v>
      </c>
      <c r="M2135" t="s">
        <v>2349</v>
      </c>
      <c r="N2135" t="s">
        <v>2349</v>
      </c>
      <c r="O2135" t="s">
        <v>2349</v>
      </c>
      <c r="P2135" t="s">
        <v>2349</v>
      </c>
      <c r="Q2135" s="1">
        <v>2500</v>
      </c>
    </row>
    <row r="2136" spans="1:17" x14ac:dyDescent="0.35">
      <c r="A2136" t="s">
        <v>1600</v>
      </c>
      <c r="B2136" t="s">
        <v>76</v>
      </c>
      <c r="C2136">
        <v>552520</v>
      </c>
      <c r="D2136" t="s">
        <v>76</v>
      </c>
      <c r="E2136" t="s">
        <v>68</v>
      </c>
      <c r="F2136" t="s">
        <v>69</v>
      </c>
      <c r="G2136" t="s">
        <v>70</v>
      </c>
      <c r="H2136" t="s">
        <v>71</v>
      </c>
      <c r="I2136" t="s">
        <v>2349</v>
      </c>
      <c r="J2136" t="s">
        <v>2349</v>
      </c>
      <c r="K2136" t="s">
        <v>2349</v>
      </c>
      <c r="L2136" t="s">
        <v>2349</v>
      </c>
      <c r="M2136" t="s">
        <v>2349</v>
      </c>
      <c r="N2136" t="s">
        <v>2349</v>
      </c>
      <c r="O2136" t="s">
        <v>2349</v>
      </c>
      <c r="P2136" t="s">
        <v>2349</v>
      </c>
      <c r="Q2136" s="1">
        <v>1294</v>
      </c>
    </row>
    <row r="2137" spans="1:17" x14ac:dyDescent="0.35">
      <c r="A2137" t="s">
        <v>1600</v>
      </c>
      <c r="B2137" t="s">
        <v>76</v>
      </c>
      <c r="C2137">
        <v>552520</v>
      </c>
      <c r="D2137" t="s">
        <v>76</v>
      </c>
      <c r="E2137" t="s">
        <v>115</v>
      </c>
      <c r="F2137" t="s">
        <v>116</v>
      </c>
      <c r="G2137" t="s">
        <v>70</v>
      </c>
      <c r="H2137" t="s">
        <v>71</v>
      </c>
      <c r="I2137" t="s">
        <v>2349</v>
      </c>
      <c r="J2137" t="s">
        <v>2349</v>
      </c>
      <c r="K2137" t="s">
        <v>2349</v>
      </c>
      <c r="L2137" t="s">
        <v>2349</v>
      </c>
      <c r="M2137" t="s">
        <v>2349</v>
      </c>
      <c r="N2137" t="s">
        <v>2349</v>
      </c>
      <c r="O2137" t="s">
        <v>2349</v>
      </c>
      <c r="P2137" t="s">
        <v>2349</v>
      </c>
      <c r="Q2137" s="1">
        <v>137</v>
      </c>
    </row>
    <row r="2138" spans="1:17" x14ac:dyDescent="0.35">
      <c r="A2138" t="s">
        <v>1600</v>
      </c>
      <c r="B2138" t="s">
        <v>76</v>
      </c>
      <c r="C2138">
        <v>552520</v>
      </c>
      <c r="D2138" t="s">
        <v>76</v>
      </c>
      <c r="E2138" t="s">
        <v>110</v>
      </c>
      <c r="F2138" t="s">
        <v>111</v>
      </c>
      <c r="G2138" t="s">
        <v>112</v>
      </c>
      <c r="H2138" t="s">
        <v>113</v>
      </c>
      <c r="I2138" t="s">
        <v>2349</v>
      </c>
      <c r="J2138" t="s">
        <v>2349</v>
      </c>
      <c r="K2138" t="s">
        <v>2349</v>
      </c>
      <c r="L2138" t="s">
        <v>2349</v>
      </c>
      <c r="M2138" t="s">
        <v>2349</v>
      </c>
      <c r="N2138" t="s">
        <v>2349</v>
      </c>
      <c r="O2138" t="s">
        <v>2349</v>
      </c>
      <c r="P2138" t="s">
        <v>2349</v>
      </c>
      <c r="Q2138" s="1">
        <v>3500</v>
      </c>
    </row>
    <row r="2139" spans="1:17" x14ac:dyDescent="0.35">
      <c r="A2139" t="s">
        <v>1600</v>
      </c>
      <c r="B2139" t="s">
        <v>76</v>
      </c>
      <c r="C2139">
        <v>552520</v>
      </c>
      <c r="D2139" t="s">
        <v>76</v>
      </c>
      <c r="E2139" t="s">
        <v>390</v>
      </c>
      <c r="F2139" t="s">
        <v>391</v>
      </c>
      <c r="G2139" t="s">
        <v>112</v>
      </c>
      <c r="H2139" t="s">
        <v>113</v>
      </c>
      <c r="I2139" t="s">
        <v>2349</v>
      </c>
      <c r="J2139" t="s">
        <v>2349</v>
      </c>
      <c r="K2139" t="s">
        <v>2349</v>
      </c>
      <c r="L2139" t="s">
        <v>2349</v>
      </c>
      <c r="M2139" t="s">
        <v>2349</v>
      </c>
      <c r="N2139" t="s">
        <v>2349</v>
      </c>
      <c r="O2139" t="s">
        <v>2349</v>
      </c>
      <c r="P2139" t="s">
        <v>2349</v>
      </c>
      <c r="Q2139" s="1">
        <v>28133</v>
      </c>
    </row>
    <row r="2140" spans="1:17" x14ac:dyDescent="0.35">
      <c r="A2140" t="s">
        <v>1600</v>
      </c>
      <c r="B2140" t="s">
        <v>76</v>
      </c>
      <c r="C2140">
        <v>552520</v>
      </c>
      <c r="D2140" t="s">
        <v>76</v>
      </c>
      <c r="E2140" t="s">
        <v>215</v>
      </c>
      <c r="F2140" t="s">
        <v>216</v>
      </c>
      <c r="G2140" t="s">
        <v>112</v>
      </c>
      <c r="H2140" t="s">
        <v>113</v>
      </c>
      <c r="I2140" t="s">
        <v>2349</v>
      </c>
      <c r="J2140" t="s">
        <v>2349</v>
      </c>
      <c r="K2140" t="s">
        <v>2349</v>
      </c>
      <c r="L2140" t="s">
        <v>2349</v>
      </c>
      <c r="M2140" t="s">
        <v>2349</v>
      </c>
      <c r="N2140" t="s">
        <v>2349</v>
      </c>
      <c r="O2140" t="s">
        <v>2349</v>
      </c>
      <c r="P2140" t="s">
        <v>2349</v>
      </c>
      <c r="Q2140" s="1">
        <v>12257</v>
      </c>
    </row>
    <row r="2141" spans="1:17" x14ac:dyDescent="0.35">
      <c r="A2141" t="s">
        <v>1600</v>
      </c>
      <c r="B2141" t="s">
        <v>76</v>
      </c>
      <c r="C2141">
        <v>552520</v>
      </c>
      <c r="D2141" t="s">
        <v>76</v>
      </c>
      <c r="E2141" t="s">
        <v>167</v>
      </c>
      <c r="F2141" t="s">
        <v>168</v>
      </c>
      <c r="G2141" t="s">
        <v>169</v>
      </c>
      <c r="H2141" t="s">
        <v>170</v>
      </c>
      <c r="I2141" t="s">
        <v>2349</v>
      </c>
      <c r="J2141" t="s">
        <v>2349</v>
      </c>
      <c r="K2141" t="s">
        <v>2349</v>
      </c>
      <c r="L2141" t="s">
        <v>2349</v>
      </c>
      <c r="M2141" t="s">
        <v>2349</v>
      </c>
      <c r="N2141" t="s">
        <v>2349</v>
      </c>
      <c r="O2141" t="s">
        <v>2349</v>
      </c>
      <c r="P2141" t="s">
        <v>2349</v>
      </c>
      <c r="Q2141" s="1">
        <v>4000</v>
      </c>
    </row>
    <row r="2142" spans="1:17" x14ac:dyDescent="0.35">
      <c r="A2142" t="s">
        <v>1600</v>
      </c>
      <c r="B2142" t="s">
        <v>76</v>
      </c>
      <c r="C2142">
        <v>552520</v>
      </c>
      <c r="D2142" t="s">
        <v>76</v>
      </c>
      <c r="E2142" t="s">
        <v>299</v>
      </c>
      <c r="F2142" t="s">
        <v>300</v>
      </c>
      <c r="G2142" t="s">
        <v>32</v>
      </c>
      <c r="H2142" t="s">
        <v>33</v>
      </c>
      <c r="I2142" t="s">
        <v>2349</v>
      </c>
      <c r="J2142" t="s">
        <v>2349</v>
      </c>
      <c r="K2142" t="s">
        <v>2349</v>
      </c>
      <c r="L2142" t="s">
        <v>2349</v>
      </c>
      <c r="M2142" t="s">
        <v>2349</v>
      </c>
      <c r="N2142" t="s">
        <v>2349</v>
      </c>
      <c r="O2142" t="s">
        <v>2349</v>
      </c>
      <c r="P2142" t="s">
        <v>2349</v>
      </c>
      <c r="Q2142" s="1">
        <v>476</v>
      </c>
    </row>
    <row r="2143" spans="1:17" x14ac:dyDescent="0.35">
      <c r="A2143" t="s">
        <v>1600</v>
      </c>
      <c r="B2143" t="s">
        <v>76</v>
      </c>
      <c r="C2143">
        <v>552520</v>
      </c>
      <c r="D2143" t="s">
        <v>76</v>
      </c>
      <c r="E2143" t="s">
        <v>530</v>
      </c>
      <c r="F2143" t="s">
        <v>531</v>
      </c>
      <c r="G2143" t="s">
        <v>79</v>
      </c>
      <c r="H2143" t="s">
        <v>80</v>
      </c>
      <c r="I2143" t="s">
        <v>2349</v>
      </c>
      <c r="J2143" t="s">
        <v>2349</v>
      </c>
      <c r="K2143" t="s">
        <v>2349</v>
      </c>
      <c r="L2143" t="s">
        <v>2349</v>
      </c>
      <c r="M2143" t="s">
        <v>2349</v>
      </c>
      <c r="N2143" t="s">
        <v>2349</v>
      </c>
      <c r="O2143" t="s">
        <v>2349</v>
      </c>
      <c r="P2143" t="s">
        <v>2349</v>
      </c>
      <c r="Q2143" s="1">
        <v>125880</v>
      </c>
    </row>
    <row r="2144" spans="1:17" x14ac:dyDescent="0.35">
      <c r="A2144" t="s">
        <v>1600</v>
      </c>
      <c r="B2144" t="s">
        <v>76</v>
      </c>
      <c r="C2144">
        <v>552520</v>
      </c>
      <c r="D2144" t="s">
        <v>76</v>
      </c>
      <c r="E2144" t="s">
        <v>530</v>
      </c>
      <c r="F2144" t="s">
        <v>531</v>
      </c>
      <c r="G2144" t="s">
        <v>275</v>
      </c>
      <c r="H2144" t="s">
        <v>276</v>
      </c>
      <c r="I2144" t="s">
        <v>2349</v>
      </c>
      <c r="J2144" t="s">
        <v>2349</v>
      </c>
      <c r="K2144" t="s">
        <v>2349</v>
      </c>
      <c r="L2144" t="s">
        <v>2349</v>
      </c>
      <c r="M2144" t="s">
        <v>2349</v>
      </c>
      <c r="N2144" t="s">
        <v>2349</v>
      </c>
      <c r="O2144" t="s">
        <v>2349</v>
      </c>
      <c r="P2144" t="s">
        <v>2349</v>
      </c>
      <c r="Q2144" s="1">
        <v>20500</v>
      </c>
    </row>
    <row r="2145" spans="1:17" x14ac:dyDescent="0.35">
      <c r="A2145" t="s">
        <v>1600</v>
      </c>
      <c r="B2145" t="s">
        <v>76</v>
      </c>
      <c r="C2145">
        <v>552520</v>
      </c>
      <c r="D2145" t="s">
        <v>76</v>
      </c>
      <c r="E2145" t="s">
        <v>537</v>
      </c>
      <c r="F2145" t="s">
        <v>538</v>
      </c>
      <c r="G2145" t="s">
        <v>535</v>
      </c>
      <c r="H2145" t="s">
        <v>536</v>
      </c>
      <c r="I2145" t="s">
        <v>2349</v>
      </c>
      <c r="J2145" t="s">
        <v>2349</v>
      </c>
      <c r="K2145" t="s">
        <v>2349</v>
      </c>
      <c r="L2145" t="s">
        <v>2349</v>
      </c>
      <c r="M2145" t="s">
        <v>2349</v>
      </c>
      <c r="N2145" t="s">
        <v>2349</v>
      </c>
      <c r="O2145" t="s">
        <v>2349</v>
      </c>
      <c r="P2145" t="s">
        <v>2349</v>
      </c>
      <c r="Q2145" s="1">
        <v>10121</v>
      </c>
    </row>
    <row r="2146" spans="1:17" x14ac:dyDescent="0.35">
      <c r="A2146" t="s">
        <v>1600</v>
      </c>
      <c r="B2146" t="s">
        <v>76</v>
      </c>
      <c r="C2146">
        <v>552520</v>
      </c>
      <c r="D2146" t="s">
        <v>76</v>
      </c>
      <c r="E2146" t="s">
        <v>539</v>
      </c>
      <c r="F2146" t="s">
        <v>540</v>
      </c>
      <c r="G2146" t="s">
        <v>348</v>
      </c>
      <c r="H2146" t="s">
        <v>349</v>
      </c>
      <c r="I2146" t="s">
        <v>2349</v>
      </c>
      <c r="J2146" t="s">
        <v>2349</v>
      </c>
      <c r="K2146" t="s">
        <v>2349</v>
      </c>
      <c r="L2146" t="s">
        <v>2349</v>
      </c>
      <c r="M2146" t="s">
        <v>2349</v>
      </c>
      <c r="N2146" t="s">
        <v>2349</v>
      </c>
      <c r="O2146" t="s">
        <v>2349</v>
      </c>
      <c r="P2146" t="s">
        <v>2349</v>
      </c>
      <c r="Q2146" s="1">
        <v>11700</v>
      </c>
    </row>
    <row r="2147" spans="1:17" x14ac:dyDescent="0.35">
      <c r="A2147" t="s">
        <v>1600</v>
      </c>
      <c r="B2147" t="s">
        <v>76</v>
      </c>
      <c r="C2147">
        <v>552520</v>
      </c>
      <c r="D2147" t="s">
        <v>76</v>
      </c>
      <c r="E2147" t="s">
        <v>306</v>
      </c>
      <c r="F2147" t="s">
        <v>307</v>
      </c>
      <c r="G2147" t="s">
        <v>158</v>
      </c>
      <c r="H2147" t="s">
        <v>159</v>
      </c>
      <c r="I2147" t="s">
        <v>2349</v>
      </c>
      <c r="J2147" t="s">
        <v>2349</v>
      </c>
      <c r="K2147" t="s">
        <v>2349</v>
      </c>
      <c r="L2147" t="s">
        <v>2349</v>
      </c>
      <c r="M2147" t="s">
        <v>2349</v>
      </c>
      <c r="N2147" t="s">
        <v>2349</v>
      </c>
      <c r="O2147" t="s">
        <v>2349</v>
      </c>
      <c r="P2147" t="s">
        <v>2349</v>
      </c>
      <c r="Q2147" s="1">
        <v>58557</v>
      </c>
    </row>
    <row r="2148" spans="1:17" x14ac:dyDescent="0.35">
      <c r="A2148" t="s">
        <v>1600</v>
      </c>
      <c r="B2148" t="s">
        <v>76</v>
      </c>
      <c r="C2148">
        <v>552520</v>
      </c>
      <c r="D2148" t="s">
        <v>76</v>
      </c>
      <c r="E2148" t="s">
        <v>189</v>
      </c>
      <c r="F2148" t="s">
        <v>190</v>
      </c>
      <c r="G2148" t="s">
        <v>260</v>
      </c>
      <c r="H2148" t="s">
        <v>261</v>
      </c>
      <c r="I2148" t="s">
        <v>2349</v>
      </c>
      <c r="J2148" t="s">
        <v>2349</v>
      </c>
      <c r="K2148" t="s">
        <v>2349</v>
      </c>
      <c r="L2148" t="s">
        <v>2349</v>
      </c>
      <c r="M2148" t="s">
        <v>779</v>
      </c>
      <c r="N2148" t="s">
        <v>780</v>
      </c>
      <c r="O2148" t="s">
        <v>2349</v>
      </c>
      <c r="P2148" t="s">
        <v>2349</v>
      </c>
      <c r="Q2148" s="1">
        <v>18430</v>
      </c>
    </row>
    <row r="2149" spans="1:17" x14ac:dyDescent="0.35">
      <c r="A2149" t="s">
        <v>1600</v>
      </c>
      <c r="B2149" t="s">
        <v>879</v>
      </c>
      <c r="C2149">
        <v>552520</v>
      </c>
      <c r="D2149" t="s">
        <v>76</v>
      </c>
      <c r="E2149" t="s">
        <v>258</v>
      </c>
      <c r="F2149" t="s">
        <v>259</v>
      </c>
      <c r="G2149" t="s">
        <v>260</v>
      </c>
      <c r="H2149" t="s">
        <v>261</v>
      </c>
      <c r="I2149" t="s">
        <v>2349</v>
      </c>
      <c r="J2149" t="s">
        <v>2349</v>
      </c>
      <c r="K2149" t="s">
        <v>2349</v>
      </c>
      <c r="L2149" t="s">
        <v>2349</v>
      </c>
      <c r="M2149" t="s">
        <v>862</v>
      </c>
      <c r="N2149" t="s">
        <v>863</v>
      </c>
      <c r="O2149" t="s">
        <v>2349</v>
      </c>
      <c r="P2149" t="s">
        <v>2349</v>
      </c>
      <c r="Q2149" s="1">
        <v>2000</v>
      </c>
    </row>
    <row r="2150" spans="1:17" x14ac:dyDescent="0.35">
      <c r="A2150" t="s">
        <v>1600</v>
      </c>
      <c r="B2150" t="s">
        <v>222</v>
      </c>
      <c r="C2150">
        <v>551108</v>
      </c>
      <c r="D2150" t="s">
        <v>222</v>
      </c>
      <c r="E2150" t="s">
        <v>219</v>
      </c>
      <c r="F2150" t="s">
        <v>220</v>
      </c>
      <c r="G2150" t="s">
        <v>158</v>
      </c>
      <c r="H2150" t="s">
        <v>159</v>
      </c>
      <c r="I2150" t="s">
        <v>2349</v>
      </c>
      <c r="J2150" t="s">
        <v>2349</v>
      </c>
      <c r="K2150" t="s">
        <v>2349</v>
      </c>
      <c r="L2150" t="s">
        <v>2349</v>
      </c>
      <c r="M2150" t="s">
        <v>2349</v>
      </c>
      <c r="N2150" t="s">
        <v>2349</v>
      </c>
      <c r="O2150" t="s">
        <v>2349</v>
      </c>
      <c r="P2150" t="s">
        <v>2349</v>
      </c>
      <c r="Q2150" s="1">
        <v>10000</v>
      </c>
    </row>
    <row r="2151" spans="1:17" x14ac:dyDescent="0.35">
      <c r="A2151" t="s">
        <v>1600</v>
      </c>
      <c r="B2151" t="s">
        <v>222</v>
      </c>
      <c r="C2151">
        <v>551108</v>
      </c>
      <c r="D2151" t="s">
        <v>222</v>
      </c>
      <c r="E2151" t="s">
        <v>110</v>
      </c>
      <c r="F2151" t="s">
        <v>111</v>
      </c>
      <c r="G2151" t="s">
        <v>112</v>
      </c>
      <c r="H2151" t="s">
        <v>113</v>
      </c>
      <c r="I2151" t="s">
        <v>1246</v>
      </c>
      <c r="J2151" t="s">
        <v>1247</v>
      </c>
      <c r="K2151" t="s">
        <v>2349</v>
      </c>
      <c r="L2151" t="s">
        <v>2349</v>
      </c>
      <c r="M2151" t="s">
        <v>2349</v>
      </c>
      <c r="N2151" t="s">
        <v>2349</v>
      </c>
      <c r="O2151" t="s">
        <v>2349</v>
      </c>
      <c r="P2151" t="s">
        <v>2349</v>
      </c>
      <c r="Q2151" s="1">
        <v>37500</v>
      </c>
    </row>
    <row r="2152" spans="1:17" x14ac:dyDescent="0.35">
      <c r="A2152" t="s">
        <v>1600</v>
      </c>
      <c r="B2152" t="s">
        <v>222</v>
      </c>
      <c r="C2152">
        <v>551108</v>
      </c>
      <c r="D2152" t="s">
        <v>222</v>
      </c>
      <c r="E2152" t="s">
        <v>146</v>
      </c>
      <c r="F2152" t="s">
        <v>147</v>
      </c>
      <c r="G2152" t="s">
        <v>148</v>
      </c>
      <c r="H2152" t="s">
        <v>149</v>
      </c>
      <c r="I2152" t="s">
        <v>587</v>
      </c>
      <c r="J2152" t="s">
        <v>588</v>
      </c>
      <c r="K2152" t="s">
        <v>2349</v>
      </c>
      <c r="L2152" t="s">
        <v>2349</v>
      </c>
      <c r="M2152" t="s">
        <v>2349</v>
      </c>
      <c r="N2152" t="s">
        <v>2349</v>
      </c>
      <c r="O2152" t="s">
        <v>2349</v>
      </c>
      <c r="P2152" t="s">
        <v>2349</v>
      </c>
      <c r="Q2152" s="1">
        <v>12000</v>
      </c>
    </row>
    <row r="2153" spans="1:17" x14ac:dyDescent="0.35">
      <c r="A2153" t="s">
        <v>1600</v>
      </c>
      <c r="B2153" t="s">
        <v>222</v>
      </c>
      <c r="C2153">
        <v>551108</v>
      </c>
      <c r="D2153" t="s">
        <v>222</v>
      </c>
      <c r="E2153" t="s">
        <v>232</v>
      </c>
      <c r="F2153" t="s">
        <v>233</v>
      </c>
      <c r="G2153" t="s">
        <v>234</v>
      </c>
      <c r="H2153" t="s">
        <v>235</v>
      </c>
      <c r="I2153" t="s">
        <v>1244</v>
      </c>
      <c r="J2153" t="s">
        <v>1245</v>
      </c>
      <c r="K2153" t="s">
        <v>2349</v>
      </c>
      <c r="L2153" t="s">
        <v>2349</v>
      </c>
      <c r="M2153" t="s">
        <v>2349</v>
      </c>
      <c r="N2153" t="s">
        <v>2349</v>
      </c>
      <c r="O2153" t="s">
        <v>2349</v>
      </c>
      <c r="P2153" t="s">
        <v>2349</v>
      </c>
      <c r="Q2153" s="1">
        <v>14000</v>
      </c>
    </row>
    <row r="2154" spans="1:17" x14ac:dyDescent="0.35">
      <c r="A2154" t="s">
        <v>1600</v>
      </c>
      <c r="B2154" t="s">
        <v>222</v>
      </c>
      <c r="C2154">
        <v>551108</v>
      </c>
      <c r="D2154" t="s">
        <v>222</v>
      </c>
      <c r="E2154" t="s">
        <v>537</v>
      </c>
      <c r="F2154" t="s">
        <v>538</v>
      </c>
      <c r="G2154" t="s">
        <v>535</v>
      </c>
      <c r="H2154" t="s">
        <v>536</v>
      </c>
      <c r="I2154" t="s">
        <v>1548</v>
      </c>
      <c r="J2154" t="s">
        <v>1549</v>
      </c>
      <c r="K2154" t="s">
        <v>2349</v>
      </c>
      <c r="L2154" t="s">
        <v>2349</v>
      </c>
      <c r="M2154" t="s">
        <v>2349</v>
      </c>
      <c r="N2154" t="s">
        <v>2349</v>
      </c>
      <c r="O2154" t="s">
        <v>2349</v>
      </c>
      <c r="P2154" t="s">
        <v>2349</v>
      </c>
      <c r="Q2154" s="1">
        <v>27600</v>
      </c>
    </row>
    <row r="2155" spans="1:17" x14ac:dyDescent="0.35">
      <c r="A2155" t="s">
        <v>1600</v>
      </c>
      <c r="B2155" t="s">
        <v>222</v>
      </c>
      <c r="C2155">
        <v>551108</v>
      </c>
      <c r="D2155" t="s">
        <v>222</v>
      </c>
      <c r="E2155" t="s">
        <v>200</v>
      </c>
      <c r="F2155" t="s">
        <v>201</v>
      </c>
      <c r="G2155" t="s">
        <v>202</v>
      </c>
      <c r="H2155" t="s">
        <v>203</v>
      </c>
      <c r="I2155" t="s">
        <v>1588</v>
      </c>
      <c r="J2155" t="s">
        <v>1589</v>
      </c>
      <c r="K2155" t="s">
        <v>2349</v>
      </c>
      <c r="L2155" t="s">
        <v>2349</v>
      </c>
      <c r="M2155" t="s">
        <v>2349</v>
      </c>
      <c r="N2155" t="s">
        <v>2349</v>
      </c>
      <c r="O2155" t="s">
        <v>2349</v>
      </c>
      <c r="P2155" t="s">
        <v>2349</v>
      </c>
      <c r="Q2155" s="1">
        <v>18605</v>
      </c>
    </row>
    <row r="2156" spans="1:17" x14ac:dyDescent="0.35">
      <c r="A2156" t="s">
        <v>1600</v>
      </c>
      <c r="B2156" t="s">
        <v>222</v>
      </c>
      <c r="C2156">
        <v>551108</v>
      </c>
      <c r="D2156" t="s">
        <v>222</v>
      </c>
      <c r="E2156" t="s">
        <v>44</v>
      </c>
      <c r="F2156" t="s">
        <v>45</v>
      </c>
      <c r="G2156" t="s">
        <v>20</v>
      </c>
      <c r="H2156" t="s">
        <v>21</v>
      </c>
      <c r="I2156" t="s">
        <v>1584</v>
      </c>
      <c r="J2156" t="s">
        <v>1585</v>
      </c>
      <c r="K2156" t="s">
        <v>2349</v>
      </c>
      <c r="L2156" t="s">
        <v>2349</v>
      </c>
      <c r="M2156" t="s">
        <v>2349</v>
      </c>
      <c r="N2156" t="s">
        <v>2349</v>
      </c>
      <c r="O2156" t="s">
        <v>2349</v>
      </c>
      <c r="P2156" t="s">
        <v>2349</v>
      </c>
      <c r="Q2156" s="1">
        <v>4000</v>
      </c>
    </row>
    <row r="2157" spans="1:17" x14ac:dyDescent="0.35">
      <c r="A2157" t="s">
        <v>1600</v>
      </c>
      <c r="B2157" t="s">
        <v>1423</v>
      </c>
      <c r="C2157">
        <v>413110</v>
      </c>
      <c r="D2157" t="s">
        <v>1269</v>
      </c>
      <c r="E2157" t="s">
        <v>205</v>
      </c>
      <c r="F2157" t="s">
        <v>206</v>
      </c>
      <c r="G2157" t="s">
        <v>1421</v>
      </c>
      <c r="H2157" t="s">
        <v>1422</v>
      </c>
      <c r="I2157" t="s">
        <v>2349</v>
      </c>
      <c r="J2157" t="s">
        <v>2349</v>
      </c>
      <c r="K2157" t="s">
        <v>2349</v>
      </c>
      <c r="L2157" t="s">
        <v>2349</v>
      </c>
      <c r="M2157" t="s">
        <v>491</v>
      </c>
      <c r="N2157" t="s">
        <v>492</v>
      </c>
      <c r="O2157" t="s">
        <v>2349</v>
      </c>
      <c r="P2157" t="s">
        <v>2349</v>
      </c>
      <c r="Q2157" s="1">
        <v>5000</v>
      </c>
    </row>
    <row r="2158" spans="1:17" x14ac:dyDescent="0.35">
      <c r="A2158" t="s">
        <v>1600</v>
      </c>
      <c r="B2158" t="s">
        <v>461</v>
      </c>
      <c r="C2158">
        <v>452800</v>
      </c>
      <c r="D2158" t="s">
        <v>462</v>
      </c>
      <c r="E2158" t="s">
        <v>30</v>
      </c>
      <c r="F2158" t="s">
        <v>31</v>
      </c>
      <c r="G2158" t="s">
        <v>32</v>
      </c>
      <c r="H2158" t="s">
        <v>33</v>
      </c>
      <c r="I2158" t="s">
        <v>2349</v>
      </c>
      <c r="J2158" t="s">
        <v>2349</v>
      </c>
      <c r="K2158" t="s">
        <v>2349</v>
      </c>
      <c r="L2158" t="s">
        <v>2349</v>
      </c>
      <c r="M2158" t="s">
        <v>2349</v>
      </c>
      <c r="N2158" t="s">
        <v>2349</v>
      </c>
      <c r="O2158" t="s">
        <v>2349</v>
      </c>
      <c r="P2158" t="s">
        <v>2349</v>
      </c>
      <c r="Q2158" s="1">
        <v>100</v>
      </c>
    </row>
    <row r="2159" spans="1:17" x14ac:dyDescent="0.35">
      <c r="A2159" t="s">
        <v>1600</v>
      </c>
      <c r="B2159" t="s">
        <v>461</v>
      </c>
      <c r="C2159">
        <v>552230</v>
      </c>
      <c r="D2159" t="s">
        <v>218</v>
      </c>
      <c r="E2159" t="s">
        <v>30</v>
      </c>
      <c r="F2159" t="s">
        <v>31</v>
      </c>
      <c r="G2159" t="s">
        <v>32</v>
      </c>
      <c r="H2159" t="s">
        <v>33</v>
      </c>
      <c r="I2159" t="s">
        <v>2349</v>
      </c>
      <c r="J2159" t="s">
        <v>2349</v>
      </c>
      <c r="K2159" t="s">
        <v>2349</v>
      </c>
      <c r="L2159" t="s">
        <v>2349</v>
      </c>
      <c r="M2159" t="s">
        <v>2349</v>
      </c>
      <c r="N2159" t="s">
        <v>2349</v>
      </c>
      <c r="O2159" t="s">
        <v>2349</v>
      </c>
      <c r="P2159" t="s">
        <v>2349</v>
      </c>
      <c r="Q2159" s="1">
        <v>984</v>
      </c>
    </row>
    <row r="2160" spans="1:17" x14ac:dyDescent="0.35">
      <c r="A2160" t="s">
        <v>1597</v>
      </c>
      <c r="B2160" t="s">
        <v>135</v>
      </c>
      <c r="C2160">
        <v>350000</v>
      </c>
      <c r="D2160" t="s">
        <v>136</v>
      </c>
      <c r="E2160" t="s">
        <v>44</v>
      </c>
      <c r="F2160" t="s">
        <v>45</v>
      </c>
      <c r="G2160" t="s">
        <v>84</v>
      </c>
      <c r="H2160" t="s">
        <v>85</v>
      </c>
      <c r="I2160" t="s">
        <v>2349</v>
      </c>
      <c r="J2160" t="s">
        <v>2349</v>
      </c>
      <c r="K2160" t="s">
        <v>133</v>
      </c>
      <c r="L2160" t="s">
        <v>134</v>
      </c>
      <c r="M2160" t="s">
        <v>91</v>
      </c>
      <c r="N2160" t="s">
        <v>92</v>
      </c>
      <c r="O2160" t="s">
        <v>2349</v>
      </c>
      <c r="P2160" t="s">
        <v>2349</v>
      </c>
      <c r="Q2160" s="1">
        <v>20795</v>
      </c>
    </row>
    <row r="2161" spans="1:17" x14ac:dyDescent="0.35">
      <c r="A2161" t="s">
        <v>1597</v>
      </c>
      <c r="B2161" t="s">
        <v>845</v>
      </c>
      <c r="C2161">
        <v>350000</v>
      </c>
      <c r="D2161" t="s">
        <v>136</v>
      </c>
      <c r="E2161" t="s">
        <v>44</v>
      </c>
      <c r="F2161" t="s">
        <v>45</v>
      </c>
      <c r="G2161" t="s">
        <v>667</v>
      </c>
      <c r="H2161" t="s">
        <v>668</v>
      </c>
      <c r="I2161" t="s">
        <v>2349</v>
      </c>
      <c r="J2161" t="s">
        <v>2349</v>
      </c>
      <c r="K2161" t="s">
        <v>843</v>
      </c>
      <c r="L2161" t="s">
        <v>844</v>
      </c>
      <c r="M2161" t="s">
        <v>2349</v>
      </c>
      <c r="N2161" t="s">
        <v>2349</v>
      </c>
      <c r="O2161" t="s">
        <v>2349</v>
      </c>
      <c r="P2161" t="s">
        <v>2349</v>
      </c>
      <c r="Q2161" s="1">
        <v>12000</v>
      </c>
    </row>
    <row r="2162" spans="1:17" x14ac:dyDescent="0.35">
      <c r="A2162" t="s">
        <v>1597</v>
      </c>
      <c r="B2162" t="s">
        <v>1443</v>
      </c>
      <c r="C2162">
        <v>35000010</v>
      </c>
      <c r="D2162" t="s">
        <v>834</v>
      </c>
      <c r="E2162" t="s">
        <v>205</v>
      </c>
      <c r="F2162" t="s">
        <v>206</v>
      </c>
      <c r="G2162" t="s">
        <v>489</v>
      </c>
      <c r="H2162" t="s">
        <v>490</v>
      </c>
      <c r="I2162" t="s">
        <v>2349</v>
      </c>
      <c r="J2162" t="s">
        <v>2349</v>
      </c>
      <c r="K2162" t="s">
        <v>1438</v>
      </c>
      <c r="L2162" t="s">
        <v>1439</v>
      </c>
      <c r="M2162" t="s">
        <v>1440</v>
      </c>
      <c r="N2162" t="s">
        <v>1441</v>
      </c>
      <c r="O2162" t="s">
        <v>2349</v>
      </c>
      <c r="P2162" t="s">
        <v>2349</v>
      </c>
      <c r="Q2162" s="1">
        <v>10000</v>
      </c>
    </row>
    <row r="2163" spans="1:17" x14ac:dyDescent="0.35">
      <c r="A2163" t="s">
        <v>1597</v>
      </c>
      <c r="B2163" t="s">
        <v>1456</v>
      </c>
      <c r="C2163">
        <v>322090</v>
      </c>
      <c r="D2163" t="s">
        <v>41</v>
      </c>
      <c r="E2163" t="s">
        <v>390</v>
      </c>
      <c r="F2163" t="s">
        <v>391</v>
      </c>
      <c r="G2163" t="s">
        <v>112</v>
      </c>
      <c r="H2163" t="s">
        <v>113</v>
      </c>
      <c r="I2163" t="s">
        <v>2349</v>
      </c>
      <c r="J2163" t="s">
        <v>2349</v>
      </c>
      <c r="K2163" t="s">
        <v>2349</v>
      </c>
      <c r="L2163" t="s">
        <v>2349</v>
      </c>
      <c r="M2163" t="s">
        <v>2349</v>
      </c>
      <c r="N2163" t="s">
        <v>2349</v>
      </c>
      <c r="O2163" t="s">
        <v>2349</v>
      </c>
      <c r="P2163" t="s">
        <v>2349</v>
      </c>
      <c r="Q2163" s="1">
        <v>-3100</v>
      </c>
    </row>
    <row r="2164" spans="1:17" x14ac:dyDescent="0.35">
      <c r="A2164" t="s">
        <v>1597</v>
      </c>
      <c r="B2164" t="s">
        <v>179</v>
      </c>
      <c r="C2164">
        <v>350020</v>
      </c>
      <c r="D2164" t="s">
        <v>180</v>
      </c>
      <c r="E2164" t="s">
        <v>181</v>
      </c>
      <c r="F2164" t="s">
        <v>182</v>
      </c>
      <c r="G2164" t="s">
        <v>183</v>
      </c>
      <c r="H2164" t="s">
        <v>184</v>
      </c>
      <c r="I2164" t="s">
        <v>2349</v>
      </c>
      <c r="J2164" t="s">
        <v>2349</v>
      </c>
      <c r="K2164" t="s">
        <v>185</v>
      </c>
      <c r="L2164" t="s">
        <v>186</v>
      </c>
      <c r="M2164" t="s">
        <v>2349</v>
      </c>
      <c r="N2164" t="s">
        <v>2349</v>
      </c>
      <c r="O2164" t="s">
        <v>2349</v>
      </c>
      <c r="P2164" t="s">
        <v>2349</v>
      </c>
      <c r="Q2164" s="1">
        <v>49060</v>
      </c>
    </row>
    <row r="2165" spans="1:17" x14ac:dyDescent="0.35">
      <c r="A2165" t="s">
        <v>1597</v>
      </c>
      <c r="B2165" t="s">
        <v>1105</v>
      </c>
      <c r="C2165">
        <v>35000006</v>
      </c>
      <c r="D2165" t="s">
        <v>131</v>
      </c>
      <c r="E2165" t="s">
        <v>127</v>
      </c>
      <c r="F2165" t="s">
        <v>128</v>
      </c>
      <c r="G2165" t="s">
        <v>129</v>
      </c>
      <c r="H2165" t="s">
        <v>130</v>
      </c>
      <c r="I2165" t="s">
        <v>2349</v>
      </c>
      <c r="J2165" t="s">
        <v>2349</v>
      </c>
      <c r="K2165" t="s">
        <v>2349</v>
      </c>
      <c r="L2165" t="s">
        <v>2349</v>
      </c>
      <c r="M2165" t="s">
        <v>2349</v>
      </c>
      <c r="N2165" t="s">
        <v>2349</v>
      </c>
      <c r="O2165" t="s">
        <v>2349</v>
      </c>
      <c r="P2165" t="s">
        <v>2349</v>
      </c>
      <c r="Q2165" s="1">
        <v>102758</v>
      </c>
    </row>
    <row r="2166" spans="1:17" x14ac:dyDescent="0.35">
      <c r="A2166" t="s">
        <v>1597</v>
      </c>
      <c r="B2166" t="s">
        <v>707</v>
      </c>
      <c r="C2166">
        <v>350020</v>
      </c>
      <c r="D2166" t="s">
        <v>180</v>
      </c>
      <c r="E2166" t="s">
        <v>127</v>
      </c>
      <c r="F2166" t="s">
        <v>128</v>
      </c>
      <c r="G2166" t="s">
        <v>129</v>
      </c>
      <c r="H2166" t="s">
        <v>130</v>
      </c>
      <c r="I2166" t="s">
        <v>2349</v>
      </c>
      <c r="J2166" t="s">
        <v>2349</v>
      </c>
      <c r="K2166" t="s">
        <v>195</v>
      </c>
      <c r="L2166" t="s">
        <v>196</v>
      </c>
      <c r="M2166" t="s">
        <v>2349</v>
      </c>
      <c r="N2166" t="s">
        <v>2349</v>
      </c>
      <c r="O2166" t="s">
        <v>2349</v>
      </c>
      <c r="P2166" t="s">
        <v>2349</v>
      </c>
      <c r="Q2166" s="1">
        <v>9428</v>
      </c>
    </row>
    <row r="2167" spans="1:17" x14ac:dyDescent="0.35">
      <c r="A2167" t="s">
        <v>1597</v>
      </c>
      <c r="B2167" t="s">
        <v>467</v>
      </c>
      <c r="C2167">
        <v>352900</v>
      </c>
      <c r="D2167" t="s">
        <v>468</v>
      </c>
      <c r="E2167" t="s">
        <v>30</v>
      </c>
      <c r="F2167" t="s">
        <v>31</v>
      </c>
      <c r="G2167" t="s">
        <v>32</v>
      </c>
      <c r="H2167" t="s">
        <v>33</v>
      </c>
      <c r="I2167" t="s">
        <v>2349</v>
      </c>
      <c r="J2167" t="s">
        <v>2349</v>
      </c>
      <c r="K2167" t="s">
        <v>2349</v>
      </c>
      <c r="L2167" t="s">
        <v>2349</v>
      </c>
      <c r="M2167" t="s">
        <v>2349</v>
      </c>
      <c r="N2167" t="s">
        <v>2349</v>
      </c>
      <c r="O2167" t="s">
        <v>2349</v>
      </c>
      <c r="P2167" t="s">
        <v>2349</v>
      </c>
      <c r="Q2167" s="1">
        <v>1130</v>
      </c>
    </row>
    <row r="2168" spans="1:17" x14ac:dyDescent="0.35">
      <c r="A2168" t="s">
        <v>1597</v>
      </c>
      <c r="B2168" t="s">
        <v>468</v>
      </c>
      <c r="C2168">
        <v>352900</v>
      </c>
      <c r="D2168" t="s">
        <v>468</v>
      </c>
      <c r="E2168" t="s">
        <v>390</v>
      </c>
      <c r="F2168" t="s">
        <v>391</v>
      </c>
      <c r="G2168" t="s">
        <v>112</v>
      </c>
      <c r="H2168" t="s">
        <v>113</v>
      </c>
      <c r="I2168" t="s">
        <v>2349</v>
      </c>
      <c r="J2168" t="s">
        <v>2349</v>
      </c>
      <c r="K2168" t="s">
        <v>2349</v>
      </c>
      <c r="L2168" t="s">
        <v>2349</v>
      </c>
      <c r="M2168" t="s">
        <v>2349</v>
      </c>
      <c r="N2168" t="s">
        <v>2349</v>
      </c>
      <c r="O2168" t="s">
        <v>2349</v>
      </c>
      <c r="P2168" t="s">
        <v>2349</v>
      </c>
      <c r="Q2168" s="1">
        <v>250</v>
      </c>
    </row>
    <row r="2169" spans="1:17" x14ac:dyDescent="0.35">
      <c r="A2169" t="s">
        <v>1597</v>
      </c>
      <c r="B2169" t="s">
        <v>1475</v>
      </c>
      <c r="C2169">
        <v>352900</v>
      </c>
      <c r="D2169" t="s">
        <v>468</v>
      </c>
      <c r="E2169" t="s">
        <v>390</v>
      </c>
      <c r="F2169" t="s">
        <v>391</v>
      </c>
      <c r="G2169" t="s">
        <v>112</v>
      </c>
      <c r="H2169" t="s">
        <v>113</v>
      </c>
      <c r="I2169" t="s">
        <v>2349</v>
      </c>
      <c r="J2169" t="s">
        <v>2349</v>
      </c>
      <c r="K2169" t="s">
        <v>2349</v>
      </c>
      <c r="L2169" t="s">
        <v>2349</v>
      </c>
      <c r="M2169" t="s">
        <v>2349</v>
      </c>
      <c r="N2169" t="s">
        <v>2349</v>
      </c>
      <c r="O2169" t="s">
        <v>2349</v>
      </c>
      <c r="P2169" t="s">
        <v>2349</v>
      </c>
      <c r="Q2169" s="1">
        <v>-250</v>
      </c>
    </row>
    <row r="2170" spans="1:17" x14ac:dyDescent="0.35">
      <c r="A2170" t="s">
        <v>1597</v>
      </c>
      <c r="B2170" t="s">
        <v>1061</v>
      </c>
      <c r="C2170">
        <v>35201</v>
      </c>
      <c r="D2170" t="s">
        <v>625</v>
      </c>
      <c r="E2170" t="s">
        <v>77</v>
      </c>
      <c r="F2170" t="s">
        <v>78</v>
      </c>
      <c r="G2170" t="s">
        <v>152</v>
      </c>
      <c r="H2170" t="s">
        <v>153</v>
      </c>
      <c r="I2170" t="s">
        <v>2349</v>
      </c>
      <c r="J2170" t="s">
        <v>2349</v>
      </c>
      <c r="K2170" t="s">
        <v>748</v>
      </c>
      <c r="L2170" t="s">
        <v>749</v>
      </c>
      <c r="M2170" t="s">
        <v>2349</v>
      </c>
      <c r="N2170" t="s">
        <v>2349</v>
      </c>
      <c r="O2170" t="s">
        <v>2349</v>
      </c>
      <c r="P2170" t="s">
        <v>2349</v>
      </c>
      <c r="Q2170" s="1">
        <v>179952</v>
      </c>
    </row>
    <row r="2171" spans="1:17" x14ac:dyDescent="0.35">
      <c r="A2171" t="s">
        <v>1597</v>
      </c>
      <c r="B2171" t="s">
        <v>896</v>
      </c>
      <c r="C2171">
        <v>320180</v>
      </c>
      <c r="D2171" t="s">
        <v>896</v>
      </c>
      <c r="E2171" t="s">
        <v>258</v>
      </c>
      <c r="F2171" t="s">
        <v>259</v>
      </c>
      <c r="G2171" t="s">
        <v>260</v>
      </c>
      <c r="H2171" t="s">
        <v>261</v>
      </c>
      <c r="I2171" t="s">
        <v>2349</v>
      </c>
      <c r="J2171" t="s">
        <v>2349</v>
      </c>
      <c r="K2171" t="s">
        <v>2349</v>
      </c>
      <c r="L2171" t="s">
        <v>2349</v>
      </c>
      <c r="M2171" t="s">
        <v>2349</v>
      </c>
      <c r="N2171" t="s">
        <v>2349</v>
      </c>
      <c r="O2171" t="s">
        <v>2349</v>
      </c>
      <c r="P2171" t="s">
        <v>2349</v>
      </c>
      <c r="Q2171" s="1">
        <v>14000</v>
      </c>
    </row>
    <row r="2172" spans="1:17" x14ac:dyDescent="0.35">
      <c r="A2172" t="s">
        <v>1597</v>
      </c>
      <c r="B2172" t="s">
        <v>721</v>
      </c>
      <c r="C2172">
        <v>350020</v>
      </c>
      <c r="D2172" t="s">
        <v>180</v>
      </c>
      <c r="E2172" t="s">
        <v>143</v>
      </c>
      <c r="F2172" t="s">
        <v>144</v>
      </c>
      <c r="G2172" t="s">
        <v>32</v>
      </c>
      <c r="H2172" t="s">
        <v>33</v>
      </c>
      <c r="I2172" t="s">
        <v>2349</v>
      </c>
      <c r="J2172" t="s">
        <v>2349</v>
      </c>
      <c r="K2172" t="s">
        <v>719</v>
      </c>
      <c r="L2172" t="s">
        <v>720</v>
      </c>
      <c r="M2172" t="s">
        <v>2349</v>
      </c>
      <c r="N2172" t="s">
        <v>2349</v>
      </c>
      <c r="O2172" t="s">
        <v>2349</v>
      </c>
      <c r="P2172" t="s">
        <v>2349</v>
      </c>
      <c r="Q2172" s="1">
        <v>-738</v>
      </c>
    </row>
    <row r="2173" spans="1:17" x14ac:dyDescent="0.35">
      <c r="A2173" t="s">
        <v>1597</v>
      </c>
      <c r="B2173" t="s">
        <v>714</v>
      </c>
      <c r="C2173">
        <v>350020</v>
      </c>
      <c r="D2173" t="s">
        <v>180</v>
      </c>
      <c r="E2173" t="s">
        <v>143</v>
      </c>
      <c r="F2173" t="s">
        <v>144</v>
      </c>
      <c r="G2173" t="s">
        <v>32</v>
      </c>
      <c r="H2173" t="s">
        <v>33</v>
      </c>
      <c r="I2173" t="s">
        <v>2349</v>
      </c>
      <c r="J2173" t="s">
        <v>2349</v>
      </c>
      <c r="K2173" t="s">
        <v>716</v>
      </c>
      <c r="L2173" t="s">
        <v>717</v>
      </c>
      <c r="M2173" t="s">
        <v>2349</v>
      </c>
      <c r="N2173" t="s">
        <v>2349</v>
      </c>
      <c r="O2173" t="s">
        <v>2349</v>
      </c>
      <c r="P2173" t="s">
        <v>2349</v>
      </c>
      <c r="Q2173" s="1">
        <v>-324</v>
      </c>
    </row>
    <row r="2174" spans="1:17" x14ac:dyDescent="0.35">
      <c r="A2174" t="s">
        <v>1597</v>
      </c>
      <c r="B2174" t="s">
        <v>374</v>
      </c>
      <c r="C2174">
        <v>350020</v>
      </c>
      <c r="D2174" t="s">
        <v>180</v>
      </c>
      <c r="E2174" t="s">
        <v>143</v>
      </c>
      <c r="F2174" t="s">
        <v>144</v>
      </c>
      <c r="G2174" t="s">
        <v>32</v>
      </c>
      <c r="H2174" t="s">
        <v>33</v>
      </c>
      <c r="I2174" t="s">
        <v>2349</v>
      </c>
      <c r="J2174" t="s">
        <v>2349</v>
      </c>
      <c r="K2174" t="s">
        <v>376</v>
      </c>
      <c r="L2174" t="s">
        <v>377</v>
      </c>
      <c r="M2174" t="s">
        <v>2349</v>
      </c>
      <c r="N2174" t="s">
        <v>2349</v>
      </c>
      <c r="O2174" t="s">
        <v>2349</v>
      </c>
      <c r="P2174" t="s">
        <v>2349</v>
      </c>
      <c r="Q2174" s="1">
        <v>12000</v>
      </c>
    </row>
    <row r="2175" spans="1:17" x14ac:dyDescent="0.35">
      <c r="A2175" t="s">
        <v>1597</v>
      </c>
      <c r="B2175" t="s">
        <v>1378</v>
      </c>
      <c r="C2175">
        <v>350020</v>
      </c>
      <c r="D2175" t="s">
        <v>180</v>
      </c>
      <c r="E2175" t="s">
        <v>143</v>
      </c>
      <c r="F2175" t="s">
        <v>144</v>
      </c>
      <c r="G2175" t="s">
        <v>32</v>
      </c>
      <c r="H2175" t="s">
        <v>33</v>
      </c>
      <c r="I2175" t="s">
        <v>2349</v>
      </c>
      <c r="J2175" t="s">
        <v>2349</v>
      </c>
      <c r="K2175" t="s">
        <v>719</v>
      </c>
      <c r="L2175" t="s">
        <v>720</v>
      </c>
      <c r="M2175" t="s">
        <v>2349</v>
      </c>
      <c r="N2175" t="s">
        <v>2349</v>
      </c>
      <c r="O2175" t="s">
        <v>2349</v>
      </c>
      <c r="P2175" t="s">
        <v>2349</v>
      </c>
      <c r="Q2175" s="1">
        <v>1084</v>
      </c>
    </row>
    <row r="2176" spans="1:17" x14ac:dyDescent="0.35">
      <c r="A2176" t="s">
        <v>1597</v>
      </c>
      <c r="B2176" t="s">
        <v>1414</v>
      </c>
      <c r="C2176">
        <v>350020</v>
      </c>
      <c r="D2176" t="s">
        <v>180</v>
      </c>
      <c r="E2176" t="s">
        <v>143</v>
      </c>
      <c r="F2176" t="s">
        <v>144</v>
      </c>
      <c r="G2176" t="s">
        <v>32</v>
      </c>
      <c r="H2176" t="s">
        <v>33</v>
      </c>
      <c r="I2176" t="s">
        <v>2349</v>
      </c>
      <c r="J2176" t="s">
        <v>2349</v>
      </c>
      <c r="K2176" t="s">
        <v>716</v>
      </c>
      <c r="L2176" t="s">
        <v>717</v>
      </c>
      <c r="M2176" t="s">
        <v>2349</v>
      </c>
      <c r="N2176" t="s">
        <v>2349</v>
      </c>
      <c r="O2176" t="s">
        <v>2349</v>
      </c>
      <c r="P2176" t="s">
        <v>2349</v>
      </c>
      <c r="Q2176" s="1">
        <v>14819</v>
      </c>
    </row>
    <row r="2177" spans="1:17" x14ac:dyDescent="0.35">
      <c r="A2177" t="s">
        <v>1597</v>
      </c>
      <c r="B2177" t="s">
        <v>1237</v>
      </c>
      <c r="C2177">
        <v>350000</v>
      </c>
      <c r="D2177" t="s">
        <v>136</v>
      </c>
      <c r="E2177" t="s">
        <v>232</v>
      </c>
      <c r="F2177" t="s">
        <v>233</v>
      </c>
      <c r="G2177" t="s">
        <v>473</v>
      </c>
      <c r="H2177" t="s">
        <v>474</v>
      </c>
      <c r="I2177" t="s">
        <v>2349</v>
      </c>
      <c r="J2177" t="s">
        <v>2349</v>
      </c>
      <c r="K2177" t="s">
        <v>662</v>
      </c>
      <c r="L2177" t="s">
        <v>663</v>
      </c>
      <c r="M2177" t="s">
        <v>2349</v>
      </c>
      <c r="N2177" t="s">
        <v>2349</v>
      </c>
      <c r="O2177" t="s">
        <v>2349</v>
      </c>
      <c r="P2177" t="s">
        <v>2349</v>
      </c>
      <c r="Q2177" s="1">
        <v>41282</v>
      </c>
    </row>
    <row r="2178" spans="1:17" x14ac:dyDescent="0.35">
      <c r="A2178" t="s">
        <v>1597</v>
      </c>
      <c r="B2178" t="s">
        <v>736</v>
      </c>
      <c r="C2178">
        <v>350020</v>
      </c>
      <c r="D2178" t="s">
        <v>180</v>
      </c>
      <c r="E2178" t="s">
        <v>340</v>
      </c>
      <c r="F2178" t="s">
        <v>341</v>
      </c>
      <c r="G2178" t="s">
        <v>32</v>
      </c>
      <c r="H2178" t="s">
        <v>33</v>
      </c>
      <c r="I2178" t="s">
        <v>2349</v>
      </c>
      <c r="J2178" t="s">
        <v>2349</v>
      </c>
      <c r="K2178" t="s">
        <v>734</v>
      </c>
      <c r="L2178" t="s">
        <v>735</v>
      </c>
      <c r="M2178" t="s">
        <v>2349</v>
      </c>
      <c r="N2178" t="s">
        <v>2349</v>
      </c>
      <c r="O2178" t="s">
        <v>2349</v>
      </c>
      <c r="P2178" t="s">
        <v>2349</v>
      </c>
      <c r="Q2178" s="1">
        <v>6699</v>
      </c>
    </row>
    <row r="2179" spans="1:17" x14ac:dyDescent="0.35">
      <c r="A2179" t="s">
        <v>1597</v>
      </c>
      <c r="B2179" t="s">
        <v>947</v>
      </c>
      <c r="C2179">
        <v>322130</v>
      </c>
      <c r="D2179" t="s">
        <v>947</v>
      </c>
      <c r="E2179" t="s">
        <v>526</v>
      </c>
      <c r="F2179" t="s">
        <v>527</v>
      </c>
      <c r="G2179" t="s">
        <v>528</v>
      </c>
      <c r="H2179" t="s">
        <v>529</v>
      </c>
      <c r="I2179" t="s">
        <v>2349</v>
      </c>
      <c r="J2179" t="s">
        <v>2349</v>
      </c>
      <c r="K2179" t="s">
        <v>2349</v>
      </c>
      <c r="L2179" t="s">
        <v>2349</v>
      </c>
      <c r="M2179" t="s">
        <v>2349</v>
      </c>
      <c r="N2179" t="s">
        <v>2349</v>
      </c>
      <c r="O2179" t="s">
        <v>2349</v>
      </c>
      <c r="P2179" t="s">
        <v>2349</v>
      </c>
      <c r="Q2179" s="1">
        <v>7442</v>
      </c>
    </row>
    <row r="2180" spans="1:17" x14ac:dyDescent="0.35">
      <c r="A2180" t="s">
        <v>1597</v>
      </c>
      <c r="B2180" t="s">
        <v>1072</v>
      </c>
      <c r="C2180">
        <v>322000</v>
      </c>
      <c r="D2180" t="s">
        <v>1073</v>
      </c>
      <c r="E2180" t="s">
        <v>77</v>
      </c>
      <c r="F2180" t="s">
        <v>78</v>
      </c>
      <c r="G2180" t="s">
        <v>32</v>
      </c>
      <c r="H2180" t="s">
        <v>33</v>
      </c>
      <c r="I2180" t="s">
        <v>2349</v>
      </c>
      <c r="J2180" t="s">
        <v>2349</v>
      </c>
      <c r="K2180" t="s">
        <v>2349</v>
      </c>
      <c r="L2180" t="s">
        <v>2349</v>
      </c>
      <c r="M2180" t="s">
        <v>1074</v>
      </c>
      <c r="N2180" t="s">
        <v>1075</v>
      </c>
      <c r="O2180" t="s">
        <v>2349</v>
      </c>
      <c r="P2180" t="s">
        <v>2349</v>
      </c>
      <c r="Q2180" s="1">
        <v>615700</v>
      </c>
    </row>
    <row r="2181" spans="1:17" x14ac:dyDescent="0.35">
      <c r="A2181" t="s">
        <v>1597</v>
      </c>
      <c r="B2181" t="s">
        <v>671</v>
      </c>
      <c r="C2181">
        <v>350000</v>
      </c>
      <c r="D2181" t="s">
        <v>136</v>
      </c>
      <c r="E2181" t="s">
        <v>44</v>
      </c>
      <c r="F2181" t="s">
        <v>45</v>
      </c>
      <c r="G2181" t="s">
        <v>667</v>
      </c>
      <c r="H2181" t="s">
        <v>668</v>
      </c>
      <c r="I2181" t="s">
        <v>2349</v>
      </c>
      <c r="J2181" t="s">
        <v>2349</v>
      </c>
      <c r="K2181" t="s">
        <v>669</v>
      </c>
      <c r="L2181" t="s">
        <v>670</v>
      </c>
      <c r="M2181" t="s">
        <v>2349</v>
      </c>
      <c r="N2181" t="s">
        <v>2349</v>
      </c>
      <c r="O2181" t="s">
        <v>2349</v>
      </c>
      <c r="P2181" t="s">
        <v>2349</v>
      </c>
      <c r="Q2181" s="1">
        <v>5374</v>
      </c>
    </row>
    <row r="2182" spans="1:17" x14ac:dyDescent="0.35">
      <c r="A2182" t="s">
        <v>1597</v>
      </c>
      <c r="B2182" t="s">
        <v>1031</v>
      </c>
      <c r="C2182">
        <v>388090</v>
      </c>
      <c r="D2182" t="s">
        <v>1032</v>
      </c>
      <c r="E2182" t="s">
        <v>181</v>
      </c>
      <c r="F2182" t="s">
        <v>182</v>
      </c>
      <c r="G2182" t="s">
        <v>20</v>
      </c>
      <c r="H2182" t="s">
        <v>21</v>
      </c>
      <c r="I2182" t="s">
        <v>2349</v>
      </c>
      <c r="J2182" t="s">
        <v>2349</v>
      </c>
      <c r="K2182" t="s">
        <v>2349</v>
      </c>
      <c r="L2182" t="s">
        <v>2349</v>
      </c>
      <c r="M2182" t="s">
        <v>2349</v>
      </c>
      <c r="N2182" t="s">
        <v>2349</v>
      </c>
      <c r="O2182" t="s">
        <v>853</v>
      </c>
      <c r="P2182" t="s">
        <v>854</v>
      </c>
      <c r="Q2182" s="1">
        <v>48000</v>
      </c>
    </row>
    <row r="2183" spans="1:17" x14ac:dyDescent="0.35">
      <c r="A2183" t="s">
        <v>1597</v>
      </c>
      <c r="B2183" t="s">
        <v>1494</v>
      </c>
      <c r="C2183">
        <v>323700</v>
      </c>
      <c r="D2183" t="s">
        <v>198</v>
      </c>
      <c r="E2183" t="s">
        <v>44</v>
      </c>
      <c r="F2183" t="s">
        <v>45</v>
      </c>
      <c r="G2183" t="s">
        <v>64</v>
      </c>
      <c r="H2183" t="s">
        <v>65</v>
      </c>
      <c r="I2183" t="s">
        <v>2349</v>
      </c>
      <c r="J2183" t="s">
        <v>2349</v>
      </c>
      <c r="K2183" t="s">
        <v>2349</v>
      </c>
      <c r="L2183" t="s">
        <v>2349</v>
      </c>
      <c r="M2183" t="s">
        <v>2349</v>
      </c>
      <c r="N2183" t="s">
        <v>2349</v>
      </c>
      <c r="O2183" t="s">
        <v>2349</v>
      </c>
      <c r="P2183" t="s">
        <v>2349</v>
      </c>
      <c r="Q2183" s="1">
        <v>282000</v>
      </c>
    </row>
    <row r="2184" spans="1:17" x14ac:dyDescent="0.35">
      <c r="A2184" t="s">
        <v>1597</v>
      </c>
      <c r="B2184" t="s">
        <v>197</v>
      </c>
      <c r="C2184">
        <v>323700</v>
      </c>
      <c r="D2184" t="s">
        <v>198</v>
      </c>
      <c r="E2184" t="s">
        <v>44</v>
      </c>
      <c r="F2184" t="s">
        <v>45</v>
      </c>
      <c r="G2184" t="s">
        <v>64</v>
      </c>
      <c r="H2184" t="s">
        <v>65</v>
      </c>
      <c r="I2184" t="s">
        <v>2349</v>
      </c>
      <c r="J2184" t="s">
        <v>2349</v>
      </c>
      <c r="K2184" t="s">
        <v>2349</v>
      </c>
      <c r="L2184" t="s">
        <v>2349</v>
      </c>
      <c r="M2184" t="s">
        <v>2349</v>
      </c>
      <c r="N2184" t="s">
        <v>2349</v>
      </c>
      <c r="O2184" t="s">
        <v>2349</v>
      </c>
      <c r="P2184" t="s">
        <v>2349</v>
      </c>
      <c r="Q2184" s="1">
        <v>220000</v>
      </c>
    </row>
    <row r="2185" spans="1:17" x14ac:dyDescent="0.35">
      <c r="A2185" t="s">
        <v>1597</v>
      </c>
      <c r="B2185" t="s">
        <v>1064</v>
      </c>
      <c r="C2185">
        <v>322090</v>
      </c>
      <c r="D2185" t="s">
        <v>41</v>
      </c>
      <c r="E2185" t="s">
        <v>77</v>
      </c>
      <c r="F2185" t="s">
        <v>78</v>
      </c>
      <c r="G2185" t="s">
        <v>112</v>
      </c>
      <c r="H2185" t="s">
        <v>113</v>
      </c>
      <c r="I2185" t="s">
        <v>2349</v>
      </c>
      <c r="J2185" t="s">
        <v>2349</v>
      </c>
      <c r="K2185" t="s">
        <v>2349</v>
      </c>
      <c r="L2185" t="s">
        <v>2349</v>
      </c>
      <c r="M2185" t="s">
        <v>1065</v>
      </c>
      <c r="N2185" t="s">
        <v>1064</v>
      </c>
      <c r="O2185" t="s">
        <v>2349</v>
      </c>
      <c r="P2185" t="s">
        <v>2349</v>
      </c>
      <c r="Q2185" s="1">
        <v>61000</v>
      </c>
    </row>
    <row r="2186" spans="1:17" x14ac:dyDescent="0.35">
      <c r="A2186" t="s">
        <v>1597</v>
      </c>
      <c r="B2186" t="s">
        <v>1229</v>
      </c>
      <c r="C2186">
        <v>350000</v>
      </c>
      <c r="D2186" t="s">
        <v>136</v>
      </c>
      <c r="E2186" t="s">
        <v>232</v>
      </c>
      <c r="F2186" t="s">
        <v>233</v>
      </c>
      <c r="G2186" t="s">
        <v>234</v>
      </c>
      <c r="H2186" t="s">
        <v>235</v>
      </c>
      <c r="I2186" t="s">
        <v>2349</v>
      </c>
      <c r="J2186" t="s">
        <v>2349</v>
      </c>
      <c r="K2186" t="s">
        <v>2349</v>
      </c>
      <c r="L2186" t="s">
        <v>2349</v>
      </c>
      <c r="M2186" t="s">
        <v>2349</v>
      </c>
      <c r="N2186" t="s">
        <v>2349</v>
      </c>
      <c r="O2186" t="s">
        <v>2349</v>
      </c>
      <c r="P2186" t="s">
        <v>2349</v>
      </c>
      <c r="Q2186" s="1">
        <v>12000</v>
      </c>
    </row>
    <row r="2187" spans="1:17" x14ac:dyDescent="0.35">
      <c r="A2187" t="s">
        <v>1597</v>
      </c>
      <c r="B2187" t="s">
        <v>231</v>
      </c>
      <c r="C2187">
        <v>350000</v>
      </c>
      <c r="D2187" t="s">
        <v>136</v>
      </c>
      <c r="E2187" t="s">
        <v>232</v>
      </c>
      <c r="F2187" t="s">
        <v>233</v>
      </c>
      <c r="G2187" t="s">
        <v>234</v>
      </c>
      <c r="H2187" t="s">
        <v>235</v>
      </c>
      <c r="I2187" t="s">
        <v>2349</v>
      </c>
      <c r="J2187" t="s">
        <v>2349</v>
      </c>
      <c r="K2187" t="s">
        <v>2349</v>
      </c>
      <c r="L2187" t="s">
        <v>2349</v>
      </c>
      <c r="M2187" t="s">
        <v>2349</v>
      </c>
      <c r="N2187" t="s">
        <v>2349</v>
      </c>
      <c r="O2187" t="s">
        <v>2349</v>
      </c>
      <c r="P2187" t="s">
        <v>2349</v>
      </c>
      <c r="Q2187" s="1">
        <v>5220</v>
      </c>
    </row>
    <row r="2188" spans="1:17" x14ac:dyDescent="0.35">
      <c r="A2188" t="s">
        <v>1597</v>
      </c>
      <c r="B2188" t="s">
        <v>1053</v>
      </c>
      <c r="C2188">
        <v>35000011</v>
      </c>
      <c r="D2188" t="s">
        <v>1056</v>
      </c>
      <c r="E2188" t="s">
        <v>205</v>
      </c>
      <c r="F2188" t="s">
        <v>206</v>
      </c>
      <c r="G2188" t="s">
        <v>1045</v>
      </c>
      <c r="H2188" t="s">
        <v>1046</v>
      </c>
      <c r="I2188" t="s">
        <v>2349</v>
      </c>
      <c r="J2188" t="s">
        <v>2349</v>
      </c>
      <c r="K2188" t="s">
        <v>1047</v>
      </c>
      <c r="L2188" t="s">
        <v>1048</v>
      </c>
      <c r="M2188" t="s">
        <v>1049</v>
      </c>
      <c r="N2188" t="s">
        <v>1050</v>
      </c>
      <c r="O2188" t="s">
        <v>2349</v>
      </c>
      <c r="P2188" t="s">
        <v>2349</v>
      </c>
      <c r="Q2188" s="1">
        <v>273161</v>
      </c>
    </row>
    <row r="2189" spans="1:17" x14ac:dyDescent="0.35">
      <c r="A2189" t="s">
        <v>1597</v>
      </c>
      <c r="B2189" t="s">
        <v>963</v>
      </c>
      <c r="C2189">
        <v>381820</v>
      </c>
      <c r="D2189" t="s">
        <v>964</v>
      </c>
      <c r="E2189" t="s">
        <v>537</v>
      </c>
      <c r="F2189" t="s">
        <v>538</v>
      </c>
      <c r="G2189" t="s">
        <v>535</v>
      </c>
      <c r="H2189" t="s">
        <v>536</v>
      </c>
      <c r="I2189" t="s">
        <v>2349</v>
      </c>
      <c r="J2189" t="s">
        <v>2349</v>
      </c>
      <c r="K2189" t="s">
        <v>2349</v>
      </c>
      <c r="L2189" t="s">
        <v>2349</v>
      </c>
      <c r="M2189" t="s">
        <v>2349</v>
      </c>
      <c r="N2189" t="s">
        <v>2349</v>
      </c>
      <c r="O2189" t="s">
        <v>2349</v>
      </c>
      <c r="P2189" t="s">
        <v>2349</v>
      </c>
      <c r="Q2189" s="1">
        <v>2500</v>
      </c>
    </row>
    <row r="2190" spans="1:17" x14ac:dyDescent="0.35">
      <c r="A2190" t="s">
        <v>1597</v>
      </c>
      <c r="B2190" t="s">
        <v>897</v>
      </c>
      <c r="C2190">
        <v>320320</v>
      </c>
      <c r="D2190" t="s">
        <v>897</v>
      </c>
      <c r="E2190" t="s">
        <v>258</v>
      </c>
      <c r="F2190" t="s">
        <v>259</v>
      </c>
      <c r="G2190" t="s">
        <v>260</v>
      </c>
      <c r="H2190" t="s">
        <v>261</v>
      </c>
      <c r="I2190" t="s">
        <v>2349</v>
      </c>
      <c r="J2190" t="s">
        <v>2349</v>
      </c>
      <c r="K2190" t="s">
        <v>2349</v>
      </c>
      <c r="L2190" t="s">
        <v>2349</v>
      </c>
      <c r="M2190" t="s">
        <v>2349</v>
      </c>
      <c r="N2190" t="s">
        <v>2349</v>
      </c>
      <c r="O2190" t="s">
        <v>2349</v>
      </c>
      <c r="P2190" t="s">
        <v>2349</v>
      </c>
      <c r="Q2190" s="1">
        <v>2000</v>
      </c>
    </row>
    <row r="2191" spans="1:17" x14ac:dyDescent="0.35">
      <c r="A2191" t="s">
        <v>1597</v>
      </c>
      <c r="B2191" t="s">
        <v>480</v>
      </c>
      <c r="C2191">
        <v>350000</v>
      </c>
      <c r="D2191" t="s">
        <v>136</v>
      </c>
      <c r="E2191" t="s">
        <v>299</v>
      </c>
      <c r="F2191" t="s">
        <v>300</v>
      </c>
      <c r="G2191" t="s">
        <v>32</v>
      </c>
      <c r="H2191" t="s">
        <v>33</v>
      </c>
      <c r="I2191" t="s">
        <v>2349</v>
      </c>
      <c r="J2191" t="s">
        <v>2349</v>
      </c>
      <c r="K2191" t="s">
        <v>478</v>
      </c>
      <c r="L2191" t="s">
        <v>479</v>
      </c>
      <c r="M2191" t="s">
        <v>2349</v>
      </c>
      <c r="N2191" t="s">
        <v>2349</v>
      </c>
      <c r="O2191" t="s">
        <v>2349</v>
      </c>
      <c r="P2191" t="s">
        <v>2349</v>
      </c>
      <c r="Q2191" s="1">
        <v>6000</v>
      </c>
    </row>
    <row r="2192" spans="1:17" x14ac:dyDescent="0.35">
      <c r="A2192" t="s">
        <v>1597</v>
      </c>
      <c r="B2192" t="s">
        <v>483</v>
      </c>
      <c r="C2192">
        <v>350000</v>
      </c>
      <c r="D2192" t="s">
        <v>136</v>
      </c>
      <c r="E2192" t="s">
        <v>340</v>
      </c>
      <c r="F2192" t="s">
        <v>341</v>
      </c>
      <c r="G2192" t="s">
        <v>32</v>
      </c>
      <c r="H2192" t="s">
        <v>33</v>
      </c>
      <c r="I2192" t="s">
        <v>2349</v>
      </c>
      <c r="J2192" t="s">
        <v>2349</v>
      </c>
      <c r="K2192" t="s">
        <v>478</v>
      </c>
      <c r="L2192" t="s">
        <v>479</v>
      </c>
      <c r="M2192" t="s">
        <v>2349</v>
      </c>
      <c r="N2192" t="s">
        <v>2349</v>
      </c>
      <c r="O2192" t="s">
        <v>2349</v>
      </c>
      <c r="P2192" t="s">
        <v>2349</v>
      </c>
      <c r="Q2192" s="1">
        <v>31200</v>
      </c>
    </row>
    <row r="2193" spans="1:17" x14ac:dyDescent="0.35">
      <c r="A2193" t="s">
        <v>1597</v>
      </c>
      <c r="B2193" t="s">
        <v>477</v>
      </c>
      <c r="C2193">
        <v>350000</v>
      </c>
      <c r="D2193" t="s">
        <v>136</v>
      </c>
      <c r="E2193" t="s">
        <v>30</v>
      </c>
      <c r="F2193" t="s">
        <v>31</v>
      </c>
      <c r="G2193" t="s">
        <v>32</v>
      </c>
      <c r="H2193" t="s">
        <v>33</v>
      </c>
      <c r="I2193" t="s">
        <v>2349</v>
      </c>
      <c r="J2193" t="s">
        <v>2349</v>
      </c>
      <c r="K2193" t="s">
        <v>478</v>
      </c>
      <c r="L2193" t="s">
        <v>479</v>
      </c>
      <c r="M2193" t="s">
        <v>2349</v>
      </c>
      <c r="N2193" t="s">
        <v>2349</v>
      </c>
      <c r="O2193" t="s">
        <v>2349</v>
      </c>
      <c r="P2193" t="s">
        <v>2349</v>
      </c>
      <c r="Q2193" s="1">
        <v>3600</v>
      </c>
    </row>
    <row r="2194" spans="1:17" x14ac:dyDescent="0.35">
      <c r="A2194" t="s">
        <v>1597</v>
      </c>
      <c r="B2194" t="s">
        <v>435</v>
      </c>
      <c r="C2194">
        <v>350000</v>
      </c>
      <c r="D2194" t="s">
        <v>136</v>
      </c>
      <c r="E2194" t="s">
        <v>44</v>
      </c>
      <c r="F2194" t="s">
        <v>45</v>
      </c>
      <c r="G2194" t="s">
        <v>415</v>
      </c>
      <c r="H2194" t="s">
        <v>416</v>
      </c>
      <c r="I2194" t="s">
        <v>2349</v>
      </c>
      <c r="J2194" t="s">
        <v>2349</v>
      </c>
      <c r="K2194" t="s">
        <v>417</v>
      </c>
      <c r="L2194" t="s">
        <v>418</v>
      </c>
      <c r="M2194" t="s">
        <v>2349</v>
      </c>
      <c r="N2194" t="s">
        <v>2349</v>
      </c>
      <c r="O2194" t="s">
        <v>2349</v>
      </c>
      <c r="P2194" t="s">
        <v>2349</v>
      </c>
      <c r="Q2194" s="1">
        <v>4271</v>
      </c>
    </row>
    <row r="2195" spans="1:17" x14ac:dyDescent="0.35">
      <c r="A2195" t="s">
        <v>1597</v>
      </c>
      <c r="B2195" t="s">
        <v>1353</v>
      </c>
      <c r="C2195">
        <v>322490</v>
      </c>
      <c r="D2195" t="s">
        <v>1354</v>
      </c>
      <c r="E2195" t="s">
        <v>167</v>
      </c>
      <c r="F2195" t="s">
        <v>168</v>
      </c>
      <c r="G2195" t="s">
        <v>226</v>
      </c>
      <c r="H2195" t="s">
        <v>227</v>
      </c>
      <c r="I2195" t="s">
        <v>2349</v>
      </c>
      <c r="J2195" t="s">
        <v>2349</v>
      </c>
      <c r="K2195" t="s">
        <v>2349</v>
      </c>
      <c r="L2195" t="s">
        <v>2349</v>
      </c>
      <c r="M2195" t="s">
        <v>2349</v>
      </c>
      <c r="N2195" t="s">
        <v>2349</v>
      </c>
      <c r="O2195" t="s">
        <v>2349</v>
      </c>
      <c r="P2195" t="s">
        <v>2349</v>
      </c>
      <c r="Q2195" s="1">
        <v>82000</v>
      </c>
    </row>
    <row r="2196" spans="1:17" x14ac:dyDescent="0.35">
      <c r="A2196" t="s">
        <v>1597</v>
      </c>
      <c r="B2196" t="s">
        <v>1329</v>
      </c>
      <c r="C2196">
        <v>350000</v>
      </c>
      <c r="D2196" t="s">
        <v>136</v>
      </c>
      <c r="E2196" t="s">
        <v>232</v>
      </c>
      <c r="F2196" t="s">
        <v>233</v>
      </c>
      <c r="G2196" t="s">
        <v>234</v>
      </c>
      <c r="H2196" t="s">
        <v>235</v>
      </c>
      <c r="I2196" t="s">
        <v>2349</v>
      </c>
      <c r="J2196" t="s">
        <v>2349</v>
      </c>
      <c r="K2196" t="s">
        <v>2349</v>
      </c>
      <c r="L2196" t="s">
        <v>2349</v>
      </c>
      <c r="M2196" t="s">
        <v>2349</v>
      </c>
      <c r="N2196" t="s">
        <v>2349</v>
      </c>
      <c r="O2196" t="s">
        <v>2349</v>
      </c>
      <c r="P2196" t="s">
        <v>2349</v>
      </c>
      <c r="Q2196" s="1">
        <v>10000</v>
      </c>
    </row>
    <row r="2197" spans="1:17" x14ac:dyDescent="0.35">
      <c r="A2197" t="s">
        <v>1597</v>
      </c>
      <c r="B2197" t="s">
        <v>837</v>
      </c>
      <c r="C2197">
        <v>35201</v>
      </c>
      <c r="D2197" t="s">
        <v>625</v>
      </c>
      <c r="E2197" t="s">
        <v>44</v>
      </c>
      <c r="F2197" t="s">
        <v>45</v>
      </c>
      <c r="G2197" t="s">
        <v>84</v>
      </c>
      <c r="H2197" t="s">
        <v>85</v>
      </c>
      <c r="I2197" t="s">
        <v>2349</v>
      </c>
      <c r="J2197" t="s">
        <v>2349</v>
      </c>
      <c r="K2197" t="s">
        <v>648</v>
      </c>
      <c r="L2197" t="s">
        <v>649</v>
      </c>
      <c r="M2197" t="s">
        <v>2349</v>
      </c>
      <c r="N2197" t="s">
        <v>2349</v>
      </c>
      <c r="O2197" t="s">
        <v>2349</v>
      </c>
      <c r="P2197" t="s">
        <v>2349</v>
      </c>
      <c r="Q2197" s="1">
        <v>332599</v>
      </c>
    </row>
    <row r="2198" spans="1:17" x14ac:dyDescent="0.35">
      <c r="A2198" t="s">
        <v>1597</v>
      </c>
      <c r="B2198" t="s">
        <v>656</v>
      </c>
      <c r="C2198">
        <v>35200</v>
      </c>
      <c r="D2198" t="s">
        <v>656</v>
      </c>
      <c r="E2198" t="s">
        <v>189</v>
      </c>
      <c r="F2198" t="s">
        <v>190</v>
      </c>
      <c r="G2198" t="s">
        <v>653</v>
      </c>
      <c r="H2198" t="s">
        <v>654</v>
      </c>
      <c r="I2198" t="s">
        <v>2349</v>
      </c>
      <c r="J2198" t="s">
        <v>2349</v>
      </c>
      <c r="K2198" t="s">
        <v>2349</v>
      </c>
      <c r="L2198" t="s">
        <v>2349</v>
      </c>
      <c r="M2198" t="s">
        <v>2349</v>
      </c>
      <c r="N2198" t="s">
        <v>2349</v>
      </c>
      <c r="O2198" t="s">
        <v>2349</v>
      </c>
      <c r="P2198" t="s">
        <v>2349</v>
      </c>
      <c r="Q2198" s="1">
        <v>2409470</v>
      </c>
    </row>
    <row r="2199" spans="1:17" x14ac:dyDescent="0.35">
      <c r="A2199" t="s">
        <v>1597</v>
      </c>
      <c r="B2199" t="s">
        <v>625</v>
      </c>
      <c r="C2199">
        <v>35201</v>
      </c>
      <c r="D2199" t="s">
        <v>625</v>
      </c>
      <c r="E2199" t="s">
        <v>77</v>
      </c>
      <c r="F2199" t="s">
        <v>78</v>
      </c>
      <c r="G2199" t="s">
        <v>112</v>
      </c>
      <c r="H2199" t="s">
        <v>113</v>
      </c>
      <c r="I2199" t="s">
        <v>2349</v>
      </c>
      <c r="J2199" t="s">
        <v>2349</v>
      </c>
      <c r="K2199" t="s">
        <v>646</v>
      </c>
      <c r="L2199" t="s">
        <v>647</v>
      </c>
      <c r="M2199" t="s">
        <v>2349</v>
      </c>
      <c r="N2199" t="s">
        <v>2349</v>
      </c>
      <c r="O2199" t="s">
        <v>2349</v>
      </c>
      <c r="P2199" t="s">
        <v>2349</v>
      </c>
      <c r="Q2199" s="1">
        <v>49199</v>
      </c>
    </row>
    <row r="2200" spans="1:17" x14ac:dyDescent="0.35">
      <c r="A2200" t="s">
        <v>1597</v>
      </c>
      <c r="B2200" t="s">
        <v>625</v>
      </c>
      <c r="C2200">
        <v>35201</v>
      </c>
      <c r="D2200" t="s">
        <v>625</v>
      </c>
      <c r="E2200" t="s">
        <v>181</v>
      </c>
      <c r="F2200" t="s">
        <v>182</v>
      </c>
      <c r="G2200" t="s">
        <v>653</v>
      </c>
      <c r="H2200" t="s">
        <v>654</v>
      </c>
      <c r="I2200" t="s">
        <v>2349</v>
      </c>
      <c r="J2200" t="s">
        <v>2349</v>
      </c>
      <c r="K2200" t="s">
        <v>626</v>
      </c>
      <c r="L2200" t="s">
        <v>627</v>
      </c>
      <c r="M2200" t="s">
        <v>2349</v>
      </c>
      <c r="N2200" t="s">
        <v>2349</v>
      </c>
      <c r="O2200" t="s">
        <v>2349</v>
      </c>
      <c r="P2200" t="s">
        <v>2349</v>
      </c>
      <c r="Q2200" s="1">
        <v>27043</v>
      </c>
    </row>
    <row r="2201" spans="1:17" x14ac:dyDescent="0.35">
      <c r="A2201" t="s">
        <v>1597</v>
      </c>
      <c r="B2201" t="s">
        <v>1434</v>
      </c>
      <c r="C2201">
        <v>35201</v>
      </c>
      <c r="D2201" t="s">
        <v>625</v>
      </c>
      <c r="E2201" t="s">
        <v>205</v>
      </c>
      <c r="F2201" t="s">
        <v>206</v>
      </c>
      <c r="G2201" t="s">
        <v>640</v>
      </c>
      <c r="H2201" t="s">
        <v>641</v>
      </c>
      <c r="I2201" t="s">
        <v>2349</v>
      </c>
      <c r="J2201" t="s">
        <v>2349</v>
      </c>
      <c r="K2201" t="s">
        <v>642</v>
      </c>
      <c r="L2201" t="s">
        <v>643</v>
      </c>
      <c r="M2201" t="s">
        <v>644</v>
      </c>
      <c r="N2201" t="s">
        <v>645</v>
      </c>
      <c r="O2201" t="s">
        <v>2349</v>
      </c>
      <c r="P2201" t="s">
        <v>2349</v>
      </c>
      <c r="Q2201" s="1">
        <v>40000</v>
      </c>
    </row>
    <row r="2202" spans="1:17" x14ac:dyDescent="0.35">
      <c r="A2202" t="s">
        <v>1597</v>
      </c>
      <c r="B2202" t="s">
        <v>965</v>
      </c>
      <c r="C2202">
        <v>322190</v>
      </c>
      <c r="D2202" t="s">
        <v>561</v>
      </c>
      <c r="E2202" t="s">
        <v>537</v>
      </c>
      <c r="F2202" t="s">
        <v>538</v>
      </c>
      <c r="G2202" t="s">
        <v>535</v>
      </c>
      <c r="H2202" t="s">
        <v>536</v>
      </c>
      <c r="I2202" t="s">
        <v>2349</v>
      </c>
      <c r="J2202" t="s">
        <v>2349</v>
      </c>
      <c r="K2202" t="s">
        <v>2349</v>
      </c>
      <c r="L2202" t="s">
        <v>2349</v>
      </c>
      <c r="M2202" t="s">
        <v>2349</v>
      </c>
      <c r="N2202" t="s">
        <v>2349</v>
      </c>
      <c r="O2202" t="s">
        <v>2349</v>
      </c>
      <c r="P2202" t="s">
        <v>2349</v>
      </c>
      <c r="Q2202" s="1">
        <v>1500</v>
      </c>
    </row>
    <row r="2203" spans="1:17" x14ac:dyDescent="0.35">
      <c r="A2203" t="s">
        <v>1597</v>
      </c>
      <c r="B2203" t="s">
        <v>178</v>
      </c>
      <c r="C2203">
        <v>322020</v>
      </c>
      <c r="D2203" t="s">
        <v>178</v>
      </c>
      <c r="E2203" t="s">
        <v>312</v>
      </c>
      <c r="F2203" t="s">
        <v>313</v>
      </c>
      <c r="G2203" t="s">
        <v>70</v>
      </c>
      <c r="H2203" t="s">
        <v>71</v>
      </c>
      <c r="I2203" t="s">
        <v>2349</v>
      </c>
      <c r="J2203" t="s">
        <v>2349</v>
      </c>
      <c r="K2203" t="s">
        <v>2349</v>
      </c>
      <c r="L2203" t="s">
        <v>2349</v>
      </c>
      <c r="M2203" t="s">
        <v>2349</v>
      </c>
      <c r="N2203" t="s">
        <v>2349</v>
      </c>
      <c r="O2203" t="s">
        <v>2349</v>
      </c>
      <c r="P2203" t="s">
        <v>2349</v>
      </c>
      <c r="Q2203" s="1">
        <v>272110</v>
      </c>
    </row>
    <row r="2204" spans="1:17" x14ac:dyDescent="0.35">
      <c r="A2204" t="s">
        <v>1597</v>
      </c>
      <c r="B2204" t="s">
        <v>178</v>
      </c>
      <c r="C2204">
        <v>322020</v>
      </c>
      <c r="D2204" t="s">
        <v>178</v>
      </c>
      <c r="E2204" t="s">
        <v>174</v>
      </c>
      <c r="F2204" t="s">
        <v>175</v>
      </c>
      <c r="G2204" t="s">
        <v>70</v>
      </c>
      <c r="H2204" t="s">
        <v>71</v>
      </c>
      <c r="I2204" t="s">
        <v>2349</v>
      </c>
      <c r="J2204" t="s">
        <v>2349</v>
      </c>
      <c r="K2204" t="s">
        <v>2349</v>
      </c>
      <c r="L2204" t="s">
        <v>2349</v>
      </c>
      <c r="M2204" t="s">
        <v>2349</v>
      </c>
      <c r="N2204" t="s">
        <v>2349</v>
      </c>
      <c r="O2204" t="s">
        <v>2349</v>
      </c>
      <c r="P2204" t="s">
        <v>2349</v>
      </c>
      <c r="Q2204" s="1">
        <v>142674</v>
      </c>
    </row>
    <row r="2205" spans="1:17" x14ac:dyDescent="0.35">
      <c r="A2205" t="s">
        <v>1597</v>
      </c>
      <c r="B2205" t="s">
        <v>178</v>
      </c>
      <c r="C2205">
        <v>322020</v>
      </c>
      <c r="D2205" t="s">
        <v>178</v>
      </c>
      <c r="E2205" t="s">
        <v>68</v>
      </c>
      <c r="F2205" t="s">
        <v>69</v>
      </c>
      <c r="G2205" t="s">
        <v>70</v>
      </c>
      <c r="H2205" t="s">
        <v>71</v>
      </c>
      <c r="I2205" t="s">
        <v>2349</v>
      </c>
      <c r="J2205" t="s">
        <v>2349</v>
      </c>
      <c r="K2205" t="s">
        <v>2349</v>
      </c>
      <c r="L2205" t="s">
        <v>2349</v>
      </c>
      <c r="M2205" t="s">
        <v>2349</v>
      </c>
      <c r="N2205" t="s">
        <v>2349</v>
      </c>
      <c r="O2205" t="s">
        <v>2349</v>
      </c>
      <c r="P2205" t="s">
        <v>2349</v>
      </c>
      <c r="Q2205" s="1">
        <v>183512</v>
      </c>
    </row>
    <row r="2206" spans="1:17" x14ac:dyDescent="0.35">
      <c r="A2206" t="s">
        <v>1597</v>
      </c>
      <c r="B2206" t="s">
        <v>178</v>
      </c>
      <c r="C2206">
        <v>322020</v>
      </c>
      <c r="D2206" t="s">
        <v>178</v>
      </c>
      <c r="E2206" t="s">
        <v>115</v>
      </c>
      <c r="F2206" t="s">
        <v>116</v>
      </c>
      <c r="G2206" t="s">
        <v>70</v>
      </c>
      <c r="H2206" t="s">
        <v>71</v>
      </c>
      <c r="I2206" t="s">
        <v>2349</v>
      </c>
      <c r="J2206" t="s">
        <v>2349</v>
      </c>
      <c r="K2206" t="s">
        <v>2349</v>
      </c>
      <c r="L2206" t="s">
        <v>2349</v>
      </c>
      <c r="M2206" t="s">
        <v>2349</v>
      </c>
      <c r="N2206" t="s">
        <v>2349</v>
      </c>
      <c r="O2206" t="s">
        <v>2349</v>
      </c>
      <c r="P2206" t="s">
        <v>2349</v>
      </c>
      <c r="Q2206" s="1">
        <v>221043</v>
      </c>
    </row>
    <row r="2207" spans="1:17" x14ac:dyDescent="0.35">
      <c r="A2207" t="s">
        <v>1597</v>
      </c>
      <c r="B2207" t="s">
        <v>727</v>
      </c>
      <c r="C2207">
        <v>35201</v>
      </c>
      <c r="D2207" t="s">
        <v>625</v>
      </c>
      <c r="E2207" t="s">
        <v>77</v>
      </c>
      <c r="F2207" t="s">
        <v>78</v>
      </c>
      <c r="G2207" t="s">
        <v>152</v>
      </c>
      <c r="H2207" t="s">
        <v>153</v>
      </c>
      <c r="I2207" t="s">
        <v>2349</v>
      </c>
      <c r="J2207" t="s">
        <v>2349</v>
      </c>
      <c r="K2207" t="s">
        <v>726</v>
      </c>
      <c r="L2207" t="s">
        <v>727</v>
      </c>
      <c r="M2207" t="s">
        <v>2349</v>
      </c>
      <c r="N2207" t="s">
        <v>2349</v>
      </c>
      <c r="O2207" t="s">
        <v>2349</v>
      </c>
      <c r="P2207" t="s">
        <v>2349</v>
      </c>
      <c r="Q2207" s="1">
        <v>341075</v>
      </c>
    </row>
    <row r="2208" spans="1:17" x14ac:dyDescent="0.35">
      <c r="A2208" t="s">
        <v>1597</v>
      </c>
      <c r="B2208" t="s">
        <v>786</v>
      </c>
      <c r="C2208">
        <v>35000010</v>
      </c>
      <c r="D2208" t="s">
        <v>834</v>
      </c>
      <c r="E2208" t="s">
        <v>77</v>
      </c>
      <c r="F2208" t="s">
        <v>78</v>
      </c>
      <c r="G2208" t="s">
        <v>152</v>
      </c>
      <c r="H2208" t="s">
        <v>153</v>
      </c>
      <c r="I2208" t="s">
        <v>2349</v>
      </c>
      <c r="J2208" t="s">
        <v>2349</v>
      </c>
      <c r="K2208" t="s">
        <v>784</v>
      </c>
      <c r="L2208" t="s">
        <v>785</v>
      </c>
      <c r="M2208" t="s">
        <v>2349</v>
      </c>
      <c r="N2208" t="s">
        <v>2349</v>
      </c>
      <c r="O2208" t="s">
        <v>2349</v>
      </c>
      <c r="P2208" t="s">
        <v>2349</v>
      </c>
      <c r="Q2208" s="1">
        <v>5947</v>
      </c>
    </row>
    <row r="2209" spans="1:17" x14ac:dyDescent="0.35">
      <c r="A2209" t="s">
        <v>1597</v>
      </c>
      <c r="B2209" t="s">
        <v>402</v>
      </c>
      <c r="C2209">
        <v>350002</v>
      </c>
      <c r="D2209" t="s">
        <v>229</v>
      </c>
      <c r="E2209" t="s">
        <v>127</v>
      </c>
      <c r="F2209" t="s">
        <v>128</v>
      </c>
      <c r="G2209" t="s">
        <v>129</v>
      </c>
      <c r="H2209" t="s">
        <v>130</v>
      </c>
      <c r="I2209" t="s">
        <v>2349</v>
      </c>
      <c r="J2209" t="s">
        <v>2349</v>
      </c>
      <c r="K2209" t="s">
        <v>2349</v>
      </c>
      <c r="L2209" t="s">
        <v>2349</v>
      </c>
      <c r="M2209" t="s">
        <v>2349</v>
      </c>
      <c r="N2209" t="s">
        <v>2349</v>
      </c>
      <c r="O2209" t="s">
        <v>2349</v>
      </c>
      <c r="P2209" t="s">
        <v>2349</v>
      </c>
      <c r="Q2209" s="1">
        <v>1250</v>
      </c>
    </row>
    <row r="2210" spans="1:17" x14ac:dyDescent="0.35">
      <c r="A2210" t="s">
        <v>1597</v>
      </c>
      <c r="B2210" t="s">
        <v>228</v>
      </c>
      <c r="C2210">
        <v>350002</v>
      </c>
      <c r="D2210" t="s">
        <v>229</v>
      </c>
      <c r="E2210" t="s">
        <v>215</v>
      </c>
      <c r="F2210" t="s">
        <v>216</v>
      </c>
      <c r="G2210" t="s">
        <v>112</v>
      </c>
      <c r="H2210" t="s">
        <v>113</v>
      </c>
      <c r="I2210" t="s">
        <v>2349</v>
      </c>
      <c r="J2210" t="s">
        <v>2349</v>
      </c>
      <c r="K2210" t="s">
        <v>2349</v>
      </c>
      <c r="L2210" t="s">
        <v>2349</v>
      </c>
      <c r="M2210" t="s">
        <v>2349</v>
      </c>
      <c r="N2210" t="s">
        <v>2349</v>
      </c>
      <c r="O2210" t="s">
        <v>2349</v>
      </c>
      <c r="P2210" t="s">
        <v>2349</v>
      </c>
      <c r="Q2210" s="1">
        <v>1100</v>
      </c>
    </row>
    <row r="2211" spans="1:17" x14ac:dyDescent="0.35">
      <c r="A2211" t="s">
        <v>1597</v>
      </c>
      <c r="B2211" t="s">
        <v>1109</v>
      </c>
      <c r="C2211">
        <v>350002</v>
      </c>
      <c r="D2211" t="s">
        <v>229</v>
      </c>
      <c r="E2211" t="s">
        <v>390</v>
      </c>
      <c r="F2211" t="s">
        <v>391</v>
      </c>
      <c r="G2211" t="s">
        <v>112</v>
      </c>
      <c r="H2211" t="s">
        <v>113</v>
      </c>
      <c r="I2211" t="s">
        <v>2349</v>
      </c>
      <c r="J2211" t="s">
        <v>2349</v>
      </c>
      <c r="K2211" t="s">
        <v>2349</v>
      </c>
      <c r="L2211" t="s">
        <v>2349</v>
      </c>
      <c r="M2211" t="s">
        <v>2349</v>
      </c>
      <c r="N2211" t="s">
        <v>2349</v>
      </c>
      <c r="O2211" t="s">
        <v>2349</v>
      </c>
      <c r="P2211" t="s">
        <v>2349</v>
      </c>
      <c r="Q2211" s="1">
        <v>500</v>
      </c>
    </row>
    <row r="2212" spans="1:17" x14ac:dyDescent="0.35">
      <c r="A2212" t="s">
        <v>1597</v>
      </c>
      <c r="B2212" t="s">
        <v>959</v>
      </c>
      <c r="C2212">
        <v>350002</v>
      </c>
      <c r="D2212" t="s">
        <v>229</v>
      </c>
      <c r="E2212" t="s">
        <v>537</v>
      </c>
      <c r="F2212" t="s">
        <v>538</v>
      </c>
      <c r="G2212" t="s">
        <v>535</v>
      </c>
      <c r="H2212" t="s">
        <v>536</v>
      </c>
      <c r="I2212" t="s">
        <v>2349</v>
      </c>
      <c r="J2212" t="s">
        <v>2349</v>
      </c>
      <c r="K2212" t="s">
        <v>2349</v>
      </c>
      <c r="L2212" t="s">
        <v>2349</v>
      </c>
      <c r="M2212" t="s">
        <v>2349</v>
      </c>
      <c r="N2212" t="s">
        <v>2349</v>
      </c>
      <c r="O2212" t="s">
        <v>2349</v>
      </c>
      <c r="P2212" t="s">
        <v>2349</v>
      </c>
      <c r="Q2212" s="1">
        <v>15000</v>
      </c>
    </row>
    <row r="2213" spans="1:17" x14ac:dyDescent="0.35">
      <c r="A2213" t="s">
        <v>1597</v>
      </c>
      <c r="B2213" t="s">
        <v>131</v>
      </c>
      <c r="C2213">
        <v>35000006</v>
      </c>
      <c r="D2213" t="s">
        <v>131</v>
      </c>
      <c r="E2213" t="s">
        <v>299</v>
      </c>
      <c r="F2213" t="s">
        <v>300</v>
      </c>
      <c r="G2213" t="s">
        <v>32</v>
      </c>
      <c r="H2213" t="s">
        <v>33</v>
      </c>
      <c r="I2213" t="s">
        <v>2349</v>
      </c>
      <c r="J2213" t="s">
        <v>2349</v>
      </c>
      <c r="K2213" t="s">
        <v>2349</v>
      </c>
      <c r="L2213" t="s">
        <v>2349</v>
      </c>
      <c r="M2213" t="s">
        <v>2349</v>
      </c>
      <c r="N2213" t="s">
        <v>2349</v>
      </c>
      <c r="O2213" t="s">
        <v>2349</v>
      </c>
      <c r="P2213" t="s">
        <v>2349</v>
      </c>
      <c r="Q2213" s="1">
        <v>0</v>
      </c>
    </row>
    <row r="2214" spans="1:17" x14ac:dyDescent="0.35">
      <c r="A2214" t="s">
        <v>1597</v>
      </c>
      <c r="B2214" t="s">
        <v>268</v>
      </c>
      <c r="C2214">
        <v>35000006</v>
      </c>
      <c r="D2214" t="s">
        <v>131</v>
      </c>
      <c r="E2214" t="s">
        <v>258</v>
      </c>
      <c r="F2214" t="s">
        <v>259</v>
      </c>
      <c r="G2214" t="s">
        <v>260</v>
      </c>
      <c r="H2214" t="s">
        <v>261</v>
      </c>
      <c r="I2214" t="s">
        <v>2349</v>
      </c>
      <c r="J2214" t="s">
        <v>2349</v>
      </c>
      <c r="K2214" t="s">
        <v>2349</v>
      </c>
      <c r="L2214" t="s">
        <v>2349</v>
      </c>
      <c r="M2214" t="s">
        <v>262</v>
      </c>
      <c r="N2214" t="s">
        <v>263</v>
      </c>
      <c r="O2214" t="s">
        <v>2349</v>
      </c>
      <c r="P2214" t="s">
        <v>2349</v>
      </c>
      <c r="Q2214" s="1">
        <v>4557</v>
      </c>
    </row>
    <row r="2215" spans="1:17" x14ac:dyDescent="0.35">
      <c r="A2215" t="s">
        <v>1597</v>
      </c>
      <c r="B2215" t="s">
        <v>280</v>
      </c>
      <c r="C2215">
        <v>35000006</v>
      </c>
      <c r="D2215" t="s">
        <v>131</v>
      </c>
      <c r="E2215" t="s">
        <v>258</v>
      </c>
      <c r="F2215" t="s">
        <v>259</v>
      </c>
      <c r="G2215" t="s">
        <v>260</v>
      </c>
      <c r="H2215" t="s">
        <v>261</v>
      </c>
      <c r="I2215" t="s">
        <v>2349</v>
      </c>
      <c r="J2215" t="s">
        <v>2349</v>
      </c>
      <c r="K2215" t="s">
        <v>2349</v>
      </c>
      <c r="L2215" t="s">
        <v>2349</v>
      </c>
      <c r="M2215" t="s">
        <v>262</v>
      </c>
      <c r="N2215" t="s">
        <v>263</v>
      </c>
      <c r="O2215" t="s">
        <v>2349</v>
      </c>
      <c r="P2215" t="s">
        <v>2349</v>
      </c>
      <c r="Q2215" s="1">
        <v>3640</v>
      </c>
    </row>
    <row r="2216" spans="1:17" x14ac:dyDescent="0.35">
      <c r="A2216" t="s">
        <v>1597</v>
      </c>
      <c r="B2216" t="s">
        <v>401</v>
      </c>
      <c r="C2216">
        <v>350000</v>
      </c>
      <c r="D2216" t="s">
        <v>136</v>
      </c>
      <c r="E2216" t="s">
        <v>127</v>
      </c>
      <c r="F2216" t="s">
        <v>128</v>
      </c>
      <c r="G2216" t="s">
        <v>129</v>
      </c>
      <c r="H2216" t="s">
        <v>130</v>
      </c>
      <c r="I2216" t="s">
        <v>2349</v>
      </c>
      <c r="J2216" t="s">
        <v>2349</v>
      </c>
      <c r="K2216" t="s">
        <v>2349</v>
      </c>
      <c r="L2216" t="s">
        <v>2349</v>
      </c>
      <c r="M2216" t="s">
        <v>2349</v>
      </c>
      <c r="N2216" t="s">
        <v>2349</v>
      </c>
      <c r="O2216" t="s">
        <v>2349</v>
      </c>
      <c r="P2216" t="s">
        <v>2349</v>
      </c>
      <c r="Q2216" s="1">
        <v>2000</v>
      </c>
    </row>
    <row r="2217" spans="1:17" x14ac:dyDescent="0.35">
      <c r="A2217" t="s">
        <v>1597</v>
      </c>
      <c r="B2217" t="s">
        <v>1110</v>
      </c>
      <c r="C2217">
        <v>350000</v>
      </c>
      <c r="D2217" t="s">
        <v>136</v>
      </c>
      <c r="E2217" t="s">
        <v>390</v>
      </c>
      <c r="F2217" t="s">
        <v>391</v>
      </c>
      <c r="G2217" t="s">
        <v>112</v>
      </c>
      <c r="H2217" t="s">
        <v>113</v>
      </c>
      <c r="I2217" t="s">
        <v>2349</v>
      </c>
      <c r="J2217" t="s">
        <v>2349</v>
      </c>
      <c r="K2217" t="s">
        <v>2349</v>
      </c>
      <c r="L2217" t="s">
        <v>2349</v>
      </c>
      <c r="M2217" t="s">
        <v>2349</v>
      </c>
      <c r="N2217" t="s">
        <v>2349</v>
      </c>
      <c r="O2217" t="s">
        <v>2349</v>
      </c>
      <c r="P2217" t="s">
        <v>2349</v>
      </c>
      <c r="Q2217" s="1">
        <v>9092</v>
      </c>
    </row>
    <row r="2218" spans="1:17" x14ac:dyDescent="0.35">
      <c r="A2218" t="s">
        <v>1597</v>
      </c>
      <c r="B2218" t="s">
        <v>742</v>
      </c>
      <c r="C2218">
        <v>35201</v>
      </c>
      <c r="D2218" t="s">
        <v>625</v>
      </c>
      <c r="E2218" t="s">
        <v>77</v>
      </c>
      <c r="F2218" t="s">
        <v>78</v>
      </c>
      <c r="G2218" t="s">
        <v>152</v>
      </c>
      <c r="H2218" t="s">
        <v>153</v>
      </c>
      <c r="I2218" t="s">
        <v>2349</v>
      </c>
      <c r="J2218" t="s">
        <v>2349</v>
      </c>
      <c r="K2218" t="s">
        <v>741</v>
      </c>
      <c r="L2218" t="s">
        <v>742</v>
      </c>
      <c r="M2218" t="s">
        <v>2349</v>
      </c>
      <c r="N2218" t="s">
        <v>2349</v>
      </c>
      <c r="O2218" t="s">
        <v>2349</v>
      </c>
      <c r="P2218" t="s">
        <v>2349</v>
      </c>
      <c r="Q2218" s="1">
        <v>18981</v>
      </c>
    </row>
    <row r="2219" spans="1:17" x14ac:dyDescent="0.35">
      <c r="A2219" t="s">
        <v>1597</v>
      </c>
      <c r="B2219" t="s">
        <v>1069</v>
      </c>
      <c r="C2219">
        <v>322220</v>
      </c>
      <c r="D2219" t="s">
        <v>1070</v>
      </c>
      <c r="E2219" t="s">
        <v>77</v>
      </c>
      <c r="F2219" t="s">
        <v>78</v>
      </c>
      <c r="G2219" t="s">
        <v>112</v>
      </c>
      <c r="H2219" t="s">
        <v>113</v>
      </c>
      <c r="I2219" t="s">
        <v>2349</v>
      </c>
      <c r="J2219" t="s">
        <v>2349</v>
      </c>
      <c r="K2219" t="s">
        <v>2349</v>
      </c>
      <c r="L2219" t="s">
        <v>2349</v>
      </c>
      <c r="M2219" t="s">
        <v>1071</v>
      </c>
      <c r="N2219" t="s">
        <v>1069</v>
      </c>
      <c r="O2219" t="s">
        <v>2349</v>
      </c>
      <c r="P2219" t="s">
        <v>2349</v>
      </c>
      <c r="Q2219" s="1">
        <v>30000</v>
      </c>
    </row>
    <row r="2220" spans="1:17" x14ac:dyDescent="0.35">
      <c r="A2220" t="s">
        <v>1597</v>
      </c>
      <c r="B2220" t="s">
        <v>388</v>
      </c>
      <c r="C2220">
        <v>322090</v>
      </c>
      <c r="D2220" t="s">
        <v>41</v>
      </c>
      <c r="E2220" t="s">
        <v>143</v>
      </c>
      <c r="F2220" t="s">
        <v>144</v>
      </c>
      <c r="G2220" t="s">
        <v>32</v>
      </c>
      <c r="H2220" t="s">
        <v>33</v>
      </c>
      <c r="I2220" t="s">
        <v>2349</v>
      </c>
      <c r="J2220" t="s">
        <v>2349</v>
      </c>
      <c r="K2220" t="s">
        <v>2349</v>
      </c>
      <c r="L2220" t="s">
        <v>2349</v>
      </c>
      <c r="M2220" t="s">
        <v>2349</v>
      </c>
      <c r="N2220" t="s">
        <v>2349</v>
      </c>
      <c r="O2220" t="s">
        <v>2349</v>
      </c>
      <c r="P2220" t="s">
        <v>2349</v>
      </c>
      <c r="Q2220" s="1">
        <v>86</v>
      </c>
    </row>
    <row r="2221" spans="1:17" x14ac:dyDescent="0.35">
      <c r="A2221" t="s">
        <v>1597</v>
      </c>
      <c r="B2221" t="s">
        <v>1091</v>
      </c>
      <c r="C2221">
        <v>322020</v>
      </c>
      <c r="D2221" t="s">
        <v>178</v>
      </c>
      <c r="E2221" t="s">
        <v>77</v>
      </c>
      <c r="F2221" t="s">
        <v>78</v>
      </c>
      <c r="G2221" t="s">
        <v>70</v>
      </c>
      <c r="H2221" t="s">
        <v>71</v>
      </c>
      <c r="I2221" t="s">
        <v>2349</v>
      </c>
      <c r="J2221" t="s">
        <v>2349</v>
      </c>
      <c r="K2221" t="s">
        <v>2349</v>
      </c>
      <c r="L2221" t="s">
        <v>2349</v>
      </c>
      <c r="M2221" t="s">
        <v>1074</v>
      </c>
      <c r="N2221" t="s">
        <v>1075</v>
      </c>
      <c r="O2221" t="s">
        <v>2349</v>
      </c>
      <c r="P2221" t="s">
        <v>2349</v>
      </c>
      <c r="Q2221" s="1">
        <v>130000</v>
      </c>
    </row>
    <row r="2222" spans="1:17" x14ac:dyDescent="0.35">
      <c r="A2222" t="s">
        <v>1597</v>
      </c>
      <c r="B2222" t="s">
        <v>1080</v>
      </c>
      <c r="C2222">
        <v>35201</v>
      </c>
      <c r="D2222" t="s">
        <v>625</v>
      </c>
      <c r="E2222" t="s">
        <v>77</v>
      </c>
      <c r="F2222" t="s">
        <v>78</v>
      </c>
      <c r="G2222" t="s">
        <v>70</v>
      </c>
      <c r="H2222" t="s">
        <v>71</v>
      </c>
      <c r="I2222" t="s">
        <v>2349</v>
      </c>
      <c r="J2222" t="s">
        <v>2349</v>
      </c>
      <c r="K2222" t="s">
        <v>621</v>
      </c>
      <c r="L2222" t="s">
        <v>622</v>
      </c>
      <c r="M2222" t="s">
        <v>2349</v>
      </c>
      <c r="N2222" t="s">
        <v>2349</v>
      </c>
      <c r="O2222" t="s">
        <v>2349</v>
      </c>
      <c r="P2222" t="s">
        <v>2349</v>
      </c>
      <c r="Q2222" s="1">
        <v>326849</v>
      </c>
    </row>
    <row r="2223" spans="1:17" x14ac:dyDescent="0.35">
      <c r="A2223" t="s">
        <v>1597</v>
      </c>
      <c r="B2223" t="s">
        <v>570</v>
      </c>
      <c r="C2223">
        <v>350000</v>
      </c>
      <c r="D2223" t="s">
        <v>136</v>
      </c>
      <c r="E2223" t="s">
        <v>340</v>
      </c>
      <c r="F2223" t="s">
        <v>341</v>
      </c>
      <c r="G2223" t="s">
        <v>32</v>
      </c>
      <c r="H2223" t="s">
        <v>33</v>
      </c>
      <c r="I2223" t="s">
        <v>2349</v>
      </c>
      <c r="J2223" t="s">
        <v>2349</v>
      </c>
      <c r="K2223" t="s">
        <v>568</v>
      </c>
      <c r="L2223" t="s">
        <v>569</v>
      </c>
      <c r="M2223" t="s">
        <v>2349</v>
      </c>
      <c r="N2223" t="s">
        <v>2349</v>
      </c>
      <c r="O2223" t="s">
        <v>2349</v>
      </c>
      <c r="P2223" t="s">
        <v>2349</v>
      </c>
      <c r="Q2223" s="1">
        <v>2740</v>
      </c>
    </row>
    <row r="2224" spans="1:17" x14ac:dyDescent="0.35">
      <c r="A2224" t="s">
        <v>1597</v>
      </c>
      <c r="B2224" t="s">
        <v>841</v>
      </c>
      <c r="C2224">
        <v>350000</v>
      </c>
      <c r="D2224" t="s">
        <v>136</v>
      </c>
      <c r="E2224" t="s">
        <v>44</v>
      </c>
      <c r="F2224" t="s">
        <v>45</v>
      </c>
      <c r="G2224" t="s">
        <v>667</v>
      </c>
      <c r="H2224" t="s">
        <v>668</v>
      </c>
      <c r="I2224" t="s">
        <v>2349</v>
      </c>
      <c r="J2224" t="s">
        <v>2349</v>
      </c>
      <c r="K2224" t="s">
        <v>839</v>
      </c>
      <c r="L2224" t="s">
        <v>840</v>
      </c>
      <c r="M2224" t="s">
        <v>2349</v>
      </c>
      <c r="N2224" t="s">
        <v>2349</v>
      </c>
      <c r="O2224" t="s">
        <v>2349</v>
      </c>
      <c r="P2224" t="s">
        <v>2349</v>
      </c>
      <c r="Q2224" s="1">
        <v>1200</v>
      </c>
    </row>
    <row r="2225" spans="1:17" x14ac:dyDescent="0.35">
      <c r="A2225" t="s">
        <v>1597</v>
      </c>
      <c r="B2225" t="s">
        <v>40</v>
      </c>
      <c r="C2225">
        <v>322090</v>
      </c>
      <c r="D2225" t="s">
        <v>41</v>
      </c>
      <c r="E2225" t="s">
        <v>30</v>
      </c>
      <c r="F2225" t="s">
        <v>31</v>
      </c>
      <c r="G2225" t="s">
        <v>32</v>
      </c>
      <c r="H2225" t="s">
        <v>33</v>
      </c>
      <c r="I2225" t="s">
        <v>2349</v>
      </c>
      <c r="J2225" t="s">
        <v>2349</v>
      </c>
      <c r="K2225" t="s">
        <v>2349</v>
      </c>
      <c r="L2225" t="s">
        <v>2349</v>
      </c>
      <c r="M2225" t="s">
        <v>2349</v>
      </c>
      <c r="N2225" t="s">
        <v>2349</v>
      </c>
      <c r="O2225" t="s">
        <v>2349</v>
      </c>
      <c r="P2225" t="s">
        <v>2349</v>
      </c>
      <c r="Q2225" s="1">
        <v>1805</v>
      </c>
    </row>
    <row r="2226" spans="1:17" x14ac:dyDescent="0.35">
      <c r="A2226" t="s">
        <v>1597</v>
      </c>
      <c r="B2226" t="s">
        <v>1492</v>
      </c>
      <c r="C2226">
        <v>323710</v>
      </c>
      <c r="D2226" t="s">
        <v>1493</v>
      </c>
      <c r="E2226" t="s">
        <v>44</v>
      </c>
      <c r="F2226" t="s">
        <v>45</v>
      </c>
      <c r="G2226" t="s">
        <v>64</v>
      </c>
      <c r="H2226" t="s">
        <v>65</v>
      </c>
      <c r="I2226" t="s">
        <v>2349</v>
      </c>
      <c r="J2226" t="s">
        <v>2349</v>
      </c>
      <c r="K2226" t="s">
        <v>2349</v>
      </c>
      <c r="L2226" t="s">
        <v>2349</v>
      </c>
      <c r="M2226" t="s">
        <v>2349</v>
      </c>
      <c r="N2226" t="s">
        <v>2349</v>
      </c>
      <c r="O2226" t="s">
        <v>2349</v>
      </c>
      <c r="P2226" t="s">
        <v>2349</v>
      </c>
      <c r="Q2226" s="1">
        <v>25000</v>
      </c>
    </row>
    <row r="2227" spans="1:17" x14ac:dyDescent="0.35">
      <c r="A2227" t="s">
        <v>1597</v>
      </c>
      <c r="B2227" t="s">
        <v>682</v>
      </c>
      <c r="C2227">
        <v>35000006</v>
      </c>
      <c r="D2227" t="s">
        <v>131</v>
      </c>
      <c r="E2227" t="s">
        <v>127</v>
      </c>
      <c r="F2227" t="s">
        <v>128</v>
      </c>
      <c r="G2227" t="s">
        <v>129</v>
      </c>
      <c r="H2227" t="s">
        <v>130</v>
      </c>
      <c r="I2227" t="s">
        <v>2349</v>
      </c>
      <c r="J2227" t="s">
        <v>2349</v>
      </c>
      <c r="K2227" t="s">
        <v>2349</v>
      </c>
      <c r="L2227" t="s">
        <v>2349</v>
      </c>
      <c r="M2227" t="s">
        <v>2349</v>
      </c>
      <c r="N2227" t="s">
        <v>2349</v>
      </c>
      <c r="O2227" t="s">
        <v>2349</v>
      </c>
      <c r="P2227" t="s">
        <v>2349</v>
      </c>
      <c r="Q2227" s="1">
        <v>7707</v>
      </c>
    </row>
    <row r="2228" spans="1:17" x14ac:dyDescent="0.35">
      <c r="A2228" t="s">
        <v>1597</v>
      </c>
      <c r="B2228" t="s">
        <v>619</v>
      </c>
      <c r="C2228">
        <v>303000</v>
      </c>
      <c r="D2228" t="s">
        <v>619</v>
      </c>
      <c r="E2228" t="s">
        <v>189</v>
      </c>
      <c r="F2228" t="s">
        <v>190</v>
      </c>
      <c r="G2228" t="s">
        <v>20</v>
      </c>
      <c r="H2228" t="s">
        <v>21</v>
      </c>
      <c r="I2228" t="s">
        <v>2349</v>
      </c>
      <c r="J2228" t="s">
        <v>2349</v>
      </c>
      <c r="K2228" t="s">
        <v>2349</v>
      </c>
      <c r="L2228" t="s">
        <v>2349</v>
      </c>
      <c r="M2228" t="s">
        <v>2349</v>
      </c>
      <c r="N2228" t="s">
        <v>2349</v>
      </c>
      <c r="O2228" t="s">
        <v>2349</v>
      </c>
      <c r="P2228" t="s">
        <v>2349</v>
      </c>
      <c r="Q2228" s="1">
        <v>300000</v>
      </c>
    </row>
    <row r="2229" spans="1:17" x14ac:dyDescent="0.35">
      <c r="A2229" t="s">
        <v>1597</v>
      </c>
      <c r="B2229" t="s">
        <v>618</v>
      </c>
      <c r="C2229">
        <v>303000</v>
      </c>
      <c r="D2229" t="s">
        <v>619</v>
      </c>
      <c r="E2229" t="s">
        <v>189</v>
      </c>
      <c r="F2229" t="s">
        <v>190</v>
      </c>
      <c r="G2229" t="s">
        <v>20</v>
      </c>
      <c r="H2229" t="s">
        <v>21</v>
      </c>
      <c r="I2229" t="s">
        <v>2349</v>
      </c>
      <c r="J2229" t="s">
        <v>2349</v>
      </c>
      <c r="K2229" t="s">
        <v>2349</v>
      </c>
      <c r="L2229" t="s">
        <v>2349</v>
      </c>
      <c r="M2229" t="s">
        <v>2349</v>
      </c>
      <c r="N2229" t="s">
        <v>2349</v>
      </c>
      <c r="O2229" t="s">
        <v>2349</v>
      </c>
      <c r="P2229" t="s">
        <v>2349</v>
      </c>
      <c r="Q2229" s="1">
        <v>38000</v>
      </c>
    </row>
    <row r="2230" spans="1:17" x14ac:dyDescent="0.35">
      <c r="A2230" t="s">
        <v>1597</v>
      </c>
      <c r="B2230" t="s">
        <v>449</v>
      </c>
      <c r="C2230">
        <v>323320</v>
      </c>
      <c r="D2230" t="s">
        <v>449</v>
      </c>
      <c r="E2230" t="s">
        <v>30</v>
      </c>
      <c r="F2230" t="s">
        <v>31</v>
      </c>
      <c r="G2230" t="s">
        <v>32</v>
      </c>
      <c r="H2230" t="s">
        <v>33</v>
      </c>
      <c r="I2230" t="s">
        <v>2349</v>
      </c>
      <c r="J2230" t="s">
        <v>2349</v>
      </c>
      <c r="K2230" t="s">
        <v>2349</v>
      </c>
      <c r="L2230" t="s">
        <v>2349</v>
      </c>
      <c r="M2230" t="s">
        <v>2349</v>
      </c>
      <c r="N2230" t="s">
        <v>2349</v>
      </c>
      <c r="O2230" t="s">
        <v>2349</v>
      </c>
      <c r="P2230" t="s">
        <v>2349</v>
      </c>
      <c r="Q2230" s="1">
        <v>500</v>
      </c>
    </row>
    <row r="2231" spans="1:17" x14ac:dyDescent="0.35">
      <c r="A2231" t="s">
        <v>1597</v>
      </c>
      <c r="B2231" t="s">
        <v>506</v>
      </c>
      <c r="C2231">
        <v>350000</v>
      </c>
      <c r="D2231" t="s">
        <v>136</v>
      </c>
      <c r="E2231" t="s">
        <v>232</v>
      </c>
      <c r="F2231" t="s">
        <v>233</v>
      </c>
      <c r="G2231" t="s">
        <v>234</v>
      </c>
      <c r="H2231" t="s">
        <v>235</v>
      </c>
      <c r="I2231" t="s">
        <v>2349</v>
      </c>
      <c r="J2231" t="s">
        <v>2349</v>
      </c>
      <c r="K2231" t="s">
        <v>505</v>
      </c>
      <c r="L2231" t="s">
        <v>506</v>
      </c>
      <c r="M2231" t="s">
        <v>2349</v>
      </c>
      <c r="N2231" t="s">
        <v>2349</v>
      </c>
      <c r="O2231" t="s">
        <v>2349</v>
      </c>
      <c r="P2231" t="s">
        <v>2349</v>
      </c>
      <c r="Q2231" s="1">
        <v>24500</v>
      </c>
    </row>
    <row r="2232" spans="1:17" x14ac:dyDescent="0.35">
      <c r="A2232" t="s">
        <v>1597</v>
      </c>
      <c r="B2232" t="s">
        <v>1490</v>
      </c>
      <c r="C2232">
        <v>322590</v>
      </c>
      <c r="D2232" t="s">
        <v>1491</v>
      </c>
      <c r="E2232" t="s">
        <v>44</v>
      </c>
      <c r="F2232" t="s">
        <v>45</v>
      </c>
      <c r="G2232" t="s">
        <v>64</v>
      </c>
      <c r="H2232" t="s">
        <v>65</v>
      </c>
      <c r="I2232" t="s">
        <v>2349</v>
      </c>
      <c r="J2232" t="s">
        <v>2349</v>
      </c>
      <c r="K2232" t="s">
        <v>2349</v>
      </c>
      <c r="L2232" t="s">
        <v>2349</v>
      </c>
      <c r="M2232" t="s">
        <v>2349</v>
      </c>
      <c r="N2232" t="s">
        <v>2349</v>
      </c>
      <c r="O2232" t="s">
        <v>2349</v>
      </c>
      <c r="P2232" t="s">
        <v>2349</v>
      </c>
      <c r="Q2232" s="1">
        <v>63000</v>
      </c>
    </row>
    <row r="2233" spans="1:17" x14ac:dyDescent="0.35">
      <c r="A2233" t="s">
        <v>1597</v>
      </c>
      <c r="B2233" t="s">
        <v>561</v>
      </c>
      <c r="C2233">
        <v>322190</v>
      </c>
      <c r="D2233" t="s">
        <v>561</v>
      </c>
      <c r="E2233" t="s">
        <v>539</v>
      </c>
      <c r="F2233" t="s">
        <v>540</v>
      </c>
      <c r="G2233" t="s">
        <v>348</v>
      </c>
      <c r="H2233" t="s">
        <v>349</v>
      </c>
      <c r="I2233" t="s">
        <v>2349</v>
      </c>
      <c r="J2233" t="s">
        <v>2349</v>
      </c>
      <c r="K2233" t="s">
        <v>2349</v>
      </c>
      <c r="L2233" t="s">
        <v>2349</v>
      </c>
      <c r="M2233" t="s">
        <v>2349</v>
      </c>
      <c r="N2233" t="s">
        <v>2349</v>
      </c>
      <c r="O2233" t="s">
        <v>2349</v>
      </c>
      <c r="P2233" t="s">
        <v>2349</v>
      </c>
      <c r="Q2233" s="1">
        <v>5500</v>
      </c>
    </row>
    <row r="2234" spans="1:17" x14ac:dyDescent="0.35">
      <c r="A2234" t="s">
        <v>1597</v>
      </c>
      <c r="B2234" t="s">
        <v>561</v>
      </c>
      <c r="C2234">
        <v>322190</v>
      </c>
      <c r="D2234" t="s">
        <v>561</v>
      </c>
      <c r="E2234" t="s">
        <v>273</v>
      </c>
      <c r="F2234" t="s">
        <v>274</v>
      </c>
      <c r="G2234" t="s">
        <v>275</v>
      </c>
      <c r="H2234" t="s">
        <v>276</v>
      </c>
      <c r="I2234" t="s">
        <v>2349</v>
      </c>
      <c r="J2234" t="s">
        <v>2349</v>
      </c>
      <c r="K2234" t="s">
        <v>2349</v>
      </c>
      <c r="L2234" t="s">
        <v>2349</v>
      </c>
      <c r="M2234" t="s">
        <v>2349</v>
      </c>
      <c r="N2234" t="s">
        <v>2349</v>
      </c>
      <c r="O2234" t="s">
        <v>2349</v>
      </c>
      <c r="P2234" t="s">
        <v>2349</v>
      </c>
      <c r="Q2234" s="1">
        <v>3500</v>
      </c>
    </row>
    <row r="2235" spans="1:17" x14ac:dyDescent="0.35">
      <c r="A2235" t="s">
        <v>1597</v>
      </c>
      <c r="B2235" t="s">
        <v>893</v>
      </c>
      <c r="C2235">
        <v>320999</v>
      </c>
      <c r="D2235" t="s">
        <v>852</v>
      </c>
      <c r="E2235" t="s">
        <v>258</v>
      </c>
      <c r="F2235" t="s">
        <v>259</v>
      </c>
      <c r="G2235" t="s">
        <v>260</v>
      </c>
      <c r="H2235" t="s">
        <v>261</v>
      </c>
      <c r="I2235" t="s">
        <v>2349</v>
      </c>
      <c r="J2235" t="s">
        <v>2349</v>
      </c>
      <c r="K2235" t="s">
        <v>2349</v>
      </c>
      <c r="L2235" t="s">
        <v>2349</v>
      </c>
      <c r="M2235" t="s">
        <v>2349</v>
      </c>
      <c r="N2235" t="s">
        <v>2349</v>
      </c>
      <c r="O2235" t="s">
        <v>2349</v>
      </c>
      <c r="P2235" t="s">
        <v>2349</v>
      </c>
      <c r="Q2235" s="1">
        <v>550</v>
      </c>
    </row>
    <row r="2236" spans="1:17" x14ac:dyDescent="0.35">
      <c r="A2236" t="s">
        <v>1597</v>
      </c>
      <c r="B2236" t="s">
        <v>41</v>
      </c>
      <c r="C2236">
        <v>322090</v>
      </c>
      <c r="D2236" t="s">
        <v>41</v>
      </c>
      <c r="E2236" t="s">
        <v>174</v>
      </c>
      <c r="F2236" t="s">
        <v>175</v>
      </c>
      <c r="G2236" t="s">
        <v>70</v>
      </c>
      <c r="H2236" t="s">
        <v>71</v>
      </c>
      <c r="I2236" t="s">
        <v>2349</v>
      </c>
      <c r="J2236" t="s">
        <v>2349</v>
      </c>
      <c r="K2236" t="s">
        <v>2349</v>
      </c>
      <c r="L2236" t="s">
        <v>2349</v>
      </c>
      <c r="M2236" t="s">
        <v>2349</v>
      </c>
      <c r="N2236" t="s">
        <v>2349</v>
      </c>
      <c r="O2236" t="s">
        <v>2349</v>
      </c>
      <c r="P2236" t="s">
        <v>2349</v>
      </c>
      <c r="Q2236" s="1">
        <v>600</v>
      </c>
    </row>
    <row r="2237" spans="1:17" x14ac:dyDescent="0.35">
      <c r="A2237" t="s">
        <v>1597</v>
      </c>
      <c r="B2237" t="s">
        <v>41</v>
      </c>
      <c r="C2237">
        <v>322090</v>
      </c>
      <c r="D2237" t="s">
        <v>41</v>
      </c>
      <c r="E2237" t="s">
        <v>390</v>
      </c>
      <c r="F2237" t="s">
        <v>391</v>
      </c>
      <c r="G2237" t="s">
        <v>112</v>
      </c>
      <c r="H2237" t="s">
        <v>113</v>
      </c>
      <c r="I2237" t="s">
        <v>2349</v>
      </c>
      <c r="J2237" t="s">
        <v>2349</v>
      </c>
      <c r="K2237" t="s">
        <v>2349</v>
      </c>
      <c r="L2237" t="s">
        <v>2349</v>
      </c>
      <c r="M2237" t="s">
        <v>2349</v>
      </c>
      <c r="N2237" t="s">
        <v>2349</v>
      </c>
      <c r="O2237" t="s">
        <v>2349</v>
      </c>
      <c r="P2237" t="s">
        <v>2349</v>
      </c>
      <c r="Q2237" s="1">
        <v>20959</v>
      </c>
    </row>
    <row r="2238" spans="1:17" x14ac:dyDescent="0.35">
      <c r="A2238" t="s">
        <v>1597</v>
      </c>
      <c r="B2238" t="s">
        <v>1259</v>
      </c>
      <c r="C2238">
        <v>322090</v>
      </c>
      <c r="D2238" t="s">
        <v>41</v>
      </c>
      <c r="E2238" t="s">
        <v>215</v>
      </c>
      <c r="F2238" t="s">
        <v>216</v>
      </c>
      <c r="G2238" t="s">
        <v>112</v>
      </c>
      <c r="H2238" t="s">
        <v>113</v>
      </c>
      <c r="I2238" t="s">
        <v>2349</v>
      </c>
      <c r="J2238" t="s">
        <v>2349</v>
      </c>
      <c r="K2238" t="s">
        <v>2349</v>
      </c>
      <c r="L2238" t="s">
        <v>2349</v>
      </c>
      <c r="M2238" t="s">
        <v>2349</v>
      </c>
      <c r="N2238" t="s">
        <v>2349</v>
      </c>
      <c r="O2238" t="s">
        <v>2349</v>
      </c>
      <c r="P2238" t="s">
        <v>2349</v>
      </c>
      <c r="Q2238" s="1">
        <v>4080</v>
      </c>
    </row>
    <row r="2239" spans="1:17" x14ac:dyDescent="0.35">
      <c r="A2239" t="s">
        <v>1597</v>
      </c>
      <c r="B2239" t="s">
        <v>1259</v>
      </c>
      <c r="C2239">
        <v>322290</v>
      </c>
      <c r="D2239" t="s">
        <v>1259</v>
      </c>
      <c r="E2239" t="s">
        <v>219</v>
      </c>
      <c r="F2239" t="s">
        <v>220</v>
      </c>
      <c r="G2239" t="s">
        <v>158</v>
      </c>
      <c r="H2239" t="s">
        <v>159</v>
      </c>
      <c r="I2239" t="s">
        <v>2349</v>
      </c>
      <c r="J2239" t="s">
        <v>2349</v>
      </c>
      <c r="K2239" t="s">
        <v>2349</v>
      </c>
      <c r="L2239" t="s">
        <v>2349</v>
      </c>
      <c r="M2239" t="s">
        <v>2349</v>
      </c>
      <c r="N2239" t="s">
        <v>2349</v>
      </c>
      <c r="O2239" t="s">
        <v>2349</v>
      </c>
      <c r="P2239" t="s">
        <v>2349</v>
      </c>
      <c r="Q2239" s="1">
        <v>20000</v>
      </c>
    </row>
    <row r="2240" spans="1:17" x14ac:dyDescent="0.35">
      <c r="A2240" t="s">
        <v>1597</v>
      </c>
      <c r="B2240" t="s">
        <v>1259</v>
      </c>
      <c r="C2240">
        <v>322290</v>
      </c>
      <c r="D2240" t="s">
        <v>1259</v>
      </c>
      <c r="E2240" t="s">
        <v>306</v>
      </c>
      <c r="F2240" t="s">
        <v>307</v>
      </c>
      <c r="G2240" t="s">
        <v>158</v>
      </c>
      <c r="H2240" t="s">
        <v>159</v>
      </c>
      <c r="I2240" t="s">
        <v>2349</v>
      </c>
      <c r="J2240" t="s">
        <v>2349</v>
      </c>
      <c r="K2240" t="s">
        <v>2349</v>
      </c>
      <c r="L2240" t="s">
        <v>2349</v>
      </c>
      <c r="M2240" t="s">
        <v>2349</v>
      </c>
      <c r="N2240" t="s">
        <v>2349</v>
      </c>
      <c r="O2240" t="s">
        <v>2349</v>
      </c>
      <c r="P2240" t="s">
        <v>2349</v>
      </c>
      <c r="Q2240" s="1">
        <v>60200</v>
      </c>
    </row>
    <row r="2241" spans="1:17" x14ac:dyDescent="0.35">
      <c r="A2241" t="s">
        <v>1597</v>
      </c>
      <c r="B2241" t="s">
        <v>916</v>
      </c>
      <c r="C2241">
        <v>322120</v>
      </c>
      <c r="D2241" t="s">
        <v>916</v>
      </c>
      <c r="E2241" t="s">
        <v>533</v>
      </c>
      <c r="F2241" t="s">
        <v>534</v>
      </c>
      <c r="G2241" t="s">
        <v>535</v>
      </c>
      <c r="H2241" t="s">
        <v>536</v>
      </c>
      <c r="I2241" t="s">
        <v>2349</v>
      </c>
      <c r="J2241" t="s">
        <v>2349</v>
      </c>
      <c r="K2241" t="s">
        <v>2349</v>
      </c>
      <c r="L2241" t="s">
        <v>2349</v>
      </c>
      <c r="M2241" t="s">
        <v>2349</v>
      </c>
      <c r="N2241" t="s">
        <v>2349</v>
      </c>
      <c r="O2241" t="s">
        <v>2349</v>
      </c>
      <c r="P2241" t="s">
        <v>2349</v>
      </c>
      <c r="Q2241" s="1">
        <v>5610</v>
      </c>
    </row>
    <row r="2242" spans="1:17" x14ac:dyDescent="0.35">
      <c r="A2242" t="s">
        <v>1597</v>
      </c>
      <c r="B2242" t="s">
        <v>1477</v>
      </c>
      <c r="C2242">
        <v>322090</v>
      </c>
      <c r="D2242" t="s">
        <v>41</v>
      </c>
      <c r="E2242" t="s">
        <v>390</v>
      </c>
      <c r="F2242" t="s">
        <v>391</v>
      </c>
      <c r="G2242" t="s">
        <v>112</v>
      </c>
      <c r="H2242" t="s">
        <v>113</v>
      </c>
      <c r="I2242" t="s">
        <v>2349</v>
      </c>
      <c r="J2242" t="s">
        <v>2349</v>
      </c>
      <c r="K2242" t="s">
        <v>2349</v>
      </c>
      <c r="L2242" t="s">
        <v>2349</v>
      </c>
      <c r="M2242" t="s">
        <v>2349</v>
      </c>
      <c r="N2242" t="s">
        <v>2349</v>
      </c>
      <c r="O2242" t="s">
        <v>2349</v>
      </c>
      <c r="P2242" t="s">
        <v>2349</v>
      </c>
      <c r="Q2242" s="1">
        <v>-2006</v>
      </c>
    </row>
    <row r="2243" spans="1:17" x14ac:dyDescent="0.35">
      <c r="A2243" t="s">
        <v>1597</v>
      </c>
      <c r="B2243" t="s">
        <v>1457</v>
      </c>
      <c r="C2243">
        <v>322090</v>
      </c>
      <c r="D2243" t="s">
        <v>41</v>
      </c>
      <c r="E2243" t="s">
        <v>390</v>
      </c>
      <c r="F2243" t="s">
        <v>391</v>
      </c>
      <c r="G2243" t="s">
        <v>112</v>
      </c>
      <c r="H2243" t="s">
        <v>113</v>
      </c>
      <c r="I2243" t="s">
        <v>2349</v>
      </c>
      <c r="J2243" t="s">
        <v>2349</v>
      </c>
      <c r="K2243" t="s">
        <v>2349</v>
      </c>
      <c r="L2243" t="s">
        <v>2349</v>
      </c>
      <c r="M2243" t="s">
        <v>2349</v>
      </c>
      <c r="N2243" t="s">
        <v>2349</v>
      </c>
      <c r="O2243" t="s">
        <v>2349</v>
      </c>
      <c r="P2243" t="s">
        <v>2349</v>
      </c>
      <c r="Q2243" s="1">
        <v>-198</v>
      </c>
    </row>
    <row r="2244" spans="1:17" x14ac:dyDescent="0.35">
      <c r="A2244" t="s">
        <v>1597</v>
      </c>
      <c r="B2244" t="s">
        <v>1102</v>
      </c>
      <c r="C2244">
        <v>323320</v>
      </c>
      <c r="D2244" t="s">
        <v>449</v>
      </c>
      <c r="E2244" t="s">
        <v>390</v>
      </c>
      <c r="F2244" t="s">
        <v>391</v>
      </c>
      <c r="G2244" t="s">
        <v>112</v>
      </c>
      <c r="H2244" t="s">
        <v>113</v>
      </c>
      <c r="I2244" t="s">
        <v>2349</v>
      </c>
      <c r="J2244" t="s">
        <v>2349</v>
      </c>
      <c r="K2244" t="s">
        <v>2349</v>
      </c>
      <c r="L2244" t="s">
        <v>2349</v>
      </c>
      <c r="M2244" t="s">
        <v>2349</v>
      </c>
      <c r="N2244" t="s">
        <v>2349</v>
      </c>
      <c r="O2244" t="s">
        <v>2349</v>
      </c>
      <c r="P2244" t="s">
        <v>2349</v>
      </c>
      <c r="Q2244" s="1">
        <v>600</v>
      </c>
    </row>
    <row r="2245" spans="1:17" x14ac:dyDescent="0.35">
      <c r="A2245" t="s">
        <v>1597</v>
      </c>
      <c r="B2245" t="s">
        <v>1062</v>
      </c>
      <c r="C2245">
        <v>322090</v>
      </c>
      <c r="D2245" t="s">
        <v>41</v>
      </c>
      <c r="E2245" t="s">
        <v>77</v>
      </c>
      <c r="F2245" t="s">
        <v>78</v>
      </c>
      <c r="G2245" t="s">
        <v>112</v>
      </c>
      <c r="H2245" t="s">
        <v>113</v>
      </c>
      <c r="I2245" t="s">
        <v>2349</v>
      </c>
      <c r="J2245" t="s">
        <v>2349</v>
      </c>
      <c r="K2245" t="s">
        <v>2349</v>
      </c>
      <c r="L2245" t="s">
        <v>2349</v>
      </c>
      <c r="M2245" t="s">
        <v>1063</v>
      </c>
      <c r="N2245" t="s">
        <v>1062</v>
      </c>
      <c r="O2245" t="s">
        <v>2349</v>
      </c>
      <c r="P2245" t="s">
        <v>2349</v>
      </c>
      <c r="Q2245" s="1">
        <v>240000</v>
      </c>
    </row>
    <row r="2246" spans="1:17" x14ac:dyDescent="0.35">
      <c r="A2246" t="s">
        <v>1597</v>
      </c>
      <c r="B2246" t="s">
        <v>809</v>
      </c>
      <c r="C2246">
        <v>322431</v>
      </c>
      <c r="D2246" t="s">
        <v>809</v>
      </c>
      <c r="E2246" t="s">
        <v>167</v>
      </c>
      <c r="F2246" t="s">
        <v>168</v>
      </c>
      <c r="G2246" t="s">
        <v>169</v>
      </c>
      <c r="H2246" t="s">
        <v>170</v>
      </c>
      <c r="I2246" t="s">
        <v>2349</v>
      </c>
      <c r="J2246" t="s">
        <v>2349</v>
      </c>
      <c r="K2246" t="s">
        <v>2349</v>
      </c>
      <c r="L2246" t="s">
        <v>2349</v>
      </c>
      <c r="M2246" t="s">
        <v>2349</v>
      </c>
      <c r="N2246" t="s">
        <v>2349</v>
      </c>
      <c r="O2246" t="s">
        <v>2349</v>
      </c>
      <c r="P2246" t="s">
        <v>2349</v>
      </c>
      <c r="Q2246" s="1">
        <v>18000</v>
      </c>
    </row>
    <row r="2247" spans="1:17" x14ac:dyDescent="0.35">
      <c r="A2247" t="s">
        <v>1597</v>
      </c>
      <c r="B2247" t="s">
        <v>664</v>
      </c>
      <c r="C2247">
        <v>350020</v>
      </c>
      <c r="D2247" t="s">
        <v>180</v>
      </c>
      <c r="E2247" t="s">
        <v>232</v>
      </c>
      <c r="F2247" t="s">
        <v>233</v>
      </c>
      <c r="G2247" t="s">
        <v>473</v>
      </c>
      <c r="H2247" t="s">
        <v>474</v>
      </c>
      <c r="I2247" t="s">
        <v>2349</v>
      </c>
      <c r="J2247" t="s">
        <v>2349</v>
      </c>
      <c r="K2247" t="s">
        <v>662</v>
      </c>
      <c r="L2247" t="s">
        <v>663</v>
      </c>
      <c r="M2247" t="s">
        <v>2349</v>
      </c>
      <c r="N2247" t="s">
        <v>2349</v>
      </c>
      <c r="O2247" t="s">
        <v>2349</v>
      </c>
      <c r="P2247" t="s">
        <v>2349</v>
      </c>
      <c r="Q2247" s="1">
        <v>-1380</v>
      </c>
    </row>
    <row r="2248" spans="1:17" x14ac:dyDescent="0.35">
      <c r="A2248" t="s">
        <v>1597</v>
      </c>
      <c r="B2248" t="s">
        <v>1030</v>
      </c>
      <c r="C2248">
        <v>304700</v>
      </c>
      <c r="D2248" t="s">
        <v>1030</v>
      </c>
      <c r="E2248" t="s">
        <v>181</v>
      </c>
      <c r="F2248" t="s">
        <v>182</v>
      </c>
      <c r="G2248" t="s">
        <v>84</v>
      </c>
      <c r="H2248" t="s">
        <v>85</v>
      </c>
      <c r="I2248" t="s">
        <v>2349</v>
      </c>
      <c r="J2248" t="s">
        <v>2349</v>
      </c>
      <c r="K2248" t="s">
        <v>2349</v>
      </c>
      <c r="L2248" t="s">
        <v>2349</v>
      </c>
      <c r="M2248" t="s">
        <v>2349</v>
      </c>
      <c r="N2248" t="s">
        <v>2349</v>
      </c>
      <c r="O2248" t="s">
        <v>853</v>
      </c>
      <c r="P2248" t="s">
        <v>854</v>
      </c>
      <c r="Q2248" s="1">
        <v>24000</v>
      </c>
    </row>
    <row r="2249" spans="1:17" x14ac:dyDescent="0.35">
      <c r="A2249" t="s">
        <v>1597</v>
      </c>
      <c r="B2249" t="s">
        <v>928</v>
      </c>
      <c r="C2249">
        <v>322110</v>
      </c>
      <c r="D2249" t="s">
        <v>929</v>
      </c>
      <c r="E2249" t="s">
        <v>530</v>
      </c>
      <c r="F2249" t="s">
        <v>531</v>
      </c>
      <c r="G2249" t="s">
        <v>275</v>
      </c>
      <c r="H2249" t="s">
        <v>276</v>
      </c>
      <c r="I2249" t="s">
        <v>2349</v>
      </c>
      <c r="J2249" t="s">
        <v>2349</v>
      </c>
      <c r="K2249" t="s">
        <v>2349</v>
      </c>
      <c r="L2249" t="s">
        <v>2349</v>
      </c>
      <c r="M2249" t="s">
        <v>2349</v>
      </c>
      <c r="N2249" t="s">
        <v>2349</v>
      </c>
      <c r="O2249" t="s">
        <v>2349</v>
      </c>
      <c r="P2249" t="s">
        <v>2349</v>
      </c>
      <c r="Q2249" s="1">
        <v>5100</v>
      </c>
    </row>
    <row r="2250" spans="1:17" x14ac:dyDescent="0.35">
      <c r="A2250" t="s">
        <v>1597</v>
      </c>
      <c r="B2250" t="s">
        <v>966</v>
      </c>
      <c r="C2250">
        <v>322120</v>
      </c>
      <c r="D2250" t="s">
        <v>916</v>
      </c>
      <c r="E2250" t="s">
        <v>537</v>
      </c>
      <c r="F2250" t="s">
        <v>538</v>
      </c>
      <c r="G2250" t="s">
        <v>535</v>
      </c>
      <c r="H2250" t="s">
        <v>536</v>
      </c>
      <c r="I2250" t="s">
        <v>2349</v>
      </c>
      <c r="J2250" t="s">
        <v>2349</v>
      </c>
      <c r="K2250" t="s">
        <v>2349</v>
      </c>
      <c r="L2250" t="s">
        <v>2349</v>
      </c>
      <c r="M2250" t="s">
        <v>2349</v>
      </c>
      <c r="N2250" t="s">
        <v>2349</v>
      </c>
      <c r="O2250" t="s">
        <v>2349</v>
      </c>
      <c r="P2250" t="s">
        <v>2349</v>
      </c>
      <c r="Q2250" s="1">
        <v>13698</v>
      </c>
    </row>
    <row r="2251" spans="1:17" x14ac:dyDescent="0.35">
      <c r="A2251" t="s">
        <v>1597</v>
      </c>
      <c r="B2251" t="s">
        <v>464</v>
      </c>
      <c r="C2251">
        <v>322090</v>
      </c>
      <c r="D2251" t="s">
        <v>41</v>
      </c>
      <c r="E2251" t="s">
        <v>30</v>
      </c>
      <c r="F2251" t="s">
        <v>31</v>
      </c>
      <c r="G2251" t="s">
        <v>32</v>
      </c>
      <c r="H2251" t="s">
        <v>33</v>
      </c>
      <c r="I2251" t="s">
        <v>2349</v>
      </c>
      <c r="J2251" t="s">
        <v>2349</v>
      </c>
      <c r="K2251" t="s">
        <v>2349</v>
      </c>
      <c r="L2251" t="s">
        <v>2349</v>
      </c>
      <c r="M2251" t="s">
        <v>2349</v>
      </c>
      <c r="N2251" t="s">
        <v>2349</v>
      </c>
      <c r="O2251" t="s">
        <v>2349</v>
      </c>
      <c r="P2251" t="s">
        <v>2349</v>
      </c>
      <c r="Q2251" s="1">
        <v>86</v>
      </c>
    </row>
    <row r="2252" spans="1:17" x14ac:dyDescent="0.35">
      <c r="A2252" t="s">
        <v>1597</v>
      </c>
      <c r="B2252" t="s">
        <v>114</v>
      </c>
      <c r="C2252">
        <v>322090</v>
      </c>
      <c r="D2252" t="s">
        <v>41</v>
      </c>
      <c r="E2252" t="s">
        <v>115</v>
      </c>
      <c r="F2252" t="s">
        <v>116</v>
      </c>
      <c r="G2252" t="s">
        <v>70</v>
      </c>
      <c r="H2252" t="s">
        <v>71</v>
      </c>
      <c r="I2252" t="s">
        <v>2349</v>
      </c>
      <c r="J2252" t="s">
        <v>2349</v>
      </c>
      <c r="K2252" t="s">
        <v>2349</v>
      </c>
      <c r="L2252" t="s">
        <v>2349</v>
      </c>
      <c r="M2252" t="s">
        <v>2349</v>
      </c>
      <c r="N2252" t="s">
        <v>2349</v>
      </c>
      <c r="O2252" t="s">
        <v>2349</v>
      </c>
      <c r="P2252" t="s">
        <v>2349</v>
      </c>
      <c r="Q2252" s="1">
        <v>540</v>
      </c>
    </row>
    <row r="2253" spans="1:17" x14ac:dyDescent="0.35">
      <c r="A2253" t="s">
        <v>1597</v>
      </c>
      <c r="B2253" t="s">
        <v>938</v>
      </c>
      <c r="C2253">
        <v>350020</v>
      </c>
      <c r="D2253" t="s">
        <v>180</v>
      </c>
      <c r="E2253" t="s">
        <v>146</v>
      </c>
      <c r="F2253" t="s">
        <v>147</v>
      </c>
      <c r="G2253" t="s">
        <v>226</v>
      </c>
      <c r="H2253" t="s">
        <v>227</v>
      </c>
      <c r="I2253" t="s">
        <v>2349</v>
      </c>
      <c r="J2253" t="s">
        <v>2349</v>
      </c>
      <c r="K2253" t="s">
        <v>209</v>
      </c>
      <c r="L2253" t="s">
        <v>210</v>
      </c>
      <c r="M2253" t="s">
        <v>2349</v>
      </c>
      <c r="N2253" t="s">
        <v>2349</v>
      </c>
      <c r="O2253" t="s">
        <v>2349</v>
      </c>
      <c r="P2253" t="s">
        <v>2349</v>
      </c>
      <c r="Q2253" s="1">
        <v>35484</v>
      </c>
    </row>
    <row r="2254" spans="1:17" x14ac:dyDescent="0.35">
      <c r="A2254" t="s">
        <v>1597</v>
      </c>
      <c r="B2254" t="s">
        <v>1351</v>
      </c>
      <c r="C2254">
        <v>350000</v>
      </c>
      <c r="D2254" t="s">
        <v>136</v>
      </c>
      <c r="E2254" t="s">
        <v>167</v>
      </c>
      <c r="F2254" t="s">
        <v>168</v>
      </c>
      <c r="G2254" t="s">
        <v>169</v>
      </c>
      <c r="H2254" t="s">
        <v>170</v>
      </c>
      <c r="I2254" t="s">
        <v>2349</v>
      </c>
      <c r="J2254" t="s">
        <v>2349</v>
      </c>
      <c r="K2254" t="s">
        <v>209</v>
      </c>
      <c r="L2254" t="s">
        <v>210</v>
      </c>
      <c r="M2254" t="s">
        <v>2349</v>
      </c>
      <c r="N2254" t="s">
        <v>2349</v>
      </c>
      <c r="O2254" t="s">
        <v>2349</v>
      </c>
      <c r="P2254" t="s">
        <v>2349</v>
      </c>
      <c r="Q2254" s="1">
        <v>34788</v>
      </c>
    </row>
    <row r="2255" spans="1:17" x14ac:dyDescent="0.35">
      <c r="A2255" t="s">
        <v>1597</v>
      </c>
      <c r="B2255" t="s">
        <v>1139</v>
      </c>
      <c r="C2255">
        <v>350000</v>
      </c>
      <c r="D2255" t="s">
        <v>136</v>
      </c>
      <c r="E2255" t="s">
        <v>205</v>
      </c>
      <c r="F2255" t="s">
        <v>206</v>
      </c>
      <c r="G2255" t="s">
        <v>207</v>
      </c>
      <c r="H2255" t="s">
        <v>208</v>
      </c>
      <c r="I2255" t="s">
        <v>2349</v>
      </c>
      <c r="J2255" t="s">
        <v>2349</v>
      </c>
      <c r="K2255" t="s">
        <v>209</v>
      </c>
      <c r="L2255" t="s">
        <v>210</v>
      </c>
      <c r="M2255" t="s">
        <v>211</v>
      </c>
      <c r="N2255" t="s">
        <v>212</v>
      </c>
      <c r="O2255" t="s">
        <v>2349</v>
      </c>
      <c r="P2255" t="s">
        <v>2349</v>
      </c>
      <c r="Q2255" s="1">
        <v>5000</v>
      </c>
    </row>
    <row r="2256" spans="1:17" x14ac:dyDescent="0.35">
      <c r="A2256" t="s">
        <v>1597</v>
      </c>
      <c r="B2256" t="s">
        <v>515</v>
      </c>
      <c r="C2256">
        <v>350000</v>
      </c>
      <c r="D2256" t="s">
        <v>136</v>
      </c>
      <c r="E2256" t="s">
        <v>232</v>
      </c>
      <c r="F2256" t="s">
        <v>233</v>
      </c>
      <c r="G2256" t="s">
        <v>234</v>
      </c>
      <c r="H2256" t="s">
        <v>235</v>
      </c>
      <c r="I2256" t="s">
        <v>2349</v>
      </c>
      <c r="J2256" t="s">
        <v>2349</v>
      </c>
      <c r="K2256" t="s">
        <v>236</v>
      </c>
      <c r="L2256" t="s">
        <v>237</v>
      </c>
      <c r="M2256" t="s">
        <v>2349</v>
      </c>
      <c r="N2256" t="s">
        <v>2349</v>
      </c>
      <c r="O2256" t="s">
        <v>2349</v>
      </c>
      <c r="P2256" t="s">
        <v>2349</v>
      </c>
      <c r="Q2256" s="1">
        <v>12000</v>
      </c>
    </row>
    <row r="2257" spans="1:17" x14ac:dyDescent="0.35">
      <c r="A2257" t="s">
        <v>1597</v>
      </c>
      <c r="B2257" t="s">
        <v>515</v>
      </c>
      <c r="C2257">
        <v>350000</v>
      </c>
      <c r="D2257" t="s">
        <v>136</v>
      </c>
      <c r="E2257" t="s">
        <v>232</v>
      </c>
      <c r="F2257" t="s">
        <v>233</v>
      </c>
      <c r="G2257" t="s">
        <v>234</v>
      </c>
      <c r="H2257" t="s">
        <v>235</v>
      </c>
      <c r="I2257" t="s">
        <v>2349</v>
      </c>
      <c r="J2257" t="s">
        <v>2349</v>
      </c>
      <c r="K2257" t="s">
        <v>2349</v>
      </c>
      <c r="L2257" t="s">
        <v>2349</v>
      </c>
      <c r="M2257" t="s">
        <v>2349</v>
      </c>
      <c r="N2257" t="s">
        <v>2349</v>
      </c>
      <c r="O2257" t="s">
        <v>2349</v>
      </c>
      <c r="P2257" t="s">
        <v>2349</v>
      </c>
      <c r="Q2257" s="1">
        <v>-12000</v>
      </c>
    </row>
    <row r="2258" spans="1:17" x14ac:dyDescent="0.35">
      <c r="A2258" t="s">
        <v>1597</v>
      </c>
      <c r="B2258" t="s">
        <v>1327</v>
      </c>
      <c r="C2258">
        <v>35000002</v>
      </c>
      <c r="D2258" t="s">
        <v>1328</v>
      </c>
      <c r="E2258" t="s">
        <v>219</v>
      </c>
      <c r="F2258" t="s">
        <v>220</v>
      </c>
      <c r="G2258" t="s">
        <v>158</v>
      </c>
      <c r="H2258" t="s">
        <v>159</v>
      </c>
      <c r="I2258" t="s">
        <v>2349</v>
      </c>
      <c r="J2258" t="s">
        <v>2349</v>
      </c>
      <c r="K2258" t="s">
        <v>2349</v>
      </c>
      <c r="L2258" t="s">
        <v>2349</v>
      </c>
      <c r="M2258" t="s">
        <v>2349</v>
      </c>
      <c r="N2258" t="s">
        <v>2349</v>
      </c>
      <c r="O2258" t="s">
        <v>2349</v>
      </c>
      <c r="P2258" t="s">
        <v>2349</v>
      </c>
      <c r="Q2258" s="1">
        <v>8000</v>
      </c>
    </row>
    <row r="2259" spans="1:17" x14ac:dyDescent="0.35">
      <c r="A2259" t="s">
        <v>1597</v>
      </c>
      <c r="B2259" t="s">
        <v>395</v>
      </c>
      <c r="C2259">
        <v>35201</v>
      </c>
      <c r="D2259" t="s">
        <v>625</v>
      </c>
      <c r="E2259" t="s">
        <v>77</v>
      </c>
      <c r="F2259" t="s">
        <v>78</v>
      </c>
      <c r="G2259" t="s">
        <v>152</v>
      </c>
      <c r="H2259" t="s">
        <v>153</v>
      </c>
      <c r="I2259" t="s">
        <v>2349</v>
      </c>
      <c r="J2259" t="s">
        <v>2349</v>
      </c>
      <c r="K2259" t="s">
        <v>394</v>
      </c>
      <c r="L2259" t="s">
        <v>395</v>
      </c>
      <c r="M2259" t="s">
        <v>2349</v>
      </c>
      <c r="N2259" t="s">
        <v>2349</v>
      </c>
      <c r="O2259" t="s">
        <v>2349</v>
      </c>
      <c r="P2259" t="s">
        <v>2349</v>
      </c>
      <c r="Q2259" s="1">
        <v>5263119</v>
      </c>
    </row>
    <row r="2260" spans="1:17" x14ac:dyDescent="0.35">
      <c r="A2260" t="s">
        <v>1597</v>
      </c>
      <c r="B2260" t="s">
        <v>940</v>
      </c>
      <c r="C2260">
        <v>322460</v>
      </c>
      <c r="D2260" t="s">
        <v>940</v>
      </c>
      <c r="E2260" t="s">
        <v>146</v>
      </c>
      <c r="F2260" t="s">
        <v>147</v>
      </c>
      <c r="G2260" t="s">
        <v>148</v>
      </c>
      <c r="H2260" t="s">
        <v>149</v>
      </c>
      <c r="I2260" t="s">
        <v>2349</v>
      </c>
      <c r="J2260" t="s">
        <v>2349</v>
      </c>
      <c r="K2260" t="s">
        <v>2349</v>
      </c>
      <c r="L2260" t="s">
        <v>2349</v>
      </c>
      <c r="M2260" t="s">
        <v>2349</v>
      </c>
      <c r="N2260" t="s">
        <v>2349</v>
      </c>
      <c r="O2260" t="s">
        <v>2349</v>
      </c>
      <c r="P2260" t="s">
        <v>2349</v>
      </c>
      <c r="Q2260" s="1">
        <v>58500</v>
      </c>
    </row>
    <row r="2261" spans="1:17" x14ac:dyDescent="0.35">
      <c r="A2261" t="s">
        <v>1597</v>
      </c>
      <c r="B2261" t="s">
        <v>940</v>
      </c>
      <c r="C2261">
        <v>322460</v>
      </c>
      <c r="D2261" t="s">
        <v>940</v>
      </c>
      <c r="E2261" t="s">
        <v>146</v>
      </c>
      <c r="F2261" t="s">
        <v>147</v>
      </c>
      <c r="G2261" t="s">
        <v>226</v>
      </c>
      <c r="H2261" t="s">
        <v>227</v>
      </c>
      <c r="I2261" t="s">
        <v>2349</v>
      </c>
      <c r="J2261" t="s">
        <v>2349</v>
      </c>
      <c r="K2261" t="s">
        <v>2349</v>
      </c>
      <c r="L2261" t="s">
        <v>2349</v>
      </c>
      <c r="M2261" t="s">
        <v>2349</v>
      </c>
      <c r="N2261" t="s">
        <v>2349</v>
      </c>
      <c r="O2261" t="s">
        <v>2349</v>
      </c>
      <c r="P2261" t="s">
        <v>2349</v>
      </c>
      <c r="Q2261" s="1">
        <v>48000</v>
      </c>
    </row>
    <row r="2262" spans="1:17" x14ac:dyDescent="0.35">
      <c r="A2262" t="s">
        <v>1597</v>
      </c>
      <c r="B2262" t="s">
        <v>470</v>
      </c>
      <c r="C2262">
        <v>350000</v>
      </c>
      <c r="D2262" t="s">
        <v>136</v>
      </c>
      <c r="E2262" t="s">
        <v>30</v>
      </c>
      <c r="F2262" t="s">
        <v>31</v>
      </c>
      <c r="G2262" t="s">
        <v>32</v>
      </c>
      <c r="H2262" t="s">
        <v>33</v>
      </c>
      <c r="I2262" t="s">
        <v>2349</v>
      </c>
      <c r="J2262" t="s">
        <v>2349</v>
      </c>
      <c r="K2262" t="s">
        <v>2349</v>
      </c>
      <c r="L2262" t="s">
        <v>2349</v>
      </c>
      <c r="M2262" t="s">
        <v>2349</v>
      </c>
      <c r="N2262" t="s">
        <v>2349</v>
      </c>
      <c r="O2262" t="s">
        <v>2349</v>
      </c>
      <c r="P2262" t="s">
        <v>2349</v>
      </c>
      <c r="Q2262" s="1">
        <v>1323</v>
      </c>
    </row>
    <row r="2263" spans="1:17" x14ac:dyDescent="0.35">
      <c r="A2263" t="s">
        <v>1597</v>
      </c>
      <c r="B2263" t="s">
        <v>808</v>
      </c>
      <c r="C2263">
        <v>322432</v>
      </c>
      <c r="D2263" t="s">
        <v>808</v>
      </c>
      <c r="E2263" t="s">
        <v>167</v>
      </c>
      <c r="F2263" t="s">
        <v>168</v>
      </c>
      <c r="G2263" t="s">
        <v>169</v>
      </c>
      <c r="H2263" t="s">
        <v>170</v>
      </c>
      <c r="I2263" t="s">
        <v>2349</v>
      </c>
      <c r="J2263" t="s">
        <v>2349</v>
      </c>
      <c r="K2263" t="s">
        <v>2349</v>
      </c>
      <c r="L2263" t="s">
        <v>2349</v>
      </c>
      <c r="M2263" t="s">
        <v>2349</v>
      </c>
      <c r="N2263" t="s">
        <v>2349</v>
      </c>
      <c r="O2263" t="s">
        <v>2349</v>
      </c>
      <c r="P2263" t="s">
        <v>2349</v>
      </c>
      <c r="Q2263" s="1">
        <v>18000</v>
      </c>
    </row>
    <row r="2264" spans="1:17" x14ac:dyDescent="0.35">
      <c r="A2264" t="s">
        <v>1597</v>
      </c>
      <c r="B2264" t="s">
        <v>1140</v>
      </c>
      <c r="C2264">
        <v>304400</v>
      </c>
      <c r="D2264" t="s">
        <v>1140</v>
      </c>
      <c r="E2264" t="s">
        <v>189</v>
      </c>
      <c r="F2264" t="s">
        <v>190</v>
      </c>
      <c r="G2264" t="s">
        <v>20</v>
      </c>
      <c r="H2264" t="s">
        <v>21</v>
      </c>
      <c r="I2264" t="s">
        <v>2349</v>
      </c>
      <c r="J2264" t="s">
        <v>2349</v>
      </c>
      <c r="K2264" t="s">
        <v>2349</v>
      </c>
      <c r="L2264" t="s">
        <v>2349</v>
      </c>
      <c r="M2264" t="s">
        <v>2349</v>
      </c>
      <c r="N2264" t="s">
        <v>2349</v>
      </c>
      <c r="O2264" t="s">
        <v>2349</v>
      </c>
      <c r="P2264" t="s">
        <v>2349</v>
      </c>
      <c r="Q2264" s="1">
        <v>18000</v>
      </c>
    </row>
    <row r="2265" spans="1:17" x14ac:dyDescent="0.35">
      <c r="A2265" t="s">
        <v>1597</v>
      </c>
      <c r="B2265" t="s">
        <v>927</v>
      </c>
      <c r="C2265">
        <v>322190</v>
      </c>
      <c r="D2265" t="s">
        <v>561</v>
      </c>
      <c r="E2265" t="s">
        <v>530</v>
      </c>
      <c r="F2265" t="s">
        <v>531</v>
      </c>
      <c r="G2265" t="s">
        <v>275</v>
      </c>
      <c r="H2265" t="s">
        <v>276</v>
      </c>
      <c r="I2265" t="s">
        <v>2349</v>
      </c>
      <c r="J2265" t="s">
        <v>2349</v>
      </c>
      <c r="K2265" t="s">
        <v>2349</v>
      </c>
      <c r="L2265" t="s">
        <v>2349</v>
      </c>
      <c r="M2265" t="s">
        <v>2349</v>
      </c>
      <c r="N2265" t="s">
        <v>2349</v>
      </c>
      <c r="O2265" t="s">
        <v>2349</v>
      </c>
      <c r="P2265" t="s">
        <v>2349</v>
      </c>
      <c r="Q2265" s="1">
        <v>36000</v>
      </c>
    </row>
    <row r="2266" spans="1:17" x14ac:dyDescent="0.35">
      <c r="A2266" t="s">
        <v>1597</v>
      </c>
      <c r="B2266" t="s">
        <v>686</v>
      </c>
      <c r="C2266">
        <v>35000006</v>
      </c>
      <c r="D2266" t="s">
        <v>131</v>
      </c>
      <c r="E2266" t="s">
        <v>127</v>
      </c>
      <c r="F2266" t="s">
        <v>128</v>
      </c>
      <c r="G2266" t="s">
        <v>129</v>
      </c>
      <c r="H2266" t="s">
        <v>130</v>
      </c>
      <c r="I2266" t="s">
        <v>2349</v>
      </c>
      <c r="J2266" t="s">
        <v>2349</v>
      </c>
      <c r="K2266" t="s">
        <v>2349</v>
      </c>
      <c r="L2266" t="s">
        <v>2349</v>
      </c>
      <c r="M2266" t="s">
        <v>2349</v>
      </c>
      <c r="N2266" t="s">
        <v>2349</v>
      </c>
      <c r="O2266" t="s">
        <v>2349</v>
      </c>
      <c r="P2266" t="s">
        <v>2349</v>
      </c>
      <c r="Q2266" s="1">
        <v>-503</v>
      </c>
    </row>
    <row r="2267" spans="1:17" x14ac:dyDescent="0.35">
      <c r="A2267" t="s">
        <v>1597</v>
      </c>
      <c r="B2267" t="s">
        <v>1104</v>
      </c>
      <c r="C2267">
        <v>35000006</v>
      </c>
      <c r="D2267" t="s">
        <v>131</v>
      </c>
      <c r="E2267" t="s">
        <v>127</v>
      </c>
      <c r="F2267" t="s">
        <v>128</v>
      </c>
      <c r="G2267" t="s">
        <v>129</v>
      </c>
      <c r="H2267" t="s">
        <v>130</v>
      </c>
      <c r="I2267" t="s">
        <v>2349</v>
      </c>
      <c r="J2267" t="s">
        <v>2349</v>
      </c>
      <c r="K2267" t="s">
        <v>2349</v>
      </c>
      <c r="L2267" t="s">
        <v>2349</v>
      </c>
      <c r="M2267" t="s">
        <v>2349</v>
      </c>
      <c r="N2267" t="s">
        <v>2349</v>
      </c>
      <c r="O2267" t="s">
        <v>2349</v>
      </c>
      <c r="P2267" t="s">
        <v>2349</v>
      </c>
      <c r="Q2267" s="1">
        <v>84536</v>
      </c>
    </row>
    <row r="2268" spans="1:17" x14ac:dyDescent="0.35">
      <c r="A2268" t="s">
        <v>1597</v>
      </c>
      <c r="B2268" t="s">
        <v>469</v>
      </c>
      <c r="C2268">
        <v>350000</v>
      </c>
      <c r="D2268" t="s">
        <v>136</v>
      </c>
      <c r="E2268" t="s">
        <v>30</v>
      </c>
      <c r="F2268" t="s">
        <v>31</v>
      </c>
      <c r="G2268" t="s">
        <v>32</v>
      </c>
      <c r="H2268" t="s">
        <v>33</v>
      </c>
      <c r="I2268" t="s">
        <v>2349</v>
      </c>
      <c r="J2268" t="s">
        <v>2349</v>
      </c>
      <c r="K2268" t="s">
        <v>2349</v>
      </c>
      <c r="L2268" t="s">
        <v>2349</v>
      </c>
      <c r="M2268" t="s">
        <v>2349</v>
      </c>
      <c r="N2268" t="s">
        <v>2349</v>
      </c>
      <c r="O2268" t="s">
        <v>2349</v>
      </c>
      <c r="P2268" t="s">
        <v>2349</v>
      </c>
      <c r="Q2268" s="1">
        <v>4326</v>
      </c>
    </row>
    <row r="2269" spans="1:17" x14ac:dyDescent="0.35">
      <c r="A2269" t="s">
        <v>1597</v>
      </c>
      <c r="B2269" t="s">
        <v>386</v>
      </c>
      <c r="C2269">
        <v>350000</v>
      </c>
      <c r="D2269" t="s">
        <v>136</v>
      </c>
      <c r="E2269" t="s">
        <v>143</v>
      </c>
      <c r="F2269" t="s">
        <v>144</v>
      </c>
      <c r="G2269" t="s">
        <v>32</v>
      </c>
      <c r="H2269" t="s">
        <v>33</v>
      </c>
      <c r="I2269" t="s">
        <v>2349</v>
      </c>
      <c r="J2269" t="s">
        <v>2349</v>
      </c>
      <c r="K2269" t="s">
        <v>379</v>
      </c>
      <c r="L2269" t="s">
        <v>380</v>
      </c>
      <c r="M2269" t="s">
        <v>2349</v>
      </c>
      <c r="N2269" t="s">
        <v>2349</v>
      </c>
      <c r="O2269" t="s">
        <v>2349</v>
      </c>
      <c r="P2269" t="s">
        <v>2349</v>
      </c>
      <c r="Q2269" s="1">
        <v>284</v>
      </c>
    </row>
    <row r="2270" spans="1:17" x14ac:dyDescent="0.35">
      <c r="A2270" t="s">
        <v>1597</v>
      </c>
      <c r="B2270" t="s">
        <v>1360</v>
      </c>
      <c r="C2270">
        <v>322000</v>
      </c>
      <c r="D2270" t="s">
        <v>1073</v>
      </c>
      <c r="E2270" t="s">
        <v>110</v>
      </c>
      <c r="F2270" t="s">
        <v>111</v>
      </c>
      <c r="G2270" t="s">
        <v>112</v>
      </c>
      <c r="H2270" t="s">
        <v>113</v>
      </c>
      <c r="I2270" t="s">
        <v>2349</v>
      </c>
      <c r="J2270" t="s">
        <v>2349</v>
      </c>
      <c r="K2270" t="s">
        <v>2349</v>
      </c>
      <c r="L2270" t="s">
        <v>2349</v>
      </c>
      <c r="M2270" t="s">
        <v>2349</v>
      </c>
      <c r="N2270" t="s">
        <v>2349</v>
      </c>
      <c r="O2270" t="s">
        <v>2349</v>
      </c>
      <c r="P2270" t="s">
        <v>2349</v>
      </c>
      <c r="Q2270" s="1">
        <v>60284</v>
      </c>
    </row>
    <row r="2271" spans="1:17" x14ac:dyDescent="0.35">
      <c r="A2271" t="s">
        <v>1597</v>
      </c>
      <c r="B2271" t="s">
        <v>1433</v>
      </c>
      <c r="C2271">
        <v>322200</v>
      </c>
      <c r="D2271" t="s">
        <v>1433</v>
      </c>
      <c r="E2271" t="s">
        <v>306</v>
      </c>
      <c r="F2271" t="s">
        <v>307</v>
      </c>
      <c r="G2271" t="s">
        <v>158</v>
      </c>
      <c r="H2271" t="s">
        <v>159</v>
      </c>
      <c r="I2271" t="s">
        <v>2349</v>
      </c>
      <c r="J2271" t="s">
        <v>2349</v>
      </c>
      <c r="K2271" t="s">
        <v>2349</v>
      </c>
      <c r="L2271" t="s">
        <v>2349</v>
      </c>
      <c r="M2271" t="s">
        <v>2349</v>
      </c>
      <c r="N2271" t="s">
        <v>2349</v>
      </c>
      <c r="O2271" t="s">
        <v>2349</v>
      </c>
      <c r="P2271" t="s">
        <v>2349</v>
      </c>
      <c r="Q2271" s="1">
        <v>66000</v>
      </c>
    </row>
    <row r="2272" spans="1:17" x14ac:dyDescent="0.35">
      <c r="A2272" t="s">
        <v>1597</v>
      </c>
      <c r="B2272" t="s">
        <v>1076</v>
      </c>
      <c r="C2272">
        <v>322210</v>
      </c>
      <c r="D2272" t="s">
        <v>1077</v>
      </c>
      <c r="E2272" t="s">
        <v>77</v>
      </c>
      <c r="F2272" t="s">
        <v>78</v>
      </c>
      <c r="G2272" t="s">
        <v>158</v>
      </c>
      <c r="H2272" t="s">
        <v>159</v>
      </c>
      <c r="I2272" t="s">
        <v>2349</v>
      </c>
      <c r="J2272" t="s">
        <v>2349</v>
      </c>
      <c r="K2272" t="s">
        <v>2349</v>
      </c>
      <c r="L2272" t="s">
        <v>2349</v>
      </c>
      <c r="M2272" t="s">
        <v>1074</v>
      </c>
      <c r="N2272" t="s">
        <v>1075</v>
      </c>
      <c r="O2272" t="s">
        <v>2349</v>
      </c>
      <c r="P2272" t="s">
        <v>2349</v>
      </c>
      <c r="Q2272" s="1">
        <v>214000</v>
      </c>
    </row>
    <row r="2273" spans="1:17" x14ac:dyDescent="0.35">
      <c r="A2273" t="s">
        <v>1597</v>
      </c>
      <c r="B2273" t="s">
        <v>1347</v>
      </c>
      <c r="C2273">
        <v>322210</v>
      </c>
      <c r="D2273" t="s">
        <v>1077</v>
      </c>
      <c r="E2273" t="s">
        <v>219</v>
      </c>
      <c r="F2273" t="s">
        <v>220</v>
      </c>
      <c r="G2273" t="s">
        <v>158</v>
      </c>
      <c r="H2273" t="s">
        <v>159</v>
      </c>
      <c r="I2273" t="s">
        <v>2349</v>
      </c>
      <c r="J2273" t="s">
        <v>2349</v>
      </c>
      <c r="K2273" t="s">
        <v>2349</v>
      </c>
      <c r="L2273" t="s">
        <v>2349</v>
      </c>
      <c r="M2273" t="s">
        <v>2349</v>
      </c>
      <c r="N2273" t="s">
        <v>2349</v>
      </c>
      <c r="O2273" t="s">
        <v>2349</v>
      </c>
      <c r="P2273" t="s">
        <v>2349</v>
      </c>
      <c r="Q2273" s="1">
        <v>225612</v>
      </c>
    </row>
    <row r="2274" spans="1:17" x14ac:dyDescent="0.35">
      <c r="A2274" t="s">
        <v>1597</v>
      </c>
      <c r="B2274" t="s">
        <v>932</v>
      </c>
      <c r="C2274">
        <v>388850</v>
      </c>
      <c r="D2274" t="s">
        <v>933</v>
      </c>
      <c r="E2274" t="s">
        <v>181</v>
      </c>
      <c r="F2274" t="s">
        <v>182</v>
      </c>
      <c r="G2274" t="s">
        <v>20</v>
      </c>
      <c r="H2274" t="s">
        <v>21</v>
      </c>
      <c r="I2274" t="s">
        <v>2349</v>
      </c>
      <c r="J2274" t="s">
        <v>2349</v>
      </c>
      <c r="K2274" t="s">
        <v>2349</v>
      </c>
      <c r="L2274" t="s">
        <v>2349</v>
      </c>
      <c r="M2274" t="s">
        <v>2349</v>
      </c>
      <c r="N2274" t="s">
        <v>2349</v>
      </c>
      <c r="O2274" t="s">
        <v>853</v>
      </c>
      <c r="P2274" t="s">
        <v>854</v>
      </c>
      <c r="Q2274" s="1">
        <v>2000</v>
      </c>
    </row>
    <row r="2275" spans="1:17" x14ac:dyDescent="0.35">
      <c r="A2275" t="s">
        <v>1597</v>
      </c>
      <c r="B2275" t="s">
        <v>851</v>
      </c>
      <c r="C2275">
        <v>320999</v>
      </c>
      <c r="D2275" t="s">
        <v>852</v>
      </c>
      <c r="E2275" t="s">
        <v>181</v>
      </c>
      <c r="F2275" t="s">
        <v>182</v>
      </c>
      <c r="G2275" t="s">
        <v>20</v>
      </c>
      <c r="H2275" t="s">
        <v>21</v>
      </c>
      <c r="I2275" t="s">
        <v>2349</v>
      </c>
      <c r="J2275" t="s">
        <v>2349</v>
      </c>
      <c r="K2275" t="s">
        <v>2349</v>
      </c>
      <c r="L2275" t="s">
        <v>2349</v>
      </c>
      <c r="M2275" t="s">
        <v>2349</v>
      </c>
      <c r="N2275" t="s">
        <v>2349</v>
      </c>
      <c r="O2275" t="s">
        <v>853</v>
      </c>
      <c r="P2275" t="s">
        <v>854</v>
      </c>
      <c r="Q2275" s="1">
        <v>1000</v>
      </c>
    </row>
    <row r="2276" spans="1:17" x14ac:dyDescent="0.35">
      <c r="A2276" t="s">
        <v>1597</v>
      </c>
      <c r="B2276" t="s">
        <v>655</v>
      </c>
      <c r="C2276">
        <v>35200</v>
      </c>
      <c r="D2276" t="s">
        <v>656</v>
      </c>
      <c r="E2276" t="s">
        <v>189</v>
      </c>
      <c r="F2276" t="s">
        <v>190</v>
      </c>
      <c r="G2276" t="s">
        <v>653</v>
      </c>
      <c r="H2276" t="s">
        <v>654</v>
      </c>
      <c r="I2276" t="s">
        <v>2349</v>
      </c>
      <c r="J2276" t="s">
        <v>2349</v>
      </c>
      <c r="K2276" t="s">
        <v>2349</v>
      </c>
      <c r="L2276" t="s">
        <v>2349</v>
      </c>
      <c r="M2276" t="s">
        <v>2349</v>
      </c>
      <c r="N2276" t="s">
        <v>2349</v>
      </c>
      <c r="O2276" t="s">
        <v>2349</v>
      </c>
      <c r="P2276" t="s">
        <v>2349</v>
      </c>
      <c r="Q2276" s="1">
        <v>-58684</v>
      </c>
    </row>
    <row r="2277" spans="1:17" x14ac:dyDescent="0.35">
      <c r="A2277" t="s">
        <v>1597</v>
      </c>
      <c r="B2277" t="s">
        <v>1066</v>
      </c>
      <c r="C2277">
        <v>322040</v>
      </c>
      <c r="D2277" t="s">
        <v>1066</v>
      </c>
      <c r="E2277" t="s">
        <v>312</v>
      </c>
      <c r="F2277" t="s">
        <v>313</v>
      </c>
      <c r="G2277" t="s">
        <v>70</v>
      </c>
      <c r="H2277" t="s">
        <v>71</v>
      </c>
      <c r="I2277" t="s">
        <v>2349</v>
      </c>
      <c r="J2277" t="s">
        <v>2349</v>
      </c>
      <c r="K2277" t="s">
        <v>2349</v>
      </c>
      <c r="L2277" t="s">
        <v>2349</v>
      </c>
      <c r="M2277" t="s">
        <v>2349</v>
      </c>
      <c r="N2277" t="s">
        <v>2349</v>
      </c>
      <c r="O2277" t="s">
        <v>2349</v>
      </c>
      <c r="P2277" t="s">
        <v>2349</v>
      </c>
      <c r="Q2277" s="1">
        <v>98055</v>
      </c>
    </row>
    <row r="2278" spans="1:17" x14ac:dyDescent="0.35">
      <c r="A2278" t="s">
        <v>1597</v>
      </c>
      <c r="B2278" t="s">
        <v>1066</v>
      </c>
      <c r="C2278">
        <v>322040</v>
      </c>
      <c r="D2278" t="s">
        <v>1066</v>
      </c>
      <c r="E2278" t="s">
        <v>174</v>
      </c>
      <c r="F2278" t="s">
        <v>175</v>
      </c>
      <c r="G2278" t="s">
        <v>70</v>
      </c>
      <c r="H2278" t="s">
        <v>71</v>
      </c>
      <c r="I2278" t="s">
        <v>2349</v>
      </c>
      <c r="J2278" t="s">
        <v>2349</v>
      </c>
      <c r="K2278" t="s">
        <v>2349</v>
      </c>
      <c r="L2278" t="s">
        <v>2349</v>
      </c>
      <c r="M2278" t="s">
        <v>2349</v>
      </c>
      <c r="N2278" t="s">
        <v>2349</v>
      </c>
      <c r="O2278" t="s">
        <v>2349</v>
      </c>
      <c r="P2278" t="s">
        <v>2349</v>
      </c>
      <c r="Q2278" s="1">
        <v>72566</v>
      </c>
    </row>
    <row r="2279" spans="1:17" x14ac:dyDescent="0.35">
      <c r="A2279" t="s">
        <v>1597</v>
      </c>
      <c r="B2279" t="s">
        <v>1066</v>
      </c>
      <c r="C2279">
        <v>322040</v>
      </c>
      <c r="D2279" t="s">
        <v>1066</v>
      </c>
      <c r="E2279" t="s">
        <v>68</v>
      </c>
      <c r="F2279" t="s">
        <v>69</v>
      </c>
      <c r="G2279" t="s">
        <v>70</v>
      </c>
      <c r="H2279" t="s">
        <v>71</v>
      </c>
      <c r="I2279" t="s">
        <v>2349</v>
      </c>
      <c r="J2279" t="s">
        <v>2349</v>
      </c>
      <c r="K2279" t="s">
        <v>2349</v>
      </c>
      <c r="L2279" t="s">
        <v>2349</v>
      </c>
      <c r="M2279" t="s">
        <v>2349</v>
      </c>
      <c r="N2279" t="s">
        <v>2349</v>
      </c>
      <c r="O2279" t="s">
        <v>2349</v>
      </c>
      <c r="P2279" t="s">
        <v>2349</v>
      </c>
      <c r="Q2279" s="1">
        <v>60755</v>
      </c>
    </row>
    <row r="2280" spans="1:17" x14ac:dyDescent="0.35">
      <c r="A2280" t="s">
        <v>1597</v>
      </c>
      <c r="B2280" t="s">
        <v>1066</v>
      </c>
      <c r="C2280">
        <v>322040</v>
      </c>
      <c r="D2280" t="s">
        <v>1066</v>
      </c>
      <c r="E2280" t="s">
        <v>115</v>
      </c>
      <c r="F2280" t="s">
        <v>116</v>
      </c>
      <c r="G2280" t="s">
        <v>70</v>
      </c>
      <c r="H2280" t="s">
        <v>71</v>
      </c>
      <c r="I2280" t="s">
        <v>2349</v>
      </c>
      <c r="J2280" t="s">
        <v>2349</v>
      </c>
      <c r="K2280" t="s">
        <v>2349</v>
      </c>
      <c r="L2280" t="s">
        <v>2349</v>
      </c>
      <c r="M2280" t="s">
        <v>2349</v>
      </c>
      <c r="N2280" t="s">
        <v>2349</v>
      </c>
      <c r="O2280" t="s">
        <v>2349</v>
      </c>
      <c r="P2280" t="s">
        <v>2349</v>
      </c>
      <c r="Q2280" s="1">
        <v>53986</v>
      </c>
    </row>
    <row r="2281" spans="1:17" x14ac:dyDescent="0.35">
      <c r="A2281" t="s">
        <v>1597</v>
      </c>
      <c r="B2281" t="s">
        <v>813</v>
      </c>
      <c r="C2281">
        <v>382540</v>
      </c>
      <c r="D2281" t="s">
        <v>814</v>
      </c>
      <c r="E2281" t="s">
        <v>44</v>
      </c>
      <c r="F2281" t="s">
        <v>45</v>
      </c>
      <c r="G2281" t="s">
        <v>20</v>
      </c>
      <c r="H2281" t="s">
        <v>21</v>
      </c>
      <c r="I2281" t="s">
        <v>2349</v>
      </c>
      <c r="J2281" t="s">
        <v>2349</v>
      </c>
      <c r="K2281" t="s">
        <v>2349</v>
      </c>
      <c r="L2281" t="s">
        <v>2349</v>
      </c>
      <c r="M2281" t="s">
        <v>2349</v>
      </c>
      <c r="N2281" t="s">
        <v>2349</v>
      </c>
      <c r="O2281" t="s">
        <v>2349</v>
      </c>
      <c r="P2281" t="s">
        <v>2349</v>
      </c>
      <c r="Q2281" s="1">
        <v>11000</v>
      </c>
    </row>
    <row r="2282" spans="1:17" x14ac:dyDescent="0.35">
      <c r="A2282" t="s">
        <v>1597</v>
      </c>
      <c r="B2282" t="s">
        <v>1484</v>
      </c>
      <c r="C2282">
        <v>323290</v>
      </c>
      <c r="D2282" t="s">
        <v>895</v>
      </c>
      <c r="E2282" t="s">
        <v>44</v>
      </c>
      <c r="F2282" t="s">
        <v>45</v>
      </c>
      <c r="G2282" t="s">
        <v>56</v>
      </c>
      <c r="H2282" t="s">
        <v>57</v>
      </c>
      <c r="I2282" t="s">
        <v>2349</v>
      </c>
      <c r="J2282" t="s">
        <v>2349</v>
      </c>
      <c r="K2282" t="s">
        <v>2349</v>
      </c>
      <c r="L2282" t="s">
        <v>2349</v>
      </c>
      <c r="M2282" t="s">
        <v>2349</v>
      </c>
      <c r="N2282" t="s">
        <v>2349</v>
      </c>
      <c r="O2282" t="s">
        <v>2349</v>
      </c>
      <c r="P2282" t="s">
        <v>2349</v>
      </c>
      <c r="Q2282" s="1">
        <v>1000</v>
      </c>
    </row>
    <row r="2283" spans="1:17" x14ac:dyDescent="0.35">
      <c r="A2283" t="s">
        <v>1597</v>
      </c>
      <c r="B2283" t="s">
        <v>459</v>
      </c>
      <c r="C2283">
        <v>350000</v>
      </c>
      <c r="D2283" t="s">
        <v>136</v>
      </c>
      <c r="E2283" t="s">
        <v>30</v>
      </c>
      <c r="F2283" t="s">
        <v>31</v>
      </c>
      <c r="G2283" t="s">
        <v>32</v>
      </c>
      <c r="H2283" t="s">
        <v>33</v>
      </c>
      <c r="I2283" t="s">
        <v>2349</v>
      </c>
      <c r="J2283" t="s">
        <v>2349</v>
      </c>
      <c r="K2283" t="s">
        <v>2349</v>
      </c>
      <c r="L2283" t="s">
        <v>2349</v>
      </c>
      <c r="M2283" t="s">
        <v>2349</v>
      </c>
      <c r="N2283" t="s">
        <v>2349</v>
      </c>
      <c r="O2283" t="s">
        <v>2349</v>
      </c>
      <c r="P2283" t="s">
        <v>2349</v>
      </c>
      <c r="Q2283" s="1">
        <v>185</v>
      </c>
    </row>
    <row r="2284" spans="1:17" x14ac:dyDescent="0.35">
      <c r="A2284" t="s">
        <v>1597</v>
      </c>
      <c r="B2284" t="s">
        <v>1509</v>
      </c>
      <c r="C2284">
        <v>304500</v>
      </c>
      <c r="D2284" t="s">
        <v>1509</v>
      </c>
      <c r="E2284" t="s">
        <v>44</v>
      </c>
      <c r="F2284" t="s">
        <v>45</v>
      </c>
      <c r="G2284" t="s">
        <v>84</v>
      </c>
      <c r="H2284" t="s">
        <v>85</v>
      </c>
      <c r="I2284" t="s">
        <v>2349</v>
      </c>
      <c r="J2284" t="s">
        <v>2349</v>
      </c>
      <c r="K2284" t="s">
        <v>2349</v>
      </c>
      <c r="L2284" t="s">
        <v>2349</v>
      </c>
      <c r="M2284" t="s">
        <v>2349</v>
      </c>
      <c r="N2284" t="s">
        <v>2349</v>
      </c>
      <c r="O2284" t="s">
        <v>2349</v>
      </c>
      <c r="P2284" t="s">
        <v>2349</v>
      </c>
      <c r="Q2284" s="1">
        <v>2500</v>
      </c>
    </row>
    <row r="2285" spans="1:17" x14ac:dyDescent="0.35">
      <c r="A2285" t="s">
        <v>1597</v>
      </c>
      <c r="B2285" t="s">
        <v>125</v>
      </c>
      <c r="C2285">
        <v>352100</v>
      </c>
      <c r="D2285" t="s">
        <v>126</v>
      </c>
      <c r="E2285" t="s">
        <v>127</v>
      </c>
      <c r="F2285" t="s">
        <v>128</v>
      </c>
      <c r="G2285" t="s">
        <v>129</v>
      </c>
      <c r="H2285" t="s">
        <v>130</v>
      </c>
      <c r="I2285" t="s">
        <v>2349</v>
      </c>
      <c r="J2285" t="s">
        <v>2349</v>
      </c>
      <c r="K2285" t="s">
        <v>2349</v>
      </c>
      <c r="L2285" t="s">
        <v>2349</v>
      </c>
      <c r="M2285" t="s">
        <v>2349</v>
      </c>
      <c r="N2285" t="s">
        <v>2349</v>
      </c>
      <c r="O2285" t="s">
        <v>2349</v>
      </c>
      <c r="P2285" t="s">
        <v>2349</v>
      </c>
      <c r="Q2285" s="1">
        <v>194498</v>
      </c>
    </row>
    <row r="2286" spans="1:17" x14ac:dyDescent="0.35">
      <c r="A2286" t="s">
        <v>1597</v>
      </c>
      <c r="B2286" t="s">
        <v>125</v>
      </c>
      <c r="C2286">
        <v>35000006</v>
      </c>
      <c r="D2286" t="s">
        <v>131</v>
      </c>
      <c r="E2286" t="s">
        <v>127</v>
      </c>
      <c r="F2286" t="s">
        <v>128</v>
      </c>
      <c r="G2286" t="s">
        <v>129</v>
      </c>
      <c r="H2286" t="s">
        <v>130</v>
      </c>
      <c r="I2286" t="s">
        <v>2349</v>
      </c>
      <c r="J2286" t="s">
        <v>2349</v>
      </c>
      <c r="K2286" t="s">
        <v>2349</v>
      </c>
      <c r="L2286" t="s">
        <v>2349</v>
      </c>
      <c r="M2286" t="s">
        <v>2349</v>
      </c>
      <c r="N2286" t="s">
        <v>2349</v>
      </c>
      <c r="O2286" t="s">
        <v>2349</v>
      </c>
      <c r="P2286" t="s">
        <v>2349</v>
      </c>
      <c r="Q2286" s="1">
        <v>-194498</v>
      </c>
    </row>
    <row r="2287" spans="1:17" x14ac:dyDescent="0.35">
      <c r="A2287" t="s">
        <v>1597</v>
      </c>
      <c r="B2287" t="s">
        <v>1555</v>
      </c>
      <c r="C2287">
        <v>323390</v>
      </c>
      <c r="D2287" t="s">
        <v>1556</v>
      </c>
      <c r="E2287" t="s">
        <v>127</v>
      </c>
      <c r="F2287" t="s">
        <v>128</v>
      </c>
      <c r="G2287" t="s">
        <v>129</v>
      </c>
      <c r="H2287" t="s">
        <v>130</v>
      </c>
      <c r="I2287" t="s">
        <v>575</v>
      </c>
      <c r="J2287" t="s">
        <v>576</v>
      </c>
      <c r="K2287" t="s">
        <v>2349</v>
      </c>
      <c r="L2287" t="s">
        <v>2349</v>
      </c>
      <c r="M2287" t="s">
        <v>2349</v>
      </c>
      <c r="N2287" t="s">
        <v>2349</v>
      </c>
      <c r="O2287" t="s">
        <v>2349</v>
      </c>
      <c r="P2287" t="s">
        <v>2349</v>
      </c>
      <c r="Q2287" s="1">
        <v>3600</v>
      </c>
    </row>
    <row r="2288" spans="1:17" x14ac:dyDescent="0.35">
      <c r="A2288" t="s">
        <v>1597</v>
      </c>
      <c r="B2288" t="s">
        <v>62</v>
      </c>
      <c r="C2288">
        <v>388890</v>
      </c>
      <c r="D2288" t="s">
        <v>63</v>
      </c>
      <c r="E2288" t="s">
        <v>44</v>
      </c>
      <c r="F2288" t="s">
        <v>45</v>
      </c>
      <c r="G2288" t="s">
        <v>64</v>
      </c>
      <c r="H2288" t="s">
        <v>65</v>
      </c>
      <c r="I2288" t="s">
        <v>2349</v>
      </c>
      <c r="J2288" t="s">
        <v>2349</v>
      </c>
      <c r="K2288" t="s">
        <v>2349</v>
      </c>
      <c r="L2288" t="s">
        <v>2349</v>
      </c>
      <c r="M2288" t="s">
        <v>2349</v>
      </c>
      <c r="N2288" t="s">
        <v>2349</v>
      </c>
      <c r="O2288" t="s">
        <v>2349</v>
      </c>
      <c r="P2288" t="s">
        <v>2349</v>
      </c>
      <c r="Q2288" s="1">
        <v>5108</v>
      </c>
    </row>
    <row r="2289" spans="1:17" x14ac:dyDescent="0.35">
      <c r="A2289" t="s">
        <v>1597</v>
      </c>
      <c r="B2289" t="s">
        <v>229</v>
      </c>
      <c r="C2289">
        <v>350002</v>
      </c>
      <c r="D2289" t="s">
        <v>229</v>
      </c>
      <c r="E2289" t="s">
        <v>390</v>
      </c>
      <c r="F2289" t="s">
        <v>391</v>
      </c>
      <c r="G2289" t="s">
        <v>112</v>
      </c>
      <c r="H2289" t="s">
        <v>113</v>
      </c>
      <c r="I2289" t="s">
        <v>2349</v>
      </c>
      <c r="J2289" t="s">
        <v>2349</v>
      </c>
      <c r="K2289" t="s">
        <v>2349</v>
      </c>
      <c r="L2289" t="s">
        <v>2349</v>
      </c>
      <c r="M2289" t="s">
        <v>2349</v>
      </c>
      <c r="N2289" t="s">
        <v>2349</v>
      </c>
      <c r="O2289" t="s">
        <v>2349</v>
      </c>
      <c r="P2289" t="s">
        <v>2349</v>
      </c>
      <c r="Q2289" s="1">
        <v>5272</v>
      </c>
    </row>
    <row r="2290" spans="1:17" x14ac:dyDescent="0.35">
      <c r="A2290" t="s">
        <v>1597</v>
      </c>
      <c r="B2290" t="s">
        <v>229</v>
      </c>
      <c r="C2290">
        <v>350002</v>
      </c>
      <c r="D2290" t="s">
        <v>229</v>
      </c>
      <c r="E2290" t="s">
        <v>306</v>
      </c>
      <c r="F2290" t="s">
        <v>307</v>
      </c>
      <c r="G2290" t="s">
        <v>158</v>
      </c>
      <c r="H2290" t="s">
        <v>159</v>
      </c>
      <c r="I2290" t="s">
        <v>2349</v>
      </c>
      <c r="J2290" t="s">
        <v>2349</v>
      </c>
      <c r="K2290" t="s">
        <v>2349</v>
      </c>
      <c r="L2290" t="s">
        <v>2349</v>
      </c>
      <c r="M2290" t="s">
        <v>2349</v>
      </c>
      <c r="N2290" t="s">
        <v>2349</v>
      </c>
      <c r="O2290" t="s">
        <v>2349</v>
      </c>
      <c r="P2290" t="s">
        <v>2349</v>
      </c>
      <c r="Q2290" s="1">
        <v>7000</v>
      </c>
    </row>
    <row r="2291" spans="1:17" x14ac:dyDescent="0.35">
      <c r="A2291" t="s">
        <v>1597</v>
      </c>
      <c r="B2291" t="s">
        <v>1447</v>
      </c>
      <c r="C2291">
        <v>350003</v>
      </c>
      <c r="D2291" t="s">
        <v>1325</v>
      </c>
      <c r="E2291" t="s">
        <v>205</v>
      </c>
      <c r="F2291" t="s">
        <v>206</v>
      </c>
      <c r="G2291" t="s">
        <v>234</v>
      </c>
      <c r="H2291" t="s">
        <v>235</v>
      </c>
      <c r="I2291" t="s">
        <v>2349</v>
      </c>
      <c r="J2291" t="s">
        <v>2349</v>
      </c>
      <c r="K2291" t="s">
        <v>1448</v>
      </c>
      <c r="L2291" t="s">
        <v>1449</v>
      </c>
      <c r="M2291" t="s">
        <v>1450</v>
      </c>
      <c r="N2291" t="s">
        <v>1451</v>
      </c>
      <c r="O2291" t="s">
        <v>2349</v>
      </c>
      <c r="P2291" t="s">
        <v>2349</v>
      </c>
      <c r="Q2291" s="1">
        <v>28839</v>
      </c>
    </row>
    <row r="2292" spans="1:17" x14ac:dyDescent="0.35">
      <c r="A2292" t="s">
        <v>1597</v>
      </c>
      <c r="B2292" t="s">
        <v>624</v>
      </c>
      <c r="C2292">
        <v>35201</v>
      </c>
      <c r="D2292" t="s">
        <v>625</v>
      </c>
      <c r="E2292" t="s">
        <v>77</v>
      </c>
      <c r="F2292" t="s">
        <v>78</v>
      </c>
      <c r="G2292" t="s">
        <v>70</v>
      </c>
      <c r="H2292" t="s">
        <v>71</v>
      </c>
      <c r="I2292" t="s">
        <v>2349</v>
      </c>
      <c r="J2292" t="s">
        <v>2349</v>
      </c>
      <c r="K2292" t="s">
        <v>621</v>
      </c>
      <c r="L2292" t="s">
        <v>622</v>
      </c>
      <c r="M2292" t="s">
        <v>2349</v>
      </c>
      <c r="N2292" t="s">
        <v>2349</v>
      </c>
      <c r="O2292" t="s">
        <v>2349</v>
      </c>
      <c r="P2292" t="s">
        <v>2349</v>
      </c>
      <c r="Q2292" s="1">
        <v>3851</v>
      </c>
    </row>
    <row r="2293" spans="1:17" x14ac:dyDescent="0.35">
      <c r="A2293" t="s">
        <v>1597</v>
      </c>
      <c r="B2293" t="s">
        <v>630</v>
      </c>
      <c r="C2293">
        <v>35201</v>
      </c>
      <c r="D2293" t="s">
        <v>625</v>
      </c>
      <c r="E2293" t="s">
        <v>232</v>
      </c>
      <c r="F2293" t="s">
        <v>233</v>
      </c>
      <c r="G2293" t="s">
        <v>499</v>
      </c>
      <c r="H2293" t="s">
        <v>500</v>
      </c>
      <c r="I2293" t="s">
        <v>2349</v>
      </c>
      <c r="J2293" t="s">
        <v>2349</v>
      </c>
      <c r="K2293" t="s">
        <v>632</v>
      </c>
      <c r="L2293" t="s">
        <v>633</v>
      </c>
      <c r="M2293" t="s">
        <v>2349</v>
      </c>
      <c r="N2293" t="s">
        <v>2349</v>
      </c>
      <c r="O2293" t="s">
        <v>2349</v>
      </c>
      <c r="P2293" t="s">
        <v>2349</v>
      </c>
      <c r="Q2293" s="1">
        <v>-117</v>
      </c>
    </row>
    <row r="2294" spans="1:17" x14ac:dyDescent="0.35">
      <c r="A2294" t="s">
        <v>1597</v>
      </c>
      <c r="B2294" t="s">
        <v>630</v>
      </c>
      <c r="C2294">
        <v>35201</v>
      </c>
      <c r="D2294" t="s">
        <v>625</v>
      </c>
      <c r="E2294" t="s">
        <v>77</v>
      </c>
      <c r="F2294" t="s">
        <v>78</v>
      </c>
      <c r="G2294" t="s">
        <v>112</v>
      </c>
      <c r="H2294" t="s">
        <v>113</v>
      </c>
      <c r="I2294" t="s">
        <v>2349</v>
      </c>
      <c r="J2294" t="s">
        <v>2349</v>
      </c>
      <c r="K2294" t="s">
        <v>646</v>
      </c>
      <c r="L2294" t="s">
        <v>647</v>
      </c>
      <c r="M2294" t="s">
        <v>2349</v>
      </c>
      <c r="N2294" t="s">
        <v>2349</v>
      </c>
      <c r="O2294" t="s">
        <v>2349</v>
      </c>
      <c r="P2294" t="s">
        <v>2349</v>
      </c>
      <c r="Q2294" s="1">
        <v>-5993</v>
      </c>
    </row>
    <row r="2295" spans="1:17" x14ac:dyDescent="0.35">
      <c r="A2295" t="s">
        <v>1597</v>
      </c>
      <c r="B2295" t="s">
        <v>630</v>
      </c>
      <c r="C2295">
        <v>35201</v>
      </c>
      <c r="D2295" t="s">
        <v>625</v>
      </c>
      <c r="E2295" t="s">
        <v>44</v>
      </c>
      <c r="F2295" t="s">
        <v>45</v>
      </c>
      <c r="G2295" t="s">
        <v>84</v>
      </c>
      <c r="H2295" t="s">
        <v>85</v>
      </c>
      <c r="I2295" t="s">
        <v>2349</v>
      </c>
      <c r="J2295" t="s">
        <v>2349</v>
      </c>
      <c r="K2295" t="s">
        <v>648</v>
      </c>
      <c r="L2295" t="s">
        <v>649</v>
      </c>
      <c r="M2295" t="s">
        <v>2349</v>
      </c>
      <c r="N2295" t="s">
        <v>2349</v>
      </c>
      <c r="O2295" t="s">
        <v>2349</v>
      </c>
      <c r="P2295" t="s">
        <v>2349</v>
      </c>
      <c r="Q2295" s="1">
        <v>-2446</v>
      </c>
    </row>
    <row r="2296" spans="1:17" x14ac:dyDescent="0.35">
      <c r="A2296" t="s">
        <v>1597</v>
      </c>
      <c r="B2296" t="s">
        <v>630</v>
      </c>
      <c r="C2296">
        <v>35201</v>
      </c>
      <c r="D2296" t="s">
        <v>625</v>
      </c>
      <c r="E2296" t="s">
        <v>205</v>
      </c>
      <c r="F2296" t="s">
        <v>206</v>
      </c>
      <c r="G2296" t="s">
        <v>640</v>
      </c>
      <c r="H2296" t="s">
        <v>641</v>
      </c>
      <c r="I2296" t="s">
        <v>2349</v>
      </c>
      <c r="J2296" t="s">
        <v>2349</v>
      </c>
      <c r="K2296" t="s">
        <v>642</v>
      </c>
      <c r="L2296" t="s">
        <v>643</v>
      </c>
      <c r="M2296" t="s">
        <v>644</v>
      </c>
      <c r="N2296" t="s">
        <v>645</v>
      </c>
      <c r="O2296" t="s">
        <v>2349</v>
      </c>
      <c r="P2296" t="s">
        <v>2349</v>
      </c>
      <c r="Q2296" s="1">
        <v>-2708</v>
      </c>
    </row>
    <row r="2297" spans="1:17" x14ac:dyDescent="0.35">
      <c r="A2297" t="s">
        <v>1597</v>
      </c>
      <c r="B2297" t="s">
        <v>630</v>
      </c>
      <c r="C2297">
        <v>35201</v>
      </c>
      <c r="D2297" t="s">
        <v>625</v>
      </c>
      <c r="E2297" t="s">
        <v>205</v>
      </c>
      <c r="F2297" t="s">
        <v>206</v>
      </c>
      <c r="G2297" t="s">
        <v>635</v>
      </c>
      <c r="H2297" t="s">
        <v>636</v>
      </c>
      <c r="I2297" t="s">
        <v>2349</v>
      </c>
      <c r="J2297" t="s">
        <v>2349</v>
      </c>
      <c r="K2297" t="s">
        <v>637</v>
      </c>
      <c r="L2297" t="s">
        <v>638</v>
      </c>
      <c r="M2297" t="s">
        <v>639</v>
      </c>
      <c r="N2297" t="s">
        <v>634</v>
      </c>
      <c r="O2297" t="s">
        <v>2349</v>
      </c>
      <c r="P2297" t="s">
        <v>2349</v>
      </c>
      <c r="Q2297" s="1">
        <v>-23938</v>
      </c>
    </row>
    <row r="2298" spans="1:17" x14ac:dyDescent="0.35">
      <c r="A2298" t="s">
        <v>1597</v>
      </c>
      <c r="B2298" t="s">
        <v>623</v>
      </c>
      <c r="C2298">
        <v>35201</v>
      </c>
      <c r="D2298" t="s">
        <v>625</v>
      </c>
      <c r="E2298" t="s">
        <v>181</v>
      </c>
      <c r="F2298" t="s">
        <v>182</v>
      </c>
      <c r="G2298" t="s">
        <v>653</v>
      </c>
      <c r="H2298" t="s">
        <v>654</v>
      </c>
      <c r="I2298" t="s">
        <v>2349</v>
      </c>
      <c r="J2298" t="s">
        <v>2349</v>
      </c>
      <c r="K2298" t="s">
        <v>626</v>
      </c>
      <c r="L2298" t="s">
        <v>627</v>
      </c>
      <c r="M2298" t="s">
        <v>2349</v>
      </c>
      <c r="N2298" t="s">
        <v>2349</v>
      </c>
      <c r="O2298" t="s">
        <v>2349</v>
      </c>
      <c r="P2298" t="s">
        <v>2349</v>
      </c>
      <c r="Q2298" s="1">
        <v>4911</v>
      </c>
    </row>
    <row r="2299" spans="1:17" x14ac:dyDescent="0.35">
      <c r="A2299" t="s">
        <v>1597</v>
      </c>
      <c r="B2299" t="s">
        <v>722</v>
      </c>
      <c r="C2299">
        <v>35201</v>
      </c>
      <c r="D2299" t="s">
        <v>625</v>
      </c>
      <c r="E2299" t="s">
        <v>77</v>
      </c>
      <c r="F2299" t="s">
        <v>78</v>
      </c>
      <c r="G2299" t="s">
        <v>152</v>
      </c>
      <c r="H2299" t="s">
        <v>153</v>
      </c>
      <c r="I2299" t="s">
        <v>2349</v>
      </c>
      <c r="J2299" t="s">
        <v>2349</v>
      </c>
      <c r="K2299" t="s">
        <v>394</v>
      </c>
      <c r="L2299" t="s">
        <v>395</v>
      </c>
      <c r="M2299" t="s">
        <v>2349</v>
      </c>
      <c r="N2299" t="s">
        <v>2349</v>
      </c>
      <c r="O2299" t="s">
        <v>2349</v>
      </c>
      <c r="P2299" t="s">
        <v>2349</v>
      </c>
      <c r="Q2299" s="1">
        <v>543402</v>
      </c>
    </row>
    <row r="2300" spans="1:17" x14ac:dyDescent="0.35">
      <c r="A2300" t="s">
        <v>1597</v>
      </c>
      <c r="B2300" t="s">
        <v>722</v>
      </c>
      <c r="C2300">
        <v>35201</v>
      </c>
      <c r="D2300" t="s">
        <v>625</v>
      </c>
      <c r="E2300" t="s">
        <v>77</v>
      </c>
      <c r="F2300" t="s">
        <v>78</v>
      </c>
      <c r="G2300" t="s">
        <v>152</v>
      </c>
      <c r="H2300" t="s">
        <v>153</v>
      </c>
      <c r="I2300" t="s">
        <v>2349</v>
      </c>
      <c r="J2300" t="s">
        <v>2349</v>
      </c>
      <c r="K2300" t="s">
        <v>748</v>
      </c>
      <c r="L2300" t="s">
        <v>749</v>
      </c>
      <c r="M2300" t="s">
        <v>2349</v>
      </c>
      <c r="N2300" t="s">
        <v>2349</v>
      </c>
      <c r="O2300" t="s">
        <v>2349</v>
      </c>
      <c r="P2300" t="s">
        <v>2349</v>
      </c>
      <c r="Q2300" s="1">
        <v>5584</v>
      </c>
    </row>
    <row r="2301" spans="1:17" x14ac:dyDescent="0.35">
      <c r="A2301" t="s">
        <v>1597</v>
      </c>
      <c r="B2301" t="s">
        <v>722</v>
      </c>
      <c r="C2301">
        <v>35201</v>
      </c>
      <c r="D2301" t="s">
        <v>625</v>
      </c>
      <c r="E2301" t="s">
        <v>77</v>
      </c>
      <c r="F2301" t="s">
        <v>78</v>
      </c>
      <c r="G2301" t="s">
        <v>152</v>
      </c>
      <c r="H2301" t="s">
        <v>153</v>
      </c>
      <c r="I2301" t="s">
        <v>2349</v>
      </c>
      <c r="J2301" t="s">
        <v>2349</v>
      </c>
      <c r="K2301" t="s">
        <v>34</v>
      </c>
      <c r="L2301" t="s">
        <v>35</v>
      </c>
      <c r="M2301" t="s">
        <v>2349</v>
      </c>
      <c r="N2301" t="s">
        <v>2349</v>
      </c>
      <c r="O2301" t="s">
        <v>2349</v>
      </c>
      <c r="P2301" t="s">
        <v>2349</v>
      </c>
      <c r="Q2301" s="1">
        <v>2069</v>
      </c>
    </row>
    <row r="2302" spans="1:17" x14ac:dyDescent="0.35">
      <c r="A2302" t="s">
        <v>1597</v>
      </c>
      <c r="B2302" t="s">
        <v>722</v>
      </c>
      <c r="C2302">
        <v>35201</v>
      </c>
      <c r="D2302" t="s">
        <v>625</v>
      </c>
      <c r="E2302" t="s">
        <v>77</v>
      </c>
      <c r="F2302" t="s">
        <v>78</v>
      </c>
      <c r="G2302" t="s">
        <v>152</v>
      </c>
      <c r="H2302" t="s">
        <v>153</v>
      </c>
      <c r="I2302" t="s">
        <v>2349</v>
      </c>
      <c r="J2302" t="s">
        <v>2349</v>
      </c>
      <c r="K2302" t="s">
        <v>743</v>
      </c>
      <c r="L2302" t="s">
        <v>744</v>
      </c>
      <c r="M2302" t="s">
        <v>2349</v>
      </c>
      <c r="N2302" t="s">
        <v>2349</v>
      </c>
      <c r="O2302" t="s">
        <v>2349</v>
      </c>
      <c r="P2302" t="s">
        <v>2349</v>
      </c>
      <c r="Q2302" s="1">
        <v>-1556</v>
      </c>
    </row>
    <row r="2303" spans="1:17" x14ac:dyDescent="0.35">
      <c r="A2303" t="s">
        <v>1597</v>
      </c>
      <c r="B2303" t="s">
        <v>722</v>
      </c>
      <c r="C2303">
        <v>35201</v>
      </c>
      <c r="D2303" t="s">
        <v>625</v>
      </c>
      <c r="E2303" t="s">
        <v>77</v>
      </c>
      <c r="F2303" t="s">
        <v>78</v>
      </c>
      <c r="G2303" t="s">
        <v>152</v>
      </c>
      <c r="H2303" t="s">
        <v>153</v>
      </c>
      <c r="I2303" t="s">
        <v>2349</v>
      </c>
      <c r="J2303" t="s">
        <v>2349</v>
      </c>
      <c r="K2303" t="s">
        <v>726</v>
      </c>
      <c r="L2303" t="s">
        <v>727</v>
      </c>
      <c r="M2303" t="s">
        <v>2349</v>
      </c>
      <c r="N2303" t="s">
        <v>2349</v>
      </c>
      <c r="O2303" t="s">
        <v>2349</v>
      </c>
      <c r="P2303" t="s">
        <v>2349</v>
      </c>
      <c r="Q2303" s="1">
        <v>-1400</v>
      </c>
    </row>
    <row r="2304" spans="1:17" x14ac:dyDescent="0.35">
      <c r="A2304" t="s">
        <v>1597</v>
      </c>
      <c r="B2304" t="s">
        <v>722</v>
      </c>
      <c r="C2304">
        <v>35201</v>
      </c>
      <c r="D2304" t="s">
        <v>625</v>
      </c>
      <c r="E2304" t="s">
        <v>77</v>
      </c>
      <c r="F2304" t="s">
        <v>78</v>
      </c>
      <c r="G2304" t="s">
        <v>152</v>
      </c>
      <c r="H2304" t="s">
        <v>153</v>
      </c>
      <c r="I2304" t="s">
        <v>2349</v>
      </c>
      <c r="J2304" t="s">
        <v>2349</v>
      </c>
      <c r="K2304" t="s">
        <v>739</v>
      </c>
      <c r="L2304" t="s">
        <v>740</v>
      </c>
      <c r="M2304" t="s">
        <v>2349</v>
      </c>
      <c r="N2304" t="s">
        <v>2349</v>
      </c>
      <c r="O2304" t="s">
        <v>2349</v>
      </c>
      <c r="P2304" t="s">
        <v>2349</v>
      </c>
      <c r="Q2304" s="1">
        <v>44664</v>
      </c>
    </row>
    <row r="2305" spans="1:17" x14ac:dyDescent="0.35">
      <c r="A2305" t="s">
        <v>1597</v>
      </c>
      <c r="B2305" t="s">
        <v>722</v>
      </c>
      <c r="C2305">
        <v>35201</v>
      </c>
      <c r="D2305" t="s">
        <v>625</v>
      </c>
      <c r="E2305" t="s">
        <v>77</v>
      </c>
      <c r="F2305" t="s">
        <v>78</v>
      </c>
      <c r="G2305" t="s">
        <v>152</v>
      </c>
      <c r="H2305" t="s">
        <v>153</v>
      </c>
      <c r="I2305" t="s">
        <v>2349</v>
      </c>
      <c r="J2305" t="s">
        <v>2349</v>
      </c>
      <c r="K2305" t="s">
        <v>741</v>
      </c>
      <c r="L2305" t="s">
        <v>742</v>
      </c>
      <c r="M2305" t="s">
        <v>2349</v>
      </c>
      <c r="N2305" t="s">
        <v>2349</v>
      </c>
      <c r="O2305" t="s">
        <v>2349</v>
      </c>
      <c r="P2305" t="s">
        <v>2349</v>
      </c>
      <c r="Q2305" s="1">
        <v>400</v>
      </c>
    </row>
    <row r="2306" spans="1:17" x14ac:dyDescent="0.35">
      <c r="A2306" t="s">
        <v>1597</v>
      </c>
      <c r="B2306" t="s">
        <v>1436</v>
      </c>
      <c r="C2306">
        <v>35201</v>
      </c>
      <c r="D2306" t="s">
        <v>625</v>
      </c>
      <c r="E2306" t="s">
        <v>205</v>
      </c>
      <c r="F2306" t="s">
        <v>206</v>
      </c>
      <c r="G2306" t="s">
        <v>635</v>
      </c>
      <c r="H2306" t="s">
        <v>636</v>
      </c>
      <c r="I2306" t="s">
        <v>2349</v>
      </c>
      <c r="J2306" t="s">
        <v>2349</v>
      </c>
      <c r="K2306" t="s">
        <v>637</v>
      </c>
      <c r="L2306" t="s">
        <v>638</v>
      </c>
      <c r="M2306" t="s">
        <v>639</v>
      </c>
      <c r="N2306" t="s">
        <v>634</v>
      </c>
      <c r="O2306" t="s">
        <v>2349</v>
      </c>
      <c r="P2306" t="s">
        <v>2349</v>
      </c>
      <c r="Q2306" s="1">
        <v>235000</v>
      </c>
    </row>
    <row r="2307" spans="1:17" x14ac:dyDescent="0.35">
      <c r="A2307" t="s">
        <v>1597</v>
      </c>
      <c r="B2307" t="s">
        <v>1324</v>
      </c>
      <c r="C2307">
        <v>350003</v>
      </c>
      <c r="D2307" t="s">
        <v>1325</v>
      </c>
      <c r="E2307" t="s">
        <v>219</v>
      </c>
      <c r="F2307" t="s">
        <v>220</v>
      </c>
      <c r="G2307" t="s">
        <v>158</v>
      </c>
      <c r="H2307" t="s">
        <v>159</v>
      </c>
      <c r="I2307" t="s">
        <v>2349</v>
      </c>
      <c r="J2307" t="s">
        <v>2349</v>
      </c>
      <c r="K2307" t="s">
        <v>2349</v>
      </c>
      <c r="L2307" t="s">
        <v>2349</v>
      </c>
      <c r="M2307" t="s">
        <v>2349</v>
      </c>
      <c r="N2307" t="s">
        <v>2349</v>
      </c>
      <c r="O2307" t="s">
        <v>2349</v>
      </c>
      <c r="P2307" t="s">
        <v>2349</v>
      </c>
      <c r="Q2307" s="1">
        <v>180000</v>
      </c>
    </row>
    <row r="2308" spans="1:17" x14ac:dyDescent="0.35">
      <c r="A2308" t="s">
        <v>1597</v>
      </c>
      <c r="B2308" t="s">
        <v>833</v>
      </c>
      <c r="C2308">
        <v>35000010</v>
      </c>
      <c r="D2308" t="s">
        <v>834</v>
      </c>
      <c r="E2308" t="s">
        <v>181</v>
      </c>
      <c r="F2308" t="s">
        <v>182</v>
      </c>
      <c r="G2308" t="s">
        <v>827</v>
      </c>
      <c r="H2308" t="s">
        <v>828</v>
      </c>
      <c r="I2308" t="s">
        <v>2349</v>
      </c>
      <c r="J2308" t="s">
        <v>2349</v>
      </c>
      <c r="K2308" t="s">
        <v>829</v>
      </c>
      <c r="L2308" t="s">
        <v>830</v>
      </c>
      <c r="M2308" t="s">
        <v>2349</v>
      </c>
      <c r="N2308" t="s">
        <v>2349</v>
      </c>
      <c r="O2308" t="s">
        <v>628</v>
      </c>
      <c r="P2308" t="s">
        <v>629</v>
      </c>
      <c r="Q2308" s="1">
        <v>9493</v>
      </c>
    </row>
    <row r="2309" spans="1:17" x14ac:dyDescent="0.35">
      <c r="A2309" t="s">
        <v>1597</v>
      </c>
      <c r="B2309" t="s">
        <v>1073</v>
      </c>
      <c r="C2309">
        <v>322000</v>
      </c>
      <c r="D2309" t="s">
        <v>1073</v>
      </c>
      <c r="E2309" t="s">
        <v>390</v>
      </c>
      <c r="F2309" t="s">
        <v>391</v>
      </c>
      <c r="G2309" t="s">
        <v>112</v>
      </c>
      <c r="H2309" t="s">
        <v>113</v>
      </c>
      <c r="I2309" t="s">
        <v>2349</v>
      </c>
      <c r="J2309" t="s">
        <v>2349</v>
      </c>
      <c r="K2309" t="s">
        <v>2349</v>
      </c>
      <c r="L2309" t="s">
        <v>2349</v>
      </c>
      <c r="M2309" t="s">
        <v>2349</v>
      </c>
      <c r="N2309" t="s">
        <v>2349</v>
      </c>
      <c r="O2309" t="s">
        <v>2349</v>
      </c>
      <c r="P2309" t="s">
        <v>2349</v>
      </c>
      <c r="Q2309" s="1">
        <v>101133</v>
      </c>
    </row>
    <row r="2310" spans="1:17" x14ac:dyDescent="0.35">
      <c r="A2310" t="s">
        <v>1597</v>
      </c>
      <c r="B2310" t="s">
        <v>1073</v>
      </c>
      <c r="C2310">
        <v>322000</v>
      </c>
      <c r="D2310" t="s">
        <v>1073</v>
      </c>
      <c r="E2310" t="s">
        <v>215</v>
      </c>
      <c r="F2310" t="s">
        <v>216</v>
      </c>
      <c r="G2310" t="s">
        <v>112</v>
      </c>
      <c r="H2310" t="s">
        <v>113</v>
      </c>
      <c r="I2310" t="s">
        <v>2349</v>
      </c>
      <c r="J2310" t="s">
        <v>2349</v>
      </c>
      <c r="K2310" t="s">
        <v>2349</v>
      </c>
      <c r="L2310" t="s">
        <v>2349</v>
      </c>
      <c r="M2310" t="s">
        <v>2349</v>
      </c>
      <c r="N2310" t="s">
        <v>2349</v>
      </c>
      <c r="O2310" t="s">
        <v>2349</v>
      </c>
      <c r="P2310" t="s">
        <v>2349</v>
      </c>
      <c r="Q2310" s="1">
        <v>103482</v>
      </c>
    </row>
    <row r="2311" spans="1:17" x14ac:dyDescent="0.35">
      <c r="A2311" t="s">
        <v>1597</v>
      </c>
      <c r="B2311" t="s">
        <v>894</v>
      </c>
      <c r="C2311">
        <v>323290</v>
      </c>
      <c r="D2311" t="s">
        <v>895</v>
      </c>
      <c r="E2311" t="s">
        <v>258</v>
      </c>
      <c r="F2311" t="s">
        <v>259</v>
      </c>
      <c r="G2311" t="s">
        <v>260</v>
      </c>
      <c r="H2311" t="s">
        <v>261</v>
      </c>
      <c r="I2311" t="s">
        <v>2349</v>
      </c>
      <c r="J2311" t="s">
        <v>2349</v>
      </c>
      <c r="K2311" t="s">
        <v>2349</v>
      </c>
      <c r="L2311" t="s">
        <v>2349</v>
      </c>
      <c r="M2311" t="s">
        <v>2349</v>
      </c>
      <c r="N2311" t="s">
        <v>2349</v>
      </c>
      <c r="O2311" t="s">
        <v>2349</v>
      </c>
      <c r="P2311" t="s">
        <v>2349</v>
      </c>
      <c r="Q2311" s="1">
        <v>3800</v>
      </c>
    </row>
    <row r="2312" spans="1:17" x14ac:dyDescent="0.35">
      <c r="A2312" t="s">
        <v>1597</v>
      </c>
      <c r="B2312" t="s">
        <v>177</v>
      </c>
      <c r="C2312">
        <v>322020</v>
      </c>
      <c r="D2312" t="s">
        <v>178</v>
      </c>
      <c r="E2312" t="s">
        <v>68</v>
      </c>
      <c r="F2312" t="s">
        <v>69</v>
      </c>
      <c r="G2312" t="s">
        <v>70</v>
      </c>
      <c r="H2312" t="s">
        <v>71</v>
      </c>
      <c r="I2312" t="s">
        <v>2349</v>
      </c>
      <c r="J2312" t="s">
        <v>2349</v>
      </c>
      <c r="K2312" t="s">
        <v>2349</v>
      </c>
      <c r="L2312" t="s">
        <v>2349</v>
      </c>
      <c r="M2312" t="s">
        <v>2349</v>
      </c>
      <c r="N2312" t="s">
        <v>2349</v>
      </c>
      <c r="O2312" t="s">
        <v>2349</v>
      </c>
      <c r="P2312" t="s">
        <v>2349</v>
      </c>
      <c r="Q2312" s="1">
        <v>-45541</v>
      </c>
    </row>
    <row r="2313" spans="1:17" x14ac:dyDescent="0.35">
      <c r="A2313" t="s">
        <v>1597</v>
      </c>
      <c r="B2313" t="s">
        <v>177</v>
      </c>
      <c r="C2313">
        <v>322020</v>
      </c>
      <c r="D2313" t="s">
        <v>178</v>
      </c>
      <c r="E2313" t="s">
        <v>115</v>
      </c>
      <c r="F2313" t="s">
        <v>116</v>
      </c>
      <c r="G2313" t="s">
        <v>70</v>
      </c>
      <c r="H2313" t="s">
        <v>71</v>
      </c>
      <c r="I2313" t="s">
        <v>2349</v>
      </c>
      <c r="J2313" t="s">
        <v>2349</v>
      </c>
      <c r="K2313" t="s">
        <v>2349</v>
      </c>
      <c r="L2313" t="s">
        <v>2349</v>
      </c>
      <c r="M2313" t="s">
        <v>2349</v>
      </c>
      <c r="N2313" t="s">
        <v>2349</v>
      </c>
      <c r="O2313" t="s">
        <v>2349</v>
      </c>
      <c r="P2313" t="s">
        <v>2349</v>
      </c>
      <c r="Q2313" s="1">
        <v>-57014</v>
      </c>
    </row>
    <row r="2314" spans="1:17" x14ac:dyDescent="0.35">
      <c r="A2314" t="s">
        <v>1597</v>
      </c>
      <c r="B2314" t="s">
        <v>665</v>
      </c>
      <c r="C2314">
        <v>350000</v>
      </c>
      <c r="D2314" t="s">
        <v>136</v>
      </c>
      <c r="E2314" t="s">
        <v>232</v>
      </c>
      <c r="F2314" t="s">
        <v>233</v>
      </c>
      <c r="G2314" t="s">
        <v>473</v>
      </c>
      <c r="H2314" t="s">
        <v>474</v>
      </c>
      <c r="I2314" t="s">
        <v>2349</v>
      </c>
      <c r="J2314" t="s">
        <v>2349</v>
      </c>
      <c r="K2314" t="s">
        <v>662</v>
      </c>
      <c r="L2314" t="s">
        <v>663</v>
      </c>
      <c r="M2314" t="s">
        <v>2349</v>
      </c>
      <c r="N2314" t="s">
        <v>2349</v>
      </c>
      <c r="O2314" t="s">
        <v>2349</v>
      </c>
      <c r="P2314" t="s">
        <v>2349</v>
      </c>
      <c r="Q2314" s="1">
        <v>-41282</v>
      </c>
    </row>
    <row r="2315" spans="1:17" x14ac:dyDescent="0.35">
      <c r="A2315" t="s">
        <v>1597</v>
      </c>
      <c r="B2315" t="s">
        <v>665</v>
      </c>
      <c r="C2315">
        <v>350020</v>
      </c>
      <c r="D2315" t="s">
        <v>180</v>
      </c>
      <c r="E2315" t="s">
        <v>232</v>
      </c>
      <c r="F2315" t="s">
        <v>233</v>
      </c>
      <c r="G2315" t="s">
        <v>473</v>
      </c>
      <c r="H2315" t="s">
        <v>474</v>
      </c>
      <c r="I2315" t="s">
        <v>2349</v>
      </c>
      <c r="J2315" t="s">
        <v>2349</v>
      </c>
      <c r="K2315" t="s">
        <v>662</v>
      </c>
      <c r="L2315" t="s">
        <v>663</v>
      </c>
      <c r="M2315" t="s">
        <v>2349</v>
      </c>
      <c r="N2315" t="s">
        <v>2349</v>
      </c>
      <c r="O2315" t="s">
        <v>2349</v>
      </c>
      <c r="P2315" t="s">
        <v>2349</v>
      </c>
      <c r="Q2315" s="1">
        <v>41282</v>
      </c>
    </row>
    <row r="2316" spans="1:17" x14ac:dyDescent="0.35">
      <c r="A2316" t="s">
        <v>1597</v>
      </c>
      <c r="B2316" t="s">
        <v>1142</v>
      </c>
      <c r="C2316">
        <v>300000</v>
      </c>
      <c r="D2316" t="s">
        <v>1142</v>
      </c>
      <c r="E2316" t="s">
        <v>189</v>
      </c>
      <c r="F2316" t="s">
        <v>190</v>
      </c>
      <c r="G2316" t="s">
        <v>20</v>
      </c>
      <c r="H2316" t="s">
        <v>21</v>
      </c>
      <c r="I2316" t="s">
        <v>2349</v>
      </c>
      <c r="J2316" t="s">
        <v>2349</v>
      </c>
      <c r="K2316" t="s">
        <v>2349</v>
      </c>
      <c r="L2316" t="s">
        <v>2349</v>
      </c>
      <c r="M2316" t="s">
        <v>2349</v>
      </c>
      <c r="N2316" t="s">
        <v>2349</v>
      </c>
      <c r="O2316" t="s">
        <v>2349</v>
      </c>
      <c r="P2316" t="s">
        <v>2349</v>
      </c>
      <c r="Q2316" s="1">
        <v>22567782</v>
      </c>
    </row>
    <row r="2317" spans="1:17" x14ac:dyDescent="0.35">
      <c r="A2317" t="s">
        <v>1597</v>
      </c>
      <c r="B2317" t="s">
        <v>740</v>
      </c>
      <c r="C2317">
        <v>35201</v>
      </c>
      <c r="D2317" t="s">
        <v>625</v>
      </c>
      <c r="E2317" t="s">
        <v>77</v>
      </c>
      <c r="F2317" t="s">
        <v>78</v>
      </c>
      <c r="G2317" t="s">
        <v>152</v>
      </c>
      <c r="H2317" t="s">
        <v>153</v>
      </c>
      <c r="I2317" t="s">
        <v>2349</v>
      </c>
      <c r="J2317" t="s">
        <v>2349</v>
      </c>
      <c r="K2317" t="s">
        <v>739</v>
      </c>
      <c r="L2317" t="s">
        <v>740</v>
      </c>
      <c r="M2317" t="s">
        <v>2349</v>
      </c>
      <c r="N2317" t="s">
        <v>2349</v>
      </c>
      <c r="O2317" t="s">
        <v>2349</v>
      </c>
      <c r="P2317" t="s">
        <v>2349</v>
      </c>
      <c r="Q2317" s="1">
        <v>478728</v>
      </c>
    </row>
    <row r="2318" spans="1:17" x14ac:dyDescent="0.35">
      <c r="A2318" t="s">
        <v>1597</v>
      </c>
      <c r="B2318" t="s">
        <v>514</v>
      </c>
      <c r="C2318">
        <v>350000</v>
      </c>
      <c r="D2318" t="s">
        <v>136</v>
      </c>
      <c r="E2318" t="s">
        <v>232</v>
      </c>
      <c r="F2318" t="s">
        <v>233</v>
      </c>
      <c r="G2318" t="s">
        <v>234</v>
      </c>
      <c r="H2318" t="s">
        <v>235</v>
      </c>
      <c r="I2318" t="s">
        <v>2349</v>
      </c>
      <c r="J2318" t="s">
        <v>2349</v>
      </c>
      <c r="K2318" t="s">
        <v>236</v>
      </c>
      <c r="L2318" t="s">
        <v>237</v>
      </c>
      <c r="M2318" t="s">
        <v>2349</v>
      </c>
      <c r="N2318" t="s">
        <v>2349</v>
      </c>
      <c r="O2318" t="s">
        <v>2349</v>
      </c>
      <c r="P2318" t="s">
        <v>2349</v>
      </c>
      <c r="Q2318" s="1">
        <v>5220</v>
      </c>
    </row>
    <row r="2319" spans="1:17" x14ac:dyDescent="0.35">
      <c r="A2319" t="s">
        <v>1597</v>
      </c>
      <c r="B2319" t="s">
        <v>1368</v>
      </c>
      <c r="C2319">
        <v>322090</v>
      </c>
      <c r="D2319" t="s">
        <v>41</v>
      </c>
      <c r="E2319" t="s">
        <v>110</v>
      </c>
      <c r="F2319" t="s">
        <v>111</v>
      </c>
      <c r="G2319" t="s">
        <v>112</v>
      </c>
      <c r="H2319" t="s">
        <v>113</v>
      </c>
      <c r="I2319" t="s">
        <v>2349</v>
      </c>
      <c r="J2319" t="s">
        <v>2349</v>
      </c>
      <c r="K2319" t="s">
        <v>2349</v>
      </c>
      <c r="L2319" t="s">
        <v>2349</v>
      </c>
      <c r="M2319" t="s">
        <v>2349</v>
      </c>
      <c r="N2319" t="s">
        <v>2349</v>
      </c>
      <c r="O2319" t="s">
        <v>2349</v>
      </c>
      <c r="P2319" t="s">
        <v>2349</v>
      </c>
      <c r="Q2319" s="1">
        <v>4600</v>
      </c>
    </row>
    <row r="2320" spans="1:17" x14ac:dyDescent="0.35">
      <c r="A2320" t="s">
        <v>1597</v>
      </c>
      <c r="B2320" t="s">
        <v>1364</v>
      </c>
      <c r="C2320">
        <v>322090</v>
      </c>
      <c r="D2320" t="s">
        <v>41</v>
      </c>
      <c r="E2320" t="s">
        <v>340</v>
      </c>
      <c r="F2320" t="s">
        <v>341</v>
      </c>
      <c r="G2320" t="s">
        <v>32</v>
      </c>
      <c r="H2320" t="s">
        <v>33</v>
      </c>
      <c r="I2320" t="s">
        <v>2349</v>
      </c>
      <c r="J2320" t="s">
        <v>2349</v>
      </c>
      <c r="K2320" t="s">
        <v>1365</v>
      </c>
      <c r="L2320" t="s">
        <v>1366</v>
      </c>
      <c r="M2320" t="s">
        <v>2349</v>
      </c>
      <c r="N2320" t="s">
        <v>2349</v>
      </c>
      <c r="O2320" t="s">
        <v>2349</v>
      </c>
      <c r="P2320" t="s">
        <v>2349</v>
      </c>
      <c r="Q2320" s="1">
        <v>35000</v>
      </c>
    </row>
    <row r="2321" spans="1:17" x14ac:dyDescent="0.35">
      <c r="A2321" t="s">
        <v>1597</v>
      </c>
      <c r="B2321" t="s">
        <v>1014</v>
      </c>
      <c r="C2321">
        <v>350000</v>
      </c>
      <c r="D2321" t="s">
        <v>136</v>
      </c>
      <c r="E2321" t="s">
        <v>127</v>
      </c>
      <c r="F2321" t="s">
        <v>128</v>
      </c>
      <c r="G2321" t="s">
        <v>129</v>
      </c>
      <c r="H2321" t="s">
        <v>130</v>
      </c>
      <c r="I2321" t="s">
        <v>2349</v>
      </c>
      <c r="J2321" t="s">
        <v>2349</v>
      </c>
      <c r="K2321" t="s">
        <v>1012</v>
      </c>
      <c r="L2321" t="s">
        <v>1013</v>
      </c>
      <c r="M2321" t="s">
        <v>2349</v>
      </c>
      <c r="N2321" t="s">
        <v>2349</v>
      </c>
      <c r="O2321" t="s">
        <v>2349</v>
      </c>
      <c r="P2321" t="s">
        <v>2349</v>
      </c>
      <c r="Q2321" s="1">
        <v>75543</v>
      </c>
    </row>
    <row r="2322" spans="1:17" x14ac:dyDescent="0.35">
      <c r="A2322" t="s">
        <v>1597</v>
      </c>
      <c r="B2322" t="s">
        <v>1103</v>
      </c>
      <c r="C2322">
        <v>350000</v>
      </c>
      <c r="D2322" t="s">
        <v>136</v>
      </c>
      <c r="E2322" t="s">
        <v>127</v>
      </c>
      <c r="F2322" t="s">
        <v>128</v>
      </c>
      <c r="G2322" t="s">
        <v>129</v>
      </c>
      <c r="H2322" t="s">
        <v>130</v>
      </c>
      <c r="I2322" t="s">
        <v>2349</v>
      </c>
      <c r="J2322" t="s">
        <v>2349</v>
      </c>
      <c r="K2322" t="s">
        <v>1012</v>
      </c>
      <c r="L2322" t="s">
        <v>1013</v>
      </c>
      <c r="M2322" t="s">
        <v>2349</v>
      </c>
      <c r="N2322" t="s">
        <v>2349</v>
      </c>
      <c r="O2322" t="s">
        <v>2349</v>
      </c>
      <c r="P2322" t="s">
        <v>2349</v>
      </c>
      <c r="Q2322" s="1">
        <v>48168</v>
      </c>
    </row>
    <row r="2323" spans="1:17" x14ac:dyDescent="0.35">
      <c r="A2323" t="s">
        <v>1597</v>
      </c>
      <c r="B2323" t="s">
        <v>633</v>
      </c>
      <c r="C2323">
        <v>35201</v>
      </c>
      <c r="D2323" t="s">
        <v>625</v>
      </c>
      <c r="E2323" t="s">
        <v>232</v>
      </c>
      <c r="F2323" t="s">
        <v>233</v>
      </c>
      <c r="G2323" t="s">
        <v>499</v>
      </c>
      <c r="H2323" t="s">
        <v>500</v>
      </c>
      <c r="I2323" t="s">
        <v>2349</v>
      </c>
      <c r="J2323" t="s">
        <v>2349</v>
      </c>
      <c r="K2323" t="s">
        <v>632</v>
      </c>
      <c r="L2323" t="s">
        <v>633</v>
      </c>
      <c r="M2323" t="s">
        <v>2349</v>
      </c>
      <c r="N2323" t="s">
        <v>2349</v>
      </c>
      <c r="O2323" t="s">
        <v>2349</v>
      </c>
      <c r="P2323" t="s">
        <v>2349</v>
      </c>
      <c r="Q2323" s="1">
        <v>27502</v>
      </c>
    </row>
    <row r="2324" spans="1:17" x14ac:dyDescent="0.35">
      <c r="A2324" t="s">
        <v>1597</v>
      </c>
      <c r="B2324" t="s">
        <v>558</v>
      </c>
      <c r="C2324">
        <v>322190</v>
      </c>
      <c r="D2324" t="s">
        <v>561</v>
      </c>
      <c r="E2324" t="s">
        <v>539</v>
      </c>
      <c r="F2324" t="s">
        <v>540</v>
      </c>
      <c r="G2324" t="s">
        <v>348</v>
      </c>
      <c r="H2324" t="s">
        <v>349</v>
      </c>
      <c r="I2324" t="s">
        <v>2349</v>
      </c>
      <c r="J2324" t="s">
        <v>2349</v>
      </c>
      <c r="K2324" t="s">
        <v>559</v>
      </c>
      <c r="L2324" t="s">
        <v>560</v>
      </c>
      <c r="M2324" t="s">
        <v>2349</v>
      </c>
      <c r="N2324" t="s">
        <v>2349</v>
      </c>
      <c r="O2324" t="s">
        <v>2349</v>
      </c>
      <c r="P2324" t="s">
        <v>2349</v>
      </c>
      <c r="Q2324" s="1">
        <v>2625</v>
      </c>
    </row>
    <row r="2325" spans="1:17" x14ac:dyDescent="0.35">
      <c r="A2325" t="s">
        <v>1597</v>
      </c>
      <c r="B2325" t="s">
        <v>939</v>
      </c>
      <c r="C2325">
        <v>322470</v>
      </c>
      <c r="D2325" t="s">
        <v>939</v>
      </c>
      <c r="E2325" t="s">
        <v>146</v>
      </c>
      <c r="F2325" t="s">
        <v>147</v>
      </c>
      <c r="G2325" t="s">
        <v>224</v>
      </c>
      <c r="H2325" t="s">
        <v>225</v>
      </c>
      <c r="I2325" t="s">
        <v>2349</v>
      </c>
      <c r="J2325" t="s">
        <v>2349</v>
      </c>
      <c r="K2325" t="s">
        <v>2349</v>
      </c>
      <c r="L2325" t="s">
        <v>2349</v>
      </c>
      <c r="M2325" t="s">
        <v>2349</v>
      </c>
      <c r="N2325" t="s">
        <v>2349</v>
      </c>
      <c r="O2325" t="s">
        <v>2349</v>
      </c>
      <c r="P2325" t="s">
        <v>2349</v>
      </c>
      <c r="Q2325" s="1">
        <v>2000</v>
      </c>
    </row>
    <row r="2326" spans="1:17" x14ac:dyDescent="0.35">
      <c r="A2326" t="s">
        <v>1597</v>
      </c>
      <c r="B2326" t="s">
        <v>1042</v>
      </c>
      <c r="C2326">
        <v>322100</v>
      </c>
      <c r="D2326" t="s">
        <v>1043</v>
      </c>
      <c r="E2326" t="s">
        <v>127</v>
      </c>
      <c r="F2326" t="s">
        <v>128</v>
      </c>
      <c r="G2326" t="s">
        <v>129</v>
      </c>
      <c r="H2326" t="s">
        <v>130</v>
      </c>
      <c r="I2326" t="s">
        <v>2349</v>
      </c>
      <c r="J2326" t="s">
        <v>2349</v>
      </c>
      <c r="K2326" t="s">
        <v>2349</v>
      </c>
      <c r="L2326" t="s">
        <v>2349</v>
      </c>
      <c r="M2326" t="s">
        <v>2349</v>
      </c>
      <c r="N2326" t="s">
        <v>2349</v>
      </c>
      <c r="O2326" t="s">
        <v>2349</v>
      </c>
      <c r="P2326" t="s">
        <v>2349</v>
      </c>
      <c r="Q2326" s="1">
        <v>3512</v>
      </c>
    </row>
    <row r="2327" spans="1:17" x14ac:dyDescent="0.35">
      <c r="A2327" t="s">
        <v>1597</v>
      </c>
      <c r="B2327" t="s">
        <v>1326</v>
      </c>
      <c r="C2327">
        <v>350002</v>
      </c>
      <c r="D2327" t="s">
        <v>229</v>
      </c>
      <c r="E2327" t="s">
        <v>219</v>
      </c>
      <c r="F2327" t="s">
        <v>220</v>
      </c>
      <c r="G2327" t="s">
        <v>158</v>
      </c>
      <c r="H2327" t="s">
        <v>159</v>
      </c>
      <c r="I2327" t="s">
        <v>2349</v>
      </c>
      <c r="J2327" t="s">
        <v>2349</v>
      </c>
      <c r="K2327" t="s">
        <v>2349</v>
      </c>
      <c r="L2327" t="s">
        <v>2349</v>
      </c>
      <c r="M2327" t="s">
        <v>2349</v>
      </c>
      <c r="N2327" t="s">
        <v>2349</v>
      </c>
      <c r="O2327" t="s">
        <v>2349</v>
      </c>
      <c r="P2327" t="s">
        <v>2349</v>
      </c>
      <c r="Q2327" s="1">
        <v>5000</v>
      </c>
    </row>
    <row r="2328" spans="1:17" x14ac:dyDescent="0.35">
      <c r="A2328" t="s">
        <v>1597</v>
      </c>
      <c r="B2328" t="s">
        <v>1352</v>
      </c>
      <c r="C2328">
        <v>350000</v>
      </c>
      <c r="D2328" t="s">
        <v>136</v>
      </c>
      <c r="E2328" t="s">
        <v>167</v>
      </c>
      <c r="F2328" t="s">
        <v>168</v>
      </c>
      <c r="G2328" t="s">
        <v>169</v>
      </c>
      <c r="H2328" t="s">
        <v>170</v>
      </c>
      <c r="I2328" t="s">
        <v>2349</v>
      </c>
      <c r="J2328" t="s">
        <v>2349</v>
      </c>
      <c r="K2328" t="s">
        <v>835</v>
      </c>
      <c r="L2328" t="s">
        <v>836</v>
      </c>
      <c r="M2328" t="s">
        <v>2349</v>
      </c>
      <c r="N2328" t="s">
        <v>2349</v>
      </c>
      <c r="O2328" t="s">
        <v>2349</v>
      </c>
      <c r="P2328" t="s">
        <v>2349</v>
      </c>
      <c r="Q2328" s="1">
        <v>79015</v>
      </c>
    </row>
    <row r="2329" spans="1:17" x14ac:dyDescent="0.35">
      <c r="A2329" t="s">
        <v>1597</v>
      </c>
      <c r="B2329" t="s">
        <v>1058</v>
      </c>
      <c r="C2329">
        <v>35201</v>
      </c>
      <c r="D2329" t="s">
        <v>625</v>
      </c>
      <c r="E2329" t="s">
        <v>77</v>
      </c>
      <c r="F2329" t="s">
        <v>78</v>
      </c>
      <c r="G2329" t="s">
        <v>152</v>
      </c>
      <c r="H2329" t="s">
        <v>153</v>
      </c>
      <c r="I2329" t="s">
        <v>2349</v>
      </c>
      <c r="J2329" t="s">
        <v>2349</v>
      </c>
      <c r="K2329" t="s">
        <v>34</v>
      </c>
      <c r="L2329" t="s">
        <v>35</v>
      </c>
      <c r="M2329" t="s">
        <v>2349</v>
      </c>
      <c r="N2329" t="s">
        <v>2349</v>
      </c>
      <c r="O2329" t="s">
        <v>2349</v>
      </c>
      <c r="P2329" t="s">
        <v>2349</v>
      </c>
      <c r="Q2329" s="1">
        <v>23472</v>
      </c>
    </row>
    <row r="2330" spans="1:17" x14ac:dyDescent="0.35">
      <c r="A2330" t="s">
        <v>1597</v>
      </c>
      <c r="B2330" t="s">
        <v>460</v>
      </c>
      <c r="C2330">
        <v>322090</v>
      </c>
      <c r="D2330" t="s">
        <v>41</v>
      </c>
      <c r="E2330" t="s">
        <v>30</v>
      </c>
      <c r="F2330" t="s">
        <v>31</v>
      </c>
      <c r="G2330" t="s">
        <v>32</v>
      </c>
      <c r="H2330" t="s">
        <v>33</v>
      </c>
      <c r="I2330" t="s">
        <v>2349</v>
      </c>
      <c r="J2330" t="s">
        <v>2349</v>
      </c>
      <c r="K2330" t="s">
        <v>2349</v>
      </c>
      <c r="L2330" t="s">
        <v>2349</v>
      </c>
      <c r="M2330" t="s">
        <v>2349</v>
      </c>
      <c r="N2330" t="s">
        <v>2349</v>
      </c>
      <c r="O2330" t="s">
        <v>2349</v>
      </c>
      <c r="P2330" t="s">
        <v>2349</v>
      </c>
      <c r="Q2330" s="1">
        <v>300</v>
      </c>
    </row>
    <row r="2331" spans="1:17" x14ac:dyDescent="0.35">
      <c r="A2331" t="s">
        <v>1597</v>
      </c>
      <c r="B2331" t="s">
        <v>1260</v>
      </c>
      <c r="C2331">
        <v>322050</v>
      </c>
      <c r="D2331" t="s">
        <v>1260</v>
      </c>
      <c r="E2331" t="s">
        <v>215</v>
      </c>
      <c r="F2331" t="s">
        <v>216</v>
      </c>
      <c r="G2331" t="s">
        <v>112</v>
      </c>
      <c r="H2331" t="s">
        <v>113</v>
      </c>
      <c r="I2331" t="s">
        <v>2349</v>
      </c>
      <c r="J2331" t="s">
        <v>2349</v>
      </c>
      <c r="K2331" t="s">
        <v>2349</v>
      </c>
      <c r="L2331" t="s">
        <v>2349</v>
      </c>
      <c r="M2331" t="s">
        <v>2349</v>
      </c>
      <c r="N2331" t="s">
        <v>2349</v>
      </c>
      <c r="O2331" t="s">
        <v>2349</v>
      </c>
      <c r="P2331" t="s">
        <v>2349</v>
      </c>
      <c r="Q2331" s="1">
        <v>3774</v>
      </c>
    </row>
    <row r="2332" spans="1:17" x14ac:dyDescent="0.35">
      <c r="A2332" t="s">
        <v>1597</v>
      </c>
      <c r="B2332" t="s">
        <v>744</v>
      </c>
      <c r="C2332">
        <v>35201</v>
      </c>
      <c r="D2332" t="s">
        <v>625</v>
      </c>
      <c r="E2332" t="s">
        <v>77</v>
      </c>
      <c r="F2332" t="s">
        <v>78</v>
      </c>
      <c r="G2332" t="s">
        <v>152</v>
      </c>
      <c r="H2332" t="s">
        <v>153</v>
      </c>
      <c r="I2332" t="s">
        <v>2349</v>
      </c>
      <c r="J2332" t="s">
        <v>2349</v>
      </c>
      <c r="K2332" t="s">
        <v>743</v>
      </c>
      <c r="L2332" t="s">
        <v>744</v>
      </c>
      <c r="M2332" t="s">
        <v>2349</v>
      </c>
      <c r="N2332" t="s">
        <v>2349</v>
      </c>
      <c r="O2332" t="s">
        <v>2349</v>
      </c>
      <c r="P2332" t="s">
        <v>2349</v>
      </c>
      <c r="Q2332" s="1">
        <v>112592</v>
      </c>
    </row>
    <row r="2333" spans="1:17" x14ac:dyDescent="0.35">
      <c r="A2333" t="s">
        <v>1597</v>
      </c>
      <c r="B2333" t="s">
        <v>463</v>
      </c>
      <c r="C2333">
        <v>322090</v>
      </c>
      <c r="D2333" t="s">
        <v>41</v>
      </c>
      <c r="E2333" t="s">
        <v>30</v>
      </c>
      <c r="F2333" t="s">
        <v>31</v>
      </c>
      <c r="G2333" t="s">
        <v>32</v>
      </c>
      <c r="H2333" t="s">
        <v>33</v>
      </c>
      <c r="I2333" t="s">
        <v>2349</v>
      </c>
      <c r="J2333" t="s">
        <v>2349</v>
      </c>
      <c r="K2333" t="s">
        <v>2349</v>
      </c>
      <c r="L2333" t="s">
        <v>2349</v>
      </c>
      <c r="M2333" t="s">
        <v>2349</v>
      </c>
      <c r="N2333" t="s">
        <v>2349</v>
      </c>
      <c r="O2333" t="s">
        <v>2349</v>
      </c>
      <c r="P2333" t="s">
        <v>2349</v>
      </c>
      <c r="Q2333" s="1">
        <v>793</v>
      </c>
    </row>
    <row r="2334" spans="1:17" x14ac:dyDescent="0.35">
      <c r="A2334" t="s">
        <v>1597</v>
      </c>
      <c r="B2334" t="s">
        <v>437</v>
      </c>
      <c r="C2334">
        <v>350020</v>
      </c>
      <c r="D2334" t="s">
        <v>180</v>
      </c>
      <c r="E2334" t="s">
        <v>44</v>
      </c>
      <c r="F2334" t="s">
        <v>45</v>
      </c>
      <c r="G2334" t="s">
        <v>415</v>
      </c>
      <c r="H2334" t="s">
        <v>416</v>
      </c>
      <c r="I2334" t="s">
        <v>2349</v>
      </c>
      <c r="J2334" t="s">
        <v>2349</v>
      </c>
      <c r="K2334" t="s">
        <v>420</v>
      </c>
      <c r="L2334" t="s">
        <v>421</v>
      </c>
      <c r="M2334" t="s">
        <v>2349</v>
      </c>
      <c r="N2334" t="s">
        <v>2349</v>
      </c>
      <c r="O2334" t="s">
        <v>2349</v>
      </c>
      <c r="P2334" t="s">
        <v>2349</v>
      </c>
      <c r="Q2334" s="1">
        <v>20000</v>
      </c>
    </row>
    <row r="2335" spans="1:17" x14ac:dyDescent="0.35">
      <c r="A2335" t="s">
        <v>1597</v>
      </c>
      <c r="B2335" t="s">
        <v>172</v>
      </c>
      <c r="C2335">
        <v>322430</v>
      </c>
      <c r="D2335" t="s">
        <v>172</v>
      </c>
      <c r="E2335" t="s">
        <v>167</v>
      </c>
      <c r="F2335" t="s">
        <v>168</v>
      </c>
      <c r="G2335" t="s">
        <v>169</v>
      </c>
      <c r="H2335" t="s">
        <v>170</v>
      </c>
      <c r="I2335" t="s">
        <v>2349</v>
      </c>
      <c r="J2335" t="s">
        <v>2349</v>
      </c>
      <c r="K2335" t="s">
        <v>2349</v>
      </c>
      <c r="L2335" t="s">
        <v>2349</v>
      </c>
      <c r="M2335" t="s">
        <v>2349</v>
      </c>
      <c r="N2335" t="s">
        <v>2349</v>
      </c>
      <c r="O2335" t="s">
        <v>2349</v>
      </c>
      <c r="P2335" t="s">
        <v>2349</v>
      </c>
      <c r="Q2335" s="1">
        <v>1306800</v>
      </c>
    </row>
    <row r="2336" spans="1:17" x14ac:dyDescent="0.35">
      <c r="A2336" t="s">
        <v>1597</v>
      </c>
      <c r="B2336" t="s">
        <v>465</v>
      </c>
      <c r="C2336">
        <v>323320</v>
      </c>
      <c r="D2336" t="s">
        <v>449</v>
      </c>
      <c r="E2336" t="s">
        <v>30</v>
      </c>
      <c r="F2336" t="s">
        <v>31</v>
      </c>
      <c r="G2336" t="s">
        <v>32</v>
      </c>
      <c r="H2336" t="s">
        <v>33</v>
      </c>
      <c r="I2336" t="s">
        <v>2349</v>
      </c>
      <c r="J2336" t="s">
        <v>2349</v>
      </c>
      <c r="K2336" t="s">
        <v>2349</v>
      </c>
      <c r="L2336" t="s">
        <v>2349</v>
      </c>
      <c r="M2336" t="s">
        <v>2349</v>
      </c>
      <c r="N2336" t="s">
        <v>2349</v>
      </c>
      <c r="O2336" t="s">
        <v>2349</v>
      </c>
      <c r="P2336" t="s">
        <v>2349</v>
      </c>
      <c r="Q2336" s="1">
        <v>-500</v>
      </c>
    </row>
    <row r="2337" spans="1:17" x14ac:dyDescent="0.35">
      <c r="A2337" t="s">
        <v>1597</v>
      </c>
      <c r="B2337" t="s">
        <v>461</v>
      </c>
      <c r="C2337">
        <v>322090</v>
      </c>
      <c r="D2337" t="s">
        <v>41</v>
      </c>
      <c r="E2337" t="s">
        <v>30</v>
      </c>
      <c r="F2337" t="s">
        <v>31</v>
      </c>
      <c r="G2337" t="s">
        <v>32</v>
      </c>
      <c r="H2337" t="s">
        <v>33</v>
      </c>
      <c r="I2337" t="s">
        <v>2349</v>
      </c>
      <c r="J2337" t="s">
        <v>2349</v>
      </c>
      <c r="K2337" t="s">
        <v>2349</v>
      </c>
      <c r="L2337" t="s">
        <v>2349</v>
      </c>
      <c r="M2337" t="s">
        <v>2349</v>
      </c>
      <c r="N2337" t="s">
        <v>2349</v>
      </c>
      <c r="O2337" t="s">
        <v>2349</v>
      </c>
      <c r="P2337" t="s">
        <v>2349</v>
      </c>
      <c r="Q2337" s="1">
        <v>1084</v>
      </c>
    </row>
    <row r="2338" spans="1:17" x14ac:dyDescent="0.35">
      <c r="A2338" t="s">
        <v>1597</v>
      </c>
      <c r="B2338" t="s">
        <v>447</v>
      </c>
      <c r="C2338">
        <v>322090</v>
      </c>
      <c r="D2338" t="s">
        <v>41</v>
      </c>
      <c r="E2338" t="s">
        <v>390</v>
      </c>
      <c r="F2338" t="s">
        <v>391</v>
      </c>
      <c r="G2338" t="s">
        <v>112</v>
      </c>
      <c r="H2338" t="s">
        <v>113</v>
      </c>
      <c r="I2338" t="s">
        <v>2349</v>
      </c>
      <c r="J2338" t="s">
        <v>2349</v>
      </c>
      <c r="K2338" t="s">
        <v>2349</v>
      </c>
      <c r="L2338" t="s">
        <v>2349</v>
      </c>
      <c r="M2338" t="s">
        <v>2349</v>
      </c>
      <c r="N2338" t="s">
        <v>2349</v>
      </c>
      <c r="O2338" t="s">
        <v>2349</v>
      </c>
      <c r="P2338" t="s">
        <v>2349</v>
      </c>
      <c r="Q2338" s="1">
        <v>600</v>
      </c>
    </row>
    <row r="2339" spans="1:17" x14ac:dyDescent="0.35">
      <c r="A2339" t="s">
        <v>1597</v>
      </c>
      <c r="B2339" t="s">
        <v>448</v>
      </c>
      <c r="C2339">
        <v>323320</v>
      </c>
      <c r="D2339" t="s">
        <v>449</v>
      </c>
      <c r="E2339" t="s">
        <v>390</v>
      </c>
      <c r="F2339" t="s">
        <v>391</v>
      </c>
      <c r="G2339" t="s">
        <v>112</v>
      </c>
      <c r="H2339" t="s">
        <v>113</v>
      </c>
      <c r="I2339" t="s">
        <v>2349</v>
      </c>
      <c r="J2339" t="s">
        <v>2349</v>
      </c>
      <c r="K2339" t="s">
        <v>2349</v>
      </c>
      <c r="L2339" t="s">
        <v>2349</v>
      </c>
      <c r="M2339" t="s">
        <v>2349</v>
      </c>
      <c r="N2339" t="s">
        <v>2349</v>
      </c>
      <c r="O2339" t="s">
        <v>2349</v>
      </c>
      <c r="P2339" t="s">
        <v>2349</v>
      </c>
      <c r="Q2339" s="1">
        <v>-600</v>
      </c>
    </row>
    <row r="2340" spans="1:17" x14ac:dyDescent="0.35">
      <c r="A2340" t="s">
        <v>2218</v>
      </c>
      <c r="Q2340" s="1">
        <v>83073322</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04"/>
  <sheetViews>
    <sheetView topLeftCell="A2" workbookViewId="0">
      <selection activeCell="B3" sqref="B3"/>
    </sheetView>
  </sheetViews>
  <sheetFormatPr defaultRowHeight="14.5" x14ac:dyDescent="0.35"/>
  <sheetData>
    <row r="1" spans="1:17" x14ac:dyDescent="0.35">
      <c r="B1" t="s">
        <v>0</v>
      </c>
    </row>
    <row r="2" spans="1:17" x14ac:dyDescent="0.35">
      <c r="A2" t="s">
        <v>2217</v>
      </c>
      <c r="B2" t="s">
        <v>1</v>
      </c>
      <c r="C2" t="s">
        <v>2</v>
      </c>
      <c r="D2" t="s">
        <v>3</v>
      </c>
      <c r="E2" t="s">
        <v>4</v>
      </c>
      <c r="F2" t="s">
        <v>5</v>
      </c>
      <c r="G2" t="s">
        <v>6</v>
      </c>
      <c r="H2" t="s">
        <v>7</v>
      </c>
      <c r="I2" t="s">
        <v>8</v>
      </c>
      <c r="J2" t="s">
        <v>9</v>
      </c>
      <c r="K2" t="s">
        <v>10</v>
      </c>
      <c r="L2" t="s">
        <v>11</v>
      </c>
      <c r="M2" t="s">
        <v>12</v>
      </c>
      <c r="N2" t="s">
        <v>13</v>
      </c>
      <c r="O2" t="s">
        <v>14</v>
      </c>
      <c r="P2" t="s">
        <v>15</v>
      </c>
      <c r="Q2" t="s">
        <v>16</v>
      </c>
    </row>
    <row r="3" spans="1:17" x14ac:dyDescent="0.35">
      <c r="A3" t="str">
        <f>VLOOKUP(D3,'[1]EA osa'!A2:F910,6,FALSE)</f>
        <v>Likviidsete vahendite muutus</v>
      </c>
      <c r="B3" t="s">
        <v>17</v>
      </c>
      <c r="C3">
        <v>-55240</v>
      </c>
      <c r="D3" s="1">
        <v>100100</v>
      </c>
      <c r="E3" t="s">
        <v>17</v>
      </c>
      <c r="F3" t="s">
        <v>18</v>
      </c>
      <c r="G3" t="s">
        <v>19</v>
      </c>
      <c r="H3" t="s">
        <v>20</v>
      </c>
      <c r="I3" t="s">
        <v>21</v>
      </c>
    </row>
    <row r="4" spans="1:17" x14ac:dyDescent="0.35">
      <c r="A4" t="str">
        <f>VLOOKUP(D4,'[1]EA osa'!A3:F911,6,FALSE)</f>
        <v>Investeerimistegevuse kulud</v>
      </c>
      <c r="B4" t="s">
        <v>22</v>
      </c>
      <c r="C4">
        <v>55227</v>
      </c>
      <c r="D4" s="1">
        <v>650100</v>
      </c>
      <c r="E4" t="s">
        <v>23</v>
      </c>
      <c r="F4" t="s">
        <v>18</v>
      </c>
      <c r="G4" t="s">
        <v>19</v>
      </c>
      <c r="H4" t="s">
        <v>24</v>
      </c>
      <c r="I4" t="s">
        <v>25</v>
      </c>
    </row>
    <row r="5" spans="1:17" x14ac:dyDescent="0.35">
      <c r="A5" t="str">
        <f>VLOOKUP(D5,'[1]EA osa'!A4:F912,6,FALSE)</f>
        <v>Finantseerimistegevus</v>
      </c>
      <c r="B5" t="s">
        <v>26</v>
      </c>
      <c r="C5">
        <v>-5000</v>
      </c>
      <c r="D5" s="1">
        <v>2585</v>
      </c>
      <c r="E5" t="s">
        <v>27</v>
      </c>
      <c r="F5" t="s">
        <v>18</v>
      </c>
      <c r="G5" t="s">
        <v>19</v>
      </c>
      <c r="H5" t="s">
        <v>24</v>
      </c>
      <c r="I5" t="s">
        <v>25</v>
      </c>
    </row>
    <row r="6" spans="1:17" x14ac:dyDescent="0.35">
      <c r="A6" t="str">
        <f>VLOOKUP(D6,'[1]EA osa'!A5:F913,6,FALSE)</f>
        <v>Põhitegevuse kulud</v>
      </c>
      <c r="B6" t="s">
        <v>28</v>
      </c>
      <c r="C6">
        <v>2000</v>
      </c>
      <c r="D6" s="1">
        <v>550420</v>
      </c>
      <c r="E6" t="s">
        <v>29</v>
      </c>
      <c r="F6" t="s">
        <v>30</v>
      </c>
      <c r="G6" t="s">
        <v>31</v>
      </c>
      <c r="H6" t="s">
        <v>32</v>
      </c>
      <c r="I6" t="s">
        <v>33</v>
      </c>
      <c r="L6" t="s">
        <v>34</v>
      </c>
      <c r="M6" t="s">
        <v>35</v>
      </c>
    </row>
    <row r="7" spans="1:17" x14ac:dyDescent="0.35">
      <c r="A7" t="str">
        <f>VLOOKUP(D7,'[1]EA osa'!A6:F914,6,FALSE)</f>
        <v>Põhitegevuse kulud</v>
      </c>
      <c r="B7" t="s">
        <v>36</v>
      </c>
      <c r="C7">
        <v>-2000</v>
      </c>
      <c r="D7" s="1">
        <v>550400</v>
      </c>
      <c r="E7" t="s">
        <v>37</v>
      </c>
      <c r="F7" t="s">
        <v>30</v>
      </c>
      <c r="G7" t="s">
        <v>31</v>
      </c>
      <c r="H7" t="s">
        <v>32</v>
      </c>
      <c r="I7" t="s">
        <v>33</v>
      </c>
      <c r="L7" t="s">
        <v>34</v>
      </c>
      <c r="M7" t="s">
        <v>35</v>
      </c>
    </row>
    <row r="8" spans="1:17" x14ac:dyDescent="0.35">
      <c r="A8" t="str">
        <f>VLOOKUP(D8,'[1]EA osa'!A7:F915,6,FALSE)</f>
        <v>Põhitegevuse kulud</v>
      </c>
      <c r="B8" t="s">
        <v>38</v>
      </c>
      <c r="C8">
        <v>1805</v>
      </c>
      <c r="D8" s="1">
        <v>552590</v>
      </c>
      <c r="E8" t="s">
        <v>39</v>
      </c>
      <c r="F8" t="s">
        <v>30</v>
      </c>
      <c r="G8" t="s">
        <v>31</v>
      </c>
      <c r="H8" t="s">
        <v>32</v>
      </c>
      <c r="I8" t="s">
        <v>33</v>
      </c>
    </row>
    <row r="9" spans="1:17" x14ac:dyDescent="0.35">
      <c r="A9" t="str">
        <f>VLOOKUP(D9,'[1]EA osa'!A8:F916,6,FALSE)</f>
        <v>Põhitegevuse tulud</v>
      </c>
      <c r="B9" t="s">
        <v>40</v>
      </c>
      <c r="C9">
        <v>1805</v>
      </c>
      <c r="D9" s="1">
        <v>322090</v>
      </c>
      <c r="E9" t="s">
        <v>41</v>
      </c>
      <c r="F9" t="s">
        <v>30</v>
      </c>
      <c r="G9" t="s">
        <v>31</v>
      </c>
      <c r="H9" t="s">
        <v>32</v>
      </c>
      <c r="I9" t="s">
        <v>33</v>
      </c>
    </row>
    <row r="10" spans="1:17" x14ac:dyDescent="0.35">
      <c r="A10" t="str">
        <f>VLOOKUP(D10,'[1]EA osa'!A9:F917,6,FALSE)</f>
        <v>Põhitegevuse kulud</v>
      </c>
      <c r="B10" t="s">
        <v>42</v>
      </c>
      <c r="C10">
        <v>-10000</v>
      </c>
      <c r="D10" s="1">
        <v>551290</v>
      </c>
      <c r="E10" t="s">
        <v>43</v>
      </c>
      <c r="F10" t="s">
        <v>44</v>
      </c>
      <c r="G10" t="s">
        <v>45</v>
      </c>
      <c r="H10" t="s">
        <v>46</v>
      </c>
      <c r="I10" t="s">
        <v>47</v>
      </c>
      <c r="J10" t="s">
        <v>48</v>
      </c>
      <c r="K10" t="s">
        <v>49</v>
      </c>
      <c r="N10" t="s">
        <v>50</v>
      </c>
      <c r="O10" t="s">
        <v>51</v>
      </c>
    </row>
    <row r="11" spans="1:17" x14ac:dyDescent="0.35">
      <c r="A11" t="str">
        <f>VLOOKUP(D11,'[1]EA osa'!A10:F918,6,FALSE)</f>
        <v>Põhitegevuse kulud</v>
      </c>
      <c r="B11" t="s">
        <v>52</v>
      </c>
      <c r="C11">
        <v>10000</v>
      </c>
      <c r="D11" s="1">
        <v>551500</v>
      </c>
      <c r="E11" t="s">
        <v>53</v>
      </c>
      <c r="F11" t="s">
        <v>44</v>
      </c>
      <c r="G11" t="s">
        <v>45</v>
      </c>
      <c r="H11" t="s">
        <v>20</v>
      </c>
      <c r="I11" t="s">
        <v>21</v>
      </c>
    </row>
    <row r="12" spans="1:17" x14ac:dyDescent="0.35">
      <c r="A12" t="str">
        <f>VLOOKUP(D12,'[1]EA osa'!A11:F919,6,FALSE)</f>
        <v>Investeerimistegevuse kulud</v>
      </c>
      <c r="B12" t="s">
        <v>54</v>
      </c>
      <c r="C12">
        <v>150000</v>
      </c>
      <c r="D12" s="1">
        <v>155910</v>
      </c>
      <c r="E12" t="s">
        <v>55</v>
      </c>
      <c r="F12" t="s">
        <v>44</v>
      </c>
      <c r="G12" t="s">
        <v>45</v>
      </c>
      <c r="H12" t="s">
        <v>56</v>
      </c>
      <c r="I12" t="s">
        <v>57</v>
      </c>
      <c r="N12" t="s">
        <v>58</v>
      </c>
      <c r="O12" t="s">
        <v>59</v>
      </c>
    </row>
    <row r="13" spans="1:17" x14ac:dyDescent="0.35">
      <c r="A13" t="str">
        <f>VLOOKUP(D13,'[1]EA osa'!A12:F920,6,FALSE)</f>
        <v>Investeerimistegevuse kulud</v>
      </c>
      <c r="B13" t="s">
        <v>60</v>
      </c>
      <c r="C13">
        <v>-150000</v>
      </c>
      <c r="D13" s="1">
        <v>155100</v>
      </c>
      <c r="E13" t="s">
        <v>61</v>
      </c>
      <c r="F13" t="s">
        <v>44</v>
      </c>
      <c r="G13" t="s">
        <v>45</v>
      </c>
      <c r="H13" t="s">
        <v>56</v>
      </c>
      <c r="I13" t="s">
        <v>57</v>
      </c>
      <c r="N13" t="s">
        <v>58</v>
      </c>
      <c r="O13" t="s">
        <v>59</v>
      </c>
    </row>
    <row r="14" spans="1:17" x14ac:dyDescent="0.35">
      <c r="A14" t="str">
        <f>VLOOKUP(D14,'[1]EA osa'!A13:F921,6,FALSE)</f>
        <v>Põhitegevuse tulud</v>
      </c>
      <c r="B14" t="s">
        <v>62</v>
      </c>
      <c r="C14">
        <v>5108</v>
      </c>
      <c r="D14" s="1">
        <v>388890</v>
      </c>
      <c r="E14" t="s">
        <v>63</v>
      </c>
      <c r="F14" t="s">
        <v>44</v>
      </c>
      <c r="G14" t="s">
        <v>45</v>
      </c>
      <c r="H14" t="s">
        <v>64</v>
      </c>
      <c r="I14" t="s">
        <v>65</v>
      </c>
    </row>
    <row r="15" spans="1:17" x14ac:dyDescent="0.35">
      <c r="A15" t="str">
        <f>VLOOKUP(D15,'[1]EA osa'!A14:F922,6,FALSE)</f>
        <v>Põhitegevuse kulud</v>
      </c>
      <c r="B15" t="s">
        <v>66</v>
      </c>
      <c r="C15">
        <v>1</v>
      </c>
      <c r="D15" s="1">
        <v>5064</v>
      </c>
      <c r="E15" t="s">
        <v>67</v>
      </c>
      <c r="F15" t="s">
        <v>68</v>
      </c>
      <c r="G15" t="s">
        <v>69</v>
      </c>
      <c r="H15" t="s">
        <v>70</v>
      </c>
      <c r="I15" t="s">
        <v>71</v>
      </c>
    </row>
    <row r="16" spans="1:17" x14ac:dyDescent="0.35">
      <c r="A16" t="str">
        <f>VLOOKUP(D16,'[1]EA osa'!A15:F923,6,FALSE)</f>
        <v>Põhitegevuse kulud</v>
      </c>
      <c r="B16" t="s">
        <v>66</v>
      </c>
      <c r="C16">
        <v>24</v>
      </c>
      <c r="D16" s="1">
        <v>5063</v>
      </c>
      <c r="E16" t="s">
        <v>72</v>
      </c>
      <c r="F16" t="s">
        <v>68</v>
      </c>
      <c r="G16" t="s">
        <v>69</v>
      </c>
      <c r="H16" t="s">
        <v>70</v>
      </c>
      <c r="I16" t="s">
        <v>71</v>
      </c>
    </row>
    <row r="17" spans="1:15" x14ac:dyDescent="0.35">
      <c r="A17" t="str">
        <f>VLOOKUP(D17,'[1]EA osa'!A16:F924,6,FALSE)</f>
        <v>Põhitegevuse kulud</v>
      </c>
      <c r="B17" t="s">
        <v>73</v>
      </c>
      <c r="C17">
        <v>72</v>
      </c>
      <c r="D17" s="1">
        <v>50021</v>
      </c>
      <c r="E17" t="s">
        <v>74</v>
      </c>
      <c r="F17" t="s">
        <v>68</v>
      </c>
      <c r="G17" t="s">
        <v>69</v>
      </c>
      <c r="H17" t="s">
        <v>70</v>
      </c>
      <c r="I17" t="s">
        <v>71</v>
      </c>
    </row>
    <row r="18" spans="1:15" x14ac:dyDescent="0.35">
      <c r="A18" t="str">
        <f>VLOOKUP(D18,'[1]EA osa'!A17:F925,6,FALSE)</f>
        <v>Põhitegevuse kulud</v>
      </c>
      <c r="B18" t="s">
        <v>75</v>
      </c>
      <c r="C18">
        <v>-3000</v>
      </c>
      <c r="D18" s="1">
        <v>552520</v>
      </c>
      <c r="E18" t="s">
        <v>76</v>
      </c>
      <c r="F18" t="s">
        <v>77</v>
      </c>
      <c r="G18" t="s">
        <v>78</v>
      </c>
      <c r="H18" t="s">
        <v>79</v>
      </c>
      <c r="I18" t="s">
        <v>80</v>
      </c>
      <c r="N18" t="s">
        <v>81</v>
      </c>
      <c r="O18" t="s">
        <v>82</v>
      </c>
    </row>
    <row r="19" spans="1:15" x14ac:dyDescent="0.35">
      <c r="A19" t="str">
        <f>VLOOKUP(D19,'[1]EA osa'!A18:F926,6,FALSE)</f>
        <v>Investeerimistegevuse kulud</v>
      </c>
      <c r="B19" t="s">
        <v>83</v>
      </c>
      <c r="C19">
        <v>10000</v>
      </c>
      <c r="D19" s="1">
        <v>155910</v>
      </c>
      <c r="E19" t="s">
        <v>55</v>
      </c>
      <c r="F19" t="s">
        <v>44</v>
      </c>
      <c r="G19" t="s">
        <v>45</v>
      </c>
      <c r="H19" t="s">
        <v>84</v>
      </c>
      <c r="I19" t="s">
        <v>85</v>
      </c>
      <c r="N19" t="s">
        <v>86</v>
      </c>
      <c r="O19" t="s">
        <v>87</v>
      </c>
    </row>
    <row r="20" spans="1:15" x14ac:dyDescent="0.35">
      <c r="A20" t="str">
        <f>VLOOKUP(D20,'[1]EA osa'!A19:F927,6,FALSE)</f>
        <v>Põhitegevuse kulud</v>
      </c>
      <c r="B20" t="s">
        <v>88</v>
      </c>
      <c r="C20">
        <v>-30000</v>
      </c>
      <c r="D20" s="1">
        <v>551290</v>
      </c>
      <c r="E20" t="s">
        <v>43</v>
      </c>
      <c r="F20" t="s">
        <v>44</v>
      </c>
      <c r="G20" t="s">
        <v>45</v>
      </c>
      <c r="H20" t="s">
        <v>46</v>
      </c>
      <c r="I20" t="s">
        <v>47</v>
      </c>
      <c r="J20" t="s">
        <v>48</v>
      </c>
      <c r="K20" t="s">
        <v>49</v>
      </c>
      <c r="N20" t="s">
        <v>50</v>
      </c>
      <c r="O20" t="s">
        <v>51</v>
      </c>
    </row>
    <row r="21" spans="1:15" x14ac:dyDescent="0.35">
      <c r="A21" t="str">
        <f>VLOOKUP(D21,'[1]EA osa'!A20:F928,6,FALSE)</f>
        <v>Investeerimistegevuse kulud</v>
      </c>
      <c r="B21" t="s">
        <v>89</v>
      </c>
      <c r="C21">
        <v>20000</v>
      </c>
      <c r="D21" s="1">
        <v>155106</v>
      </c>
      <c r="E21" t="s">
        <v>90</v>
      </c>
      <c r="F21" t="s">
        <v>44</v>
      </c>
      <c r="G21" t="s">
        <v>45</v>
      </c>
      <c r="H21" t="s">
        <v>84</v>
      </c>
      <c r="I21" t="s">
        <v>85</v>
      </c>
      <c r="N21" t="s">
        <v>91</v>
      </c>
      <c r="O21" t="s">
        <v>92</v>
      </c>
    </row>
    <row r="22" spans="1:15" x14ac:dyDescent="0.35">
      <c r="A22" t="str">
        <f>VLOOKUP(D22,'[1]EA osa'!A21:F929,6,FALSE)</f>
        <v>Investeerimistegevuse kulud</v>
      </c>
      <c r="B22" t="s">
        <v>93</v>
      </c>
      <c r="C22">
        <v>15000</v>
      </c>
      <c r="D22" s="1">
        <v>155910</v>
      </c>
      <c r="E22" t="s">
        <v>55</v>
      </c>
      <c r="F22" t="s">
        <v>44</v>
      </c>
      <c r="G22" t="s">
        <v>45</v>
      </c>
      <c r="H22" t="s">
        <v>84</v>
      </c>
      <c r="I22" t="s">
        <v>85</v>
      </c>
      <c r="N22" t="s">
        <v>94</v>
      </c>
      <c r="O22" t="s">
        <v>95</v>
      </c>
    </row>
    <row r="23" spans="1:15" x14ac:dyDescent="0.35">
      <c r="A23" t="str">
        <f>VLOOKUP(D23,'[1]EA osa'!A22:F930,6,FALSE)</f>
        <v>Investeerimistegevuse kulud</v>
      </c>
      <c r="B23" t="s">
        <v>96</v>
      </c>
      <c r="C23">
        <v>15000</v>
      </c>
      <c r="D23" s="1">
        <v>155109</v>
      </c>
      <c r="E23" t="s">
        <v>97</v>
      </c>
      <c r="F23" t="s">
        <v>44</v>
      </c>
      <c r="G23" t="s">
        <v>45</v>
      </c>
      <c r="H23" t="s">
        <v>84</v>
      </c>
      <c r="I23" t="s">
        <v>85</v>
      </c>
      <c r="N23" t="s">
        <v>98</v>
      </c>
      <c r="O23" t="s">
        <v>99</v>
      </c>
    </row>
    <row r="24" spans="1:15" x14ac:dyDescent="0.35">
      <c r="A24" t="str">
        <f>VLOOKUP(D24,'[1]EA osa'!A23:F931,6,FALSE)</f>
        <v>Investeerimistegevuse kulud</v>
      </c>
      <c r="B24" t="s">
        <v>100</v>
      </c>
      <c r="C24">
        <v>-50000</v>
      </c>
      <c r="D24" s="1">
        <v>155106</v>
      </c>
      <c r="E24" t="s">
        <v>90</v>
      </c>
      <c r="F24" t="s">
        <v>44</v>
      </c>
      <c r="G24" t="s">
        <v>45</v>
      </c>
      <c r="H24" t="s">
        <v>84</v>
      </c>
      <c r="I24" t="s">
        <v>85</v>
      </c>
      <c r="N24" t="s">
        <v>98</v>
      </c>
      <c r="O24" t="s">
        <v>99</v>
      </c>
    </row>
    <row r="25" spans="1:15" x14ac:dyDescent="0.35">
      <c r="A25" t="str">
        <f>VLOOKUP(D25,'[1]EA osa'!A24:F932,6,FALSE)</f>
        <v>Investeerimistegevuse kulud</v>
      </c>
      <c r="B25" t="s">
        <v>101</v>
      </c>
      <c r="C25">
        <v>214286</v>
      </c>
      <c r="D25" s="1">
        <v>155910</v>
      </c>
      <c r="E25" t="s">
        <v>55</v>
      </c>
      <c r="F25" t="s">
        <v>44</v>
      </c>
      <c r="G25" t="s">
        <v>45</v>
      </c>
      <c r="H25" t="s">
        <v>84</v>
      </c>
      <c r="I25" t="s">
        <v>85</v>
      </c>
      <c r="L25" t="s">
        <v>102</v>
      </c>
      <c r="M25" t="s">
        <v>103</v>
      </c>
    </row>
    <row r="26" spans="1:15" x14ac:dyDescent="0.35">
      <c r="A26" t="str">
        <f>VLOOKUP(D26,'[1]EA osa'!A25:F933,6,FALSE)</f>
        <v>Investeerimistegevuse kulud</v>
      </c>
      <c r="B26" t="s">
        <v>104</v>
      </c>
      <c r="C26">
        <v>-214286</v>
      </c>
      <c r="D26" s="1">
        <v>155109</v>
      </c>
      <c r="E26" t="s">
        <v>97</v>
      </c>
      <c r="F26" t="s">
        <v>44</v>
      </c>
      <c r="G26" t="s">
        <v>45</v>
      </c>
      <c r="H26" t="s">
        <v>84</v>
      </c>
      <c r="I26" t="s">
        <v>85</v>
      </c>
      <c r="N26" t="s">
        <v>91</v>
      </c>
      <c r="O26" t="s">
        <v>92</v>
      </c>
    </row>
    <row r="27" spans="1:15" x14ac:dyDescent="0.35">
      <c r="A27" t="str">
        <f>VLOOKUP(D27,'[1]EA osa'!A26:F934,6,FALSE)</f>
        <v>Põhitegevuse kulud</v>
      </c>
      <c r="B27" t="s">
        <v>105</v>
      </c>
      <c r="C27">
        <v>30000</v>
      </c>
      <c r="D27" s="1">
        <v>551106</v>
      </c>
      <c r="E27" t="s">
        <v>106</v>
      </c>
      <c r="F27" t="s">
        <v>44</v>
      </c>
      <c r="G27" t="s">
        <v>45</v>
      </c>
      <c r="H27" t="s">
        <v>20</v>
      </c>
      <c r="I27" t="s">
        <v>21</v>
      </c>
      <c r="J27" t="s">
        <v>107</v>
      </c>
      <c r="K27" t="s">
        <v>108</v>
      </c>
    </row>
    <row r="28" spans="1:15" x14ac:dyDescent="0.35">
      <c r="A28" t="str">
        <f>VLOOKUP(D28,'[1]EA osa'!A27:F935,6,FALSE)</f>
        <v>Põhitegevuse kulud</v>
      </c>
      <c r="B28" t="s">
        <v>109</v>
      </c>
      <c r="C28">
        <v>3000</v>
      </c>
      <c r="D28" s="1">
        <v>552520</v>
      </c>
      <c r="E28" t="s">
        <v>76</v>
      </c>
      <c r="F28" t="s">
        <v>110</v>
      </c>
      <c r="G28" t="s">
        <v>111</v>
      </c>
      <c r="H28" t="s">
        <v>112</v>
      </c>
      <c r="I28" t="s">
        <v>113</v>
      </c>
    </row>
    <row r="29" spans="1:15" x14ac:dyDescent="0.35">
      <c r="A29" t="str">
        <f>VLOOKUP(D29,'[1]EA osa'!A28:F936,6,FALSE)</f>
        <v>Põhitegevuse kulud</v>
      </c>
      <c r="B29" t="s">
        <v>114</v>
      </c>
      <c r="C29">
        <v>3</v>
      </c>
      <c r="D29" s="1">
        <v>5064</v>
      </c>
      <c r="E29" t="s">
        <v>67</v>
      </c>
      <c r="F29" t="s">
        <v>115</v>
      </c>
      <c r="G29" t="s">
        <v>116</v>
      </c>
      <c r="H29" t="s">
        <v>70</v>
      </c>
      <c r="I29" t="s">
        <v>71</v>
      </c>
    </row>
    <row r="30" spans="1:15" x14ac:dyDescent="0.35">
      <c r="A30" t="str">
        <f>VLOOKUP(D30,'[1]EA osa'!A29:F937,6,FALSE)</f>
        <v>Põhitegevuse kulud</v>
      </c>
      <c r="B30" t="s">
        <v>114</v>
      </c>
      <c r="C30">
        <v>133</v>
      </c>
      <c r="D30" s="1">
        <v>5063</v>
      </c>
      <c r="E30" t="s">
        <v>72</v>
      </c>
      <c r="F30" t="s">
        <v>115</v>
      </c>
      <c r="G30" t="s">
        <v>116</v>
      </c>
      <c r="H30" t="s">
        <v>70</v>
      </c>
      <c r="I30" t="s">
        <v>71</v>
      </c>
    </row>
    <row r="31" spans="1:15" x14ac:dyDescent="0.35">
      <c r="A31" t="str">
        <f>VLOOKUP(D31,'[1]EA osa'!A30:F938,6,FALSE)</f>
        <v>Põhitegevuse kulud</v>
      </c>
      <c r="B31" t="s">
        <v>114</v>
      </c>
      <c r="C31">
        <v>404</v>
      </c>
      <c r="D31" s="1">
        <v>50020</v>
      </c>
      <c r="E31" t="s">
        <v>117</v>
      </c>
      <c r="F31" t="s">
        <v>115</v>
      </c>
      <c r="G31" t="s">
        <v>116</v>
      </c>
      <c r="H31" t="s">
        <v>70</v>
      </c>
      <c r="I31" t="s">
        <v>71</v>
      </c>
    </row>
    <row r="32" spans="1:15" x14ac:dyDescent="0.35">
      <c r="A32" t="str">
        <f>VLOOKUP(D32,'[1]EA osa'!A31:F939,6,FALSE)</f>
        <v>Põhitegevuse tulud</v>
      </c>
      <c r="B32" t="s">
        <v>114</v>
      </c>
      <c r="C32">
        <v>540</v>
      </c>
      <c r="D32" s="1">
        <v>322090</v>
      </c>
      <c r="E32" t="s">
        <v>41</v>
      </c>
      <c r="F32" t="s">
        <v>115</v>
      </c>
      <c r="G32" t="s">
        <v>116</v>
      </c>
      <c r="H32" t="s">
        <v>70</v>
      </c>
      <c r="I32" t="s">
        <v>71</v>
      </c>
    </row>
    <row r="33" spans="1:15" x14ac:dyDescent="0.35">
      <c r="A33" t="str">
        <f>VLOOKUP(D33,'[1]EA osa'!A32:F940,6,FALSE)</f>
        <v>Põhitegevuse kulud</v>
      </c>
      <c r="B33" t="s">
        <v>118</v>
      </c>
      <c r="C33">
        <v>3</v>
      </c>
      <c r="D33" s="1">
        <v>5064</v>
      </c>
      <c r="E33" t="s">
        <v>67</v>
      </c>
      <c r="F33" t="s">
        <v>115</v>
      </c>
      <c r="G33" t="s">
        <v>116</v>
      </c>
      <c r="H33" t="s">
        <v>70</v>
      </c>
      <c r="I33" t="s">
        <v>71</v>
      </c>
    </row>
    <row r="34" spans="1:15" x14ac:dyDescent="0.35">
      <c r="A34" t="str">
        <f>VLOOKUP(D34,'[1]EA osa'!A33:F941,6,FALSE)</f>
        <v>Põhitegevuse kulud</v>
      </c>
      <c r="B34" t="s">
        <v>118</v>
      </c>
      <c r="C34">
        <v>119</v>
      </c>
      <c r="D34" s="1">
        <v>5063</v>
      </c>
      <c r="E34" t="s">
        <v>72</v>
      </c>
      <c r="F34" t="s">
        <v>115</v>
      </c>
      <c r="G34" t="s">
        <v>116</v>
      </c>
      <c r="H34" t="s">
        <v>70</v>
      </c>
      <c r="I34" t="s">
        <v>71</v>
      </c>
    </row>
    <row r="35" spans="1:15" x14ac:dyDescent="0.35">
      <c r="A35" t="str">
        <f>VLOOKUP(D35,'[1]EA osa'!A34:F942,6,FALSE)</f>
        <v>Põhitegevuse kulud</v>
      </c>
      <c r="B35" t="s">
        <v>118</v>
      </c>
      <c r="C35">
        <v>360</v>
      </c>
      <c r="D35" s="1">
        <v>50021</v>
      </c>
      <c r="E35" t="s">
        <v>74</v>
      </c>
      <c r="F35" t="s">
        <v>115</v>
      </c>
      <c r="G35" t="s">
        <v>116</v>
      </c>
      <c r="H35" t="s">
        <v>70</v>
      </c>
      <c r="I35" t="s">
        <v>71</v>
      </c>
    </row>
    <row r="36" spans="1:15" x14ac:dyDescent="0.35">
      <c r="A36" t="str">
        <f>VLOOKUP(D36,'[1]EA osa'!A35:F943,6,FALSE)</f>
        <v>Investeerimistegevuse kulud</v>
      </c>
      <c r="B36" t="s">
        <v>119</v>
      </c>
      <c r="C36">
        <v>1000000</v>
      </c>
      <c r="D36" s="1">
        <v>155910</v>
      </c>
      <c r="E36" t="s">
        <v>55</v>
      </c>
      <c r="F36" t="s">
        <v>44</v>
      </c>
      <c r="G36" t="s">
        <v>45</v>
      </c>
      <c r="H36" t="s">
        <v>84</v>
      </c>
      <c r="I36" t="s">
        <v>85</v>
      </c>
      <c r="N36" t="s">
        <v>120</v>
      </c>
      <c r="O36" t="s">
        <v>121</v>
      </c>
    </row>
    <row r="37" spans="1:15" x14ac:dyDescent="0.35">
      <c r="A37" t="str">
        <f>VLOOKUP(D37,'[1]EA osa'!A36:F944,6,FALSE)</f>
        <v>Investeerimistegevuse kulud</v>
      </c>
      <c r="B37" t="s">
        <v>122</v>
      </c>
      <c r="C37">
        <v>-1000000</v>
      </c>
      <c r="D37" s="1">
        <v>155109</v>
      </c>
      <c r="E37" t="s">
        <v>97</v>
      </c>
      <c r="F37" t="s">
        <v>44</v>
      </c>
      <c r="G37" t="s">
        <v>45</v>
      </c>
      <c r="H37" t="s">
        <v>84</v>
      </c>
      <c r="I37" t="s">
        <v>85</v>
      </c>
      <c r="N37" t="s">
        <v>123</v>
      </c>
      <c r="O37" t="s">
        <v>124</v>
      </c>
    </row>
    <row r="38" spans="1:15" x14ac:dyDescent="0.35">
      <c r="A38" t="str">
        <f>VLOOKUP(D38,'[1]EA osa'!A37:F945,6,FALSE)</f>
        <v>Põhitegevuse tulud</v>
      </c>
      <c r="B38" t="s">
        <v>125</v>
      </c>
      <c r="C38">
        <v>194498</v>
      </c>
      <c r="D38" s="1">
        <v>352100</v>
      </c>
      <c r="E38" t="s">
        <v>126</v>
      </c>
      <c r="F38" t="s">
        <v>127</v>
      </c>
      <c r="G38" t="s">
        <v>128</v>
      </c>
      <c r="H38" t="s">
        <v>129</v>
      </c>
      <c r="I38" t="s">
        <v>130</v>
      </c>
    </row>
    <row r="39" spans="1:15" x14ac:dyDescent="0.35">
      <c r="A39" t="str">
        <f>VLOOKUP(D39,'[1]EA osa'!A38:F946,6,FALSE)</f>
        <v>Põhitegevuse tulud</v>
      </c>
      <c r="B39" t="s">
        <v>125</v>
      </c>
      <c r="C39">
        <v>-194498</v>
      </c>
      <c r="D39" s="1">
        <v>35000006</v>
      </c>
      <c r="E39" t="s">
        <v>131</v>
      </c>
      <c r="F39" t="s">
        <v>127</v>
      </c>
      <c r="G39" t="s">
        <v>128</v>
      </c>
      <c r="H39" t="s">
        <v>129</v>
      </c>
      <c r="I39" t="s">
        <v>130</v>
      </c>
    </row>
    <row r="40" spans="1:15" x14ac:dyDescent="0.35">
      <c r="A40" t="str">
        <f>VLOOKUP(D40,'[1]EA osa'!A39:F947,6,FALSE)</f>
        <v>Põhitegevuse kulud</v>
      </c>
      <c r="B40" t="s">
        <v>132</v>
      </c>
      <c r="C40">
        <v>20795</v>
      </c>
      <c r="D40" s="1">
        <v>551290</v>
      </c>
      <c r="E40" t="s">
        <v>43</v>
      </c>
      <c r="F40" t="s">
        <v>44</v>
      </c>
      <c r="G40" t="s">
        <v>45</v>
      </c>
      <c r="H40" t="s">
        <v>84</v>
      </c>
      <c r="I40" t="s">
        <v>85</v>
      </c>
      <c r="L40" t="s">
        <v>133</v>
      </c>
      <c r="M40" t="s">
        <v>134</v>
      </c>
      <c r="N40" t="s">
        <v>91</v>
      </c>
      <c r="O40" t="s">
        <v>92</v>
      </c>
    </row>
    <row r="41" spans="1:15" x14ac:dyDescent="0.35">
      <c r="A41" t="str">
        <f>VLOOKUP(D41,'[1]EA osa'!A40:F948,6,FALSE)</f>
        <v>Põhitegevuse tulud</v>
      </c>
      <c r="B41" t="s">
        <v>135</v>
      </c>
      <c r="C41">
        <v>20795</v>
      </c>
      <c r="D41" s="1">
        <v>350000</v>
      </c>
      <c r="E41" t="s">
        <v>136</v>
      </c>
      <c r="F41" t="s">
        <v>44</v>
      </c>
      <c r="G41" t="s">
        <v>45</v>
      </c>
      <c r="H41" t="s">
        <v>84</v>
      </c>
      <c r="I41" t="s">
        <v>85</v>
      </c>
      <c r="L41" t="s">
        <v>133</v>
      </c>
      <c r="M41" t="s">
        <v>134</v>
      </c>
      <c r="N41" t="s">
        <v>91</v>
      </c>
      <c r="O41" t="s">
        <v>92</v>
      </c>
    </row>
    <row r="42" spans="1:15" x14ac:dyDescent="0.35">
      <c r="A42" t="str">
        <f>VLOOKUP(D42,'[1]EA osa'!A41:F949,6,FALSE)</f>
        <v>Investeerimistegevuse kulud</v>
      </c>
      <c r="B42" t="s">
        <v>137</v>
      </c>
      <c r="C42">
        <v>-20795</v>
      </c>
      <c r="D42" s="1">
        <v>155910</v>
      </c>
      <c r="E42" t="s">
        <v>55</v>
      </c>
      <c r="F42" t="s">
        <v>44</v>
      </c>
      <c r="G42" t="s">
        <v>45</v>
      </c>
      <c r="H42" t="s">
        <v>84</v>
      </c>
      <c r="I42" t="s">
        <v>85</v>
      </c>
      <c r="L42" t="s">
        <v>133</v>
      </c>
      <c r="M42" t="s">
        <v>134</v>
      </c>
      <c r="N42" t="s">
        <v>91</v>
      </c>
      <c r="O42" t="s">
        <v>92</v>
      </c>
    </row>
    <row r="43" spans="1:15" x14ac:dyDescent="0.35">
      <c r="A43" t="str">
        <f>VLOOKUP(D43,'[1]EA osa'!A42:F950,6,FALSE)</f>
        <v>Investeerimistegevuse tulud</v>
      </c>
      <c r="B43" t="s">
        <v>138</v>
      </c>
      <c r="C43">
        <v>-20795</v>
      </c>
      <c r="D43" s="1">
        <v>350200</v>
      </c>
      <c r="E43" t="s">
        <v>139</v>
      </c>
      <c r="F43" t="s">
        <v>44</v>
      </c>
      <c r="G43" t="s">
        <v>45</v>
      </c>
      <c r="H43" t="s">
        <v>84</v>
      </c>
      <c r="I43" t="s">
        <v>85</v>
      </c>
      <c r="L43" t="s">
        <v>133</v>
      </c>
      <c r="M43" t="s">
        <v>134</v>
      </c>
      <c r="N43" t="s">
        <v>91</v>
      </c>
      <c r="O43" t="s">
        <v>92</v>
      </c>
    </row>
    <row r="44" spans="1:15" x14ac:dyDescent="0.35">
      <c r="A44" t="str">
        <f>VLOOKUP(D44,'[1]EA osa'!A43:F951,6,FALSE)</f>
        <v>Põhitegevuse kulud</v>
      </c>
      <c r="B44" t="s">
        <v>140</v>
      </c>
      <c r="C44">
        <v>5108</v>
      </c>
      <c r="D44" s="1">
        <v>608010</v>
      </c>
      <c r="E44" t="s">
        <v>141</v>
      </c>
      <c r="F44" t="s">
        <v>44</v>
      </c>
      <c r="G44" t="s">
        <v>45</v>
      </c>
      <c r="H44" t="s">
        <v>64</v>
      </c>
      <c r="I44" t="s">
        <v>65</v>
      </c>
      <c r="N44" t="s">
        <v>50</v>
      </c>
      <c r="O44" t="s">
        <v>51</v>
      </c>
    </row>
    <row r="45" spans="1:15" x14ac:dyDescent="0.35">
      <c r="A45" t="str">
        <f>VLOOKUP(D45,'[1]EA osa'!A44:F952,6,FALSE)</f>
        <v>Põhitegevuse kulud</v>
      </c>
      <c r="B45" t="s">
        <v>142</v>
      </c>
      <c r="C45">
        <v>1</v>
      </c>
      <c r="D45" s="1">
        <v>5064</v>
      </c>
      <c r="E45" t="s">
        <v>67</v>
      </c>
      <c r="F45" t="s">
        <v>143</v>
      </c>
      <c r="G45" t="s">
        <v>144</v>
      </c>
      <c r="H45" t="s">
        <v>32</v>
      </c>
      <c r="I45" t="s">
        <v>33</v>
      </c>
    </row>
    <row r="46" spans="1:15" x14ac:dyDescent="0.35">
      <c r="A46" t="str">
        <f>VLOOKUP(D46,'[1]EA osa'!A45:F953,6,FALSE)</f>
        <v>Põhitegevuse kulud</v>
      </c>
      <c r="B46" t="s">
        <v>145</v>
      </c>
      <c r="C46">
        <v>48</v>
      </c>
      <c r="D46" s="1">
        <v>5063</v>
      </c>
      <c r="E46" t="s">
        <v>72</v>
      </c>
      <c r="F46" t="s">
        <v>143</v>
      </c>
      <c r="G46" t="s">
        <v>144</v>
      </c>
      <c r="H46" t="s">
        <v>32</v>
      </c>
      <c r="I46" t="s">
        <v>33</v>
      </c>
    </row>
    <row r="47" spans="1:15" x14ac:dyDescent="0.35">
      <c r="A47" t="str">
        <f>VLOOKUP(D47,'[1]EA osa'!A46:F954,6,FALSE)</f>
        <v>Põhitegevuse kulud</v>
      </c>
      <c r="B47" t="s">
        <v>142</v>
      </c>
      <c r="C47">
        <v>144</v>
      </c>
      <c r="D47" s="1">
        <v>50021</v>
      </c>
      <c r="E47" t="s">
        <v>74</v>
      </c>
      <c r="F47" t="s">
        <v>143</v>
      </c>
      <c r="G47" t="s">
        <v>144</v>
      </c>
      <c r="H47" t="s">
        <v>32</v>
      </c>
      <c r="I47" t="s">
        <v>33</v>
      </c>
    </row>
    <row r="48" spans="1:15" x14ac:dyDescent="0.35">
      <c r="A48" t="str">
        <f>VLOOKUP(D48,'[1]EA osa'!A47:F955,6,FALSE)</f>
        <v>Põhitegevuse kulud</v>
      </c>
      <c r="B48" t="s">
        <v>67</v>
      </c>
      <c r="C48">
        <v>1</v>
      </c>
      <c r="D48" s="1">
        <v>5064</v>
      </c>
      <c r="E48" t="s">
        <v>67</v>
      </c>
      <c r="F48" t="s">
        <v>146</v>
      </c>
      <c r="G48" t="s">
        <v>147</v>
      </c>
      <c r="H48" t="s">
        <v>148</v>
      </c>
      <c r="I48" t="s">
        <v>149</v>
      </c>
    </row>
    <row r="49" spans="1:15" x14ac:dyDescent="0.35">
      <c r="A49" t="str">
        <f>VLOOKUP(D49,'[1]EA osa'!A48:F956,6,FALSE)</f>
        <v>Põhitegevuse kulud</v>
      </c>
      <c r="B49" t="s">
        <v>72</v>
      </c>
      <c r="C49">
        <v>24</v>
      </c>
      <c r="D49" s="1">
        <v>5063</v>
      </c>
      <c r="E49" t="s">
        <v>72</v>
      </c>
      <c r="F49" t="s">
        <v>146</v>
      </c>
      <c r="G49" t="s">
        <v>147</v>
      </c>
      <c r="H49" t="s">
        <v>148</v>
      </c>
      <c r="I49" t="s">
        <v>149</v>
      </c>
    </row>
    <row r="50" spans="1:15" x14ac:dyDescent="0.35">
      <c r="A50" t="str">
        <f>VLOOKUP(D50,'[1]EA osa'!A49:F957,6,FALSE)</f>
        <v>Põhitegevuse kulud</v>
      </c>
      <c r="B50" t="s">
        <v>74</v>
      </c>
      <c r="C50">
        <v>72</v>
      </c>
      <c r="D50" s="1">
        <v>50021</v>
      </c>
      <c r="E50" t="s">
        <v>74</v>
      </c>
      <c r="F50" t="s">
        <v>146</v>
      </c>
      <c r="G50" t="s">
        <v>147</v>
      </c>
      <c r="H50" t="s">
        <v>148</v>
      </c>
      <c r="I50" t="s">
        <v>149</v>
      </c>
    </row>
    <row r="51" spans="1:15" x14ac:dyDescent="0.35">
      <c r="A51" t="str">
        <f>VLOOKUP(D51,'[1]EA osa'!A50:F958,6,FALSE)</f>
        <v>Põhitegevuse kulud</v>
      </c>
      <c r="B51" t="s">
        <v>150</v>
      </c>
      <c r="C51">
        <v>-200</v>
      </c>
      <c r="D51" s="1">
        <v>552490</v>
      </c>
      <c r="E51" t="s">
        <v>151</v>
      </c>
      <c r="F51" t="s">
        <v>77</v>
      </c>
      <c r="G51" t="s">
        <v>78</v>
      </c>
      <c r="H51" t="s">
        <v>152</v>
      </c>
      <c r="I51" t="s">
        <v>153</v>
      </c>
      <c r="N51" t="s">
        <v>154</v>
      </c>
      <c r="O51" t="s">
        <v>155</v>
      </c>
    </row>
    <row r="52" spans="1:15" x14ac:dyDescent="0.35">
      <c r="A52" t="str">
        <f>VLOOKUP(D52,'[1]EA osa'!A51:F959,6,FALSE)</f>
        <v>Põhitegevuse kulud</v>
      </c>
      <c r="B52" t="s">
        <v>156</v>
      </c>
      <c r="C52">
        <v>54000</v>
      </c>
      <c r="D52" s="1">
        <v>452100</v>
      </c>
      <c r="E52" t="s">
        <v>157</v>
      </c>
      <c r="F52" t="s">
        <v>77</v>
      </c>
      <c r="G52" t="s">
        <v>78</v>
      </c>
      <c r="H52" t="s">
        <v>158</v>
      </c>
      <c r="I52" t="s">
        <v>159</v>
      </c>
      <c r="N52" t="s">
        <v>160</v>
      </c>
      <c r="O52" t="s">
        <v>161</v>
      </c>
    </row>
    <row r="53" spans="1:15" x14ac:dyDescent="0.35">
      <c r="A53" t="str">
        <f>VLOOKUP(D53,'[1]EA osa'!A52:F960,6,FALSE)</f>
        <v>Põhitegevuse kulud</v>
      </c>
      <c r="B53" t="s">
        <v>156</v>
      </c>
      <c r="C53">
        <v>-54000</v>
      </c>
      <c r="D53" s="1">
        <v>450000</v>
      </c>
      <c r="E53" t="s">
        <v>136</v>
      </c>
      <c r="F53" t="s">
        <v>77</v>
      </c>
      <c r="G53" t="s">
        <v>78</v>
      </c>
      <c r="H53" t="s">
        <v>158</v>
      </c>
      <c r="I53" t="s">
        <v>159</v>
      </c>
      <c r="N53" t="s">
        <v>160</v>
      </c>
      <c r="O53" t="s">
        <v>161</v>
      </c>
    </row>
    <row r="54" spans="1:15" x14ac:dyDescent="0.35">
      <c r="A54" t="str">
        <f>VLOOKUP(D54,'[1]EA osa'!A53:F961,6,FALSE)</f>
        <v>Põhitegevuse kulud</v>
      </c>
      <c r="B54" t="s">
        <v>162</v>
      </c>
      <c r="C54">
        <v>62</v>
      </c>
      <c r="D54" s="1">
        <v>5064</v>
      </c>
      <c r="E54" t="s">
        <v>67</v>
      </c>
      <c r="F54" t="s">
        <v>44</v>
      </c>
      <c r="G54" t="s">
        <v>45</v>
      </c>
      <c r="H54" t="s">
        <v>46</v>
      </c>
      <c r="I54" t="s">
        <v>47</v>
      </c>
      <c r="N54" t="s">
        <v>163</v>
      </c>
      <c r="O54" t="s">
        <v>164</v>
      </c>
    </row>
    <row r="55" spans="1:15" x14ac:dyDescent="0.35">
      <c r="A55" t="str">
        <f>VLOOKUP(D55,'[1]EA osa'!A54:F962,6,FALSE)</f>
        <v>Põhitegevuse kulud</v>
      </c>
      <c r="B55" t="s">
        <v>162</v>
      </c>
      <c r="C55">
        <v>2574</v>
      </c>
      <c r="D55" s="1">
        <v>5063</v>
      </c>
      <c r="E55" t="s">
        <v>72</v>
      </c>
      <c r="F55" t="s">
        <v>44</v>
      </c>
      <c r="G55" t="s">
        <v>45</v>
      </c>
      <c r="H55" t="s">
        <v>46</v>
      </c>
      <c r="I55" t="s">
        <v>47</v>
      </c>
      <c r="N55" t="s">
        <v>163</v>
      </c>
      <c r="O55" t="s">
        <v>164</v>
      </c>
    </row>
    <row r="56" spans="1:15" x14ac:dyDescent="0.35">
      <c r="A56" t="str">
        <f>VLOOKUP(D56,'[1]EA osa'!A55:F963,6,FALSE)</f>
        <v>Põhitegevuse kulud</v>
      </c>
      <c r="B56" t="s">
        <v>165</v>
      </c>
      <c r="C56">
        <v>7800</v>
      </c>
      <c r="D56" s="1">
        <v>50011</v>
      </c>
      <c r="E56" t="s">
        <v>166</v>
      </c>
      <c r="F56" t="s">
        <v>44</v>
      </c>
      <c r="G56" t="s">
        <v>45</v>
      </c>
      <c r="H56" t="s">
        <v>46</v>
      </c>
      <c r="I56" t="s">
        <v>47</v>
      </c>
      <c r="N56" t="s">
        <v>163</v>
      </c>
      <c r="O56" t="s">
        <v>164</v>
      </c>
    </row>
    <row r="57" spans="1:15" x14ac:dyDescent="0.35">
      <c r="A57" t="str">
        <f>VLOOKUP(D57,'[1]EA osa'!A56:F964,6,FALSE)</f>
        <v>Põhitegevuse tulud</v>
      </c>
      <c r="B57" t="s">
        <v>172</v>
      </c>
      <c r="C57">
        <v>97200</v>
      </c>
      <c r="D57" s="1">
        <v>322430</v>
      </c>
      <c r="E57" t="s">
        <v>172</v>
      </c>
      <c r="F57" t="s">
        <v>167</v>
      </c>
      <c r="G57" t="s">
        <v>168</v>
      </c>
      <c r="H57" t="s">
        <v>169</v>
      </c>
      <c r="I57" t="s">
        <v>170</v>
      </c>
    </row>
    <row r="58" spans="1:15" x14ac:dyDescent="0.35">
      <c r="A58" t="str">
        <f>VLOOKUP(D58,'[1]EA osa'!A57:F965,6,FALSE)</f>
        <v>Põhitegevuse kulud</v>
      </c>
      <c r="B58" t="s">
        <v>171</v>
      </c>
      <c r="C58">
        <v>3470</v>
      </c>
      <c r="D58" s="1">
        <v>5005</v>
      </c>
      <c r="E58" t="s">
        <v>171</v>
      </c>
      <c r="F58" t="s">
        <v>146</v>
      </c>
      <c r="G58" t="s">
        <v>147</v>
      </c>
      <c r="H58" t="s">
        <v>148</v>
      </c>
      <c r="I58" t="s">
        <v>149</v>
      </c>
    </row>
    <row r="59" spans="1:15" x14ac:dyDescent="0.35">
      <c r="A59" t="str">
        <f>VLOOKUP(D59,'[1]EA osa'!A58:F966,6,FALSE)</f>
        <v>Põhitegevuse kulud</v>
      </c>
      <c r="B59" t="s">
        <v>67</v>
      </c>
      <c r="C59">
        <v>-96</v>
      </c>
      <c r="D59" s="1">
        <v>5064</v>
      </c>
      <c r="E59" t="s">
        <v>67</v>
      </c>
      <c r="F59" t="s">
        <v>146</v>
      </c>
      <c r="G59" t="s">
        <v>147</v>
      </c>
      <c r="H59" t="s">
        <v>148</v>
      </c>
      <c r="I59" t="s">
        <v>149</v>
      </c>
    </row>
    <row r="60" spans="1:15" x14ac:dyDescent="0.35">
      <c r="A60" t="str">
        <f>VLOOKUP(D60,'[1]EA osa'!A59:F967,6,FALSE)</f>
        <v>Põhitegevuse kulud</v>
      </c>
      <c r="B60" t="s">
        <v>72</v>
      </c>
      <c r="C60">
        <v>-3937</v>
      </c>
      <c r="D60" s="1">
        <v>5063</v>
      </c>
      <c r="E60" t="s">
        <v>72</v>
      </c>
      <c r="F60" t="s">
        <v>146</v>
      </c>
      <c r="G60" t="s">
        <v>147</v>
      </c>
      <c r="H60" t="s">
        <v>148</v>
      </c>
      <c r="I60" t="s">
        <v>149</v>
      </c>
    </row>
    <row r="61" spans="1:15" x14ac:dyDescent="0.35">
      <c r="A61" t="str">
        <f>VLOOKUP(D61,'[1]EA osa'!A60:F968,6,FALSE)</f>
        <v>Põhitegevuse kulud</v>
      </c>
      <c r="B61" t="s">
        <v>74</v>
      </c>
      <c r="C61">
        <v>-11930</v>
      </c>
      <c r="D61" s="1">
        <v>50021</v>
      </c>
      <c r="E61" t="s">
        <v>74</v>
      </c>
      <c r="F61" t="s">
        <v>146</v>
      </c>
      <c r="G61" t="s">
        <v>147</v>
      </c>
      <c r="H61" t="s">
        <v>148</v>
      </c>
      <c r="I61" t="s">
        <v>149</v>
      </c>
    </row>
    <row r="62" spans="1:15" x14ac:dyDescent="0.35">
      <c r="A62" t="str">
        <f>VLOOKUP(D62,'[1]EA osa'!A61:F969,6,FALSE)</f>
        <v>Põhitegevuse kulud</v>
      </c>
      <c r="B62" t="s">
        <v>173</v>
      </c>
      <c r="C62">
        <v>17000</v>
      </c>
      <c r="D62" s="1">
        <v>50021</v>
      </c>
      <c r="E62" t="s">
        <v>74</v>
      </c>
      <c r="F62" t="s">
        <v>174</v>
      </c>
      <c r="G62" t="s">
        <v>175</v>
      </c>
      <c r="H62" t="s">
        <v>70</v>
      </c>
      <c r="I62" t="s">
        <v>71</v>
      </c>
    </row>
    <row r="63" spans="1:15" x14ac:dyDescent="0.35">
      <c r="A63" t="str">
        <f>VLOOKUP(D63,'[1]EA osa'!A62:F970,6,FALSE)</f>
        <v>Põhitegevuse kulud</v>
      </c>
      <c r="B63" t="s">
        <v>176</v>
      </c>
      <c r="C63">
        <v>-17000</v>
      </c>
      <c r="D63" s="1">
        <v>50020</v>
      </c>
      <c r="E63" t="s">
        <v>117</v>
      </c>
      <c r="F63" t="s">
        <v>174</v>
      </c>
      <c r="G63" t="s">
        <v>175</v>
      </c>
      <c r="H63" t="s">
        <v>70</v>
      </c>
      <c r="I63" t="s">
        <v>71</v>
      </c>
    </row>
    <row r="64" spans="1:15" x14ac:dyDescent="0.35">
      <c r="A64" t="str">
        <f>VLOOKUP(D64,'[1]EA osa'!A63:F971,6,FALSE)</f>
        <v>Põhitegevuse tulud</v>
      </c>
      <c r="B64" t="s">
        <v>177</v>
      </c>
      <c r="C64">
        <v>-57014</v>
      </c>
      <c r="D64" s="1">
        <v>322020</v>
      </c>
      <c r="E64" t="s">
        <v>178</v>
      </c>
      <c r="F64" t="s">
        <v>115</v>
      </c>
      <c r="G64" t="s">
        <v>116</v>
      </c>
      <c r="H64" t="s">
        <v>70</v>
      </c>
      <c r="I64" t="s">
        <v>71</v>
      </c>
    </row>
    <row r="65" spans="1:15" x14ac:dyDescent="0.35">
      <c r="A65" t="str">
        <f>VLOOKUP(D65,'[1]EA osa'!A64:F972,6,FALSE)</f>
        <v>Põhitegevuse tulud</v>
      </c>
      <c r="B65" t="s">
        <v>177</v>
      </c>
      <c r="C65">
        <v>-45541</v>
      </c>
      <c r="D65" s="1">
        <v>322020</v>
      </c>
      <c r="E65" t="s">
        <v>178</v>
      </c>
      <c r="F65" t="s">
        <v>68</v>
      </c>
      <c r="G65" t="s">
        <v>69</v>
      </c>
      <c r="H65" t="s">
        <v>70</v>
      </c>
      <c r="I65" t="s">
        <v>71</v>
      </c>
    </row>
    <row r="66" spans="1:15" x14ac:dyDescent="0.35">
      <c r="A66" t="str">
        <f>VLOOKUP(D66,'[1]EA osa'!A65:F973,6,FALSE)</f>
        <v>Põhitegevuse tulud</v>
      </c>
      <c r="B66" t="s">
        <v>179</v>
      </c>
      <c r="C66">
        <v>49060</v>
      </c>
      <c r="D66" s="1">
        <v>350020</v>
      </c>
      <c r="E66" t="s">
        <v>180</v>
      </c>
      <c r="F66" t="s">
        <v>181</v>
      </c>
      <c r="G66" t="s">
        <v>182</v>
      </c>
      <c r="H66" t="s">
        <v>183</v>
      </c>
      <c r="I66" t="s">
        <v>184</v>
      </c>
      <c r="L66" t="s">
        <v>185</v>
      </c>
      <c r="M66" t="s">
        <v>186</v>
      </c>
    </row>
    <row r="67" spans="1:15" x14ac:dyDescent="0.35">
      <c r="A67" t="str">
        <f>VLOOKUP(D67,'[1]EA osa'!A66:F974,6,FALSE)</f>
        <v>Põhitegevuse kulud</v>
      </c>
      <c r="B67" t="s">
        <v>67</v>
      </c>
      <c r="C67">
        <v>54</v>
      </c>
      <c r="D67" s="1">
        <v>5064</v>
      </c>
      <c r="E67" t="s">
        <v>67</v>
      </c>
      <c r="F67" t="s">
        <v>146</v>
      </c>
      <c r="G67" t="s">
        <v>147</v>
      </c>
      <c r="H67" t="s">
        <v>148</v>
      </c>
      <c r="I67" t="s">
        <v>149</v>
      </c>
    </row>
    <row r="68" spans="1:15" x14ac:dyDescent="0.35">
      <c r="A68" t="str">
        <f>VLOOKUP(D68,'[1]EA osa'!A67:F975,6,FALSE)</f>
        <v>Põhitegevuse kulud</v>
      </c>
      <c r="B68" t="s">
        <v>72</v>
      </c>
      <c r="C68">
        <v>2211</v>
      </c>
      <c r="D68" s="1">
        <v>5063</v>
      </c>
      <c r="E68" t="s">
        <v>72</v>
      </c>
      <c r="F68" t="s">
        <v>146</v>
      </c>
      <c r="G68" t="s">
        <v>147</v>
      </c>
      <c r="H68" t="s">
        <v>148</v>
      </c>
      <c r="I68" t="s">
        <v>149</v>
      </c>
    </row>
    <row r="69" spans="1:15" x14ac:dyDescent="0.35">
      <c r="A69" t="str">
        <f>VLOOKUP(D69,'[1]EA osa'!A68:F976,6,FALSE)</f>
        <v>Põhitegevuse kulud</v>
      </c>
      <c r="B69" t="s">
        <v>74</v>
      </c>
      <c r="C69">
        <v>3231</v>
      </c>
      <c r="D69" s="1">
        <v>50021</v>
      </c>
      <c r="E69" t="s">
        <v>74</v>
      </c>
      <c r="F69" t="s">
        <v>146</v>
      </c>
      <c r="G69" t="s">
        <v>147</v>
      </c>
      <c r="H69" t="s">
        <v>148</v>
      </c>
      <c r="I69" t="s">
        <v>149</v>
      </c>
    </row>
    <row r="70" spans="1:15" x14ac:dyDescent="0.35">
      <c r="A70" t="str">
        <f>VLOOKUP(D70,'[1]EA osa'!A69:F977,6,FALSE)</f>
        <v>Põhitegevuse kulud</v>
      </c>
      <c r="B70" t="s">
        <v>187</v>
      </c>
      <c r="C70">
        <v>4</v>
      </c>
      <c r="D70" s="1">
        <v>5064</v>
      </c>
      <c r="E70" t="s">
        <v>67</v>
      </c>
      <c r="F70" t="s">
        <v>77</v>
      </c>
      <c r="G70" t="s">
        <v>78</v>
      </c>
      <c r="H70" t="s">
        <v>152</v>
      </c>
      <c r="I70" t="s">
        <v>153</v>
      </c>
      <c r="N70" t="s">
        <v>163</v>
      </c>
      <c r="O70" t="s">
        <v>164</v>
      </c>
    </row>
    <row r="71" spans="1:15" x14ac:dyDescent="0.35">
      <c r="A71" t="str">
        <f>VLOOKUP(D71,'[1]EA osa'!A70:F978,6,FALSE)</f>
        <v>Põhitegevuse kulud</v>
      </c>
      <c r="B71" t="s">
        <v>187</v>
      </c>
      <c r="C71">
        <v>165</v>
      </c>
      <c r="D71" s="1">
        <v>5063</v>
      </c>
      <c r="E71" t="s">
        <v>72</v>
      </c>
      <c r="F71" t="s">
        <v>77</v>
      </c>
      <c r="G71" t="s">
        <v>78</v>
      </c>
      <c r="H71" t="s">
        <v>152</v>
      </c>
      <c r="I71" t="s">
        <v>153</v>
      </c>
      <c r="N71" t="s">
        <v>163</v>
      </c>
      <c r="O71" t="s">
        <v>164</v>
      </c>
    </row>
    <row r="72" spans="1:15" x14ac:dyDescent="0.35">
      <c r="A72" t="str">
        <f>VLOOKUP(D72,'[1]EA osa'!A71:F979,6,FALSE)</f>
        <v>Põhitegevuse kulud</v>
      </c>
      <c r="B72" t="s">
        <v>187</v>
      </c>
      <c r="C72">
        <v>500</v>
      </c>
      <c r="D72" s="1">
        <v>50011</v>
      </c>
      <c r="E72" t="s">
        <v>166</v>
      </c>
      <c r="F72" t="s">
        <v>77</v>
      </c>
      <c r="G72" t="s">
        <v>78</v>
      </c>
      <c r="H72" t="s">
        <v>152</v>
      </c>
      <c r="I72" t="s">
        <v>153</v>
      </c>
      <c r="N72" t="s">
        <v>163</v>
      </c>
      <c r="O72" t="s">
        <v>164</v>
      </c>
    </row>
    <row r="73" spans="1:15" x14ac:dyDescent="0.35">
      <c r="A73" t="str">
        <f>VLOOKUP(D73,'[1]EA osa'!A72:F980,6,FALSE)</f>
        <v>Põhitegevuse kulud</v>
      </c>
      <c r="B73" t="s">
        <v>188</v>
      </c>
      <c r="C73">
        <v>-4</v>
      </c>
      <c r="D73" s="1">
        <v>5064</v>
      </c>
      <c r="E73" t="s">
        <v>67</v>
      </c>
      <c r="F73" t="s">
        <v>189</v>
      </c>
      <c r="G73" t="s">
        <v>190</v>
      </c>
      <c r="H73" t="s">
        <v>20</v>
      </c>
      <c r="I73" t="s">
        <v>21</v>
      </c>
    </row>
    <row r="74" spans="1:15" x14ac:dyDescent="0.35">
      <c r="A74" t="str">
        <f>VLOOKUP(D74,'[1]EA osa'!A73:F981,6,FALSE)</f>
        <v>Põhitegevuse kulud</v>
      </c>
      <c r="B74" t="s">
        <v>188</v>
      </c>
      <c r="C74">
        <v>-165</v>
      </c>
      <c r="D74" s="1">
        <v>5063</v>
      </c>
      <c r="E74" t="s">
        <v>72</v>
      </c>
      <c r="F74" t="s">
        <v>189</v>
      </c>
      <c r="G74" t="s">
        <v>190</v>
      </c>
      <c r="H74" t="s">
        <v>20</v>
      </c>
      <c r="I74" t="s">
        <v>21</v>
      </c>
    </row>
    <row r="75" spans="1:15" x14ac:dyDescent="0.35">
      <c r="A75" t="str">
        <f>VLOOKUP(D75,'[1]EA osa'!A74:F982,6,FALSE)</f>
        <v>Põhitegevuse kulud</v>
      </c>
      <c r="B75" t="s">
        <v>188</v>
      </c>
      <c r="C75">
        <v>-500</v>
      </c>
      <c r="D75" s="1">
        <v>50021</v>
      </c>
      <c r="E75" t="s">
        <v>74</v>
      </c>
      <c r="F75" t="s">
        <v>189</v>
      </c>
      <c r="G75" t="s">
        <v>190</v>
      </c>
      <c r="H75" t="s">
        <v>20</v>
      </c>
      <c r="I75" t="s">
        <v>21</v>
      </c>
    </row>
    <row r="76" spans="1:15" x14ac:dyDescent="0.35">
      <c r="A76" t="str">
        <f>VLOOKUP(D76,'[1]EA osa'!A75:F983,6,FALSE)</f>
        <v>Põhitegevuse kulud</v>
      </c>
      <c r="B76" t="s">
        <v>191</v>
      </c>
      <c r="C76">
        <v>-6500</v>
      </c>
      <c r="D76" s="1">
        <v>552520</v>
      </c>
      <c r="E76" t="s">
        <v>76</v>
      </c>
      <c r="F76" t="s">
        <v>77</v>
      </c>
      <c r="G76" t="s">
        <v>78</v>
      </c>
      <c r="H76" t="s">
        <v>79</v>
      </c>
      <c r="I76" t="s">
        <v>80</v>
      </c>
      <c r="N76" t="s">
        <v>81</v>
      </c>
      <c r="O76" t="s">
        <v>82</v>
      </c>
    </row>
    <row r="77" spans="1:15" x14ac:dyDescent="0.35">
      <c r="A77" t="str">
        <f>VLOOKUP(D77,'[1]EA osa'!A76:F984,6,FALSE)</f>
        <v>Põhitegevuse kulud</v>
      </c>
      <c r="B77" t="s">
        <v>192</v>
      </c>
      <c r="C77">
        <v>6500</v>
      </c>
      <c r="D77" s="1">
        <v>450000</v>
      </c>
      <c r="E77" t="s">
        <v>136</v>
      </c>
      <c r="F77" t="s">
        <v>77</v>
      </c>
      <c r="G77" t="s">
        <v>78</v>
      </c>
      <c r="H77" t="s">
        <v>79</v>
      </c>
      <c r="I77" t="s">
        <v>80</v>
      </c>
      <c r="N77" t="s">
        <v>81</v>
      </c>
      <c r="O77" t="s">
        <v>82</v>
      </c>
    </row>
    <row r="78" spans="1:15" x14ac:dyDescent="0.35">
      <c r="A78" t="str">
        <f>VLOOKUP(D78,'[1]EA osa'!A77:F985,6,FALSE)</f>
        <v>Põhitegevuse kulud</v>
      </c>
      <c r="B78" t="s">
        <v>193</v>
      </c>
      <c r="C78">
        <v>140</v>
      </c>
      <c r="D78" s="1">
        <v>552510</v>
      </c>
      <c r="E78" t="s">
        <v>194</v>
      </c>
      <c r="F78" t="s">
        <v>127</v>
      </c>
      <c r="G78" t="s">
        <v>128</v>
      </c>
      <c r="H78" t="s">
        <v>129</v>
      </c>
      <c r="I78" t="s">
        <v>130</v>
      </c>
      <c r="L78" t="s">
        <v>195</v>
      </c>
      <c r="M78" t="s">
        <v>196</v>
      </c>
    </row>
    <row r="79" spans="1:15" x14ac:dyDescent="0.35">
      <c r="A79" t="str">
        <f>VLOOKUP(D79,'[1]EA osa'!A78:F986,6,FALSE)</f>
        <v>Põhitegevuse kulud</v>
      </c>
      <c r="B79" t="s">
        <v>193</v>
      </c>
      <c r="C79">
        <v>-140</v>
      </c>
      <c r="D79" s="1">
        <v>552520</v>
      </c>
      <c r="E79" t="s">
        <v>76</v>
      </c>
      <c r="F79" t="s">
        <v>127</v>
      </c>
      <c r="G79" t="s">
        <v>128</v>
      </c>
      <c r="H79" t="s">
        <v>129</v>
      </c>
      <c r="I79" t="s">
        <v>130</v>
      </c>
      <c r="L79" t="s">
        <v>195</v>
      </c>
      <c r="M79" t="s">
        <v>196</v>
      </c>
    </row>
    <row r="80" spans="1:15" x14ac:dyDescent="0.35">
      <c r="A80" t="str">
        <f>VLOOKUP(D80,'[1]EA osa'!A79:F987,6,FALSE)</f>
        <v>Põhitegevuse tulud</v>
      </c>
      <c r="B80" t="s">
        <v>197</v>
      </c>
      <c r="C80">
        <v>220000</v>
      </c>
      <c r="D80" s="1">
        <v>323700</v>
      </c>
      <c r="E80" t="s">
        <v>198</v>
      </c>
      <c r="F80" t="s">
        <v>44</v>
      </c>
      <c r="G80" t="s">
        <v>45</v>
      </c>
      <c r="H80" t="s">
        <v>64</v>
      </c>
      <c r="I80" t="s">
        <v>65</v>
      </c>
    </row>
    <row r="81" spans="1:15" x14ac:dyDescent="0.35">
      <c r="A81" t="str">
        <f>VLOOKUP(D81,'[1]EA osa'!A80:F988,6,FALSE)</f>
        <v>Põhitegevuse kulud</v>
      </c>
      <c r="B81" t="s">
        <v>199</v>
      </c>
      <c r="C81">
        <v>-62</v>
      </c>
      <c r="D81" s="1">
        <v>5064</v>
      </c>
      <c r="E81" t="s">
        <v>67</v>
      </c>
      <c r="F81" t="s">
        <v>200</v>
      </c>
      <c r="G81" t="s">
        <v>201</v>
      </c>
      <c r="H81" t="s">
        <v>202</v>
      </c>
      <c r="I81" t="s">
        <v>203</v>
      </c>
    </row>
    <row r="82" spans="1:15" x14ac:dyDescent="0.35">
      <c r="A82" t="str">
        <f>VLOOKUP(D82,'[1]EA osa'!A81:F989,6,FALSE)</f>
        <v>Põhitegevuse kulud</v>
      </c>
      <c r="B82" t="s">
        <v>199</v>
      </c>
      <c r="C82">
        <v>-2574</v>
      </c>
      <c r="D82" s="1">
        <v>5063</v>
      </c>
      <c r="E82" t="s">
        <v>72</v>
      </c>
      <c r="F82" t="s">
        <v>200</v>
      </c>
      <c r="G82" t="s">
        <v>201</v>
      </c>
      <c r="H82" t="s">
        <v>202</v>
      </c>
      <c r="I82" t="s">
        <v>203</v>
      </c>
    </row>
    <row r="83" spans="1:15" x14ac:dyDescent="0.35">
      <c r="A83" t="str">
        <f>VLOOKUP(D83,'[1]EA osa'!A82:F990,6,FALSE)</f>
        <v>Põhitegevuse kulud</v>
      </c>
      <c r="B83" t="s">
        <v>199</v>
      </c>
      <c r="C83">
        <v>-7800</v>
      </c>
      <c r="D83" s="1">
        <v>50021</v>
      </c>
      <c r="E83" t="s">
        <v>74</v>
      </c>
      <c r="F83" t="s">
        <v>200</v>
      </c>
      <c r="G83" t="s">
        <v>201</v>
      </c>
      <c r="H83" t="s">
        <v>202</v>
      </c>
      <c r="I83" t="s">
        <v>203</v>
      </c>
    </row>
    <row r="84" spans="1:15" x14ac:dyDescent="0.35">
      <c r="A84" t="str">
        <f>VLOOKUP(D84,'[1]EA osa'!A83:F991,6,FALSE)</f>
        <v>Põhitegevuse kulud</v>
      </c>
      <c r="B84" t="s">
        <v>204</v>
      </c>
      <c r="C84">
        <v>5000</v>
      </c>
      <c r="D84" s="1">
        <v>550400</v>
      </c>
      <c r="E84" t="s">
        <v>37</v>
      </c>
      <c r="F84" t="s">
        <v>205</v>
      </c>
      <c r="G84" t="s">
        <v>206</v>
      </c>
      <c r="H84" t="s">
        <v>207</v>
      </c>
      <c r="I84" t="s">
        <v>208</v>
      </c>
      <c r="L84" t="s">
        <v>209</v>
      </c>
      <c r="M84" t="s">
        <v>210</v>
      </c>
      <c r="N84" t="s">
        <v>211</v>
      </c>
      <c r="O84" t="s">
        <v>212</v>
      </c>
    </row>
    <row r="85" spans="1:15" x14ac:dyDescent="0.35">
      <c r="A85" t="str">
        <f>VLOOKUP(D85,'[1]EA osa'!A84:F992,6,FALSE)</f>
        <v>Põhitegevuse kulud</v>
      </c>
      <c r="B85" t="s">
        <v>213</v>
      </c>
      <c r="C85">
        <v>-5000</v>
      </c>
      <c r="D85" s="1">
        <v>550401</v>
      </c>
      <c r="E85" t="s">
        <v>214</v>
      </c>
      <c r="F85" t="s">
        <v>205</v>
      </c>
      <c r="G85" t="s">
        <v>206</v>
      </c>
      <c r="H85" t="s">
        <v>207</v>
      </c>
      <c r="I85" t="s">
        <v>208</v>
      </c>
      <c r="L85" t="s">
        <v>209</v>
      </c>
      <c r="M85" t="s">
        <v>210</v>
      </c>
      <c r="N85" t="s">
        <v>211</v>
      </c>
      <c r="O85" t="s">
        <v>212</v>
      </c>
    </row>
    <row r="86" spans="1:15" x14ac:dyDescent="0.35">
      <c r="A86" t="str">
        <f>VLOOKUP(D86,'[1]EA osa'!A85:F993,6,FALSE)</f>
        <v>Põhitegevuse kulud</v>
      </c>
      <c r="B86" t="s">
        <v>171</v>
      </c>
      <c r="C86">
        <v>900</v>
      </c>
      <c r="D86" s="1">
        <v>5005</v>
      </c>
      <c r="E86" t="s">
        <v>171</v>
      </c>
      <c r="F86" t="s">
        <v>215</v>
      </c>
      <c r="G86" t="s">
        <v>216</v>
      </c>
      <c r="H86" t="s">
        <v>112</v>
      </c>
      <c r="I86" t="s">
        <v>113</v>
      </c>
    </row>
    <row r="87" spans="1:15" x14ac:dyDescent="0.35">
      <c r="A87" t="str">
        <f>VLOOKUP(D87,'[1]EA osa'!A86:F994,6,FALSE)</f>
        <v>Põhitegevuse kulud</v>
      </c>
      <c r="B87" t="s">
        <v>117</v>
      </c>
      <c r="C87">
        <v>-900</v>
      </c>
      <c r="D87" s="1">
        <v>50020</v>
      </c>
      <c r="E87" t="s">
        <v>117</v>
      </c>
      <c r="F87" t="s">
        <v>215</v>
      </c>
      <c r="G87" t="s">
        <v>216</v>
      </c>
      <c r="H87" t="s">
        <v>112</v>
      </c>
      <c r="I87" t="s">
        <v>113</v>
      </c>
    </row>
    <row r="88" spans="1:15" x14ac:dyDescent="0.35">
      <c r="A88" t="str">
        <f>VLOOKUP(D88,'[1]EA osa'!A87:F995,6,FALSE)</f>
        <v>Põhitegevuse kulud</v>
      </c>
      <c r="B88" t="s">
        <v>217</v>
      </c>
      <c r="C88">
        <v>1100</v>
      </c>
      <c r="D88" s="1">
        <v>552230</v>
      </c>
      <c r="E88" t="s">
        <v>218</v>
      </c>
      <c r="F88" t="s">
        <v>219</v>
      </c>
      <c r="G88" t="s">
        <v>220</v>
      </c>
      <c r="H88" t="s">
        <v>158</v>
      </c>
      <c r="I88" t="s">
        <v>159</v>
      </c>
    </row>
    <row r="89" spans="1:15" x14ac:dyDescent="0.35">
      <c r="A89" t="str">
        <f>VLOOKUP(D89,'[1]EA osa'!A88:F996,6,FALSE)</f>
        <v>Põhitegevuse kulud</v>
      </c>
      <c r="B89" t="s">
        <v>221</v>
      </c>
      <c r="C89">
        <v>-150</v>
      </c>
      <c r="D89" s="1">
        <v>551108</v>
      </c>
      <c r="E89" t="s">
        <v>222</v>
      </c>
      <c r="F89" t="s">
        <v>219</v>
      </c>
      <c r="G89" t="s">
        <v>220</v>
      </c>
      <c r="H89" t="s">
        <v>158</v>
      </c>
      <c r="I89" t="s">
        <v>159</v>
      </c>
    </row>
    <row r="90" spans="1:15" x14ac:dyDescent="0.35">
      <c r="A90" t="str">
        <f>VLOOKUP(D90,'[1]EA osa'!A89:F997,6,FALSE)</f>
        <v>Põhitegevuse kulud</v>
      </c>
      <c r="B90" t="s">
        <v>223</v>
      </c>
      <c r="C90">
        <v>-4000</v>
      </c>
      <c r="D90" s="1">
        <v>551590</v>
      </c>
      <c r="E90" t="s">
        <v>223</v>
      </c>
      <c r="F90" t="s">
        <v>167</v>
      </c>
      <c r="G90" t="s">
        <v>168</v>
      </c>
      <c r="H90" t="s">
        <v>169</v>
      </c>
      <c r="I90" t="s">
        <v>170</v>
      </c>
    </row>
    <row r="91" spans="1:15" x14ac:dyDescent="0.35">
      <c r="A91" t="str">
        <f>VLOOKUP(D91,'[1]EA osa'!A90:F998,6,FALSE)</f>
        <v>Põhitegevuse kulud</v>
      </c>
      <c r="B91" t="s">
        <v>53</v>
      </c>
      <c r="C91">
        <v>4000</v>
      </c>
      <c r="D91" s="1">
        <v>551500</v>
      </c>
      <c r="E91" t="s">
        <v>53</v>
      </c>
      <c r="F91" t="s">
        <v>167</v>
      </c>
      <c r="G91" t="s">
        <v>168</v>
      </c>
      <c r="H91" t="s">
        <v>169</v>
      </c>
      <c r="I91" t="s">
        <v>170</v>
      </c>
    </row>
    <row r="92" spans="1:15" x14ac:dyDescent="0.35">
      <c r="A92" t="str">
        <f>VLOOKUP(D92,'[1]EA osa'!A91:F999,6,FALSE)</f>
        <v>Põhitegevuse kulud</v>
      </c>
      <c r="B92" t="s">
        <v>67</v>
      </c>
      <c r="C92">
        <v>15</v>
      </c>
      <c r="D92" s="1">
        <v>5064</v>
      </c>
      <c r="E92" t="s">
        <v>67</v>
      </c>
      <c r="F92" t="s">
        <v>146</v>
      </c>
      <c r="G92" t="s">
        <v>147</v>
      </c>
      <c r="H92" t="s">
        <v>224</v>
      </c>
      <c r="I92" t="s">
        <v>225</v>
      </c>
    </row>
    <row r="93" spans="1:15" x14ac:dyDescent="0.35">
      <c r="A93" t="str">
        <f>VLOOKUP(D93,'[1]EA osa'!A92:F1000,6,FALSE)</f>
        <v>Põhitegevuse kulud</v>
      </c>
      <c r="B93" t="s">
        <v>72</v>
      </c>
      <c r="C93">
        <v>624</v>
      </c>
      <c r="D93" s="1">
        <v>5063</v>
      </c>
      <c r="E93" t="s">
        <v>72</v>
      </c>
      <c r="F93" t="s">
        <v>146</v>
      </c>
      <c r="G93" t="s">
        <v>147</v>
      </c>
      <c r="H93" t="s">
        <v>224</v>
      </c>
      <c r="I93" t="s">
        <v>225</v>
      </c>
    </row>
    <row r="94" spans="1:15" x14ac:dyDescent="0.35">
      <c r="A94" t="str">
        <f>VLOOKUP(D94,'[1]EA osa'!A93:F1001,6,FALSE)</f>
        <v>Põhitegevuse kulud</v>
      </c>
      <c r="B94" t="s">
        <v>74</v>
      </c>
      <c r="C94">
        <v>1891</v>
      </c>
      <c r="D94" s="1">
        <v>50021</v>
      </c>
      <c r="E94" t="s">
        <v>74</v>
      </c>
      <c r="F94" t="s">
        <v>146</v>
      </c>
      <c r="G94" t="s">
        <v>147</v>
      </c>
      <c r="H94" t="s">
        <v>224</v>
      </c>
      <c r="I94" t="s">
        <v>225</v>
      </c>
    </row>
    <row r="95" spans="1:15" x14ac:dyDescent="0.35">
      <c r="A95" t="str">
        <f>VLOOKUP(D95,'[1]EA osa'!A94:F1002,6,FALSE)</f>
        <v>Põhitegevuse kulud</v>
      </c>
      <c r="B95" t="s">
        <v>67</v>
      </c>
      <c r="C95">
        <v>27</v>
      </c>
      <c r="D95" s="1">
        <v>5064</v>
      </c>
      <c r="E95" t="s">
        <v>67</v>
      </c>
      <c r="F95" t="s">
        <v>146</v>
      </c>
      <c r="G95" t="s">
        <v>147</v>
      </c>
      <c r="H95" t="s">
        <v>226</v>
      </c>
      <c r="I95" t="s">
        <v>227</v>
      </c>
    </row>
    <row r="96" spans="1:15" x14ac:dyDescent="0.35">
      <c r="A96" t="str">
        <f>VLOOKUP(D96,'[1]EA osa'!A95:F1003,6,FALSE)</f>
        <v>Põhitegevuse kulud</v>
      </c>
      <c r="B96" t="s">
        <v>72</v>
      </c>
      <c r="C96">
        <v>1102</v>
      </c>
      <c r="D96" s="1">
        <v>5063</v>
      </c>
      <c r="E96" t="s">
        <v>72</v>
      </c>
      <c r="F96" t="s">
        <v>146</v>
      </c>
      <c r="G96" t="s">
        <v>147</v>
      </c>
      <c r="H96" t="s">
        <v>226</v>
      </c>
      <c r="I96" t="s">
        <v>227</v>
      </c>
    </row>
    <row r="97" spans="1:15" x14ac:dyDescent="0.35">
      <c r="A97" t="str">
        <f>VLOOKUP(D97,'[1]EA osa'!A96:F1004,6,FALSE)</f>
        <v>Põhitegevuse kulud</v>
      </c>
      <c r="B97" t="s">
        <v>74</v>
      </c>
      <c r="C97">
        <v>3339</v>
      </c>
      <c r="D97" s="1">
        <v>50021</v>
      </c>
      <c r="E97" t="s">
        <v>74</v>
      </c>
      <c r="F97" t="s">
        <v>146</v>
      </c>
      <c r="G97" t="s">
        <v>147</v>
      </c>
      <c r="H97" t="s">
        <v>226</v>
      </c>
      <c r="I97" t="s">
        <v>227</v>
      </c>
    </row>
    <row r="98" spans="1:15" x14ac:dyDescent="0.35">
      <c r="A98" t="str">
        <f>VLOOKUP(D98,'[1]EA osa'!A97:F1005,6,FALSE)</f>
        <v>Põhitegevuse kulud</v>
      </c>
      <c r="B98" t="s">
        <v>76</v>
      </c>
      <c r="C98">
        <v>1100</v>
      </c>
      <c r="D98" s="1">
        <v>552520</v>
      </c>
      <c r="E98" t="s">
        <v>76</v>
      </c>
      <c r="F98" t="s">
        <v>215</v>
      </c>
      <c r="G98" t="s">
        <v>216</v>
      </c>
      <c r="H98" t="s">
        <v>112</v>
      </c>
      <c r="I98" t="s">
        <v>113</v>
      </c>
    </row>
    <row r="99" spans="1:15" x14ac:dyDescent="0.35">
      <c r="A99" t="str">
        <f>VLOOKUP(D99,'[1]EA osa'!A98:F1006,6,FALSE)</f>
        <v>Põhitegevuse tulud</v>
      </c>
      <c r="B99" t="s">
        <v>228</v>
      </c>
      <c r="C99">
        <v>1100</v>
      </c>
      <c r="D99" s="1">
        <v>350002</v>
      </c>
      <c r="E99" t="s">
        <v>229</v>
      </c>
      <c r="F99" t="s">
        <v>215</v>
      </c>
      <c r="G99" t="s">
        <v>216</v>
      </c>
      <c r="H99" t="s">
        <v>112</v>
      </c>
      <c r="I99" t="s">
        <v>113</v>
      </c>
    </row>
    <row r="100" spans="1:15" x14ac:dyDescent="0.35">
      <c r="A100" t="str">
        <f>VLOOKUP(D100,'[1]EA osa'!A99:F1007,6,FALSE)</f>
        <v>Põhitegevuse kulud</v>
      </c>
      <c r="B100" t="s">
        <v>230</v>
      </c>
      <c r="C100">
        <v>300</v>
      </c>
      <c r="D100" s="1">
        <v>550309</v>
      </c>
      <c r="E100" t="s">
        <v>230</v>
      </c>
      <c r="F100" t="s">
        <v>215</v>
      </c>
      <c r="G100" t="s">
        <v>216</v>
      </c>
      <c r="H100" t="s">
        <v>112</v>
      </c>
      <c r="I100" t="s">
        <v>113</v>
      </c>
    </row>
    <row r="101" spans="1:15" x14ac:dyDescent="0.35">
      <c r="A101" t="str">
        <f>VLOOKUP(D101,'[1]EA osa'!A100:F1008,6,FALSE)</f>
        <v>Põhitegevuse kulud</v>
      </c>
      <c r="B101" t="s">
        <v>76</v>
      </c>
      <c r="C101">
        <v>-300</v>
      </c>
      <c r="D101" s="1">
        <v>552520</v>
      </c>
      <c r="E101" t="s">
        <v>76</v>
      </c>
      <c r="F101" t="s">
        <v>215</v>
      </c>
      <c r="G101" t="s">
        <v>216</v>
      </c>
      <c r="H101" t="s">
        <v>112</v>
      </c>
      <c r="I101" t="s">
        <v>113</v>
      </c>
    </row>
    <row r="102" spans="1:15" x14ac:dyDescent="0.35">
      <c r="A102" t="str">
        <f>VLOOKUP(D102,'[1]EA osa'!A101:F1009,6,FALSE)</f>
        <v>Põhitegevuse kulud</v>
      </c>
      <c r="B102" t="s">
        <v>231</v>
      </c>
      <c r="C102">
        <v>5220</v>
      </c>
      <c r="D102" s="1">
        <v>550400</v>
      </c>
      <c r="E102" t="s">
        <v>37</v>
      </c>
      <c r="F102" t="s">
        <v>232</v>
      </c>
      <c r="G102" t="s">
        <v>233</v>
      </c>
      <c r="H102" t="s">
        <v>234</v>
      </c>
      <c r="I102" t="s">
        <v>235</v>
      </c>
      <c r="L102" t="s">
        <v>236</v>
      </c>
      <c r="M102" t="s">
        <v>237</v>
      </c>
    </row>
    <row r="103" spans="1:15" x14ac:dyDescent="0.35">
      <c r="A103" t="str">
        <f>VLOOKUP(D103,'[1]EA osa'!A102:F1010,6,FALSE)</f>
        <v>Põhitegevuse tulud</v>
      </c>
      <c r="B103" t="s">
        <v>231</v>
      </c>
      <c r="C103">
        <v>5220</v>
      </c>
      <c r="D103" s="1">
        <v>350000</v>
      </c>
      <c r="E103" t="s">
        <v>136</v>
      </c>
      <c r="F103" t="s">
        <v>232</v>
      </c>
      <c r="G103" t="s">
        <v>233</v>
      </c>
      <c r="H103" t="s">
        <v>234</v>
      </c>
      <c r="I103" t="s">
        <v>235</v>
      </c>
    </row>
    <row r="104" spans="1:15" x14ac:dyDescent="0.35">
      <c r="A104" t="str">
        <f>VLOOKUP(D104,'[1]EA osa'!A103:F1011,6,FALSE)</f>
        <v>Põhitegevuse kulud</v>
      </c>
      <c r="B104" t="s">
        <v>238</v>
      </c>
      <c r="C104">
        <v>95017</v>
      </c>
      <c r="D104" s="1">
        <v>551290</v>
      </c>
      <c r="E104" t="s">
        <v>43</v>
      </c>
      <c r="F104" t="s">
        <v>44</v>
      </c>
      <c r="G104" t="s">
        <v>45</v>
      </c>
      <c r="H104" t="s">
        <v>46</v>
      </c>
      <c r="I104" t="s">
        <v>47</v>
      </c>
      <c r="J104" t="s">
        <v>48</v>
      </c>
      <c r="K104" t="s">
        <v>49</v>
      </c>
      <c r="N104" t="s">
        <v>50</v>
      </c>
      <c r="O104" t="s">
        <v>51</v>
      </c>
    </row>
    <row r="105" spans="1:15" x14ac:dyDescent="0.35">
      <c r="A105" t="str">
        <f>VLOOKUP(D105,'[1]EA osa'!A104:F1012,6,FALSE)</f>
        <v>Põhitegevuse kulud</v>
      </c>
      <c r="B105" t="s">
        <v>239</v>
      </c>
      <c r="C105">
        <v>15000</v>
      </c>
      <c r="D105" s="1">
        <v>551290</v>
      </c>
      <c r="E105" t="s">
        <v>43</v>
      </c>
      <c r="F105" t="s">
        <v>44</v>
      </c>
      <c r="G105" t="s">
        <v>45</v>
      </c>
      <c r="H105" t="s">
        <v>84</v>
      </c>
      <c r="I105" t="s">
        <v>85</v>
      </c>
      <c r="N105" t="s">
        <v>240</v>
      </c>
      <c r="O105" t="s">
        <v>241</v>
      </c>
    </row>
    <row r="106" spans="1:15" x14ac:dyDescent="0.35">
      <c r="A106" t="str">
        <f>VLOOKUP(D106,'[1]EA osa'!A105:F1013,6,FALSE)</f>
        <v>Investeerimistegevuse kulud</v>
      </c>
      <c r="B106" t="s">
        <v>242</v>
      </c>
      <c r="C106">
        <v>-15000</v>
      </c>
      <c r="D106" s="1">
        <v>155106</v>
      </c>
      <c r="E106" t="s">
        <v>90</v>
      </c>
      <c r="F106" t="s">
        <v>44</v>
      </c>
      <c r="G106" t="s">
        <v>45</v>
      </c>
      <c r="H106" t="s">
        <v>84</v>
      </c>
      <c r="I106" t="s">
        <v>85</v>
      </c>
      <c r="N106" t="s">
        <v>98</v>
      </c>
      <c r="O106" t="s">
        <v>99</v>
      </c>
    </row>
    <row r="107" spans="1:15" x14ac:dyDescent="0.35">
      <c r="A107" t="str">
        <f>VLOOKUP(D107,'[1]EA osa'!A106:F1014,6,FALSE)</f>
        <v>Põhitegevuse kulud</v>
      </c>
      <c r="B107" t="s">
        <v>243</v>
      </c>
      <c r="C107">
        <v>5000</v>
      </c>
      <c r="D107" s="1">
        <v>552520</v>
      </c>
      <c r="E107" t="s">
        <v>76</v>
      </c>
      <c r="F107" t="s">
        <v>77</v>
      </c>
      <c r="G107" t="s">
        <v>78</v>
      </c>
      <c r="H107" t="s">
        <v>152</v>
      </c>
      <c r="I107" t="s">
        <v>153</v>
      </c>
      <c r="N107" t="s">
        <v>244</v>
      </c>
      <c r="O107" t="s">
        <v>245</v>
      </c>
    </row>
    <row r="108" spans="1:15" x14ac:dyDescent="0.35">
      <c r="A108" t="str">
        <f>VLOOKUP(D108,'[1]EA osa'!A107:F1015,6,FALSE)</f>
        <v>Põhitegevuse kulud</v>
      </c>
      <c r="B108" t="s">
        <v>243</v>
      </c>
      <c r="C108">
        <v>-5000</v>
      </c>
      <c r="D108" s="1">
        <v>413900</v>
      </c>
      <c r="E108" t="s">
        <v>246</v>
      </c>
      <c r="F108" t="s">
        <v>77</v>
      </c>
      <c r="G108" t="s">
        <v>78</v>
      </c>
      <c r="H108" t="s">
        <v>152</v>
      </c>
      <c r="I108" t="s">
        <v>153</v>
      </c>
      <c r="N108" t="s">
        <v>244</v>
      </c>
      <c r="O108" t="s">
        <v>245</v>
      </c>
    </row>
    <row r="109" spans="1:15" x14ac:dyDescent="0.35">
      <c r="A109" t="str">
        <f>VLOOKUP(D109,'[1]EA osa'!A108:F1016,6,FALSE)</f>
        <v>Põhitegevuse kulud</v>
      </c>
      <c r="B109" t="s">
        <v>247</v>
      </c>
      <c r="C109">
        <v>5000</v>
      </c>
      <c r="D109" s="1">
        <v>413410</v>
      </c>
      <c r="E109" t="s">
        <v>248</v>
      </c>
      <c r="F109" t="s">
        <v>77</v>
      </c>
      <c r="G109" t="s">
        <v>78</v>
      </c>
      <c r="H109" t="s">
        <v>152</v>
      </c>
      <c r="I109" t="s">
        <v>153</v>
      </c>
      <c r="N109" t="s">
        <v>244</v>
      </c>
      <c r="O109" t="s">
        <v>245</v>
      </c>
    </row>
    <row r="110" spans="1:15" x14ac:dyDescent="0.35">
      <c r="A110" t="str">
        <f>VLOOKUP(D110,'[1]EA osa'!A109:F1017,6,FALSE)</f>
        <v>Põhitegevuse kulud</v>
      </c>
      <c r="B110" t="s">
        <v>247</v>
      </c>
      <c r="C110">
        <v>-5000</v>
      </c>
      <c r="D110" s="1">
        <v>413900</v>
      </c>
      <c r="E110" t="s">
        <v>246</v>
      </c>
      <c r="F110" t="s">
        <v>77</v>
      </c>
      <c r="G110" t="s">
        <v>78</v>
      </c>
      <c r="H110" t="s">
        <v>152</v>
      </c>
      <c r="I110" t="s">
        <v>153</v>
      </c>
      <c r="N110" t="s">
        <v>244</v>
      </c>
      <c r="O110" t="s">
        <v>245</v>
      </c>
    </row>
    <row r="111" spans="1:15" x14ac:dyDescent="0.35">
      <c r="A111" t="str">
        <f>VLOOKUP(D111,'[1]EA osa'!A110:F1018,6,FALSE)</f>
        <v>Põhitegevuse kulud</v>
      </c>
      <c r="B111" t="s">
        <v>249</v>
      </c>
      <c r="C111">
        <v>2000</v>
      </c>
      <c r="D111" s="1">
        <v>413410</v>
      </c>
      <c r="E111" t="s">
        <v>248</v>
      </c>
      <c r="F111" t="s">
        <v>77</v>
      </c>
      <c r="G111" t="s">
        <v>78</v>
      </c>
      <c r="H111" t="s">
        <v>152</v>
      </c>
      <c r="I111" t="s">
        <v>153</v>
      </c>
      <c r="N111" t="s">
        <v>250</v>
      </c>
      <c r="O111" t="s">
        <v>251</v>
      </c>
    </row>
    <row r="112" spans="1:15" x14ac:dyDescent="0.35">
      <c r="A112" t="str">
        <f>VLOOKUP(D112,'[1]EA osa'!A111:F1019,6,FALSE)</f>
        <v>Põhitegevuse kulud</v>
      </c>
      <c r="B112" t="s">
        <v>252</v>
      </c>
      <c r="C112">
        <v>-2000</v>
      </c>
      <c r="D112" s="1">
        <v>413402</v>
      </c>
      <c r="E112" t="s">
        <v>253</v>
      </c>
      <c r="F112" t="s">
        <v>77</v>
      </c>
      <c r="G112" t="s">
        <v>78</v>
      </c>
      <c r="H112" t="s">
        <v>152</v>
      </c>
      <c r="I112" t="s">
        <v>153</v>
      </c>
      <c r="N112" t="s">
        <v>250</v>
      </c>
      <c r="O112" t="s">
        <v>251</v>
      </c>
    </row>
    <row r="113" spans="1:15" x14ac:dyDescent="0.35">
      <c r="A113" t="str">
        <f>VLOOKUP(D113,'[1]EA osa'!A112:F1020,6,FALSE)</f>
        <v>Põhitegevuse kulud</v>
      </c>
      <c r="B113" t="s">
        <v>254</v>
      </c>
      <c r="C113">
        <v>3700</v>
      </c>
      <c r="D113" s="1">
        <v>551480</v>
      </c>
      <c r="E113" t="s">
        <v>254</v>
      </c>
      <c r="F113" t="s">
        <v>77</v>
      </c>
      <c r="G113" t="s">
        <v>78</v>
      </c>
      <c r="H113" t="s">
        <v>152</v>
      </c>
      <c r="I113" t="s">
        <v>153</v>
      </c>
      <c r="N113" t="s">
        <v>154</v>
      </c>
      <c r="O113" t="s">
        <v>155</v>
      </c>
    </row>
    <row r="114" spans="1:15" x14ac:dyDescent="0.35">
      <c r="A114" t="str">
        <f>VLOOKUP(D114,'[1]EA osa'!A113:F1021,6,FALSE)</f>
        <v>Põhitegevuse kulud</v>
      </c>
      <c r="B114" t="s">
        <v>255</v>
      </c>
      <c r="C114">
        <v>-3700</v>
      </c>
      <c r="D114" s="1">
        <v>552490</v>
      </c>
      <c r="E114" t="s">
        <v>151</v>
      </c>
      <c r="F114" t="s">
        <v>77</v>
      </c>
      <c r="G114" t="s">
        <v>78</v>
      </c>
      <c r="H114" t="s">
        <v>152</v>
      </c>
      <c r="I114" t="s">
        <v>153</v>
      </c>
      <c r="N114" t="s">
        <v>154</v>
      </c>
      <c r="O114" t="s">
        <v>155</v>
      </c>
    </row>
    <row r="115" spans="1:15" x14ac:dyDescent="0.35">
      <c r="A115" t="str">
        <f>VLOOKUP(D115,'[1]EA osa'!A114:F1022,6,FALSE)</f>
        <v>Põhitegevuse kulud</v>
      </c>
      <c r="B115" t="s">
        <v>256</v>
      </c>
      <c r="C115">
        <v>-20578</v>
      </c>
      <c r="D115" s="1">
        <v>551240</v>
      </c>
      <c r="E115" t="s">
        <v>257</v>
      </c>
      <c r="F115" t="s">
        <v>258</v>
      </c>
      <c r="G115" t="s">
        <v>259</v>
      </c>
      <c r="H115" t="s">
        <v>260</v>
      </c>
      <c r="I115" t="s">
        <v>261</v>
      </c>
      <c r="N115" t="s">
        <v>262</v>
      </c>
      <c r="O115" t="s">
        <v>263</v>
      </c>
    </row>
    <row r="116" spans="1:15" x14ac:dyDescent="0.35">
      <c r="A116" t="str">
        <f>VLOOKUP(D116,'[1]EA osa'!A115:F1023,6,FALSE)</f>
        <v>Põhitegevuse kulud</v>
      </c>
      <c r="B116" t="s">
        <v>264</v>
      </c>
      <c r="C116">
        <v>-5805</v>
      </c>
      <c r="D116" s="1">
        <v>551240</v>
      </c>
      <c r="E116" t="s">
        <v>257</v>
      </c>
      <c r="F116" t="s">
        <v>258</v>
      </c>
      <c r="G116" t="s">
        <v>259</v>
      </c>
      <c r="H116" t="s">
        <v>260</v>
      </c>
      <c r="I116" t="s">
        <v>261</v>
      </c>
      <c r="N116" t="s">
        <v>262</v>
      </c>
      <c r="O116" t="s">
        <v>263</v>
      </c>
    </row>
    <row r="117" spans="1:15" x14ac:dyDescent="0.35">
      <c r="A117" t="str">
        <f>VLOOKUP(D117,'[1]EA osa'!A116:F1024,6,FALSE)</f>
        <v>Põhitegevuse kulud</v>
      </c>
      <c r="B117" t="s">
        <v>265</v>
      </c>
      <c r="C117">
        <v>-8000</v>
      </c>
      <c r="D117" s="1">
        <v>552520</v>
      </c>
      <c r="E117" t="s">
        <v>76</v>
      </c>
      <c r="F117" t="s">
        <v>77</v>
      </c>
      <c r="G117" t="s">
        <v>78</v>
      </c>
      <c r="H117" t="s">
        <v>266</v>
      </c>
      <c r="I117" t="s">
        <v>267</v>
      </c>
      <c r="N117" t="s">
        <v>81</v>
      </c>
      <c r="O117" t="s">
        <v>82</v>
      </c>
    </row>
    <row r="118" spans="1:15" x14ac:dyDescent="0.35">
      <c r="A118" t="str">
        <f>VLOOKUP(D118,'[1]EA osa'!A117:F1025,6,FALSE)</f>
        <v>Põhitegevuse tulud</v>
      </c>
      <c r="B118" t="s">
        <v>268</v>
      </c>
      <c r="C118">
        <v>-20578</v>
      </c>
      <c r="D118" s="1">
        <v>35000006</v>
      </c>
      <c r="E118" t="s">
        <v>131</v>
      </c>
      <c r="F118" t="s">
        <v>258</v>
      </c>
      <c r="G118" t="s">
        <v>259</v>
      </c>
      <c r="H118" t="s">
        <v>260</v>
      </c>
      <c r="I118" t="s">
        <v>261</v>
      </c>
      <c r="N118" t="s">
        <v>262</v>
      </c>
      <c r="O118" t="s">
        <v>263</v>
      </c>
    </row>
    <row r="119" spans="1:15" x14ac:dyDescent="0.35">
      <c r="A119" t="str">
        <f>VLOOKUP(D119,'[1]EA osa'!A118:F1026,6,FALSE)</f>
        <v>Põhitegevuse kulud</v>
      </c>
      <c r="B119" t="s">
        <v>269</v>
      </c>
      <c r="C119">
        <v>8000</v>
      </c>
      <c r="D119" s="1">
        <v>413900</v>
      </c>
      <c r="E119" t="s">
        <v>246</v>
      </c>
      <c r="F119" t="s">
        <v>77</v>
      </c>
      <c r="G119" t="s">
        <v>78</v>
      </c>
      <c r="H119" t="s">
        <v>266</v>
      </c>
      <c r="I119" t="s">
        <v>267</v>
      </c>
      <c r="N119" t="s">
        <v>270</v>
      </c>
      <c r="O119" t="s">
        <v>271</v>
      </c>
    </row>
    <row r="120" spans="1:15" x14ac:dyDescent="0.35">
      <c r="A120" t="str">
        <f>VLOOKUP(D120,'[1]EA osa'!A119:F1027,6,FALSE)</f>
        <v>Põhitegevuse kulud</v>
      </c>
      <c r="B120" t="s">
        <v>272</v>
      </c>
      <c r="C120">
        <v>-210</v>
      </c>
      <c r="D120" s="1">
        <v>551230</v>
      </c>
      <c r="E120" t="s">
        <v>272</v>
      </c>
      <c r="F120" t="s">
        <v>273</v>
      </c>
      <c r="G120" t="s">
        <v>274</v>
      </c>
      <c r="H120" t="s">
        <v>275</v>
      </c>
      <c r="I120" t="s">
        <v>276</v>
      </c>
      <c r="J120" t="s">
        <v>277</v>
      </c>
      <c r="K120" t="s">
        <v>278</v>
      </c>
    </row>
    <row r="121" spans="1:15" x14ac:dyDescent="0.35">
      <c r="A121" t="str">
        <f>VLOOKUP(D121,'[1]EA osa'!A120:F1028,6,FALSE)</f>
        <v>Põhitegevuse kulud</v>
      </c>
      <c r="B121" t="s">
        <v>279</v>
      </c>
      <c r="C121">
        <v>210</v>
      </c>
      <c r="D121" s="1">
        <v>551250</v>
      </c>
      <c r="E121" t="s">
        <v>279</v>
      </c>
      <c r="F121" t="s">
        <v>273</v>
      </c>
      <c r="G121" t="s">
        <v>274</v>
      </c>
      <c r="H121" t="s">
        <v>275</v>
      </c>
      <c r="I121" t="s">
        <v>276</v>
      </c>
      <c r="J121" t="s">
        <v>277</v>
      </c>
      <c r="K121" t="s">
        <v>278</v>
      </c>
    </row>
    <row r="122" spans="1:15" x14ac:dyDescent="0.35">
      <c r="A122" t="str">
        <f>VLOOKUP(D122,'[1]EA osa'!A121:F1029,6,FALSE)</f>
        <v>Põhitegevuse tulud</v>
      </c>
      <c r="B122" t="s">
        <v>280</v>
      </c>
      <c r="C122">
        <v>-5805</v>
      </c>
      <c r="D122" s="1">
        <v>35000006</v>
      </c>
      <c r="E122" t="s">
        <v>131</v>
      </c>
      <c r="F122" t="s">
        <v>258</v>
      </c>
      <c r="G122" t="s">
        <v>259</v>
      </c>
      <c r="H122" t="s">
        <v>260</v>
      </c>
      <c r="I122" t="s">
        <v>261</v>
      </c>
      <c r="N122" t="s">
        <v>262</v>
      </c>
      <c r="O122" t="s">
        <v>263</v>
      </c>
    </row>
    <row r="123" spans="1:15" x14ac:dyDescent="0.35">
      <c r="A123" t="str">
        <f>VLOOKUP(D123,'[1]EA osa'!A122:F1030,6,FALSE)</f>
        <v>Põhitegevuse kulud</v>
      </c>
      <c r="B123" t="s">
        <v>252</v>
      </c>
      <c r="C123">
        <v>1875</v>
      </c>
      <c r="D123" s="1">
        <v>413990</v>
      </c>
      <c r="E123" t="s">
        <v>281</v>
      </c>
      <c r="F123" t="s">
        <v>77</v>
      </c>
      <c r="G123" t="s">
        <v>78</v>
      </c>
      <c r="H123" t="s">
        <v>266</v>
      </c>
      <c r="I123" t="s">
        <v>267</v>
      </c>
      <c r="N123" t="s">
        <v>282</v>
      </c>
      <c r="O123" t="s">
        <v>283</v>
      </c>
    </row>
    <row r="124" spans="1:15" x14ac:dyDescent="0.35">
      <c r="A124" t="str">
        <f>VLOOKUP(D124,'[1]EA osa'!A123:F1031,6,FALSE)</f>
        <v>Põhitegevuse kulud</v>
      </c>
      <c r="B124" t="s">
        <v>252</v>
      </c>
      <c r="C124">
        <v>-1875</v>
      </c>
      <c r="D124" s="1">
        <v>413900</v>
      </c>
      <c r="E124" t="s">
        <v>246</v>
      </c>
      <c r="F124" t="s">
        <v>77</v>
      </c>
      <c r="G124" t="s">
        <v>78</v>
      </c>
      <c r="H124" t="s">
        <v>266</v>
      </c>
      <c r="I124" t="s">
        <v>267</v>
      </c>
      <c r="N124" t="s">
        <v>282</v>
      </c>
      <c r="O124" t="s">
        <v>283</v>
      </c>
    </row>
    <row r="125" spans="1:15" x14ac:dyDescent="0.35">
      <c r="A125" t="str">
        <f>VLOOKUP(D125,'[1]EA osa'!A124:F1032,6,FALSE)</f>
        <v>Põhitegevuse kulud</v>
      </c>
      <c r="B125" t="s">
        <v>252</v>
      </c>
      <c r="C125">
        <v>1875</v>
      </c>
      <c r="D125" s="1">
        <v>413990</v>
      </c>
      <c r="E125" t="s">
        <v>281</v>
      </c>
      <c r="F125" t="s">
        <v>77</v>
      </c>
      <c r="G125" t="s">
        <v>78</v>
      </c>
      <c r="H125" t="s">
        <v>266</v>
      </c>
      <c r="I125" t="s">
        <v>267</v>
      </c>
      <c r="N125" t="s">
        <v>284</v>
      </c>
      <c r="O125" t="s">
        <v>285</v>
      </c>
    </row>
    <row r="126" spans="1:15" x14ac:dyDescent="0.35">
      <c r="A126" t="str">
        <f>VLOOKUP(D126,'[1]EA osa'!A125:F1033,6,FALSE)</f>
        <v>Põhitegevuse kulud</v>
      </c>
      <c r="B126" t="s">
        <v>252</v>
      </c>
      <c r="C126">
        <v>-1875</v>
      </c>
      <c r="D126" s="1">
        <v>413900</v>
      </c>
      <c r="E126" t="s">
        <v>246</v>
      </c>
      <c r="F126" t="s">
        <v>77</v>
      </c>
      <c r="G126" t="s">
        <v>78</v>
      </c>
      <c r="H126" t="s">
        <v>266</v>
      </c>
      <c r="I126" t="s">
        <v>267</v>
      </c>
      <c r="N126" t="s">
        <v>284</v>
      </c>
      <c r="O126" t="s">
        <v>285</v>
      </c>
    </row>
    <row r="127" spans="1:15" x14ac:dyDescent="0.35">
      <c r="A127" t="str">
        <f>VLOOKUP(D127,'[1]EA osa'!A126:F1034,6,FALSE)</f>
        <v>Põhitegevuse kulud</v>
      </c>
      <c r="B127" t="s">
        <v>252</v>
      </c>
      <c r="C127">
        <v>3205</v>
      </c>
      <c r="D127" s="1">
        <v>413990</v>
      </c>
      <c r="E127" t="s">
        <v>281</v>
      </c>
      <c r="F127" t="s">
        <v>77</v>
      </c>
      <c r="G127" t="s">
        <v>78</v>
      </c>
      <c r="H127" t="s">
        <v>266</v>
      </c>
      <c r="I127" t="s">
        <v>267</v>
      </c>
      <c r="N127" t="s">
        <v>286</v>
      </c>
      <c r="O127" t="s">
        <v>287</v>
      </c>
    </row>
    <row r="128" spans="1:15" x14ac:dyDescent="0.35">
      <c r="A128" t="str">
        <f>VLOOKUP(D128,'[1]EA osa'!A127:F1035,6,FALSE)</f>
        <v>Põhitegevuse kulud</v>
      </c>
      <c r="B128" t="s">
        <v>257</v>
      </c>
      <c r="C128">
        <v>3800</v>
      </c>
      <c r="D128" s="1">
        <v>551104</v>
      </c>
      <c r="E128" t="s">
        <v>257</v>
      </c>
      <c r="F128" t="s">
        <v>167</v>
      </c>
      <c r="G128" t="s">
        <v>168</v>
      </c>
      <c r="H128" t="s">
        <v>169</v>
      </c>
      <c r="I128" t="s">
        <v>170</v>
      </c>
      <c r="J128" t="s">
        <v>288</v>
      </c>
      <c r="K128" t="s">
        <v>289</v>
      </c>
    </row>
    <row r="129" spans="1:15" x14ac:dyDescent="0.35">
      <c r="A129" t="str">
        <f>VLOOKUP(D129,'[1]EA osa'!A128:F1036,6,FALSE)</f>
        <v>Põhitegevuse kulud</v>
      </c>
      <c r="B129" t="s">
        <v>290</v>
      </c>
      <c r="C129">
        <v>-3800</v>
      </c>
      <c r="D129" s="1">
        <v>5511046</v>
      </c>
      <c r="E129" t="s">
        <v>290</v>
      </c>
      <c r="F129" t="s">
        <v>167</v>
      </c>
      <c r="G129" t="s">
        <v>168</v>
      </c>
      <c r="H129" t="s">
        <v>169</v>
      </c>
      <c r="I129" t="s">
        <v>170</v>
      </c>
      <c r="J129" t="s">
        <v>288</v>
      </c>
      <c r="K129" t="s">
        <v>289</v>
      </c>
    </row>
    <row r="130" spans="1:15" x14ac:dyDescent="0.35">
      <c r="A130" t="str">
        <f>VLOOKUP(D130,'[1]EA osa'!A129:F1037,6,FALSE)</f>
        <v>Põhitegevuse kulud</v>
      </c>
      <c r="B130" t="s">
        <v>252</v>
      </c>
      <c r="C130">
        <v>-3205</v>
      </c>
      <c r="D130" s="1">
        <v>413900</v>
      </c>
      <c r="E130" t="s">
        <v>246</v>
      </c>
      <c r="F130" t="s">
        <v>77</v>
      </c>
      <c r="G130" t="s">
        <v>78</v>
      </c>
      <c r="H130" t="s">
        <v>266</v>
      </c>
      <c r="I130" t="s">
        <v>267</v>
      </c>
      <c r="N130" t="s">
        <v>286</v>
      </c>
      <c r="O130" t="s">
        <v>287</v>
      </c>
    </row>
    <row r="131" spans="1:15" x14ac:dyDescent="0.35">
      <c r="A131" t="str">
        <f>VLOOKUP(D131,'[1]EA osa'!A130:F1038,6,FALSE)</f>
        <v>Põhitegevuse kulud</v>
      </c>
      <c r="B131" t="s">
        <v>252</v>
      </c>
      <c r="C131">
        <v>12820</v>
      </c>
      <c r="D131" s="1">
        <v>413990</v>
      </c>
      <c r="E131" t="s">
        <v>281</v>
      </c>
      <c r="F131" t="s">
        <v>77</v>
      </c>
      <c r="G131" t="s">
        <v>78</v>
      </c>
      <c r="H131" t="s">
        <v>266</v>
      </c>
      <c r="I131" t="s">
        <v>267</v>
      </c>
      <c r="N131" t="s">
        <v>291</v>
      </c>
      <c r="O131" t="s">
        <v>292</v>
      </c>
    </row>
    <row r="132" spans="1:15" x14ac:dyDescent="0.35">
      <c r="A132" t="str">
        <f>VLOOKUP(D132,'[1]EA osa'!A131:F1039,6,FALSE)</f>
        <v>Põhitegevuse kulud</v>
      </c>
      <c r="B132" t="s">
        <v>252</v>
      </c>
      <c r="C132">
        <v>-12820</v>
      </c>
      <c r="D132" s="1">
        <v>413900</v>
      </c>
      <c r="E132" t="s">
        <v>246</v>
      </c>
      <c r="F132" t="s">
        <v>77</v>
      </c>
      <c r="G132" t="s">
        <v>78</v>
      </c>
      <c r="H132" t="s">
        <v>266</v>
      </c>
      <c r="I132" t="s">
        <v>267</v>
      </c>
      <c r="N132" t="s">
        <v>291</v>
      </c>
      <c r="O132" t="s">
        <v>292</v>
      </c>
    </row>
    <row r="133" spans="1:15" x14ac:dyDescent="0.35">
      <c r="A133" t="str">
        <f>VLOOKUP(D133,'[1]EA osa'!A132:F1040,6,FALSE)</f>
        <v>Põhitegevuse kulud</v>
      </c>
      <c r="B133" t="s">
        <v>293</v>
      </c>
      <c r="C133">
        <v>2000</v>
      </c>
      <c r="D133" s="1">
        <v>5511043</v>
      </c>
      <c r="E133" t="s">
        <v>293</v>
      </c>
      <c r="F133" t="s">
        <v>30</v>
      </c>
      <c r="G133" t="s">
        <v>31</v>
      </c>
      <c r="H133" t="s">
        <v>32</v>
      </c>
      <c r="I133" t="s">
        <v>33</v>
      </c>
      <c r="J133" t="s">
        <v>294</v>
      </c>
      <c r="K133" t="s">
        <v>295</v>
      </c>
    </row>
    <row r="134" spans="1:15" x14ac:dyDescent="0.35">
      <c r="A134" t="str">
        <f>VLOOKUP(D134,'[1]EA osa'!A133:F1041,6,FALSE)</f>
        <v>Põhitegevuse kulud</v>
      </c>
      <c r="B134" t="s">
        <v>296</v>
      </c>
      <c r="C134">
        <v>5000</v>
      </c>
      <c r="D134" s="1">
        <v>413990</v>
      </c>
      <c r="E134" t="s">
        <v>281</v>
      </c>
      <c r="F134" t="s">
        <v>77</v>
      </c>
      <c r="G134" t="s">
        <v>78</v>
      </c>
      <c r="H134" t="s">
        <v>266</v>
      </c>
      <c r="I134" t="s">
        <v>267</v>
      </c>
      <c r="N134" t="s">
        <v>297</v>
      </c>
      <c r="O134" t="s">
        <v>298</v>
      </c>
    </row>
    <row r="135" spans="1:15" x14ac:dyDescent="0.35">
      <c r="A135" t="str">
        <f>VLOOKUP(D135,'[1]EA osa'!A134:F1042,6,FALSE)</f>
        <v>Põhitegevuse kulud</v>
      </c>
      <c r="B135" t="s">
        <v>249</v>
      </c>
      <c r="C135">
        <v>-5000</v>
      </c>
      <c r="D135" s="1">
        <v>413900</v>
      </c>
      <c r="E135" t="s">
        <v>246</v>
      </c>
      <c r="F135" t="s">
        <v>77</v>
      </c>
      <c r="G135" t="s">
        <v>78</v>
      </c>
      <c r="H135" t="s">
        <v>266</v>
      </c>
      <c r="I135" t="s">
        <v>267</v>
      </c>
      <c r="N135" t="s">
        <v>297</v>
      </c>
      <c r="O135" t="s">
        <v>298</v>
      </c>
    </row>
    <row r="136" spans="1:15" x14ac:dyDescent="0.35">
      <c r="A136" t="str">
        <f>VLOOKUP(D136,'[1]EA osa'!A135:F1043,6,FALSE)</f>
        <v>Põhitegevuse kulud</v>
      </c>
      <c r="B136" t="s">
        <v>106</v>
      </c>
      <c r="C136">
        <v>-13000</v>
      </c>
      <c r="D136" s="1">
        <v>551260</v>
      </c>
      <c r="E136" t="s">
        <v>106</v>
      </c>
      <c r="F136" t="s">
        <v>299</v>
      </c>
      <c r="G136" t="s">
        <v>300</v>
      </c>
      <c r="H136" t="s">
        <v>32</v>
      </c>
      <c r="I136" t="s">
        <v>33</v>
      </c>
      <c r="J136" t="s">
        <v>301</v>
      </c>
      <c r="K136" t="s">
        <v>302</v>
      </c>
    </row>
    <row r="137" spans="1:15" x14ac:dyDescent="0.35">
      <c r="A137" t="str">
        <f>VLOOKUP(D137,'[1]EA osa'!A136:F1044,6,FALSE)</f>
        <v>Põhitegevuse kulud</v>
      </c>
      <c r="B137" t="s">
        <v>303</v>
      </c>
      <c r="C137">
        <v>52494</v>
      </c>
      <c r="D137" s="1">
        <v>450000</v>
      </c>
      <c r="E137" t="s">
        <v>136</v>
      </c>
      <c r="F137" t="s">
        <v>127</v>
      </c>
      <c r="G137" t="s">
        <v>128</v>
      </c>
      <c r="H137" t="s">
        <v>129</v>
      </c>
      <c r="I137" t="s">
        <v>130</v>
      </c>
    </row>
    <row r="138" spans="1:15" x14ac:dyDescent="0.35">
      <c r="A138" t="str">
        <f>VLOOKUP(D138,'[1]EA osa'!A137:F1045,6,FALSE)</f>
        <v>Põhitegevuse kulud</v>
      </c>
      <c r="B138" t="s">
        <v>304</v>
      </c>
      <c r="C138">
        <v>-52494</v>
      </c>
      <c r="D138" s="1">
        <v>450010</v>
      </c>
      <c r="E138" t="s">
        <v>305</v>
      </c>
      <c r="F138" t="s">
        <v>127</v>
      </c>
      <c r="G138" t="s">
        <v>128</v>
      </c>
      <c r="H138" t="s">
        <v>129</v>
      </c>
      <c r="I138" t="s">
        <v>130</v>
      </c>
    </row>
    <row r="139" spans="1:15" x14ac:dyDescent="0.35">
      <c r="A139" t="str">
        <f>VLOOKUP(D139,'[1]EA osa'!A138:F1046,6,FALSE)</f>
        <v>Põhitegevuse kulud</v>
      </c>
      <c r="B139" t="s">
        <v>106</v>
      </c>
      <c r="C139">
        <v>-10000</v>
      </c>
      <c r="D139" s="1">
        <v>551260</v>
      </c>
      <c r="E139" t="s">
        <v>106</v>
      </c>
      <c r="F139" t="s">
        <v>306</v>
      </c>
      <c r="G139" t="s">
        <v>307</v>
      </c>
      <c r="H139" t="s">
        <v>158</v>
      </c>
      <c r="I139" t="s">
        <v>159</v>
      </c>
      <c r="J139" t="s">
        <v>308</v>
      </c>
      <c r="K139" t="s">
        <v>309</v>
      </c>
    </row>
    <row r="140" spans="1:15" x14ac:dyDescent="0.35">
      <c r="A140" t="str">
        <f>VLOOKUP(D140,'[1]EA osa'!A139:F1047,6,FALSE)</f>
        <v>Põhitegevuse kulud</v>
      </c>
      <c r="B140" t="s">
        <v>106</v>
      </c>
      <c r="C140">
        <v>-26000</v>
      </c>
      <c r="D140" s="1">
        <v>551260</v>
      </c>
      <c r="E140" t="s">
        <v>106</v>
      </c>
      <c r="F140" t="s">
        <v>68</v>
      </c>
      <c r="G140" t="s">
        <v>69</v>
      </c>
      <c r="H140" t="s">
        <v>70</v>
      </c>
      <c r="I140" t="s">
        <v>71</v>
      </c>
      <c r="J140" t="s">
        <v>310</v>
      </c>
      <c r="K140" t="s">
        <v>311</v>
      </c>
    </row>
    <row r="141" spans="1:15" x14ac:dyDescent="0.35">
      <c r="A141" t="str">
        <f>VLOOKUP(D141,'[1]EA osa'!A140:F1048,6,FALSE)</f>
        <v>Põhitegevuse kulud</v>
      </c>
      <c r="B141" t="s">
        <v>106</v>
      </c>
      <c r="C141">
        <v>-11000</v>
      </c>
      <c r="D141" s="1">
        <v>551260</v>
      </c>
      <c r="E141" t="s">
        <v>106</v>
      </c>
      <c r="F141" t="s">
        <v>312</v>
      </c>
      <c r="G141" t="s">
        <v>313</v>
      </c>
      <c r="H141" t="s">
        <v>70</v>
      </c>
      <c r="I141" t="s">
        <v>71</v>
      </c>
      <c r="J141" t="s">
        <v>314</v>
      </c>
      <c r="K141" t="s">
        <v>315</v>
      </c>
    </row>
    <row r="142" spans="1:15" x14ac:dyDescent="0.35">
      <c r="A142" t="str">
        <f>VLOOKUP(D142,'[1]EA osa'!A141:F1049,6,FALSE)</f>
        <v>Põhitegevuse kulud</v>
      </c>
      <c r="B142" t="s">
        <v>156</v>
      </c>
      <c r="C142">
        <v>45000</v>
      </c>
      <c r="D142" s="1">
        <v>452100</v>
      </c>
      <c r="E142" t="s">
        <v>157</v>
      </c>
      <c r="F142" t="s">
        <v>77</v>
      </c>
      <c r="G142" t="s">
        <v>78</v>
      </c>
      <c r="H142" t="s">
        <v>79</v>
      </c>
      <c r="I142" t="s">
        <v>80</v>
      </c>
      <c r="N142" t="s">
        <v>316</v>
      </c>
      <c r="O142" t="s">
        <v>317</v>
      </c>
    </row>
    <row r="143" spans="1:15" x14ac:dyDescent="0.35">
      <c r="A143" t="str">
        <f>VLOOKUP(D143,'[1]EA osa'!A142:F1050,6,FALSE)</f>
        <v>Põhitegevuse kulud</v>
      </c>
      <c r="B143" t="s">
        <v>106</v>
      </c>
      <c r="C143">
        <v>-5000</v>
      </c>
      <c r="D143" s="1">
        <v>551260</v>
      </c>
      <c r="E143" t="s">
        <v>106</v>
      </c>
      <c r="F143" t="s">
        <v>312</v>
      </c>
      <c r="G143" t="s">
        <v>313</v>
      </c>
      <c r="H143" t="s">
        <v>70</v>
      </c>
      <c r="I143" t="s">
        <v>71</v>
      </c>
      <c r="J143" t="s">
        <v>318</v>
      </c>
      <c r="K143" t="s">
        <v>319</v>
      </c>
    </row>
    <row r="144" spans="1:15" x14ac:dyDescent="0.35">
      <c r="A144" t="str">
        <f>VLOOKUP(D144,'[1]EA osa'!A143:F1051,6,FALSE)</f>
        <v>Põhitegevuse kulud</v>
      </c>
      <c r="B144" t="s">
        <v>156</v>
      </c>
      <c r="C144">
        <v>-45000</v>
      </c>
      <c r="D144" s="1">
        <v>450000</v>
      </c>
      <c r="E144" t="s">
        <v>136</v>
      </c>
      <c r="F144" t="s">
        <v>77</v>
      </c>
      <c r="G144" t="s">
        <v>78</v>
      </c>
      <c r="H144" t="s">
        <v>79</v>
      </c>
      <c r="I144" t="s">
        <v>80</v>
      </c>
      <c r="N144" t="s">
        <v>316</v>
      </c>
      <c r="O144" t="s">
        <v>317</v>
      </c>
    </row>
    <row r="145" spans="1:15" x14ac:dyDescent="0.35">
      <c r="A145" t="str">
        <f>VLOOKUP(D145,'[1]EA osa'!A144:F1052,6,FALSE)</f>
        <v>Põhitegevuse kulud</v>
      </c>
      <c r="B145" t="s">
        <v>156</v>
      </c>
      <c r="C145">
        <v>98000</v>
      </c>
      <c r="D145" s="1">
        <v>452100</v>
      </c>
      <c r="E145" t="s">
        <v>157</v>
      </c>
      <c r="F145" t="s">
        <v>77</v>
      </c>
      <c r="G145" t="s">
        <v>78</v>
      </c>
      <c r="H145" t="s">
        <v>79</v>
      </c>
      <c r="I145" t="s">
        <v>80</v>
      </c>
      <c r="N145" t="s">
        <v>320</v>
      </c>
      <c r="O145" t="s">
        <v>321</v>
      </c>
    </row>
    <row r="146" spans="1:15" x14ac:dyDescent="0.35">
      <c r="A146" t="str">
        <f>VLOOKUP(D146,'[1]EA osa'!A145:F1053,6,FALSE)</f>
        <v>Põhitegevuse kulud</v>
      </c>
      <c r="B146" t="s">
        <v>156</v>
      </c>
      <c r="C146">
        <v>-98000</v>
      </c>
      <c r="D146" s="1">
        <v>450000</v>
      </c>
      <c r="E146" t="s">
        <v>136</v>
      </c>
      <c r="F146" t="s">
        <v>77</v>
      </c>
      <c r="G146" t="s">
        <v>78</v>
      </c>
      <c r="H146" t="s">
        <v>79</v>
      </c>
      <c r="I146" t="s">
        <v>80</v>
      </c>
      <c r="N146" t="s">
        <v>320</v>
      </c>
      <c r="O146" t="s">
        <v>321</v>
      </c>
    </row>
    <row r="147" spans="1:15" x14ac:dyDescent="0.35">
      <c r="A147" t="str">
        <f>VLOOKUP(D147,'[1]EA osa'!A146:F1054,6,FALSE)</f>
        <v>Põhitegevuse kulud</v>
      </c>
      <c r="B147" t="s">
        <v>106</v>
      </c>
      <c r="C147">
        <v>-6000</v>
      </c>
      <c r="D147" s="1">
        <v>551260</v>
      </c>
      <c r="E147" t="s">
        <v>106</v>
      </c>
      <c r="F147" t="s">
        <v>174</v>
      </c>
      <c r="G147" t="s">
        <v>175</v>
      </c>
      <c r="H147" t="s">
        <v>70</v>
      </c>
      <c r="I147" t="s">
        <v>71</v>
      </c>
      <c r="J147" t="s">
        <v>322</v>
      </c>
      <c r="K147" t="s">
        <v>323</v>
      </c>
    </row>
    <row r="148" spans="1:15" x14ac:dyDescent="0.35">
      <c r="A148" t="str">
        <f>VLOOKUP(D148,'[1]EA osa'!A147:F1055,6,FALSE)</f>
        <v>Põhitegevuse kulud</v>
      </c>
      <c r="B148" t="s">
        <v>324</v>
      </c>
      <c r="C148">
        <v>-487</v>
      </c>
      <c r="D148" s="1">
        <v>552490</v>
      </c>
      <c r="E148" t="s">
        <v>151</v>
      </c>
      <c r="F148" t="s">
        <v>77</v>
      </c>
      <c r="G148" t="s">
        <v>78</v>
      </c>
      <c r="H148" t="s">
        <v>152</v>
      </c>
      <c r="I148" t="s">
        <v>153</v>
      </c>
      <c r="N148" t="s">
        <v>154</v>
      </c>
      <c r="O148" t="s">
        <v>155</v>
      </c>
    </row>
    <row r="149" spans="1:15" x14ac:dyDescent="0.35">
      <c r="A149" t="str">
        <f>VLOOKUP(D149,'[1]EA osa'!A148:F1056,6,FALSE)</f>
        <v>Põhitegevuse kulud</v>
      </c>
      <c r="B149" t="s">
        <v>324</v>
      </c>
      <c r="C149">
        <v>487</v>
      </c>
      <c r="D149" s="1">
        <v>552520</v>
      </c>
      <c r="E149" t="s">
        <v>76</v>
      </c>
      <c r="F149" t="s">
        <v>77</v>
      </c>
      <c r="G149" t="s">
        <v>78</v>
      </c>
      <c r="H149" t="s">
        <v>152</v>
      </c>
      <c r="I149" t="s">
        <v>153</v>
      </c>
      <c r="N149" t="s">
        <v>154</v>
      </c>
      <c r="O149" t="s">
        <v>155</v>
      </c>
    </row>
    <row r="150" spans="1:15" x14ac:dyDescent="0.35">
      <c r="A150" t="str">
        <f>VLOOKUP(D150,'[1]EA osa'!A149:F1057,6,FALSE)</f>
        <v>Põhitegevuse kulud</v>
      </c>
      <c r="B150" t="s">
        <v>106</v>
      </c>
      <c r="C150">
        <v>-17000</v>
      </c>
      <c r="D150" s="1">
        <v>551260</v>
      </c>
      <c r="E150" t="s">
        <v>106</v>
      </c>
      <c r="F150" t="s">
        <v>115</v>
      </c>
      <c r="G150" t="s">
        <v>116</v>
      </c>
      <c r="H150" t="s">
        <v>70</v>
      </c>
      <c r="I150" t="s">
        <v>71</v>
      </c>
      <c r="J150" t="s">
        <v>325</v>
      </c>
      <c r="K150" t="s">
        <v>326</v>
      </c>
    </row>
    <row r="151" spans="1:15" x14ac:dyDescent="0.35">
      <c r="A151" t="str">
        <f>VLOOKUP(D151,'[1]EA osa'!A150:F1058,6,FALSE)</f>
        <v>Põhitegevuse kulud</v>
      </c>
      <c r="B151" t="s">
        <v>327</v>
      </c>
      <c r="C151">
        <v>-1</v>
      </c>
      <c r="D151" s="1">
        <v>552490</v>
      </c>
      <c r="E151" t="s">
        <v>151</v>
      </c>
      <c r="F151" t="s">
        <v>77</v>
      </c>
      <c r="G151" t="s">
        <v>78</v>
      </c>
      <c r="H151" t="s">
        <v>152</v>
      </c>
      <c r="I151" t="s">
        <v>153</v>
      </c>
      <c r="N151" t="s">
        <v>328</v>
      </c>
      <c r="O151" t="s">
        <v>329</v>
      </c>
    </row>
    <row r="152" spans="1:15" x14ac:dyDescent="0.35">
      <c r="A152" t="str">
        <f>VLOOKUP(D152,'[1]EA osa'!A151:F1059,6,FALSE)</f>
        <v>Põhitegevuse kulud</v>
      </c>
      <c r="B152" t="s">
        <v>106</v>
      </c>
      <c r="C152">
        <v>-15000</v>
      </c>
      <c r="D152" s="1">
        <v>551260</v>
      </c>
      <c r="E152" t="s">
        <v>106</v>
      </c>
      <c r="F152" t="s">
        <v>115</v>
      </c>
      <c r="G152" t="s">
        <v>116</v>
      </c>
      <c r="H152" t="s">
        <v>70</v>
      </c>
      <c r="I152" t="s">
        <v>71</v>
      </c>
      <c r="J152" t="s">
        <v>330</v>
      </c>
      <c r="K152" t="s">
        <v>331</v>
      </c>
    </row>
    <row r="153" spans="1:15" x14ac:dyDescent="0.35">
      <c r="A153" t="str">
        <f>VLOOKUP(D153,'[1]EA osa'!A2:F910,6,FALSE)</f>
        <v>Põhitegevuse kulud</v>
      </c>
      <c r="B153" t="s">
        <v>332</v>
      </c>
      <c r="C153">
        <v>1</v>
      </c>
      <c r="D153" s="1">
        <v>5064</v>
      </c>
      <c r="E153" t="s">
        <v>67</v>
      </c>
      <c r="F153" t="s">
        <v>77</v>
      </c>
      <c r="G153" t="s">
        <v>78</v>
      </c>
      <c r="H153" t="s">
        <v>152</v>
      </c>
      <c r="I153" t="s">
        <v>153</v>
      </c>
      <c r="N153" t="s">
        <v>328</v>
      </c>
      <c r="O153" t="s">
        <v>329</v>
      </c>
    </row>
    <row r="154" spans="1:15" x14ac:dyDescent="0.35">
      <c r="A154" t="str">
        <f>VLOOKUP(D154,'[1]EA osa'!A3:F911,6,FALSE)</f>
        <v>Põhitegevuse kulud</v>
      </c>
      <c r="B154" t="s">
        <v>333</v>
      </c>
      <c r="C154">
        <v>-45</v>
      </c>
      <c r="D154" s="1">
        <v>552490</v>
      </c>
      <c r="E154" t="s">
        <v>151</v>
      </c>
      <c r="F154" t="s">
        <v>77</v>
      </c>
      <c r="G154" t="s">
        <v>78</v>
      </c>
      <c r="H154" t="s">
        <v>152</v>
      </c>
      <c r="I154" t="s">
        <v>153</v>
      </c>
      <c r="N154" t="s">
        <v>328</v>
      </c>
      <c r="O154" t="s">
        <v>329</v>
      </c>
    </row>
    <row r="155" spans="1:15" x14ac:dyDescent="0.35">
      <c r="A155" t="str">
        <f>VLOOKUP(D155,'[1]EA osa'!A4:F912,6,FALSE)</f>
        <v>Põhitegevuse kulud</v>
      </c>
      <c r="B155" t="s">
        <v>106</v>
      </c>
      <c r="C155">
        <v>-4000</v>
      </c>
      <c r="D155" s="1">
        <v>551260</v>
      </c>
      <c r="E155" t="s">
        <v>106</v>
      </c>
      <c r="F155" t="s">
        <v>30</v>
      </c>
      <c r="G155" t="s">
        <v>31</v>
      </c>
      <c r="H155" t="s">
        <v>32</v>
      </c>
      <c r="I155" t="s">
        <v>33</v>
      </c>
      <c r="J155" t="s">
        <v>334</v>
      </c>
      <c r="K155" t="s">
        <v>335</v>
      </c>
    </row>
    <row r="156" spans="1:15" x14ac:dyDescent="0.35">
      <c r="A156" t="str">
        <f>VLOOKUP(D156,'[1]EA osa'!A5:F913,6,FALSE)</f>
        <v>Põhitegevuse kulud</v>
      </c>
      <c r="B156" t="s">
        <v>333</v>
      </c>
      <c r="C156">
        <v>45</v>
      </c>
      <c r="D156" s="1">
        <v>5063</v>
      </c>
      <c r="E156" t="s">
        <v>72</v>
      </c>
      <c r="F156" t="s">
        <v>77</v>
      </c>
      <c r="G156" t="s">
        <v>78</v>
      </c>
      <c r="H156" t="s">
        <v>152</v>
      </c>
      <c r="I156" t="s">
        <v>153</v>
      </c>
      <c r="N156" t="s">
        <v>328</v>
      </c>
      <c r="O156" t="s">
        <v>329</v>
      </c>
    </row>
    <row r="157" spans="1:15" x14ac:dyDescent="0.35">
      <c r="A157" t="str">
        <f>VLOOKUP(D157,'[1]EA osa'!A6:F914,6,FALSE)</f>
        <v>Põhitegevuse kulud</v>
      </c>
      <c r="B157" t="s">
        <v>336</v>
      </c>
      <c r="C157">
        <v>-135</v>
      </c>
      <c r="D157" s="1">
        <v>552490</v>
      </c>
      <c r="E157" t="s">
        <v>151</v>
      </c>
      <c r="F157" t="s">
        <v>77</v>
      </c>
      <c r="G157" t="s">
        <v>78</v>
      </c>
      <c r="H157" t="s">
        <v>152</v>
      </c>
      <c r="I157" t="s">
        <v>153</v>
      </c>
      <c r="N157" t="s">
        <v>328</v>
      </c>
      <c r="O157" t="s">
        <v>329</v>
      </c>
    </row>
    <row r="158" spans="1:15" x14ac:dyDescent="0.35">
      <c r="A158" t="str">
        <f>VLOOKUP(D158,'[1]EA osa'!A7:F915,6,FALSE)</f>
        <v>Põhitegevuse kulud</v>
      </c>
      <c r="B158" t="s">
        <v>336</v>
      </c>
      <c r="C158">
        <v>135</v>
      </c>
      <c r="D158" s="1">
        <v>500500</v>
      </c>
      <c r="E158" t="s">
        <v>337</v>
      </c>
      <c r="F158" t="s">
        <v>77</v>
      </c>
      <c r="G158" t="s">
        <v>78</v>
      </c>
      <c r="H158" t="s">
        <v>152</v>
      </c>
      <c r="I158" t="s">
        <v>153</v>
      </c>
      <c r="N158" t="s">
        <v>328</v>
      </c>
      <c r="O158" t="s">
        <v>329</v>
      </c>
    </row>
    <row r="159" spans="1:15" x14ac:dyDescent="0.35">
      <c r="A159" t="str">
        <f>VLOOKUP(D159,'[1]EA osa'!A8:F916,6,FALSE)</f>
        <v>Põhitegevuse kulud</v>
      </c>
      <c r="B159" t="s">
        <v>106</v>
      </c>
      <c r="C159">
        <v>-7000</v>
      </c>
      <c r="D159" s="1">
        <v>551260</v>
      </c>
      <c r="E159" t="s">
        <v>106</v>
      </c>
      <c r="F159" t="s">
        <v>30</v>
      </c>
      <c r="G159" t="s">
        <v>31</v>
      </c>
      <c r="H159" t="s">
        <v>32</v>
      </c>
      <c r="I159" t="s">
        <v>33</v>
      </c>
      <c r="J159" t="s">
        <v>294</v>
      </c>
      <c r="K159" t="s">
        <v>295</v>
      </c>
    </row>
    <row r="160" spans="1:15" x14ac:dyDescent="0.35">
      <c r="A160" t="str">
        <f>VLOOKUP(D160,'[1]EA osa'!A9:F917,6,FALSE)</f>
        <v>Põhitegevuse kulud</v>
      </c>
      <c r="B160" t="s">
        <v>338</v>
      </c>
      <c r="C160">
        <v>690</v>
      </c>
      <c r="D160" s="1">
        <v>500500</v>
      </c>
      <c r="E160" t="s">
        <v>337</v>
      </c>
      <c r="F160" t="s">
        <v>77</v>
      </c>
      <c r="G160" t="s">
        <v>78</v>
      </c>
      <c r="H160" t="s">
        <v>152</v>
      </c>
      <c r="I160" t="s">
        <v>153</v>
      </c>
      <c r="N160" t="s">
        <v>328</v>
      </c>
      <c r="O160" t="s">
        <v>329</v>
      </c>
    </row>
    <row r="161" spans="1:15" x14ac:dyDescent="0.35">
      <c r="A161" t="str">
        <f>VLOOKUP(D161,'[1]EA osa'!A10:F918,6,FALSE)</f>
        <v>Põhitegevuse kulud</v>
      </c>
      <c r="B161" t="s">
        <v>339</v>
      </c>
      <c r="C161">
        <v>-690</v>
      </c>
      <c r="D161" s="1">
        <v>5005</v>
      </c>
      <c r="E161" t="s">
        <v>171</v>
      </c>
      <c r="F161" t="s">
        <v>77</v>
      </c>
      <c r="G161" t="s">
        <v>78</v>
      </c>
      <c r="H161" t="s">
        <v>152</v>
      </c>
      <c r="I161" t="s">
        <v>153</v>
      </c>
      <c r="N161" t="s">
        <v>328</v>
      </c>
      <c r="O161" t="s">
        <v>329</v>
      </c>
    </row>
    <row r="162" spans="1:15" x14ac:dyDescent="0.35">
      <c r="A162" t="str">
        <f>VLOOKUP(D162,'[1]EA osa'!A11:F919,6,FALSE)</f>
        <v>Põhitegevuse kulud</v>
      </c>
      <c r="B162" t="s">
        <v>106</v>
      </c>
      <c r="C162">
        <v>3000</v>
      </c>
      <c r="D162" s="1">
        <v>551260</v>
      </c>
      <c r="E162" t="s">
        <v>106</v>
      </c>
      <c r="F162" t="s">
        <v>340</v>
      </c>
      <c r="G162" t="s">
        <v>341</v>
      </c>
      <c r="H162" t="s">
        <v>32</v>
      </c>
      <c r="I162" t="s">
        <v>33</v>
      </c>
      <c r="J162" t="s">
        <v>342</v>
      </c>
      <c r="K162" t="s">
        <v>343</v>
      </c>
    </row>
    <row r="163" spans="1:15" x14ac:dyDescent="0.35">
      <c r="A163" t="str">
        <f>VLOOKUP(D163,'[1]EA osa'!A12:F920,6,FALSE)</f>
        <v>Põhitegevuse kulud</v>
      </c>
      <c r="B163" t="s">
        <v>156</v>
      </c>
      <c r="C163">
        <v>16000</v>
      </c>
      <c r="D163" s="1">
        <v>452100</v>
      </c>
      <c r="E163" t="s">
        <v>157</v>
      </c>
      <c r="F163" t="s">
        <v>77</v>
      </c>
      <c r="G163" t="s">
        <v>78</v>
      </c>
      <c r="H163" t="s">
        <v>152</v>
      </c>
      <c r="I163" t="s">
        <v>153</v>
      </c>
      <c r="N163" t="s">
        <v>344</v>
      </c>
      <c r="O163" t="s">
        <v>345</v>
      </c>
    </row>
    <row r="164" spans="1:15" x14ac:dyDescent="0.35">
      <c r="A164" t="str">
        <f>VLOOKUP(D164,'[1]EA osa'!A13:F921,6,FALSE)</f>
        <v>Põhitegevuse kulud</v>
      </c>
      <c r="B164" t="s">
        <v>156</v>
      </c>
      <c r="C164">
        <v>-16000</v>
      </c>
      <c r="D164" s="1">
        <v>450000</v>
      </c>
      <c r="E164" t="s">
        <v>136</v>
      </c>
      <c r="F164" t="s">
        <v>77</v>
      </c>
      <c r="G164" t="s">
        <v>78</v>
      </c>
      <c r="H164" t="s">
        <v>152</v>
      </c>
      <c r="I164" t="s">
        <v>153</v>
      </c>
      <c r="N164" t="s">
        <v>344</v>
      </c>
      <c r="O164" t="s">
        <v>345</v>
      </c>
    </row>
    <row r="165" spans="1:15" x14ac:dyDescent="0.35">
      <c r="A165" t="str">
        <f>VLOOKUP(D165,'[1]EA osa'!A14:F922,6,FALSE)</f>
        <v>Põhitegevuse kulud</v>
      </c>
      <c r="B165" t="s">
        <v>156</v>
      </c>
      <c r="C165">
        <v>6000</v>
      </c>
      <c r="D165" s="1">
        <v>452100</v>
      </c>
      <c r="E165" t="s">
        <v>157</v>
      </c>
      <c r="F165" t="s">
        <v>77</v>
      </c>
      <c r="G165" t="s">
        <v>78</v>
      </c>
      <c r="H165" t="s">
        <v>152</v>
      </c>
      <c r="I165" t="s">
        <v>153</v>
      </c>
      <c r="N165" t="s">
        <v>346</v>
      </c>
      <c r="O165" t="s">
        <v>347</v>
      </c>
    </row>
    <row r="166" spans="1:15" x14ac:dyDescent="0.35">
      <c r="A166" t="str">
        <f>VLOOKUP(D166,'[1]EA osa'!A15:F923,6,FALSE)</f>
        <v>Põhitegevuse kulud</v>
      </c>
      <c r="B166" t="s">
        <v>156</v>
      </c>
      <c r="C166">
        <v>-6000</v>
      </c>
      <c r="D166" s="1">
        <v>450000</v>
      </c>
      <c r="E166" t="s">
        <v>136</v>
      </c>
      <c r="F166" t="s">
        <v>77</v>
      </c>
      <c r="G166" t="s">
        <v>78</v>
      </c>
      <c r="H166" t="s">
        <v>152</v>
      </c>
      <c r="I166" t="s">
        <v>153</v>
      </c>
      <c r="N166" t="s">
        <v>346</v>
      </c>
      <c r="O166" t="s">
        <v>347</v>
      </c>
    </row>
    <row r="167" spans="1:15" x14ac:dyDescent="0.35">
      <c r="A167" t="str">
        <f>VLOOKUP(D167,'[1]EA osa'!A16:F924,6,FALSE)</f>
        <v>Põhitegevuse kulud</v>
      </c>
      <c r="B167" t="s">
        <v>156</v>
      </c>
      <c r="C167">
        <v>4500</v>
      </c>
      <c r="D167" s="1">
        <v>452100</v>
      </c>
      <c r="E167" t="s">
        <v>157</v>
      </c>
      <c r="F167" t="s">
        <v>77</v>
      </c>
      <c r="G167" t="s">
        <v>78</v>
      </c>
      <c r="H167" t="s">
        <v>348</v>
      </c>
      <c r="I167" t="s">
        <v>349</v>
      </c>
      <c r="N167" t="s">
        <v>350</v>
      </c>
      <c r="O167" t="s">
        <v>351</v>
      </c>
    </row>
    <row r="168" spans="1:15" x14ac:dyDescent="0.35">
      <c r="A168" t="str">
        <f>VLOOKUP(D168,'[1]EA osa'!A17:F925,6,FALSE)</f>
        <v>Põhitegevuse kulud</v>
      </c>
      <c r="B168" t="s">
        <v>156</v>
      </c>
      <c r="C168">
        <v>-4500</v>
      </c>
      <c r="D168" s="1">
        <v>450000</v>
      </c>
      <c r="E168" t="s">
        <v>136</v>
      </c>
      <c r="F168" t="s">
        <v>77</v>
      </c>
      <c r="G168" t="s">
        <v>78</v>
      </c>
      <c r="H168" t="s">
        <v>348</v>
      </c>
      <c r="I168" t="s">
        <v>349</v>
      </c>
      <c r="N168" t="s">
        <v>350</v>
      </c>
      <c r="O168" t="s">
        <v>351</v>
      </c>
    </row>
    <row r="169" spans="1:15" x14ac:dyDescent="0.35">
      <c r="A169" t="str">
        <f>VLOOKUP(D169,'[1]EA osa'!A18:F926,6,FALSE)</f>
        <v>Põhitegevuse kulud</v>
      </c>
      <c r="B169" t="s">
        <v>156</v>
      </c>
      <c r="C169">
        <v>45000</v>
      </c>
      <c r="D169" s="1">
        <v>452100</v>
      </c>
      <c r="E169" t="s">
        <v>157</v>
      </c>
      <c r="F169" t="s">
        <v>77</v>
      </c>
      <c r="G169" t="s">
        <v>78</v>
      </c>
      <c r="H169" t="s">
        <v>158</v>
      </c>
      <c r="I169" t="s">
        <v>159</v>
      </c>
      <c r="N169" t="s">
        <v>352</v>
      </c>
      <c r="O169" t="s">
        <v>353</v>
      </c>
    </row>
    <row r="170" spans="1:15" x14ac:dyDescent="0.35">
      <c r="A170" t="str">
        <f>VLOOKUP(D170,'[1]EA osa'!A19:F927,6,FALSE)</f>
        <v>Põhitegevuse kulud</v>
      </c>
      <c r="B170" t="s">
        <v>156</v>
      </c>
      <c r="C170">
        <v>-45000</v>
      </c>
      <c r="D170" s="1">
        <v>450000</v>
      </c>
      <c r="E170" t="s">
        <v>136</v>
      </c>
      <c r="F170" t="s">
        <v>77</v>
      </c>
      <c r="G170" t="s">
        <v>78</v>
      </c>
      <c r="H170" t="s">
        <v>158</v>
      </c>
      <c r="I170" t="s">
        <v>159</v>
      </c>
      <c r="N170" t="s">
        <v>352</v>
      </c>
      <c r="O170" t="s">
        <v>353</v>
      </c>
    </row>
    <row r="171" spans="1:15" x14ac:dyDescent="0.35">
      <c r="A171" t="str">
        <f>VLOOKUP(D171,'[1]EA osa'!A20:F928,6,FALSE)</f>
        <v>Põhitegevuse kulud</v>
      </c>
      <c r="B171" t="s">
        <v>156</v>
      </c>
      <c r="C171">
        <v>98000</v>
      </c>
      <c r="D171" s="1">
        <v>452100</v>
      </c>
      <c r="E171" t="s">
        <v>157</v>
      </c>
      <c r="F171" t="s">
        <v>77</v>
      </c>
      <c r="G171" t="s">
        <v>78</v>
      </c>
      <c r="H171" t="s">
        <v>158</v>
      </c>
      <c r="I171" t="s">
        <v>159</v>
      </c>
      <c r="N171" t="s">
        <v>354</v>
      </c>
      <c r="O171" t="s">
        <v>355</v>
      </c>
    </row>
    <row r="172" spans="1:15" x14ac:dyDescent="0.35">
      <c r="A172" t="str">
        <f>VLOOKUP(D172,'[1]EA osa'!A21:F929,6,FALSE)</f>
        <v>Põhitegevuse kulud</v>
      </c>
      <c r="B172" t="s">
        <v>156</v>
      </c>
      <c r="C172">
        <v>-98000</v>
      </c>
      <c r="D172" s="1">
        <v>450000</v>
      </c>
      <c r="E172" t="s">
        <v>136</v>
      </c>
      <c r="F172" t="s">
        <v>77</v>
      </c>
      <c r="G172" t="s">
        <v>78</v>
      </c>
      <c r="H172" t="s">
        <v>158</v>
      </c>
      <c r="I172" t="s">
        <v>159</v>
      </c>
      <c r="N172" t="s">
        <v>354</v>
      </c>
      <c r="O172" t="s">
        <v>355</v>
      </c>
    </row>
    <row r="173" spans="1:15" x14ac:dyDescent="0.35">
      <c r="A173" t="str">
        <f>VLOOKUP(D173,'[1]EA osa'!A22:F930,6,FALSE)</f>
        <v>Põhitegevuse kulud</v>
      </c>
      <c r="B173" t="s">
        <v>156</v>
      </c>
      <c r="C173">
        <v>5128</v>
      </c>
      <c r="D173" s="1">
        <v>413990</v>
      </c>
      <c r="E173" t="s">
        <v>281</v>
      </c>
      <c r="F173" t="s">
        <v>77</v>
      </c>
      <c r="G173" t="s">
        <v>78</v>
      </c>
      <c r="H173" t="s">
        <v>158</v>
      </c>
      <c r="I173" t="s">
        <v>159</v>
      </c>
      <c r="N173" t="s">
        <v>297</v>
      </c>
      <c r="O173" t="s">
        <v>298</v>
      </c>
    </row>
    <row r="174" spans="1:15" x14ac:dyDescent="0.35">
      <c r="A174" t="str">
        <f>VLOOKUP(D174,'[1]EA osa'!A23:F931,6,FALSE)</f>
        <v>Põhitegevuse kulud</v>
      </c>
      <c r="B174" t="s">
        <v>106</v>
      </c>
      <c r="C174">
        <v>-3000</v>
      </c>
      <c r="D174" s="1">
        <v>551260</v>
      </c>
      <c r="E174" t="s">
        <v>106</v>
      </c>
      <c r="F174" t="s">
        <v>215</v>
      </c>
      <c r="G174" t="s">
        <v>216</v>
      </c>
      <c r="H174" t="s">
        <v>112</v>
      </c>
      <c r="I174" t="s">
        <v>113</v>
      </c>
      <c r="J174" t="s">
        <v>356</v>
      </c>
      <c r="K174" t="s">
        <v>357</v>
      </c>
    </row>
    <row r="175" spans="1:15" x14ac:dyDescent="0.35">
      <c r="A175" t="str">
        <f>VLOOKUP(D175,'[1]EA osa'!A24:F932,6,FALSE)</f>
        <v>Põhitegevuse kulud</v>
      </c>
      <c r="B175" t="s">
        <v>358</v>
      </c>
      <c r="C175">
        <v>-5128</v>
      </c>
      <c r="D175" s="1">
        <v>413900</v>
      </c>
      <c r="E175" t="s">
        <v>246</v>
      </c>
      <c r="F175" t="s">
        <v>77</v>
      </c>
      <c r="G175" t="s">
        <v>78</v>
      </c>
      <c r="H175" t="s">
        <v>158</v>
      </c>
      <c r="I175" t="s">
        <v>159</v>
      </c>
      <c r="N175" t="s">
        <v>297</v>
      </c>
      <c r="O175" t="s">
        <v>298</v>
      </c>
    </row>
    <row r="176" spans="1:15" x14ac:dyDescent="0.35">
      <c r="A176" t="str">
        <f>VLOOKUP(D176,'[1]EA osa'!A25:F933,6,FALSE)</f>
        <v>Põhitegevuse kulud</v>
      </c>
      <c r="B176" t="s">
        <v>53</v>
      </c>
      <c r="C176">
        <v>750</v>
      </c>
      <c r="D176" s="1">
        <v>551500</v>
      </c>
      <c r="E176" t="s">
        <v>53</v>
      </c>
      <c r="F176" t="s">
        <v>306</v>
      </c>
      <c r="G176" t="s">
        <v>307</v>
      </c>
      <c r="H176" t="s">
        <v>158</v>
      </c>
      <c r="I176" t="s">
        <v>159</v>
      </c>
    </row>
    <row r="177" spans="1:15" x14ac:dyDescent="0.35">
      <c r="A177" t="str">
        <f>VLOOKUP(D177,'[1]EA osa'!A26:F934,6,FALSE)</f>
        <v>Põhitegevuse kulud</v>
      </c>
      <c r="B177" t="s">
        <v>359</v>
      </c>
      <c r="C177">
        <v>150</v>
      </c>
      <c r="D177" s="1">
        <v>551560</v>
      </c>
      <c r="E177" t="s">
        <v>359</v>
      </c>
      <c r="F177" t="s">
        <v>306</v>
      </c>
      <c r="G177" t="s">
        <v>307</v>
      </c>
      <c r="H177" t="s">
        <v>158</v>
      </c>
      <c r="I177" t="s">
        <v>159</v>
      </c>
    </row>
    <row r="178" spans="1:15" x14ac:dyDescent="0.35">
      <c r="A178" t="str">
        <f>VLOOKUP(D178,'[1]EA osa'!A27:F935,6,FALSE)</f>
        <v>Põhitegevuse kulud</v>
      </c>
      <c r="B178" t="s">
        <v>223</v>
      </c>
      <c r="C178">
        <v>-900</v>
      </c>
      <c r="D178" s="1">
        <v>551590</v>
      </c>
      <c r="E178" t="s">
        <v>223</v>
      </c>
      <c r="F178" t="s">
        <v>306</v>
      </c>
      <c r="G178" t="s">
        <v>307</v>
      </c>
      <c r="H178" t="s">
        <v>158</v>
      </c>
      <c r="I178" t="s">
        <v>159</v>
      </c>
    </row>
    <row r="179" spans="1:15" x14ac:dyDescent="0.35">
      <c r="A179" t="str">
        <f>VLOOKUP(D179,'[1]EA osa'!A28:F936,6,FALSE)</f>
        <v>Põhitegevuse kulud</v>
      </c>
      <c r="B179" t="s">
        <v>67</v>
      </c>
      <c r="C179">
        <v>9</v>
      </c>
      <c r="D179" s="1">
        <v>5064</v>
      </c>
      <c r="E179" t="s">
        <v>67</v>
      </c>
      <c r="F179" t="s">
        <v>205</v>
      </c>
      <c r="G179" t="s">
        <v>206</v>
      </c>
      <c r="H179" t="s">
        <v>207</v>
      </c>
      <c r="I179" t="s">
        <v>208</v>
      </c>
      <c r="N179" t="s">
        <v>163</v>
      </c>
      <c r="O179" t="s">
        <v>164</v>
      </c>
    </row>
    <row r="180" spans="1:15" x14ac:dyDescent="0.35">
      <c r="A180" t="str">
        <f>VLOOKUP(D180,'[1]EA osa'!A29:F937,6,FALSE)</f>
        <v>Põhitegevuse kulud</v>
      </c>
      <c r="B180" t="s">
        <v>360</v>
      </c>
      <c r="C180">
        <v>-3687</v>
      </c>
      <c r="D180" s="1">
        <v>413300</v>
      </c>
      <c r="E180" t="s">
        <v>361</v>
      </c>
      <c r="F180" t="s">
        <v>205</v>
      </c>
      <c r="G180" t="s">
        <v>206</v>
      </c>
      <c r="H180" t="s">
        <v>362</v>
      </c>
      <c r="I180" t="s">
        <v>363</v>
      </c>
      <c r="N180" t="s">
        <v>364</v>
      </c>
      <c r="O180" t="s">
        <v>365</v>
      </c>
    </row>
    <row r="181" spans="1:15" x14ac:dyDescent="0.35">
      <c r="A181" t="str">
        <f>VLOOKUP(D181,'[1]EA osa'!A30:F938,6,FALSE)</f>
        <v>Põhitegevuse kulud</v>
      </c>
      <c r="B181" t="s">
        <v>72</v>
      </c>
      <c r="C181">
        <v>358</v>
      </c>
      <c r="D181" s="1">
        <v>5063</v>
      </c>
      <c r="E181" t="s">
        <v>72</v>
      </c>
      <c r="F181" t="s">
        <v>205</v>
      </c>
      <c r="G181" t="s">
        <v>206</v>
      </c>
      <c r="H181" t="s">
        <v>207</v>
      </c>
      <c r="I181" t="s">
        <v>208</v>
      </c>
      <c r="N181" t="s">
        <v>163</v>
      </c>
      <c r="O181" t="s">
        <v>164</v>
      </c>
    </row>
    <row r="182" spans="1:15" x14ac:dyDescent="0.35">
      <c r="A182" t="str">
        <f>VLOOKUP(D182,'[1]EA osa'!A31:F939,6,FALSE)</f>
        <v>Põhitegevuse kulud</v>
      </c>
      <c r="B182" t="s">
        <v>366</v>
      </c>
      <c r="C182">
        <v>1086</v>
      </c>
      <c r="D182" s="1">
        <v>50011</v>
      </c>
      <c r="E182" t="s">
        <v>166</v>
      </c>
      <c r="F182" t="s">
        <v>205</v>
      </c>
      <c r="G182" t="s">
        <v>206</v>
      </c>
      <c r="H182" t="s">
        <v>207</v>
      </c>
      <c r="I182" t="s">
        <v>208</v>
      </c>
      <c r="N182" t="s">
        <v>163</v>
      </c>
      <c r="O182" t="s">
        <v>164</v>
      </c>
    </row>
    <row r="183" spans="1:15" x14ac:dyDescent="0.35">
      <c r="A183" t="str">
        <f>VLOOKUP(D183,'[1]EA osa'!A32:F940,6,FALSE)</f>
        <v>Põhitegevuse kulud</v>
      </c>
      <c r="B183" t="s">
        <v>367</v>
      </c>
      <c r="C183">
        <v>1166</v>
      </c>
      <c r="D183" s="1">
        <v>551480</v>
      </c>
      <c r="E183" t="s">
        <v>254</v>
      </c>
      <c r="F183" t="s">
        <v>299</v>
      </c>
      <c r="G183" t="s">
        <v>300</v>
      </c>
      <c r="H183" t="s">
        <v>32</v>
      </c>
      <c r="I183" t="s">
        <v>33</v>
      </c>
    </row>
    <row r="184" spans="1:15" x14ac:dyDescent="0.35">
      <c r="A184" t="str">
        <f>VLOOKUP(D184,'[1]EA osa'!A33:F941,6,FALSE)</f>
        <v>Põhitegevuse kulud</v>
      </c>
      <c r="B184" t="s">
        <v>367</v>
      </c>
      <c r="C184">
        <v>1166</v>
      </c>
      <c r="D184" s="1">
        <v>551480</v>
      </c>
      <c r="E184" t="s">
        <v>254</v>
      </c>
      <c r="F184" t="s">
        <v>30</v>
      </c>
      <c r="G184" t="s">
        <v>31</v>
      </c>
      <c r="H184" t="s">
        <v>32</v>
      </c>
      <c r="I184" t="s">
        <v>33</v>
      </c>
    </row>
    <row r="185" spans="1:15" x14ac:dyDescent="0.35">
      <c r="A185" t="str">
        <f>VLOOKUP(D185,'[1]EA osa'!A34:F942,6,FALSE)</f>
        <v>Põhitegevuse kulud</v>
      </c>
      <c r="B185" t="s">
        <v>368</v>
      </c>
      <c r="C185">
        <v>2195</v>
      </c>
      <c r="D185" s="1">
        <v>551480</v>
      </c>
      <c r="E185" t="s">
        <v>254</v>
      </c>
      <c r="F185" t="s">
        <v>167</v>
      </c>
      <c r="G185" t="s">
        <v>168</v>
      </c>
      <c r="H185" t="s">
        <v>169</v>
      </c>
      <c r="I185" t="s">
        <v>170</v>
      </c>
    </row>
    <row r="186" spans="1:15" x14ac:dyDescent="0.35">
      <c r="A186" t="str">
        <f>VLOOKUP(D186,'[1]EA osa'!A35:F943,6,FALSE)</f>
        <v>Põhitegevuse kulud</v>
      </c>
      <c r="B186" t="s">
        <v>369</v>
      </c>
      <c r="C186">
        <v>744</v>
      </c>
      <c r="D186" s="1">
        <v>551480</v>
      </c>
      <c r="E186" t="s">
        <v>254</v>
      </c>
      <c r="F186" t="s">
        <v>232</v>
      </c>
      <c r="G186" t="s">
        <v>233</v>
      </c>
      <c r="H186" t="s">
        <v>234</v>
      </c>
      <c r="I186" t="s">
        <v>235</v>
      </c>
    </row>
    <row r="187" spans="1:15" x14ac:dyDescent="0.35">
      <c r="A187" t="str">
        <f>VLOOKUP(D187,'[1]EA osa'!A36:F944,6,FALSE)</f>
        <v>Põhitegevuse kulud</v>
      </c>
      <c r="B187" t="s">
        <v>370</v>
      </c>
      <c r="C187">
        <v>620</v>
      </c>
      <c r="D187" s="1">
        <v>551480</v>
      </c>
      <c r="E187" t="s">
        <v>254</v>
      </c>
      <c r="F187" t="s">
        <v>215</v>
      </c>
      <c r="G187" t="s">
        <v>216</v>
      </c>
      <c r="H187" t="s">
        <v>112</v>
      </c>
      <c r="I187" t="s">
        <v>113</v>
      </c>
    </row>
    <row r="188" spans="1:15" x14ac:dyDescent="0.35">
      <c r="A188" t="str">
        <f>VLOOKUP(D188,'[1]EA osa'!A37:F945,6,FALSE)</f>
        <v>Põhitegevuse kulud</v>
      </c>
      <c r="B188" t="s">
        <v>371</v>
      </c>
      <c r="C188">
        <v>1085</v>
      </c>
      <c r="D188" s="1">
        <v>551480</v>
      </c>
      <c r="E188" t="s">
        <v>254</v>
      </c>
      <c r="F188" t="s">
        <v>219</v>
      </c>
      <c r="G188" t="s">
        <v>220</v>
      </c>
      <c r="H188" t="s">
        <v>158</v>
      </c>
      <c r="I188" t="s">
        <v>159</v>
      </c>
    </row>
    <row r="189" spans="1:15" x14ac:dyDescent="0.35">
      <c r="A189" t="str">
        <f>VLOOKUP(D189,'[1]EA osa'!A38:F946,6,FALSE)</f>
        <v>Põhitegevuse kulud</v>
      </c>
      <c r="B189" t="s">
        <v>372</v>
      </c>
      <c r="C189">
        <v>620</v>
      </c>
      <c r="D189" s="1">
        <v>551480</v>
      </c>
      <c r="E189" t="s">
        <v>254</v>
      </c>
      <c r="F189" t="s">
        <v>115</v>
      </c>
      <c r="G189" t="s">
        <v>116</v>
      </c>
      <c r="H189" t="s">
        <v>70</v>
      </c>
      <c r="I189" t="s">
        <v>71</v>
      </c>
    </row>
    <row r="190" spans="1:15" x14ac:dyDescent="0.35">
      <c r="A190" t="str">
        <f>VLOOKUP(D190,'[1]EA osa'!A39:F947,6,FALSE)</f>
        <v>Põhitegevuse kulud</v>
      </c>
      <c r="B190" t="s">
        <v>373</v>
      </c>
      <c r="C190">
        <v>310</v>
      </c>
      <c r="D190" s="1">
        <v>551480</v>
      </c>
      <c r="E190" t="s">
        <v>254</v>
      </c>
      <c r="F190" t="s">
        <v>68</v>
      </c>
      <c r="G190" t="s">
        <v>69</v>
      </c>
      <c r="H190" t="s">
        <v>70</v>
      </c>
      <c r="I190" t="s">
        <v>71</v>
      </c>
    </row>
    <row r="191" spans="1:15" x14ac:dyDescent="0.35">
      <c r="A191" t="str">
        <f>VLOOKUP(D191,'[1]EA osa'!A40:F948,6,FALSE)</f>
        <v>Põhitegevuse kulud</v>
      </c>
      <c r="B191" t="s">
        <v>372</v>
      </c>
      <c r="C191">
        <v>310</v>
      </c>
      <c r="D191" s="1">
        <v>551480</v>
      </c>
      <c r="E191" t="s">
        <v>254</v>
      </c>
      <c r="F191" t="s">
        <v>174</v>
      </c>
      <c r="G191" t="s">
        <v>175</v>
      </c>
      <c r="H191" t="s">
        <v>70</v>
      </c>
      <c r="I191" t="s">
        <v>71</v>
      </c>
    </row>
    <row r="192" spans="1:15" x14ac:dyDescent="0.35">
      <c r="A192" t="str">
        <f>VLOOKUP(D192,'[1]EA osa'!A41:F949,6,FALSE)</f>
        <v>Põhitegevuse kulud</v>
      </c>
      <c r="B192" t="s">
        <v>372</v>
      </c>
      <c r="C192">
        <v>310</v>
      </c>
      <c r="D192" s="1">
        <v>551480</v>
      </c>
      <c r="E192" t="s">
        <v>254</v>
      </c>
      <c r="F192" t="s">
        <v>312</v>
      </c>
      <c r="G192" t="s">
        <v>313</v>
      </c>
      <c r="H192" t="s">
        <v>70</v>
      </c>
      <c r="I192" t="s">
        <v>71</v>
      </c>
    </row>
    <row r="193" spans="1:13" x14ac:dyDescent="0.35">
      <c r="A193" t="str">
        <f>VLOOKUP(D193,'[1]EA osa'!A42:F950,6,FALSE)</f>
        <v>Põhitegevuse kulud</v>
      </c>
      <c r="B193" t="s">
        <v>374</v>
      </c>
      <c r="C193">
        <v>298</v>
      </c>
      <c r="D193" s="1">
        <v>550040</v>
      </c>
      <c r="E193" t="s">
        <v>375</v>
      </c>
      <c r="F193" t="s">
        <v>143</v>
      </c>
      <c r="G193" t="s">
        <v>144</v>
      </c>
      <c r="H193" t="s">
        <v>32</v>
      </c>
      <c r="I193" t="s">
        <v>33</v>
      </c>
      <c r="L193" t="s">
        <v>376</v>
      </c>
      <c r="M193" t="s">
        <v>377</v>
      </c>
    </row>
    <row r="194" spans="1:13" x14ac:dyDescent="0.35">
      <c r="A194" t="str">
        <f>VLOOKUP(D194,'[1]EA osa'!A43:F951,6,FALSE)</f>
        <v>Põhitegevuse kulud</v>
      </c>
      <c r="B194" t="s">
        <v>378</v>
      </c>
      <c r="C194">
        <v>2</v>
      </c>
      <c r="D194" s="1">
        <v>5064</v>
      </c>
      <c r="E194" t="s">
        <v>67</v>
      </c>
      <c r="F194" t="s">
        <v>143</v>
      </c>
      <c r="G194" t="s">
        <v>144</v>
      </c>
      <c r="H194" t="s">
        <v>32</v>
      </c>
      <c r="I194" t="s">
        <v>33</v>
      </c>
      <c r="L194" t="s">
        <v>379</v>
      </c>
      <c r="M194" t="s">
        <v>380</v>
      </c>
    </row>
    <row r="195" spans="1:13" x14ac:dyDescent="0.35">
      <c r="A195" t="str">
        <f>VLOOKUP(D195,'[1]EA osa'!A44:F952,6,FALSE)</f>
        <v>Põhitegevuse kulud</v>
      </c>
      <c r="B195" t="s">
        <v>378</v>
      </c>
      <c r="C195">
        <v>70</v>
      </c>
      <c r="D195" s="1">
        <v>5063</v>
      </c>
      <c r="E195" t="s">
        <v>72</v>
      </c>
      <c r="F195" t="s">
        <v>143</v>
      </c>
      <c r="G195" t="s">
        <v>144</v>
      </c>
      <c r="H195" t="s">
        <v>32</v>
      </c>
      <c r="I195" t="s">
        <v>33</v>
      </c>
      <c r="L195" t="s">
        <v>379</v>
      </c>
      <c r="M195" t="s">
        <v>380</v>
      </c>
    </row>
    <row r="196" spans="1:13" x14ac:dyDescent="0.35">
      <c r="A196" t="str">
        <f>VLOOKUP(D196,'[1]EA osa'!A45:F953,6,FALSE)</f>
        <v>Põhitegevuse kulud</v>
      </c>
      <c r="B196" t="s">
        <v>378</v>
      </c>
      <c r="C196">
        <v>212</v>
      </c>
      <c r="D196" s="1">
        <v>50021</v>
      </c>
      <c r="E196" t="s">
        <v>74</v>
      </c>
      <c r="F196" t="s">
        <v>143</v>
      </c>
      <c r="G196" t="s">
        <v>144</v>
      </c>
      <c r="H196" t="s">
        <v>32</v>
      </c>
      <c r="I196" t="s">
        <v>33</v>
      </c>
      <c r="L196" t="s">
        <v>379</v>
      </c>
      <c r="M196" t="s">
        <v>380</v>
      </c>
    </row>
    <row r="197" spans="1:13" x14ac:dyDescent="0.35">
      <c r="A197" t="str">
        <f>VLOOKUP(D197,'[1]EA osa'!A46:F954,6,FALSE)</f>
        <v>Põhitegevuse kulud</v>
      </c>
      <c r="B197" t="s">
        <v>374</v>
      </c>
      <c r="C197">
        <v>5</v>
      </c>
      <c r="D197" s="1">
        <v>5064</v>
      </c>
      <c r="E197" t="s">
        <v>67</v>
      </c>
      <c r="F197" t="s">
        <v>143</v>
      </c>
      <c r="G197" t="s">
        <v>144</v>
      </c>
      <c r="H197" t="s">
        <v>32</v>
      </c>
      <c r="I197" t="s">
        <v>33</v>
      </c>
      <c r="L197" t="s">
        <v>376</v>
      </c>
      <c r="M197" t="s">
        <v>377</v>
      </c>
    </row>
    <row r="198" spans="1:13" x14ac:dyDescent="0.35">
      <c r="A198" t="str">
        <f>VLOOKUP(D198,'[1]EA osa'!A47:F955,6,FALSE)</f>
        <v>Põhitegevuse kulud</v>
      </c>
      <c r="B198" t="s">
        <v>374</v>
      </c>
      <c r="C198">
        <v>220</v>
      </c>
      <c r="D198" s="1">
        <v>5063</v>
      </c>
      <c r="E198" t="s">
        <v>72</v>
      </c>
      <c r="F198" t="s">
        <v>143</v>
      </c>
      <c r="G198" t="s">
        <v>144</v>
      </c>
      <c r="H198" t="s">
        <v>32</v>
      </c>
      <c r="I198" t="s">
        <v>33</v>
      </c>
      <c r="L198" t="s">
        <v>376</v>
      </c>
      <c r="M198" t="s">
        <v>377</v>
      </c>
    </row>
    <row r="199" spans="1:13" x14ac:dyDescent="0.35">
      <c r="A199" t="str">
        <f>VLOOKUP(D199,'[1]EA osa'!A48:F956,6,FALSE)</f>
        <v>Põhitegevuse kulud</v>
      </c>
      <c r="B199" t="s">
        <v>381</v>
      </c>
      <c r="C199">
        <v>665</v>
      </c>
      <c r="D199" s="1">
        <v>50020</v>
      </c>
      <c r="E199" t="s">
        <v>117</v>
      </c>
      <c r="F199" t="s">
        <v>143</v>
      </c>
      <c r="G199" t="s">
        <v>144</v>
      </c>
      <c r="H199" t="s">
        <v>32</v>
      </c>
      <c r="I199" t="s">
        <v>33</v>
      </c>
      <c r="L199" t="s">
        <v>376</v>
      </c>
      <c r="M199" t="s">
        <v>377</v>
      </c>
    </row>
    <row r="200" spans="1:13" x14ac:dyDescent="0.35">
      <c r="A200" t="str">
        <f>VLOOKUP(D200,'[1]EA osa'!A49:F957,6,FALSE)</f>
        <v>Põhitegevuse kulud</v>
      </c>
      <c r="B200" t="s">
        <v>382</v>
      </c>
      <c r="C200">
        <v>1050</v>
      </c>
      <c r="D200" s="1">
        <v>550304</v>
      </c>
      <c r="E200" t="s">
        <v>382</v>
      </c>
      <c r="F200" t="s">
        <v>143</v>
      </c>
      <c r="G200" t="s">
        <v>144</v>
      </c>
      <c r="H200" t="s">
        <v>32</v>
      </c>
      <c r="I200" t="s">
        <v>33</v>
      </c>
      <c r="L200" t="s">
        <v>376</v>
      </c>
      <c r="M200" t="s">
        <v>377</v>
      </c>
    </row>
    <row r="201" spans="1:13" x14ac:dyDescent="0.35">
      <c r="A201" t="str">
        <f>VLOOKUP(D201,'[1]EA osa'!A50:F958,6,FALSE)</f>
        <v>Põhitegevuse kulud</v>
      </c>
      <c r="B201" t="s">
        <v>383</v>
      </c>
      <c r="C201">
        <v>1040</v>
      </c>
      <c r="D201" s="1">
        <v>550301</v>
      </c>
      <c r="E201" t="s">
        <v>383</v>
      </c>
      <c r="F201" t="s">
        <v>143</v>
      </c>
      <c r="G201" t="s">
        <v>144</v>
      </c>
      <c r="H201" t="s">
        <v>32</v>
      </c>
      <c r="I201" t="s">
        <v>33</v>
      </c>
      <c r="L201" t="s">
        <v>376</v>
      </c>
      <c r="M201" t="s">
        <v>377</v>
      </c>
    </row>
    <row r="202" spans="1:13" x14ac:dyDescent="0.35">
      <c r="A202" t="str">
        <f>VLOOKUP(D202,'[1]EA osa'!A51:F959,6,FALSE)</f>
        <v>Põhitegevuse kulud</v>
      </c>
      <c r="B202" t="s">
        <v>384</v>
      </c>
      <c r="C202">
        <v>8722</v>
      </c>
      <c r="D202" s="1">
        <v>450030</v>
      </c>
      <c r="E202" t="s">
        <v>385</v>
      </c>
      <c r="F202" t="s">
        <v>143</v>
      </c>
      <c r="G202" t="s">
        <v>144</v>
      </c>
      <c r="H202" t="s">
        <v>32</v>
      </c>
      <c r="I202" t="s">
        <v>33</v>
      </c>
      <c r="L202" t="s">
        <v>376</v>
      </c>
      <c r="M202" t="s">
        <v>377</v>
      </c>
    </row>
    <row r="203" spans="1:13" x14ac:dyDescent="0.35">
      <c r="A203" t="str">
        <f>VLOOKUP(D203,'[1]EA osa'!A52:F960,6,FALSE)</f>
        <v>Põhitegevuse tulud</v>
      </c>
      <c r="B203" t="s">
        <v>374</v>
      </c>
      <c r="C203">
        <v>12000</v>
      </c>
      <c r="D203" s="1">
        <v>350020</v>
      </c>
      <c r="E203" t="s">
        <v>180</v>
      </c>
      <c r="F203" t="s">
        <v>143</v>
      </c>
      <c r="G203" t="s">
        <v>144</v>
      </c>
      <c r="H203" t="s">
        <v>32</v>
      </c>
      <c r="I203" t="s">
        <v>33</v>
      </c>
      <c r="L203" t="s">
        <v>376</v>
      </c>
      <c r="M203" t="s">
        <v>377</v>
      </c>
    </row>
    <row r="204" spans="1:13" x14ac:dyDescent="0.35">
      <c r="A204" t="str">
        <f>VLOOKUP(D204,'[1]EA osa'!A53:F961,6,FALSE)</f>
        <v>Põhitegevuse tulud</v>
      </c>
      <c r="B204" t="s">
        <v>386</v>
      </c>
      <c r="C204">
        <v>284</v>
      </c>
      <c r="D204" s="1">
        <v>350000</v>
      </c>
      <c r="E204" t="s">
        <v>136</v>
      </c>
      <c r="F204" t="s">
        <v>143</v>
      </c>
      <c r="G204" t="s">
        <v>144</v>
      </c>
      <c r="H204" t="s">
        <v>32</v>
      </c>
      <c r="I204" t="s">
        <v>33</v>
      </c>
      <c r="L204" t="s">
        <v>379</v>
      </c>
      <c r="M204" t="s">
        <v>380</v>
      </c>
    </row>
    <row r="205" spans="1:13" x14ac:dyDescent="0.35">
      <c r="A205" t="str">
        <f>VLOOKUP(D205,'[1]EA osa'!A54:F962,6,FALSE)</f>
        <v>Põhitegevuse kulud</v>
      </c>
      <c r="B205" t="s">
        <v>39</v>
      </c>
      <c r="C205">
        <v>50</v>
      </c>
      <c r="D205" s="1">
        <v>552590</v>
      </c>
      <c r="E205" t="s">
        <v>39</v>
      </c>
      <c r="F205" t="s">
        <v>143</v>
      </c>
      <c r="G205" t="s">
        <v>144</v>
      </c>
      <c r="H205" t="s">
        <v>32</v>
      </c>
      <c r="I205" t="s">
        <v>33</v>
      </c>
    </row>
    <row r="206" spans="1:13" x14ac:dyDescent="0.35">
      <c r="A206" t="str">
        <f>VLOOKUP(D206,'[1]EA osa'!A55:F963,6,FALSE)</f>
        <v>Põhitegevuse kulud</v>
      </c>
      <c r="B206" t="s">
        <v>387</v>
      </c>
      <c r="C206">
        <v>36</v>
      </c>
      <c r="D206" s="1">
        <v>552440</v>
      </c>
      <c r="E206" t="s">
        <v>387</v>
      </c>
      <c r="F206" t="s">
        <v>143</v>
      </c>
      <c r="G206" t="s">
        <v>144</v>
      </c>
      <c r="H206" t="s">
        <v>32</v>
      </c>
      <c r="I206" t="s">
        <v>33</v>
      </c>
    </row>
    <row r="207" spans="1:13" x14ac:dyDescent="0.35">
      <c r="A207" t="str">
        <f>VLOOKUP(D207,'[1]EA osa'!A56:F964,6,FALSE)</f>
        <v>Põhitegevuse tulud</v>
      </c>
      <c r="B207" t="s">
        <v>388</v>
      </c>
      <c r="C207">
        <v>86</v>
      </c>
      <c r="D207" s="1">
        <v>322090</v>
      </c>
      <c r="E207" t="s">
        <v>41</v>
      </c>
      <c r="F207" t="s">
        <v>143</v>
      </c>
      <c r="G207" t="s">
        <v>144</v>
      </c>
      <c r="H207" t="s">
        <v>32</v>
      </c>
      <c r="I207" t="s">
        <v>33</v>
      </c>
    </row>
    <row r="208" spans="1:13" x14ac:dyDescent="0.35">
      <c r="A208" t="str">
        <f>VLOOKUP(D208,'[1]EA osa'!A57:F965,6,FALSE)</f>
        <v>Põhitegevuse kulud</v>
      </c>
      <c r="B208" t="s">
        <v>389</v>
      </c>
      <c r="C208">
        <v>1064</v>
      </c>
      <c r="D208" s="1">
        <v>551308</v>
      </c>
      <c r="E208" t="s">
        <v>389</v>
      </c>
      <c r="F208" t="s">
        <v>143</v>
      </c>
      <c r="G208" t="s">
        <v>144</v>
      </c>
      <c r="H208" t="s">
        <v>32</v>
      </c>
      <c r="I208" t="s">
        <v>33</v>
      </c>
    </row>
    <row r="209" spans="1:15" x14ac:dyDescent="0.35">
      <c r="A209" t="str">
        <f>VLOOKUP(D209,'[1]EA osa'!A58:F966,6,FALSE)</f>
        <v>Põhitegevuse kulud</v>
      </c>
      <c r="B209" t="s">
        <v>29</v>
      </c>
      <c r="C209">
        <v>40</v>
      </c>
      <c r="D209" s="1">
        <v>550420</v>
      </c>
      <c r="E209" t="s">
        <v>29</v>
      </c>
      <c r="F209" t="s">
        <v>143</v>
      </c>
      <c r="G209" t="s">
        <v>144</v>
      </c>
      <c r="H209" t="s">
        <v>32</v>
      </c>
      <c r="I209" t="s">
        <v>33</v>
      </c>
    </row>
    <row r="210" spans="1:15" x14ac:dyDescent="0.35">
      <c r="A210" t="str">
        <f>VLOOKUP(D210,'[1]EA osa'!A59:F967,6,FALSE)</f>
        <v>Põhitegevuse kulud</v>
      </c>
      <c r="B210" t="s">
        <v>29</v>
      </c>
      <c r="C210">
        <v>-1104</v>
      </c>
      <c r="D210" s="1">
        <v>550302</v>
      </c>
      <c r="E210" t="s">
        <v>29</v>
      </c>
      <c r="F210" t="s">
        <v>143</v>
      </c>
      <c r="G210" t="s">
        <v>144</v>
      </c>
      <c r="H210" t="s">
        <v>32</v>
      </c>
      <c r="I210" t="s">
        <v>33</v>
      </c>
    </row>
    <row r="211" spans="1:15" x14ac:dyDescent="0.35">
      <c r="A211" t="str">
        <f>VLOOKUP(D211,'[1]EA osa'!A60:F968,6,FALSE)</f>
        <v>Põhitegevuse kulud</v>
      </c>
      <c r="B211" t="s">
        <v>367</v>
      </c>
      <c r="C211">
        <v>608</v>
      </c>
      <c r="D211" s="1">
        <v>551480</v>
      </c>
      <c r="E211" t="s">
        <v>254</v>
      </c>
      <c r="F211" t="s">
        <v>143</v>
      </c>
      <c r="G211" t="s">
        <v>144</v>
      </c>
      <c r="H211" t="s">
        <v>32</v>
      </c>
      <c r="I211" t="s">
        <v>33</v>
      </c>
    </row>
    <row r="212" spans="1:15" x14ac:dyDescent="0.35">
      <c r="A212" t="str">
        <f>VLOOKUP(D212,'[1]EA osa'!A61:F969,6,FALSE)</f>
        <v>Põhitegevuse kulud</v>
      </c>
      <c r="B212" t="s">
        <v>371</v>
      </c>
      <c r="C212">
        <v>707</v>
      </c>
      <c r="D212" s="1">
        <v>551480</v>
      </c>
      <c r="E212" t="s">
        <v>254</v>
      </c>
      <c r="F212" t="s">
        <v>390</v>
      </c>
      <c r="G212" t="s">
        <v>391</v>
      </c>
      <c r="H212" t="s">
        <v>112</v>
      </c>
      <c r="I212" t="s">
        <v>113</v>
      </c>
    </row>
    <row r="213" spans="1:15" x14ac:dyDescent="0.35">
      <c r="A213" t="str">
        <f>VLOOKUP(D213,'[1]EA osa'!A62:F970,6,FALSE)</f>
        <v>Põhitegevuse kulud</v>
      </c>
      <c r="B213" t="s">
        <v>392</v>
      </c>
      <c r="C213">
        <v>-400</v>
      </c>
      <c r="D213" s="1">
        <v>552520</v>
      </c>
      <c r="E213" t="s">
        <v>76</v>
      </c>
      <c r="F213" t="s">
        <v>77</v>
      </c>
      <c r="G213" t="s">
        <v>78</v>
      </c>
      <c r="H213" t="s">
        <v>266</v>
      </c>
      <c r="I213" t="s">
        <v>267</v>
      </c>
      <c r="N213" t="s">
        <v>81</v>
      </c>
      <c r="O213" t="s">
        <v>82</v>
      </c>
    </row>
    <row r="214" spans="1:15" x14ac:dyDescent="0.35">
      <c r="A214" t="str">
        <f>VLOOKUP(D214,'[1]EA osa'!A63:F971,6,FALSE)</f>
        <v>Põhitegevuse kulud</v>
      </c>
      <c r="B214" t="s">
        <v>393</v>
      </c>
      <c r="C214">
        <v>-18</v>
      </c>
      <c r="D214" s="1">
        <v>5064</v>
      </c>
      <c r="E214" t="s">
        <v>67</v>
      </c>
      <c r="F214" t="s">
        <v>77</v>
      </c>
      <c r="G214" t="s">
        <v>78</v>
      </c>
      <c r="H214" t="s">
        <v>32</v>
      </c>
      <c r="I214" t="s">
        <v>33</v>
      </c>
      <c r="L214" t="s">
        <v>394</v>
      </c>
      <c r="M214" t="s">
        <v>395</v>
      </c>
    </row>
    <row r="215" spans="1:15" x14ac:dyDescent="0.35">
      <c r="A215" t="str">
        <f>VLOOKUP(D215,'[1]EA osa'!A64:F972,6,FALSE)</f>
        <v>Põhitegevuse kulud</v>
      </c>
      <c r="B215" t="s">
        <v>396</v>
      </c>
      <c r="C215">
        <v>-728</v>
      </c>
      <c r="D215" s="1">
        <v>5063</v>
      </c>
      <c r="E215" t="s">
        <v>72</v>
      </c>
      <c r="F215" t="s">
        <v>77</v>
      </c>
      <c r="G215" t="s">
        <v>78</v>
      </c>
      <c r="H215" t="s">
        <v>32</v>
      </c>
      <c r="I215" t="s">
        <v>33</v>
      </c>
      <c r="L215" t="s">
        <v>394</v>
      </c>
      <c r="M215" t="s">
        <v>395</v>
      </c>
    </row>
    <row r="216" spans="1:15" x14ac:dyDescent="0.35">
      <c r="A216" t="str">
        <f>VLOOKUP(D216,'[1]EA osa'!A65:F973,6,FALSE)</f>
        <v>Põhitegevuse kulud</v>
      </c>
      <c r="B216" t="s">
        <v>397</v>
      </c>
      <c r="C216">
        <v>-2205</v>
      </c>
      <c r="D216" s="1">
        <v>50020</v>
      </c>
      <c r="E216" t="s">
        <v>117</v>
      </c>
      <c r="F216" t="s">
        <v>77</v>
      </c>
      <c r="G216" t="s">
        <v>78</v>
      </c>
      <c r="H216" t="s">
        <v>32</v>
      </c>
      <c r="I216" t="s">
        <v>33</v>
      </c>
      <c r="L216" t="s">
        <v>394</v>
      </c>
      <c r="M216" t="s">
        <v>395</v>
      </c>
    </row>
    <row r="217" spans="1:15" x14ac:dyDescent="0.35">
      <c r="A217" t="str">
        <f>VLOOKUP(D217,'[1]EA osa'!A66:F974,6,FALSE)</f>
        <v>Põhitegevuse kulud</v>
      </c>
      <c r="B217" t="s">
        <v>398</v>
      </c>
      <c r="C217">
        <v>781</v>
      </c>
      <c r="D217" s="1">
        <v>551480</v>
      </c>
      <c r="E217" t="s">
        <v>254</v>
      </c>
      <c r="F217" t="s">
        <v>127</v>
      </c>
      <c r="G217" t="s">
        <v>128</v>
      </c>
      <c r="H217" t="s">
        <v>129</v>
      </c>
      <c r="I217" t="s">
        <v>130</v>
      </c>
    </row>
    <row r="218" spans="1:15" x14ac:dyDescent="0.35">
      <c r="A218" t="str">
        <f>VLOOKUP(D218,'[1]EA osa'!A67:F975,6,FALSE)</f>
        <v>Põhitegevuse kulud</v>
      </c>
      <c r="B218" t="s">
        <v>399</v>
      </c>
      <c r="C218">
        <v>444</v>
      </c>
      <c r="D218" s="1">
        <v>551460</v>
      </c>
      <c r="E218" t="s">
        <v>400</v>
      </c>
      <c r="F218" t="s">
        <v>127</v>
      </c>
      <c r="G218" t="s">
        <v>128</v>
      </c>
      <c r="H218" t="s">
        <v>129</v>
      </c>
      <c r="I218" t="s">
        <v>130</v>
      </c>
    </row>
    <row r="219" spans="1:15" x14ac:dyDescent="0.35">
      <c r="A219" t="str">
        <f>VLOOKUP(D219,'[1]EA osa'!A68:F976,6,FALSE)</f>
        <v>Põhitegevuse kulud</v>
      </c>
      <c r="B219" t="s">
        <v>401</v>
      </c>
      <c r="C219">
        <v>2000</v>
      </c>
      <c r="D219" s="1">
        <v>550400</v>
      </c>
      <c r="E219" t="s">
        <v>37</v>
      </c>
      <c r="F219" t="s">
        <v>127</v>
      </c>
      <c r="G219" t="s">
        <v>128</v>
      </c>
      <c r="H219" t="s">
        <v>129</v>
      </c>
      <c r="I219" t="s">
        <v>130</v>
      </c>
    </row>
    <row r="220" spans="1:15" x14ac:dyDescent="0.35">
      <c r="A220" t="str">
        <f>VLOOKUP(D220,'[1]EA osa'!A69:F977,6,FALSE)</f>
        <v>Põhitegevuse tulud</v>
      </c>
      <c r="B220" t="s">
        <v>401</v>
      </c>
      <c r="C220">
        <v>2000</v>
      </c>
      <c r="D220" s="1">
        <v>350000</v>
      </c>
      <c r="E220" t="s">
        <v>136</v>
      </c>
      <c r="F220" t="s">
        <v>127</v>
      </c>
      <c r="G220" t="s">
        <v>128</v>
      </c>
      <c r="H220" t="s">
        <v>129</v>
      </c>
      <c r="I220" t="s">
        <v>130</v>
      </c>
    </row>
    <row r="221" spans="1:15" x14ac:dyDescent="0.35">
      <c r="A221" t="str">
        <f>VLOOKUP(D221,'[1]EA osa'!A70:F978,6,FALSE)</f>
        <v>Põhitegevuse kulud</v>
      </c>
      <c r="B221" t="s">
        <v>402</v>
      </c>
      <c r="C221">
        <v>1250</v>
      </c>
      <c r="D221" s="1">
        <v>552520</v>
      </c>
      <c r="E221" t="s">
        <v>76</v>
      </c>
      <c r="F221" t="s">
        <v>127</v>
      </c>
      <c r="G221" t="s">
        <v>128</v>
      </c>
      <c r="H221" t="s">
        <v>129</v>
      </c>
      <c r="I221" t="s">
        <v>130</v>
      </c>
    </row>
    <row r="222" spans="1:15" x14ac:dyDescent="0.35">
      <c r="A222" t="str">
        <f>VLOOKUP(D222,'[1]EA osa'!A71:F979,6,FALSE)</f>
        <v>Põhitegevuse tulud</v>
      </c>
      <c r="B222" t="s">
        <v>402</v>
      </c>
      <c r="C222">
        <v>1250</v>
      </c>
      <c r="D222" s="1">
        <v>350002</v>
      </c>
      <c r="E222" t="s">
        <v>229</v>
      </c>
      <c r="F222" t="s">
        <v>127</v>
      </c>
      <c r="G222" t="s">
        <v>128</v>
      </c>
      <c r="H222" t="s">
        <v>129</v>
      </c>
      <c r="I222" t="s">
        <v>130</v>
      </c>
    </row>
    <row r="223" spans="1:15" x14ac:dyDescent="0.35">
      <c r="A223" t="str">
        <f>VLOOKUP(D223,'[1]EA osa'!A72:F980,6,FALSE)</f>
        <v>Põhitegevuse kulud</v>
      </c>
      <c r="B223" t="s">
        <v>403</v>
      </c>
      <c r="C223">
        <v>310</v>
      </c>
      <c r="D223" s="1">
        <v>551480</v>
      </c>
      <c r="E223" t="s">
        <v>254</v>
      </c>
      <c r="F223" t="s">
        <v>110</v>
      </c>
      <c r="G223" t="s">
        <v>111</v>
      </c>
      <c r="H223" t="s">
        <v>112</v>
      </c>
      <c r="I223" t="s">
        <v>113</v>
      </c>
    </row>
    <row r="224" spans="1:15" x14ac:dyDescent="0.35">
      <c r="A224" t="str">
        <f>VLOOKUP(D224,'[1]EA osa'!A73:F981,6,FALSE)</f>
        <v>Põhitegevuse kulud</v>
      </c>
      <c r="B224" t="s">
        <v>404</v>
      </c>
      <c r="C224">
        <v>859</v>
      </c>
      <c r="D224" s="1">
        <v>550309</v>
      </c>
      <c r="E224" t="s">
        <v>230</v>
      </c>
      <c r="F224" t="s">
        <v>127</v>
      </c>
      <c r="G224" t="s">
        <v>128</v>
      </c>
      <c r="H224" t="s">
        <v>129</v>
      </c>
      <c r="I224" t="s">
        <v>130</v>
      </c>
    </row>
    <row r="225" spans="1:17" x14ac:dyDescent="0.35">
      <c r="A225" t="str">
        <f>VLOOKUP(D225,'[1]EA osa'!A74:F982,6,FALSE)</f>
        <v>Põhitegevuse kulud</v>
      </c>
      <c r="B225" t="s">
        <v>405</v>
      </c>
      <c r="C225">
        <v>-859</v>
      </c>
      <c r="D225" s="1">
        <v>550301</v>
      </c>
      <c r="E225" t="s">
        <v>383</v>
      </c>
      <c r="F225" t="s">
        <v>127</v>
      </c>
      <c r="G225" t="s">
        <v>128</v>
      </c>
      <c r="H225" t="s">
        <v>129</v>
      </c>
      <c r="I225" t="s">
        <v>130</v>
      </c>
    </row>
    <row r="226" spans="1:17" x14ac:dyDescent="0.35">
      <c r="A226" t="str">
        <f>VLOOKUP(D226,'[1]EA osa'!A75:F983,6,FALSE)</f>
        <v>Põhitegevuse kulud</v>
      </c>
      <c r="B226" t="s">
        <v>382</v>
      </c>
      <c r="C226">
        <v>725</v>
      </c>
      <c r="D226" s="1">
        <v>550304</v>
      </c>
      <c r="E226" t="s">
        <v>382</v>
      </c>
      <c r="F226" t="s">
        <v>127</v>
      </c>
      <c r="G226" t="s">
        <v>128</v>
      </c>
      <c r="H226" t="s">
        <v>129</v>
      </c>
      <c r="I226" t="s">
        <v>130</v>
      </c>
    </row>
    <row r="227" spans="1:17" x14ac:dyDescent="0.35">
      <c r="A227" t="str">
        <f>VLOOKUP(D227,'[1]EA osa'!A76:F984,6,FALSE)</f>
        <v>Põhitegevuse kulud</v>
      </c>
      <c r="B227" t="s">
        <v>406</v>
      </c>
      <c r="C227">
        <v>-725</v>
      </c>
      <c r="D227" s="1">
        <v>550302</v>
      </c>
      <c r="E227" t="s">
        <v>29</v>
      </c>
      <c r="F227" t="s">
        <v>127</v>
      </c>
      <c r="G227" t="s">
        <v>128</v>
      </c>
      <c r="H227" t="s">
        <v>129</v>
      </c>
      <c r="I227" t="s">
        <v>130</v>
      </c>
    </row>
    <row r="228" spans="1:17" x14ac:dyDescent="0.35">
      <c r="A228" t="str">
        <f>VLOOKUP(D228,'[1]EA osa'!A77:F985,6,FALSE)</f>
        <v>Põhitegevuse kulud</v>
      </c>
      <c r="B228" t="s">
        <v>407</v>
      </c>
      <c r="C228">
        <v>100</v>
      </c>
      <c r="D228" s="1">
        <v>550012</v>
      </c>
      <c r="E228" t="s">
        <v>407</v>
      </c>
      <c r="F228" t="s">
        <v>127</v>
      </c>
      <c r="G228" t="s">
        <v>128</v>
      </c>
      <c r="H228" t="s">
        <v>129</v>
      </c>
      <c r="I228" t="s">
        <v>130</v>
      </c>
    </row>
    <row r="229" spans="1:17" x14ac:dyDescent="0.35">
      <c r="A229" t="str">
        <f>VLOOKUP(D229,'[1]EA osa'!A78:F986,6,FALSE)</f>
        <v>Põhitegevuse kulud</v>
      </c>
      <c r="B229" t="s">
        <v>408</v>
      </c>
      <c r="C229">
        <v>-100</v>
      </c>
      <c r="D229" s="1">
        <v>550099</v>
      </c>
      <c r="E229" t="s">
        <v>409</v>
      </c>
      <c r="F229" t="s">
        <v>127</v>
      </c>
      <c r="G229" t="s">
        <v>128</v>
      </c>
      <c r="H229" t="s">
        <v>129</v>
      </c>
      <c r="I229" t="s">
        <v>130</v>
      </c>
    </row>
    <row r="230" spans="1:17" x14ac:dyDescent="0.35">
      <c r="A230" t="str">
        <f>VLOOKUP(D230,'[1]EA osa'!A79:F987,6,FALSE)</f>
        <v>Põhitegevuse kulud</v>
      </c>
      <c r="B230" t="s">
        <v>410</v>
      </c>
      <c r="C230">
        <v>480</v>
      </c>
      <c r="D230" s="1">
        <v>551308</v>
      </c>
      <c r="E230" t="s">
        <v>389</v>
      </c>
      <c r="F230" t="s">
        <v>127</v>
      </c>
      <c r="G230" t="s">
        <v>128</v>
      </c>
      <c r="H230" t="s">
        <v>129</v>
      </c>
      <c r="I230" t="s">
        <v>130</v>
      </c>
    </row>
    <row r="231" spans="1:17" x14ac:dyDescent="0.35">
      <c r="A231" t="str">
        <f>VLOOKUP(D231,'[1]EA osa'!A80:F988,6,FALSE)</f>
        <v>Põhitegevuse kulud</v>
      </c>
      <c r="B231" t="s">
        <v>411</v>
      </c>
      <c r="C231">
        <v>-480</v>
      </c>
      <c r="D231" s="1">
        <v>551300</v>
      </c>
      <c r="E231" t="s">
        <v>412</v>
      </c>
      <c r="F231" t="s">
        <v>127</v>
      </c>
      <c r="G231" t="s">
        <v>128</v>
      </c>
      <c r="H231" t="s">
        <v>129</v>
      </c>
      <c r="I231" t="s">
        <v>130</v>
      </c>
    </row>
    <row r="232" spans="1:17" x14ac:dyDescent="0.35">
      <c r="A232" t="str">
        <f>VLOOKUP(D232,'[1]EA osa'!A81:F989,6,FALSE)</f>
        <v>Põhitegevuse kulud</v>
      </c>
      <c r="B232" t="s">
        <v>367</v>
      </c>
      <c r="C232">
        <v>1383</v>
      </c>
      <c r="D232" s="1">
        <v>551480</v>
      </c>
      <c r="E232" t="s">
        <v>254</v>
      </c>
      <c r="F232" t="s">
        <v>340</v>
      </c>
      <c r="G232" t="s">
        <v>341</v>
      </c>
      <c r="H232" t="s">
        <v>32</v>
      </c>
      <c r="I232" t="s">
        <v>33</v>
      </c>
    </row>
    <row r="233" spans="1:17" x14ac:dyDescent="0.35">
      <c r="A233" t="str">
        <f>VLOOKUP(D233,'[1]EA osa'!A82:F990,6,FALSE)</f>
        <v>Põhitegevuse kulud</v>
      </c>
      <c r="B233" t="s">
        <v>413</v>
      </c>
      <c r="C233">
        <v>2847</v>
      </c>
      <c r="D233" s="1">
        <v>550200</v>
      </c>
      <c r="E233" t="s">
        <v>414</v>
      </c>
      <c r="F233" t="s">
        <v>44</v>
      </c>
      <c r="G233" t="s">
        <v>45</v>
      </c>
      <c r="H233" t="s">
        <v>415</v>
      </c>
      <c r="I233" t="s">
        <v>416</v>
      </c>
      <c r="L233" t="s">
        <v>417</v>
      </c>
      <c r="M233" t="s">
        <v>418</v>
      </c>
    </row>
    <row r="234" spans="1:17" x14ac:dyDescent="0.35">
      <c r="A234" t="str">
        <f>VLOOKUP(D234,'[1]EA osa'!A83:F991,6,FALSE)</f>
        <v>Põhitegevuse kulud</v>
      </c>
      <c r="B234" t="s">
        <v>419</v>
      </c>
      <c r="C234">
        <v>14136</v>
      </c>
      <c r="D234" s="1">
        <v>550200</v>
      </c>
      <c r="E234" t="s">
        <v>414</v>
      </c>
      <c r="F234" t="s">
        <v>44</v>
      </c>
      <c r="G234" t="s">
        <v>45</v>
      </c>
      <c r="H234" t="s">
        <v>415</v>
      </c>
      <c r="I234" t="s">
        <v>416</v>
      </c>
      <c r="L234" t="s">
        <v>420</v>
      </c>
      <c r="M234" t="s">
        <v>421</v>
      </c>
    </row>
    <row r="235" spans="1:17" x14ac:dyDescent="0.35">
      <c r="A235" t="str">
        <f>VLOOKUP(D235,'[1]EA osa'!A84:F992,6,FALSE)</f>
        <v>Põhitegevuse kulud</v>
      </c>
      <c r="B235" t="s">
        <v>422</v>
      </c>
      <c r="C235">
        <v>-781</v>
      </c>
      <c r="D235" s="1">
        <v>551480</v>
      </c>
      <c r="E235" t="s">
        <v>254</v>
      </c>
      <c r="F235" t="s">
        <v>127</v>
      </c>
      <c r="G235" t="s">
        <v>128</v>
      </c>
      <c r="H235" t="s">
        <v>129</v>
      </c>
      <c r="I235" t="s">
        <v>130</v>
      </c>
      <c r="J235" t="s">
        <v>423</v>
      </c>
      <c r="K235" t="s">
        <v>424</v>
      </c>
      <c r="P235" t="s">
        <v>423</v>
      </c>
      <c r="Q235" t="s">
        <v>424</v>
      </c>
    </row>
    <row r="236" spans="1:17" x14ac:dyDescent="0.35">
      <c r="A236" t="str">
        <f>VLOOKUP(D236,'[1]EA osa'!A85:F993,6,FALSE)</f>
        <v>Põhitegevuse kulud</v>
      </c>
      <c r="B236" t="s">
        <v>425</v>
      </c>
      <c r="C236">
        <v>-444</v>
      </c>
      <c r="D236" s="1">
        <v>551460</v>
      </c>
      <c r="E236" t="s">
        <v>400</v>
      </c>
      <c r="F236" t="s">
        <v>127</v>
      </c>
      <c r="G236" t="s">
        <v>128</v>
      </c>
      <c r="H236" t="s">
        <v>129</v>
      </c>
      <c r="I236" t="s">
        <v>130</v>
      </c>
      <c r="J236" t="s">
        <v>423</v>
      </c>
      <c r="K236" t="s">
        <v>424</v>
      </c>
      <c r="P236" t="s">
        <v>423</v>
      </c>
      <c r="Q236" t="s">
        <v>424</v>
      </c>
    </row>
    <row r="237" spans="1:17" x14ac:dyDescent="0.35">
      <c r="A237" t="str">
        <f>VLOOKUP(D237,'[1]EA osa'!A86:F994,6,FALSE)</f>
        <v>Põhitegevuse kulud</v>
      </c>
      <c r="B237" t="s">
        <v>426</v>
      </c>
      <c r="C237">
        <v>-1166</v>
      </c>
      <c r="D237" s="1">
        <v>551480</v>
      </c>
      <c r="E237" t="s">
        <v>254</v>
      </c>
      <c r="F237" t="s">
        <v>299</v>
      </c>
      <c r="G237" t="s">
        <v>300</v>
      </c>
      <c r="H237" t="s">
        <v>32</v>
      </c>
      <c r="I237" t="s">
        <v>33</v>
      </c>
      <c r="J237" t="s">
        <v>423</v>
      </c>
      <c r="K237" t="s">
        <v>424</v>
      </c>
      <c r="P237" t="s">
        <v>423</v>
      </c>
      <c r="Q237" t="s">
        <v>424</v>
      </c>
    </row>
    <row r="238" spans="1:17" x14ac:dyDescent="0.35">
      <c r="A238" t="str">
        <f>VLOOKUP(D238,'[1]EA osa'!A87:F995,6,FALSE)</f>
        <v>Põhitegevuse kulud</v>
      </c>
      <c r="B238" t="s">
        <v>426</v>
      </c>
      <c r="C238">
        <v>-1166</v>
      </c>
      <c r="D238" s="1">
        <v>551480</v>
      </c>
      <c r="E238" t="s">
        <v>254</v>
      </c>
      <c r="F238" t="s">
        <v>30</v>
      </c>
      <c r="G238" t="s">
        <v>31</v>
      </c>
      <c r="H238" t="s">
        <v>32</v>
      </c>
      <c r="I238" t="s">
        <v>33</v>
      </c>
      <c r="J238" t="s">
        <v>423</v>
      </c>
      <c r="K238" t="s">
        <v>424</v>
      </c>
      <c r="P238" t="s">
        <v>423</v>
      </c>
      <c r="Q238" t="s">
        <v>424</v>
      </c>
    </row>
    <row r="239" spans="1:17" x14ac:dyDescent="0.35">
      <c r="A239" t="str">
        <f>VLOOKUP(D239,'[1]EA osa'!A88:F996,6,FALSE)</f>
        <v>Põhitegevuse kulud</v>
      </c>
      <c r="B239" t="s">
        <v>427</v>
      </c>
      <c r="C239">
        <v>-1383</v>
      </c>
      <c r="D239" s="1">
        <v>551480</v>
      </c>
      <c r="E239" t="s">
        <v>254</v>
      </c>
      <c r="F239" t="s">
        <v>340</v>
      </c>
      <c r="G239" t="s">
        <v>341</v>
      </c>
      <c r="H239" t="s">
        <v>32</v>
      </c>
      <c r="I239" t="s">
        <v>33</v>
      </c>
      <c r="J239" t="s">
        <v>423</v>
      </c>
      <c r="K239" t="s">
        <v>424</v>
      </c>
      <c r="P239" t="s">
        <v>423</v>
      </c>
      <c r="Q239" t="s">
        <v>424</v>
      </c>
    </row>
    <row r="240" spans="1:17" x14ac:dyDescent="0.35">
      <c r="A240" t="str">
        <f>VLOOKUP(D240,'[1]EA osa'!A89:F997,6,FALSE)</f>
        <v>Põhitegevuse kulud</v>
      </c>
      <c r="B240" t="s">
        <v>428</v>
      </c>
      <c r="C240">
        <v>-2195</v>
      </c>
      <c r="D240" s="1">
        <v>551480</v>
      </c>
      <c r="E240" t="s">
        <v>254</v>
      </c>
      <c r="F240" t="s">
        <v>167</v>
      </c>
      <c r="G240" t="s">
        <v>168</v>
      </c>
      <c r="H240" t="s">
        <v>169</v>
      </c>
      <c r="I240" t="s">
        <v>170</v>
      </c>
      <c r="J240" t="s">
        <v>423</v>
      </c>
      <c r="K240" t="s">
        <v>424</v>
      </c>
      <c r="P240" t="s">
        <v>423</v>
      </c>
      <c r="Q240" t="s">
        <v>424</v>
      </c>
    </row>
    <row r="241" spans="1:17" x14ac:dyDescent="0.35">
      <c r="A241" t="str">
        <f>VLOOKUP(D241,'[1]EA osa'!A90:F998,6,FALSE)</f>
        <v>Põhitegevuse kulud</v>
      </c>
      <c r="B241" t="s">
        <v>429</v>
      </c>
      <c r="C241">
        <v>-744</v>
      </c>
      <c r="D241" s="1">
        <v>551480</v>
      </c>
      <c r="E241" t="s">
        <v>254</v>
      </c>
      <c r="F241" t="s">
        <v>232</v>
      </c>
      <c r="G241" t="s">
        <v>233</v>
      </c>
      <c r="H241" t="s">
        <v>234</v>
      </c>
      <c r="I241" t="s">
        <v>235</v>
      </c>
      <c r="J241" t="s">
        <v>423</v>
      </c>
      <c r="K241" t="s">
        <v>424</v>
      </c>
      <c r="P241" t="s">
        <v>423</v>
      </c>
      <c r="Q241" t="s">
        <v>424</v>
      </c>
    </row>
    <row r="242" spans="1:17" x14ac:dyDescent="0.35">
      <c r="A242" t="str">
        <f>VLOOKUP(D242,'[1]EA osa'!A91:F999,6,FALSE)</f>
        <v>Põhitegevuse kulud</v>
      </c>
      <c r="B242" t="s">
        <v>430</v>
      </c>
      <c r="C242">
        <v>-620</v>
      </c>
      <c r="D242" s="1">
        <v>551480</v>
      </c>
      <c r="E242" t="s">
        <v>254</v>
      </c>
      <c r="F242" t="s">
        <v>215</v>
      </c>
      <c r="G242" t="s">
        <v>216</v>
      </c>
      <c r="H242" t="s">
        <v>112</v>
      </c>
      <c r="I242" t="s">
        <v>113</v>
      </c>
      <c r="J242" t="s">
        <v>423</v>
      </c>
      <c r="K242" t="s">
        <v>424</v>
      </c>
      <c r="P242" t="s">
        <v>423</v>
      </c>
      <c r="Q242" t="s">
        <v>424</v>
      </c>
    </row>
    <row r="243" spans="1:17" x14ac:dyDescent="0.35">
      <c r="A243" t="str">
        <f>VLOOKUP(D243,'[1]EA osa'!A92:F1000,6,FALSE)</f>
        <v>Põhitegevuse kulud</v>
      </c>
      <c r="B243" t="s">
        <v>431</v>
      </c>
      <c r="C243">
        <v>-707</v>
      </c>
      <c r="D243" s="1">
        <v>551480</v>
      </c>
      <c r="E243" t="s">
        <v>254</v>
      </c>
      <c r="F243" t="s">
        <v>390</v>
      </c>
      <c r="G243" t="s">
        <v>391</v>
      </c>
      <c r="H243" t="s">
        <v>112</v>
      </c>
      <c r="I243" t="s">
        <v>113</v>
      </c>
      <c r="J243" t="s">
        <v>423</v>
      </c>
      <c r="K243" t="s">
        <v>424</v>
      </c>
      <c r="P243" t="s">
        <v>423</v>
      </c>
      <c r="Q243" t="s">
        <v>424</v>
      </c>
    </row>
    <row r="244" spans="1:17" x14ac:dyDescent="0.35">
      <c r="A244" t="str">
        <f>VLOOKUP(D244,'[1]EA osa'!A93:F1001,6,FALSE)</f>
        <v>Põhitegevuse kulud</v>
      </c>
      <c r="B244" t="s">
        <v>373</v>
      </c>
      <c r="C244">
        <v>-310</v>
      </c>
      <c r="D244" s="1">
        <v>551480</v>
      </c>
      <c r="E244" t="s">
        <v>254</v>
      </c>
      <c r="F244" t="s">
        <v>110</v>
      </c>
      <c r="G244" t="s">
        <v>111</v>
      </c>
      <c r="H244" t="s">
        <v>112</v>
      </c>
      <c r="I244" t="s">
        <v>113</v>
      </c>
      <c r="J244" t="s">
        <v>423</v>
      </c>
      <c r="K244" t="s">
        <v>424</v>
      </c>
      <c r="P244" t="s">
        <v>423</v>
      </c>
      <c r="Q244" t="s">
        <v>424</v>
      </c>
    </row>
    <row r="245" spans="1:17" x14ac:dyDescent="0.35">
      <c r="A245" t="str">
        <f>VLOOKUP(D245,'[1]EA osa'!A94:F1002,6,FALSE)</f>
        <v>Põhitegevuse kulud</v>
      </c>
      <c r="B245" t="s">
        <v>432</v>
      </c>
      <c r="C245">
        <v>-1085</v>
      </c>
      <c r="D245" s="1">
        <v>551480</v>
      </c>
      <c r="E245" t="s">
        <v>254</v>
      </c>
      <c r="F245" t="s">
        <v>219</v>
      </c>
      <c r="G245" t="s">
        <v>220</v>
      </c>
      <c r="H245" t="s">
        <v>158</v>
      </c>
      <c r="I245" t="s">
        <v>159</v>
      </c>
      <c r="J245" t="s">
        <v>423</v>
      </c>
      <c r="K245" t="s">
        <v>424</v>
      </c>
      <c r="P245" t="s">
        <v>423</v>
      </c>
      <c r="Q245" t="s">
        <v>424</v>
      </c>
    </row>
    <row r="246" spans="1:17" x14ac:dyDescent="0.35">
      <c r="A246" t="str">
        <f>VLOOKUP(D246,'[1]EA osa'!A95:F1003,6,FALSE)</f>
        <v>Põhitegevuse kulud</v>
      </c>
      <c r="B246" t="s">
        <v>433</v>
      </c>
      <c r="C246">
        <v>-608</v>
      </c>
      <c r="D246" s="1">
        <v>551480</v>
      </c>
      <c r="E246" t="s">
        <v>254</v>
      </c>
      <c r="F246" t="s">
        <v>143</v>
      </c>
      <c r="G246" t="s">
        <v>144</v>
      </c>
      <c r="H246" t="s">
        <v>32</v>
      </c>
      <c r="I246" t="s">
        <v>33</v>
      </c>
      <c r="J246" t="s">
        <v>423</v>
      </c>
      <c r="K246" t="s">
        <v>424</v>
      </c>
      <c r="P246" t="s">
        <v>423</v>
      </c>
      <c r="Q246" t="s">
        <v>424</v>
      </c>
    </row>
    <row r="247" spans="1:17" x14ac:dyDescent="0.35">
      <c r="A247" t="str">
        <f>VLOOKUP(D247,'[1]EA osa'!A96:F1004,6,FALSE)</f>
        <v>Põhitegevuse kulud</v>
      </c>
      <c r="B247" t="s">
        <v>430</v>
      </c>
      <c r="C247">
        <v>-620</v>
      </c>
      <c r="D247" s="1">
        <v>551480</v>
      </c>
      <c r="E247" t="s">
        <v>254</v>
      </c>
      <c r="F247" t="s">
        <v>115</v>
      </c>
      <c r="G247" t="s">
        <v>116</v>
      </c>
      <c r="H247" t="s">
        <v>70</v>
      </c>
      <c r="I247" t="s">
        <v>71</v>
      </c>
      <c r="J247" t="s">
        <v>423</v>
      </c>
      <c r="K247" t="s">
        <v>424</v>
      </c>
      <c r="P247" t="s">
        <v>423</v>
      </c>
      <c r="Q247" t="s">
        <v>424</v>
      </c>
    </row>
    <row r="248" spans="1:17" x14ac:dyDescent="0.35">
      <c r="A248" t="str">
        <f>VLOOKUP(D248,'[1]EA osa'!A97:F1005,6,FALSE)</f>
        <v>Põhitegevuse kulud</v>
      </c>
      <c r="B248" t="s">
        <v>373</v>
      </c>
      <c r="C248">
        <v>-310</v>
      </c>
      <c r="D248" s="1">
        <v>551480</v>
      </c>
      <c r="E248" t="s">
        <v>254</v>
      </c>
      <c r="F248" t="s">
        <v>68</v>
      </c>
      <c r="G248" t="s">
        <v>69</v>
      </c>
      <c r="H248" t="s">
        <v>70</v>
      </c>
      <c r="I248" t="s">
        <v>71</v>
      </c>
      <c r="J248" t="s">
        <v>423</v>
      </c>
      <c r="K248" t="s">
        <v>424</v>
      </c>
      <c r="P248" t="s">
        <v>423</v>
      </c>
      <c r="Q248" t="s">
        <v>424</v>
      </c>
    </row>
    <row r="249" spans="1:17" x14ac:dyDescent="0.35">
      <c r="A249" t="str">
        <f>VLOOKUP(D249,'[1]EA osa'!A98:F1006,6,FALSE)</f>
        <v>Põhitegevuse kulud</v>
      </c>
      <c r="B249" t="s">
        <v>434</v>
      </c>
      <c r="C249">
        <v>4271</v>
      </c>
      <c r="D249" s="1">
        <v>550200</v>
      </c>
      <c r="E249" t="s">
        <v>414</v>
      </c>
      <c r="F249" t="s">
        <v>44</v>
      </c>
      <c r="G249" t="s">
        <v>45</v>
      </c>
      <c r="H249" t="s">
        <v>415</v>
      </c>
      <c r="I249" t="s">
        <v>416</v>
      </c>
      <c r="L249" t="s">
        <v>417</v>
      </c>
      <c r="M249" t="s">
        <v>418</v>
      </c>
    </row>
    <row r="250" spans="1:17" x14ac:dyDescent="0.35">
      <c r="A250" t="str">
        <f>VLOOKUP(D250,'[1]EA osa'!A99:F1007,6,FALSE)</f>
        <v>Põhitegevuse kulud</v>
      </c>
      <c r="B250" t="s">
        <v>373</v>
      </c>
      <c r="C250">
        <v>-310</v>
      </c>
      <c r="D250" s="1">
        <v>551480</v>
      </c>
      <c r="E250" t="s">
        <v>254</v>
      </c>
      <c r="F250" t="s">
        <v>174</v>
      </c>
      <c r="G250" t="s">
        <v>175</v>
      </c>
      <c r="H250" t="s">
        <v>70</v>
      </c>
      <c r="I250" t="s">
        <v>71</v>
      </c>
      <c r="J250" t="s">
        <v>423</v>
      </c>
      <c r="K250" t="s">
        <v>424</v>
      </c>
      <c r="P250" t="s">
        <v>423</v>
      </c>
      <c r="Q250" t="s">
        <v>424</v>
      </c>
    </row>
    <row r="251" spans="1:17" x14ac:dyDescent="0.35">
      <c r="A251" t="str">
        <f>VLOOKUP(D251,'[1]EA osa'!A100:F1008,6,FALSE)</f>
        <v>Põhitegevuse tulud</v>
      </c>
      <c r="B251" t="s">
        <v>435</v>
      </c>
      <c r="C251">
        <v>4271</v>
      </c>
      <c r="D251" s="1">
        <v>350000</v>
      </c>
      <c r="E251" t="s">
        <v>136</v>
      </c>
      <c r="F251" t="s">
        <v>44</v>
      </c>
      <c r="G251" t="s">
        <v>45</v>
      </c>
      <c r="H251" t="s">
        <v>415</v>
      </c>
      <c r="I251" t="s">
        <v>416</v>
      </c>
      <c r="L251" t="s">
        <v>417</v>
      </c>
      <c r="M251" t="s">
        <v>418</v>
      </c>
    </row>
    <row r="252" spans="1:17" x14ac:dyDescent="0.35">
      <c r="A252" t="str">
        <f>VLOOKUP(D252,'[1]EA osa'!A101:F1009,6,FALSE)</f>
        <v>Põhitegevuse kulud</v>
      </c>
      <c r="B252" t="s">
        <v>373</v>
      </c>
      <c r="C252">
        <v>-310</v>
      </c>
      <c r="D252" s="1">
        <v>551480</v>
      </c>
      <c r="E252" t="s">
        <v>254</v>
      </c>
      <c r="F252" t="s">
        <v>312</v>
      </c>
      <c r="G252" t="s">
        <v>313</v>
      </c>
      <c r="H252" t="s">
        <v>70</v>
      </c>
      <c r="I252" t="s">
        <v>71</v>
      </c>
      <c r="J252" t="s">
        <v>423</v>
      </c>
      <c r="K252" t="s">
        <v>424</v>
      </c>
      <c r="P252" t="s">
        <v>423</v>
      </c>
      <c r="Q252" t="s">
        <v>424</v>
      </c>
    </row>
    <row r="253" spans="1:17" x14ac:dyDescent="0.35">
      <c r="A253" t="str">
        <f>VLOOKUP(D253,'[1]EA osa'!A102:F1010,6,FALSE)</f>
        <v>Põhitegevuse kulud</v>
      </c>
      <c r="B253" t="s">
        <v>436</v>
      </c>
      <c r="C253">
        <v>3</v>
      </c>
      <c r="D253" s="1">
        <v>5064</v>
      </c>
      <c r="E253" t="s">
        <v>67</v>
      </c>
      <c r="F253" t="s">
        <v>30</v>
      </c>
      <c r="G253" t="s">
        <v>31</v>
      </c>
      <c r="H253" t="s">
        <v>32</v>
      </c>
      <c r="I253" t="s">
        <v>33</v>
      </c>
    </row>
    <row r="254" spans="1:17" x14ac:dyDescent="0.35">
      <c r="A254" t="str">
        <f>VLOOKUP(D254,'[1]EA osa'!A103:F1011,6,FALSE)</f>
        <v>Põhitegevuse kulud</v>
      </c>
      <c r="B254" t="s">
        <v>436</v>
      </c>
      <c r="C254">
        <v>94</v>
      </c>
      <c r="D254" s="1">
        <v>5063</v>
      </c>
      <c r="E254" t="s">
        <v>72</v>
      </c>
      <c r="F254" t="s">
        <v>30</v>
      </c>
      <c r="G254" t="s">
        <v>31</v>
      </c>
      <c r="H254" t="s">
        <v>32</v>
      </c>
      <c r="I254" t="s">
        <v>33</v>
      </c>
    </row>
    <row r="255" spans="1:17" x14ac:dyDescent="0.35">
      <c r="A255" t="str">
        <f>VLOOKUP(D255,'[1]EA osa'!A104:F1012,6,FALSE)</f>
        <v>Põhitegevuse kulud</v>
      </c>
      <c r="B255" t="s">
        <v>436</v>
      </c>
      <c r="C255">
        <v>288</v>
      </c>
      <c r="D255" s="1">
        <v>50021</v>
      </c>
      <c r="E255" t="s">
        <v>74</v>
      </c>
      <c r="F255" t="s">
        <v>30</v>
      </c>
      <c r="G255" t="s">
        <v>31</v>
      </c>
      <c r="H255" t="s">
        <v>32</v>
      </c>
      <c r="I255" t="s">
        <v>33</v>
      </c>
    </row>
    <row r="256" spans="1:17" x14ac:dyDescent="0.35">
      <c r="A256" t="str">
        <f>VLOOKUP(D256,'[1]EA osa'!A105:F1013,6,FALSE)</f>
        <v>Põhitegevuse kulud</v>
      </c>
      <c r="B256" t="s">
        <v>437</v>
      </c>
      <c r="C256">
        <v>20000</v>
      </c>
      <c r="D256" s="1">
        <v>550200</v>
      </c>
      <c r="E256" t="s">
        <v>414</v>
      </c>
      <c r="F256" t="s">
        <v>44</v>
      </c>
      <c r="G256" t="s">
        <v>45</v>
      </c>
      <c r="H256" t="s">
        <v>415</v>
      </c>
      <c r="I256" t="s">
        <v>416</v>
      </c>
      <c r="L256" t="s">
        <v>420</v>
      </c>
      <c r="M256" t="s">
        <v>421</v>
      </c>
    </row>
    <row r="257" spans="1:15" x14ac:dyDescent="0.35">
      <c r="A257" t="str">
        <f>VLOOKUP(D257,'[1]EA osa'!A106:F1014,6,FALSE)</f>
        <v>Põhitegevuse tulud</v>
      </c>
      <c r="B257" t="s">
        <v>437</v>
      </c>
      <c r="C257">
        <v>20000</v>
      </c>
      <c r="D257" s="1">
        <v>350020</v>
      </c>
      <c r="E257" t="s">
        <v>180</v>
      </c>
      <c r="F257" t="s">
        <v>44</v>
      </c>
      <c r="G257" t="s">
        <v>45</v>
      </c>
      <c r="H257" t="s">
        <v>415</v>
      </c>
      <c r="I257" t="s">
        <v>416</v>
      </c>
      <c r="L257" t="s">
        <v>420</v>
      </c>
      <c r="M257" t="s">
        <v>421</v>
      </c>
    </row>
    <row r="258" spans="1:15" x14ac:dyDescent="0.35">
      <c r="A258" t="str">
        <f>VLOOKUP(D258,'[1]EA osa'!A107:F1015,6,FALSE)</f>
        <v>Investeerimistegevuse kulud</v>
      </c>
      <c r="B258" t="s">
        <v>438</v>
      </c>
      <c r="C258">
        <v>150000</v>
      </c>
      <c r="D258" s="1">
        <v>150200</v>
      </c>
      <c r="E258" t="s">
        <v>439</v>
      </c>
      <c r="F258" t="s">
        <v>44</v>
      </c>
      <c r="G258" t="s">
        <v>45</v>
      </c>
      <c r="H258" t="s">
        <v>84</v>
      </c>
      <c r="I258" t="s">
        <v>85</v>
      </c>
      <c r="N258" t="s">
        <v>440</v>
      </c>
      <c r="O258" t="s">
        <v>441</v>
      </c>
    </row>
    <row r="259" spans="1:15" x14ac:dyDescent="0.35">
      <c r="A259" t="str">
        <f>VLOOKUP(D259,'[1]EA osa'!A108:F1016,6,FALSE)</f>
        <v>Investeerimistegevuse kulud</v>
      </c>
      <c r="B259" t="s">
        <v>442</v>
      </c>
      <c r="C259">
        <v>-150000</v>
      </c>
      <c r="D259" s="1">
        <v>155109</v>
      </c>
      <c r="E259" t="s">
        <v>97</v>
      </c>
      <c r="F259" t="s">
        <v>44</v>
      </c>
      <c r="G259" t="s">
        <v>45</v>
      </c>
      <c r="H259" t="s">
        <v>84</v>
      </c>
      <c r="I259" t="s">
        <v>85</v>
      </c>
      <c r="N259" t="s">
        <v>440</v>
      </c>
      <c r="O259" t="s">
        <v>441</v>
      </c>
    </row>
    <row r="260" spans="1:15" x14ac:dyDescent="0.35">
      <c r="A260" t="str">
        <f>VLOOKUP(D260,'[1]EA osa'!A109:F1017,6,FALSE)</f>
        <v>Põhitegevuse kulud</v>
      </c>
      <c r="B260" t="s">
        <v>72</v>
      </c>
      <c r="C260">
        <v>172</v>
      </c>
      <c r="D260" s="1">
        <v>5063</v>
      </c>
      <c r="E260" t="s">
        <v>72</v>
      </c>
      <c r="F260" t="s">
        <v>390</v>
      </c>
      <c r="G260" t="s">
        <v>391</v>
      </c>
      <c r="H260" t="s">
        <v>112</v>
      </c>
      <c r="I260" t="s">
        <v>113</v>
      </c>
    </row>
    <row r="261" spans="1:15" x14ac:dyDescent="0.35">
      <c r="A261" t="str">
        <f>VLOOKUP(D261,'[1]EA osa'!A110:F1018,6,FALSE)</f>
        <v>Põhitegevuse kulud</v>
      </c>
      <c r="B261" t="s">
        <v>67</v>
      </c>
      <c r="C261">
        <v>6</v>
      </c>
      <c r="D261" s="1">
        <v>5064</v>
      </c>
      <c r="E261" t="s">
        <v>67</v>
      </c>
      <c r="F261" t="s">
        <v>390</v>
      </c>
      <c r="G261" t="s">
        <v>391</v>
      </c>
      <c r="H261" t="s">
        <v>112</v>
      </c>
      <c r="I261" t="s">
        <v>113</v>
      </c>
    </row>
    <row r="262" spans="1:15" x14ac:dyDescent="0.35">
      <c r="A262" t="str">
        <f>VLOOKUP(D262,'[1]EA osa'!A111:F1019,6,FALSE)</f>
        <v>Põhitegevuse kulud</v>
      </c>
      <c r="B262" t="s">
        <v>171</v>
      </c>
      <c r="C262">
        <v>354</v>
      </c>
      <c r="D262" s="1">
        <v>5005</v>
      </c>
      <c r="E262" t="s">
        <v>171</v>
      </c>
      <c r="F262" t="s">
        <v>390</v>
      </c>
      <c r="G262" t="s">
        <v>391</v>
      </c>
      <c r="H262" t="s">
        <v>112</v>
      </c>
      <c r="I262" t="s">
        <v>113</v>
      </c>
    </row>
    <row r="263" spans="1:15" x14ac:dyDescent="0.35">
      <c r="A263" t="str">
        <f>VLOOKUP(D263,'[1]EA osa'!A112:F1020,6,FALSE)</f>
        <v>Põhitegevuse kulud</v>
      </c>
      <c r="B263" t="s">
        <v>76</v>
      </c>
      <c r="C263">
        <v>4740</v>
      </c>
      <c r="D263" s="1">
        <v>552520</v>
      </c>
      <c r="E263" t="s">
        <v>76</v>
      </c>
      <c r="F263" t="s">
        <v>390</v>
      </c>
      <c r="G263" t="s">
        <v>391</v>
      </c>
      <c r="H263" t="s">
        <v>112</v>
      </c>
      <c r="I263" t="s">
        <v>113</v>
      </c>
    </row>
    <row r="264" spans="1:15" x14ac:dyDescent="0.35">
      <c r="A264" t="str">
        <f>VLOOKUP(D264,'[1]EA osa'!A113:F1021,6,FALSE)</f>
        <v>Põhitegevuse tulud</v>
      </c>
      <c r="B264" t="s">
        <v>229</v>
      </c>
      <c r="C264">
        <v>5272</v>
      </c>
      <c r="D264" s="1">
        <v>350002</v>
      </c>
      <c r="E264" t="s">
        <v>229</v>
      </c>
      <c r="F264" t="s">
        <v>390</v>
      </c>
      <c r="G264" t="s">
        <v>391</v>
      </c>
      <c r="H264" t="s">
        <v>112</v>
      </c>
      <c r="I264" t="s">
        <v>113</v>
      </c>
    </row>
    <row r="265" spans="1:15" x14ac:dyDescent="0.35">
      <c r="A265" t="str">
        <f>VLOOKUP(D265,'[1]EA osa'!A114:F1022,6,FALSE)</f>
        <v>Põhitegevuse kulud</v>
      </c>
      <c r="B265" t="s">
        <v>387</v>
      </c>
      <c r="C265">
        <v>228</v>
      </c>
      <c r="D265" s="1">
        <v>552440</v>
      </c>
      <c r="E265" t="s">
        <v>387</v>
      </c>
      <c r="F265" t="s">
        <v>390</v>
      </c>
      <c r="G265" t="s">
        <v>391</v>
      </c>
      <c r="H265" t="s">
        <v>112</v>
      </c>
      <c r="I265" t="s">
        <v>113</v>
      </c>
    </row>
    <row r="266" spans="1:15" x14ac:dyDescent="0.35">
      <c r="A266" t="str">
        <f>VLOOKUP(D266,'[1]EA osa'!A115:F1023,6,FALSE)</f>
        <v>Põhitegevuse kulud</v>
      </c>
      <c r="B266" t="s">
        <v>117</v>
      </c>
      <c r="C266">
        <v>13730</v>
      </c>
      <c r="D266" s="1">
        <v>50020</v>
      </c>
      <c r="E266" t="s">
        <v>117</v>
      </c>
      <c r="F266" t="s">
        <v>390</v>
      </c>
      <c r="G266" t="s">
        <v>391</v>
      </c>
      <c r="H266" t="s">
        <v>112</v>
      </c>
      <c r="I266" t="s">
        <v>113</v>
      </c>
    </row>
    <row r="267" spans="1:15" x14ac:dyDescent="0.35">
      <c r="A267" t="str">
        <f>VLOOKUP(D267,'[1]EA osa'!A116:F1024,6,FALSE)</f>
        <v>Põhitegevuse kulud</v>
      </c>
      <c r="B267" t="s">
        <v>443</v>
      </c>
      <c r="C267">
        <v>-13730</v>
      </c>
      <c r="D267" s="1">
        <v>50021</v>
      </c>
      <c r="E267" t="s">
        <v>74</v>
      </c>
      <c r="F267" t="s">
        <v>390</v>
      </c>
      <c r="G267" t="s">
        <v>391</v>
      </c>
      <c r="H267" t="s">
        <v>112</v>
      </c>
      <c r="I267" t="s">
        <v>113</v>
      </c>
    </row>
    <row r="268" spans="1:15" x14ac:dyDescent="0.35">
      <c r="A268" t="str">
        <f>VLOOKUP(D268,'[1]EA osa'!A117:F1025,6,FALSE)</f>
        <v>Põhitegevuse kulud</v>
      </c>
      <c r="B268" t="s">
        <v>444</v>
      </c>
      <c r="C268">
        <v>4720</v>
      </c>
      <c r="D268" s="1">
        <v>552520</v>
      </c>
      <c r="E268" t="s">
        <v>76</v>
      </c>
      <c r="F268" t="s">
        <v>390</v>
      </c>
      <c r="G268" t="s">
        <v>391</v>
      </c>
      <c r="H268" t="s">
        <v>112</v>
      </c>
      <c r="I268" t="s">
        <v>113</v>
      </c>
    </row>
    <row r="269" spans="1:15" x14ac:dyDescent="0.35">
      <c r="A269" t="str">
        <f>VLOOKUP(D269,'[1]EA osa'!A118:F1026,6,FALSE)</f>
        <v>Põhitegevuse kulud</v>
      </c>
      <c r="B269" t="s">
        <v>445</v>
      </c>
      <c r="C269">
        <v>10570</v>
      </c>
      <c r="D269" s="1">
        <v>552520</v>
      </c>
      <c r="E269" t="s">
        <v>76</v>
      </c>
      <c r="F269" t="s">
        <v>390</v>
      </c>
      <c r="G269" t="s">
        <v>391</v>
      </c>
      <c r="H269" t="s">
        <v>112</v>
      </c>
      <c r="I269" t="s">
        <v>113</v>
      </c>
    </row>
    <row r="270" spans="1:15" x14ac:dyDescent="0.35">
      <c r="A270" t="str">
        <f>VLOOKUP(D270,'[1]EA osa'!A119:F1027,6,FALSE)</f>
        <v>Põhitegevuse tulud</v>
      </c>
      <c r="B270" t="s">
        <v>41</v>
      </c>
      <c r="C270">
        <v>15518</v>
      </c>
      <c r="D270" s="1">
        <v>322090</v>
      </c>
      <c r="E270" t="s">
        <v>41</v>
      </c>
      <c r="F270" t="s">
        <v>390</v>
      </c>
      <c r="G270" t="s">
        <v>391</v>
      </c>
      <c r="H270" t="s">
        <v>112</v>
      </c>
      <c r="I270" t="s">
        <v>113</v>
      </c>
    </row>
    <row r="271" spans="1:15" x14ac:dyDescent="0.35">
      <c r="A271" t="str">
        <f>VLOOKUP(D271,'[1]EA osa'!A120:F1028,6,FALSE)</f>
        <v>Põhitegevuse kulud</v>
      </c>
      <c r="B271" t="s">
        <v>446</v>
      </c>
      <c r="C271">
        <v>18</v>
      </c>
      <c r="D271" s="1">
        <v>5064</v>
      </c>
      <c r="E271" t="s">
        <v>67</v>
      </c>
      <c r="F271" t="s">
        <v>340</v>
      </c>
      <c r="G271" t="s">
        <v>341</v>
      </c>
      <c r="H271" t="s">
        <v>32</v>
      </c>
      <c r="I271" t="s">
        <v>33</v>
      </c>
      <c r="L271" t="s">
        <v>394</v>
      </c>
      <c r="M271" t="s">
        <v>395</v>
      </c>
    </row>
    <row r="272" spans="1:15" x14ac:dyDescent="0.35">
      <c r="A272" t="str">
        <f>VLOOKUP(D272,'[1]EA osa'!A121:F1029,6,FALSE)</f>
        <v>Põhitegevuse kulud</v>
      </c>
      <c r="B272" t="s">
        <v>446</v>
      </c>
      <c r="C272">
        <v>728</v>
      </c>
      <c r="D272" s="1">
        <v>5063</v>
      </c>
      <c r="E272" t="s">
        <v>72</v>
      </c>
      <c r="F272" t="s">
        <v>340</v>
      </c>
      <c r="G272" t="s">
        <v>341</v>
      </c>
      <c r="H272" t="s">
        <v>32</v>
      </c>
      <c r="I272" t="s">
        <v>33</v>
      </c>
      <c r="L272" t="s">
        <v>394</v>
      </c>
      <c r="M272" t="s">
        <v>395</v>
      </c>
    </row>
    <row r="273" spans="1:15" x14ac:dyDescent="0.35">
      <c r="A273" t="str">
        <f>VLOOKUP(D273,'[1]EA osa'!A122:F1030,6,FALSE)</f>
        <v>Põhitegevuse kulud</v>
      </c>
      <c r="B273" t="s">
        <v>446</v>
      </c>
      <c r="C273">
        <v>2205</v>
      </c>
      <c r="D273" s="1">
        <v>50020</v>
      </c>
      <c r="E273" t="s">
        <v>117</v>
      </c>
      <c r="F273" t="s">
        <v>340</v>
      </c>
      <c r="G273" t="s">
        <v>341</v>
      </c>
      <c r="H273" t="s">
        <v>32</v>
      </c>
      <c r="I273" t="s">
        <v>33</v>
      </c>
      <c r="L273" t="s">
        <v>394</v>
      </c>
      <c r="M273" t="s">
        <v>395</v>
      </c>
    </row>
    <row r="274" spans="1:15" x14ac:dyDescent="0.35">
      <c r="A274" t="str">
        <f>VLOOKUP(D274,'[1]EA osa'!A123:F1031,6,FALSE)</f>
        <v>Põhitegevuse tulud</v>
      </c>
      <c r="B274" t="s">
        <v>447</v>
      </c>
      <c r="C274">
        <v>600</v>
      </c>
      <c r="D274" s="1">
        <v>322090</v>
      </c>
      <c r="E274" t="s">
        <v>41</v>
      </c>
      <c r="F274" t="s">
        <v>390</v>
      </c>
      <c r="G274" t="s">
        <v>391</v>
      </c>
      <c r="H274" t="s">
        <v>112</v>
      </c>
      <c r="I274" t="s">
        <v>113</v>
      </c>
    </row>
    <row r="275" spans="1:15" x14ac:dyDescent="0.35">
      <c r="A275" t="str">
        <f>VLOOKUP(D275,'[1]EA osa'!A124:F1032,6,FALSE)</f>
        <v>Põhitegevuse tulud</v>
      </c>
      <c r="B275" t="s">
        <v>448</v>
      </c>
      <c r="C275">
        <v>-600</v>
      </c>
      <c r="D275" s="1">
        <v>323320</v>
      </c>
      <c r="E275" t="s">
        <v>449</v>
      </c>
      <c r="F275" t="s">
        <v>390</v>
      </c>
      <c r="G275" t="s">
        <v>391</v>
      </c>
      <c r="H275" t="s">
        <v>112</v>
      </c>
      <c r="I275" t="s">
        <v>113</v>
      </c>
    </row>
    <row r="276" spans="1:15" x14ac:dyDescent="0.35">
      <c r="A276" t="str">
        <f>VLOOKUP(D276,'[1]EA osa'!A125:F1033,6,FALSE)</f>
        <v>Investeerimistegevuse kulud</v>
      </c>
      <c r="B276" t="s">
        <v>450</v>
      </c>
      <c r="C276">
        <v>-440000</v>
      </c>
      <c r="D276" s="1">
        <v>155910</v>
      </c>
      <c r="E276" t="s">
        <v>55</v>
      </c>
      <c r="F276" t="s">
        <v>258</v>
      </c>
      <c r="G276" t="s">
        <v>259</v>
      </c>
      <c r="H276" t="s">
        <v>183</v>
      </c>
      <c r="I276" t="s">
        <v>184</v>
      </c>
      <c r="L276" t="s">
        <v>451</v>
      </c>
      <c r="M276" t="s">
        <v>452</v>
      </c>
      <c r="N276" t="s">
        <v>123</v>
      </c>
      <c r="O276" t="s">
        <v>124</v>
      </c>
    </row>
    <row r="277" spans="1:15" x14ac:dyDescent="0.35">
      <c r="A277" t="str">
        <f>VLOOKUP(D277,'[1]EA osa'!A126:F1034,6,FALSE)</f>
        <v>Investeerimistegevuse tulud</v>
      </c>
      <c r="B277" t="s">
        <v>453</v>
      </c>
      <c r="C277">
        <v>-440000</v>
      </c>
      <c r="D277" s="1">
        <v>35020008</v>
      </c>
      <c r="E277" t="s">
        <v>454</v>
      </c>
      <c r="F277" t="s">
        <v>258</v>
      </c>
      <c r="G277" t="s">
        <v>259</v>
      </c>
      <c r="H277" t="s">
        <v>183</v>
      </c>
      <c r="I277" t="s">
        <v>184</v>
      </c>
      <c r="L277" t="s">
        <v>451</v>
      </c>
      <c r="M277" t="s">
        <v>452</v>
      </c>
    </row>
    <row r="278" spans="1:15" x14ac:dyDescent="0.35">
      <c r="A278" t="str">
        <f>VLOOKUP(D278,'[1]EA osa'!A127:F1035,6,FALSE)</f>
        <v>Põhitegevuse kulud</v>
      </c>
      <c r="B278" t="s">
        <v>455</v>
      </c>
      <c r="C278">
        <v>-25</v>
      </c>
      <c r="D278" s="1">
        <v>550040</v>
      </c>
      <c r="E278" t="s">
        <v>375</v>
      </c>
      <c r="F278" t="s">
        <v>30</v>
      </c>
      <c r="G278" t="s">
        <v>31</v>
      </c>
      <c r="H278" t="s">
        <v>32</v>
      </c>
      <c r="I278" t="s">
        <v>33</v>
      </c>
    </row>
    <row r="279" spans="1:15" x14ac:dyDescent="0.35">
      <c r="A279" t="str">
        <f>VLOOKUP(D279,'[1]EA osa'!A128:F1036,6,FALSE)</f>
        <v>Põhitegevuse kulud</v>
      </c>
      <c r="B279" t="s">
        <v>455</v>
      </c>
      <c r="C279">
        <v>25</v>
      </c>
      <c r="D279" s="1">
        <v>550012</v>
      </c>
      <c r="E279" t="s">
        <v>407</v>
      </c>
      <c r="F279" t="s">
        <v>30</v>
      </c>
      <c r="G279" t="s">
        <v>31</v>
      </c>
      <c r="H279" t="s">
        <v>32</v>
      </c>
      <c r="I279" t="s">
        <v>33</v>
      </c>
    </row>
    <row r="280" spans="1:15" x14ac:dyDescent="0.35">
      <c r="A280" t="str">
        <f>VLOOKUP(D280,'[1]EA osa'!A129:F1037,6,FALSE)</f>
        <v>Põhitegevuse kulud</v>
      </c>
      <c r="B280" t="s">
        <v>456</v>
      </c>
      <c r="C280">
        <v>1000</v>
      </c>
      <c r="D280" s="1">
        <v>550420</v>
      </c>
      <c r="E280" t="s">
        <v>29</v>
      </c>
      <c r="F280" t="s">
        <v>30</v>
      </c>
      <c r="G280" t="s">
        <v>31</v>
      </c>
      <c r="H280" t="s">
        <v>32</v>
      </c>
      <c r="I280" t="s">
        <v>33</v>
      </c>
    </row>
    <row r="281" spans="1:15" x14ac:dyDescent="0.35">
      <c r="A281" t="str">
        <f>VLOOKUP(D281,'[1]EA osa'!A130:F1038,6,FALSE)</f>
        <v>Põhitegevuse kulud</v>
      </c>
      <c r="B281" t="s">
        <v>455</v>
      </c>
      <c r="C281">
        <v>-1500</v>
      </c>
      <c r="D281" s="1">
        <v>550052</v>
      </c>
      <c r="E281" t="s">
        <v>457</v>
      </c>
      <c r="F281" t="s">
        <v>30</v>
      </c>
      <c r="G281" t="s">
        <v>31</v>
      </c>
      <c r="H281" t="s">
        <v>32</v>
      </c>
      <c r="I281" t="s">
        <v>33</v>
      </c>
    </row>
    <row r="282" spans="1:15" x14ac:dyDescent="0.35">
      <c r="A282" t="str">
        <f>VLOOKUP(D282,'[1]EA osa'!A131:F1039,6,FALSE)</f>
        <v>Põhitegevuse kulud</v>
      </c>
      <c r="B282" t="s">
        <v>456</v>
      </c>
      <c r="C282">
        <v>316</v>
      </c>
      <c r="D282" s="1">
        <v>552230</v>
      </c>
      <c r="E282" t="s">
        <v>218</v>
      </c>
      <c r="F282" t="s">
        <v>30</v>
      </c>
      <c r="G282" t="s">
        <v>31</v>
      </c>
      <c r="H282" t="s">
        <v>32</v>
      </c>
      <c r="I282" t="s">
        <v>33</v>
      </c>
    </row>
    <row r="283" spans="1:15" x14ac:dyDescent="0.35">
      <c r="A283" t="str">
        <f>VLOOKUP(D283,'[1]EA osa'!A132:F1040,6,FALSE)</f>
        <v>Põhitegevuse kulud</v>
      </c>
      <c r="B283" t="s">
        <v>455</v>
      </c>
      <c r="C283">
        <v>-316</v>
      </c>
      <c r="D283" s="1">
        <v>552200</v>
      </c>
      <c r="E283" t="s">
        <v>458</v>
      </c>
      <c r="F283" t="s">
        <v>30</v>
      </c>
      <c r="G283" t="s">
        <v>31</v>
      </c>
      <c r="H283" t="s">
        <v>32</v>
      </c>
      <c r="I283" t="s">
        <v>33</v>
      </c>
    </row>
    <row r="284" spans="1:15" x14ac:dyDescent="0.35">
      <c r="A284" t="str">
        <f>VLOOKUP(D284,'[1]EA osa'!A133:F1041,6,FALSE)</f>
        <v>Põhitegevuse kulud</v>
      </c>
      <c r="B284" t="s">
        <v>459</v>
      </c>
      <c r="C284">
        <v>185</v>
      </c>
      <c r="D284" s="1">
        <v>552590</v>
      </c>
      <c r="E284" t="s">
        <v>39</v>
      </c>
      <c r="F284" t="s">
        <v>30</v>
      </c>
      <c r="G284" t="s">
        <v>31</v>
      </c>
      <c r="H284" t="s">
        <v>32</v>
      </c>
      <c r="I284" t="s">
        <v>33</v>
      </c>
    </row>
    <row r="285" spans="1:15" x14ac:dyDescent="0.35">
      <c r="A285" t="str">
        <f>VLOOKUP(D285,'[1]EA osa'!A134:F1042,6,FALSE)</f>
        <v>Põhitegevuse kulud</v>
      </c>
      <c r="B285" t="s">
        <v>460</v>
      </c>
      <c r="C285">
        <v>300</v>
      </c>
      <c r="D285" s="1">
        <v>552590</v>
      </c>
      <c r="E285" t="s">
        <v>39</v>
      </c>
      <c r="F285" t="s">
        <v>30</v>
      </c>
      <c r="G285" t="s">
        <v>31</v>
      </c>
      <c r="H285" t="s">
        <v>32</v>
      </c>
      <c r="I285" t="s">
        <v>33</v>
      </c>
    </row>
    <row r="286" spans="1:15" x14ac:dyDescent="0.35">
      <c r="A286" t="str">
        <f>VLOOKUP(D286,'[1]EA osa'!A135:F1043,6,FALSE)</f>
        <v>Põhitegevuse tulud</v>
      </c>
      <c r="B286" t="s">
        <v>460</v>
      </c>
      <c r="C286">
        <v>300</v>
      </c>
      <c r="D286" s="1">
        <v>322090</v>
      </c>
      <c r="E286" t="s">
        <v>41</v>
      </c>
      <c r="F286" t="s">
        <v>30</v>
      </c>
      <c r="G286" t="s">
        <v>31</v>
      </c>
      <c r="H286" t="s">
        <v>32</v>
      </c>
      <c r="I286" t="s">
        <v>33</v>
      </c>
    </row>
    <row r="287" spans="1:15" x14ac:dyDescent="0.35">
      <c r="A287" t="str">
        <f>VLOOKUP(D287,'[1]EA osa'!A136:F1044,6,FALSE)</f>
        <v>Põhitegevuse kulud</v>
      </c>
      <c r="B287" t="s">
        <v>461</v>
      </c>
      <c r="C287">
        <v>984</v>
      </c>
      <c r="D287" s="1">
        <v>552230</v>
      </c>
      <c r="E287" t="s">
        <v>218</v>
      </c>
      <c r="F287" t="s">
        <v>30</v>
      </c>
      <c r="G287" t="s">
        <v>31</v>
      </c>
      <c r="H287" t="s">
        <v>32</v>
      </c>
      <c r="I287" t="s">
        <v>33</v>
      </c>
    </row>
    <row r="288" spans="1:15" x14ac:dyDescent="0.35">
      <c r="A288" t="str">
        <f>VLOOKUP(D288,'[1]EA osa'!A137:F1045,6,FALSE)</f>
        <v>Põhitegevuse kulud</v>
      </c>
      <c r="B288" t="s">
        <v>461</v>
      </c>
      <c r="C288">
        <v>100</v>
      </c>
      <c r="D288" s="1">
        <v>452800</v>
      </c>
      <c r="E288" t="s">
        <v>462</v>
      </c>
      <c r="F288" t="s">
        <v>30</v>
      </c>
      <c r="G288" t="s">
        <v>31</v>
      </c>
      <c r="H288" t="s">
        <v>32</v>
      </c>
      <c r="I288" t="s">
        <v>33</v>
      </c>
    </row>
    <row r="289" spans="1:9" x14ac:dyDescent="0.35">
      <c r="A289" t="str">
        <f>VLOOKUP(D289,'[1]EA osa'!A138:F1046,6,FALSE)</f>
        <v>Põhitegevuse tulud</v>
      </c>
      <c r="B289" t="s">
        <v>461</v>
      </c>
      <c r="C289">
        <v>1084</v>
      </c>
      <c r="D289" s="1">
        <v>322090</v>
      </c>
      <c r="E289" t="s">
        <v>41</v>
      </c>
      <c r="F289" t="s">
        <v>30</v>
      </c>
      <c r="G289" t="s">
        <v>31</v>
      </c>
      <c r="H289" t="s">
        <v>32</v>
      </c>
      <c r="I289" t="s">
        <v>33</v>
      </c>
    </row>
    <row r="290" spans="1:9" x14ac:dyDescent="0.35">
      <c r="A290" t="str">
        <f>VLOOKUP(D290,'[1]EA osa'!A139:F1047,6,FALSE)</f>
        <v>Põhitegevuse kulud</v>
      </c>
      <c r="B290" t="s">
        <v>463</v>
      </c>
      <c r="C290">
        <v>793</v>
      </c>
      <c r="D290" s="1">
        <v>552440</v>
      </c>
      <c r="E290" t="s">
        <v>387</v>
      </c>
      <c r="F290" t="s">
        <v>30</v>
      </c>
      <c r="G290" t="s">
        <v>31</v>
      </c>
      <c r="H290" t="s">
        <v>32</v>
      </c>
      <c r="I290" t="s">
        <v>33</v>
      </c>
    </row>
    <row r="291" spans="1:9" x14ac:dyDescent="0.35">
      <c r="A291" t="str">
        <f>VLOOKUP(D291,'[1]EA osa'!A140:F1048,6,FALSE)</f>
        <v>Põhitegevuse tulud</v>
      </c>
      <c r="B291" t="s">
        <v>463</v>
      </c>
      <c r="C291">
        <v>793</v>
      </c>
      <c r="D291" s="1">
        <v>322090</v>
      </c>
      <c r="E291" t="s">
        <v>41</v>
      </c>
      <c r="F291" t="s">
        <v>30</v>
      </c>
      <c r="G291" t="s">
        <v>31</v>
      </c>
      <c r="H291" t="s">
        <v>32</v>
      </c>
      <c r="I291" t="s">
        <v>33</v>
      </c>
    </row>
    <row r="292" spans="1:9" x14ac:dyDescent="0.35">
      <c r="A292" t="str">
        <f>VLOOKUP(D292,'[1]EA osa'!A141:F1049,6,FALSE)</f>
        <v>Põhitegevuse kulud</v>
      </c>
      <c r="B292" t="s">
        <v>464</v>
      </c>
      <c r="C292">
        <v>1</v>
      </c>
      <c r="D292" s="1">
        <v>5064</v>
      </c>
      <c r="E292" t="s">
        <v>67</v>
      </c>
      <c r="F292" t="s">
        <v>30</v>
      </c>
      <c r="G292" t="s">
        <v>31</v>
      </c>
      <c r="H292" t="s">
        <v>32</v>
      </c>
      <c r="I292" t="s">
        <v>33</v>
      </c>
    </row>
    <row r="293" spans="1:9" x14ac:dyDescent="0.35">
      <c r="A293" t="str">
        <f>VLOOKUP(D293,'[1]EA osa'!A142:F1050,6,FALSE)</f>
        <v>Põhitegevuse kulud</v>
      </c>
      <c r="B293" t="s">
        <v>464</v>
      </c>
      <c r="C293">
        <v>21</v>
      </c>
      <c r="D293" s="1">
        <v>5063</v>
      </c>
      <c r="E293" t="s">
        <v>72</v>
      </c>
      <c r="F293" t="s">
        <v>30</v>
      </c>
      <c r="G293" t="s">
        <v>31</v>
      </c>
      <c r="H293" t="s">
        <v>32</v>
      </c>
      <c r="I293" t="s">
        <v>33</v>
      </c>
    </row>
    <row r="294" spans="1:9" x14ac:dyDescent="0.35">
      <c r="A294" t="str">
        <f>VLOOKUP(D294,'[1]EA osa'!A143:F1051,6,FALSE)</f>
        <v>Põhitegevuse kulud</v>
      </c>
      <c r="B294" t="s">
        <v>464</v>
      </c>
      <c r="C294">
        <v>64</v>
      </c>
      <c r="D294" s="1">
        <v>50020</v>
      </c>
      <c r="E294" t="s">
        <v>117</v>
      </c>
      <c r="F294" t="s">
        <v>30</v>
      </c>
      <c r="G294" t="s">
        <v>31</v>
      </c>
      <c r="H294" t="s">
        <v>32</v>
      </c>
      <c r="I294" t="s">
        <v>33</v>
      </c>
    </row>
    <row r="295" spans="1:9" x14ac:dyDescent="0.35">
      <c r="A295" t="str">
        <f>VLOOKUP(D295,'[1]EA osa'!A144:F1052,6,FALSE)</f>
        <v>Põhitegevuse tulud</v>
      </c>
      <c r="B295" t="s">
        <v>464</v>
      </c>
      <c r="C295">
        <v>86</v>
      </c>
      <c r="D295" s="1">
        <v>322090</v>
      </c>
      <c r="E295" t="s">
        <v>41</v>
      </c>
      <c r="F295" t="s">
        <v>30</v>
      </c>
      <c r="G295" t="s">
        <v>31</v>
      </c>
      <c r="H295" t="s">
        <v>32</v>
      </c>
      <c r="I295" t="s">
        <v>33</v>
      </c>
    </row>
    <row r="296" spans="1:9" x14ac:dyDescent="0.35">
      <c r="A296" t="str">
        <f>VLOOKUP(D296,'[1]EA osa'!A145:F1053,6,FALSE)</f>
        <v>Põhitegevuse tulud</v>
      </c>
      <c r="B296" t="s">
        <v>465</v>
      </c>
      <c r="C296">
        <v>-500</v>
      </c>
      <c r="D296" s="1">
        <v>323320</v>
      </c>
      <c r="E296" t="s">
        <v>449</v>
      </c>
      <c r="F296" t="s">
        <v>30</v>
      </c>
      <c r="G296" t="s">
        <v>31</v>
      </c>
      <c r="H296" t="s">
        <v>32</v>
      </c>
      <c r="I296" t="s">
        <v>33</v>
      </c>
    </row>
    <row r="297" spans="1:9" x14ac:dyDescent="0.35">
      <c r="A297" t="str">
        <f>VLOOKUP(D297,'[1]EA osa'!A146:F1054,6,FALSE)</f>
        <v>Põhitegevuse kulud</v>
      </c>
      <c r="B297" t="s">
        <v>466</v>
      </c>
      <c r="C297">
        <v>1130</v>
      </c>
      <c r="D297" s="1">
        <v>552590</v>
      </c>
      <c r="E297" t="s">
        <v>39</v>
      </c>
      <c r="F297" t="s">
        <v>30</v>
      </c>
      <c r="G297" t="s">
        <v>31</v>
      </c>
      <c r="H297" t="s">
        <v>32</v>
      </c>
      <c r="I297" t="s">
        <v>33</v>
      </c>
    </row>
    <row r="298" spans="1:9" x14ac:dyDescent="0.35">
      <c r="A298" t="str">
        <f>VLOOKUP(D298,'[1]EA osa'!A147:F1055,6,FALSE)</f>
        <v>Põhitegevuse tulud</v>
      </c>
      <c r="B298" t="s">
        <v>467</v>
      </c>
      <c r="C298">
        <v>1130</v>
      </c>
      <c r="D298" s="1">
        <v>352900</v>
      </c>
      <c r="E298" t="s">
        <v>468</v>
      </c>
      <c r="F298" t="s">
        <v>30</v>
      </c>
      <c r="G298" t="s">
        <v>31</v>
      </c>
      <c r="H298" t="s">
        <v>32</v>
      </c>
      <c r="I298" t="s">
        <v>33</v>
      </c>
    </row>
    <row r="299" spans="1:9" x14ac:dyDescent="0.35">
      <c r="A299" t="str">
        <f>VLOOKUP(D299,'[1]EA osa'!A2:F910,6,FALSE)</f>
        <v>Põhitegevuse kulud</v>
      </c>
      <c r="B299" t="s">
        <v>469</v>
      </c>
      <c r="C299">
        <v>26</v>
      </c>
      <c r="D299" s="1">
        <v>5064</v>
      </c>
      <c r="E299" t="s">
        <v>67</v>
      </c>
      <c r="F299" t="s">
        <v>30</v>
      </c>
      <c r="G299" t="s">
        <v>31</v>
      </c>
      <c r="H299" t="s">
        <v>32</v>
      </c>
      <c r="I299" t="s">
        <v>33</v>
      </c>
    </row>
    <row r="300" spans="1:9" x14ac:dyDescent="0.35">
      <c r="A300" t="str">
        <f>VLOOKUP(D300,'[1]EA osa'!A3:F911,6,FALSE)</f>
        <v>Põhitegevuse kulud</v>
      </c>
      <c r="B300" t="s">
        <v>469</v>
      </c>
      <c r="C300">
        <v>1066</v>
      </c>
      <c r="D300" s="1">
        <v>5063</v>
      </c>
      <c r="E300" t="s">
        <v>72</v>
      </c>
      <c r="F300" t="s">
        <v>30</v>
      </c>
      <c r="G300" t="s">
        <v>31</v>
      </c>
      <c r="H300" t="s">
        <v>32</v>
      </c>
      <c r="I300" t="s">
        <v>33</v>
      </c>
    </row>
    <row r="301" spans="1:9" x14ac:dyDescent="0.35">
      <c r="A301" t="str">
        <f>VLOOKUP(D301,'[1]EA osa'!A4:F912,6,FALSE)</f>
        <v>Põhitegevuse kulud</v>
      </c>
      <c r="B301" t="s">
        <v>469</v>
      </c>
      <c r="C301">
        <v>3234</v>
      </c>
      <c r="D301" s="1">
        <v>50021</v>
      </c>
      <c r="E301" t="s">
        <v>74</v>
      </c>
      <c r="F301" t="s">
        <v>30</v>
      </c>
      <c r="G301" t="s">
        <v>31</v>
      </c>
      <c r="H301" t="s">
        <v>32</v>
      </c>
      <c r="I301" t="s">
        <v>33</v>
      </c>
    </row>
    <row r="302" spans="1:9" x14ac:dyDescent="0.35">
      <c r="A302" t="str">
        <f>VLOOKUP(D302,'[1]EA osa'!A5:F913,6,FALSE)</f>
        <v>Põhitegevuse tulud</v>
      </c>
      <c r="B302" t="s">
        <v>469</v>
      </c>
      <c r="C302">
        <v>4326</v>
      </c>
      <c r="D302" s="1">
        <v>350000</v>
      </c>
      <c r="E302" t="s">
        <v>136</v>
      </c>
      <c r="F302" t="s">
        <v>30</v>
      </c>
      <c r="G302" t="s">
        <v>31</v>
      </c>
      <c r="H302" t="s">
        <v>32</v>
      </c>
      <c r="I302" t="s">
        <v>33</v>
      </c>
    </row>
    <row r="303" spans="1:9" x14ac:dyDescent="0.35">
      <c r="A303" t="str">
        <f>VLOOKUP(D303,'[1]EA osa'!A6:F914,6,FALSE)</f>
        <v>Põhitegevuse kulud</v>
      </c>
      <c r="B303" t="s">
        <v>470</v>
      </c>
      <c r="C303">
        <v>1323</v>
      </c>
      <c r="D303" s="1">
        <v>552590</v>
      </c>
      <c r="E303" t="s">
        <v>39</v>
      </c>
      <c r="F303" t="s">
        <v>30</v>
      </c>
      <c r="G303" t="s">
        <v>31</v>
      </c>
      <c r="H303" t="s">
        <v>32</v>
      </c>
      <c r="I303" t="s">
        <v>33</v>
      </c>
    </row>
    <row r="304" spans="1:9" x14ac:dyDescent="0.35">
      <c r="A304" t="str">
        <f>VLOOKUP(D304,'[1]EA osa'!A7:F915,6,FALSE)</f>
        <v>Põhitegevuse tulud</v>
      </c>
      <c r="B304" t="s">
        <v>470</v>
      </c>
      <c r="C304">
        <v>1323</v>
      </c>
      <c r="D304" s="1">
        <v>350000</v>
      </c>
      <c r="E304" t="s">
        <v>136</v>
      </c>
      <c r="F304" t="s">
        <v>30</v>
      </c>
      <c r="G304" t="s">
        <v>31</v>
      </c>
      <c r="H304" t="s">
        <v>32</v>
      </c>
      <c r="I304" t="s">
        <v>33</v>
      </c>
    </row>
    <row r="305" spans="1:13" x14ac:dyDescent="0.35">
      <c r="A305" t="str">
        <f>VLOOKUP(D305,'[1]EA osa'!A8:F916,6,FALSE)</f>
        <v>Põhitegevuse tulud</v>
      </c>
      <c r="B305" t="s">
        <v>459</v>
      </c>
      <c r="C305">
        <v>185</v>
      </c>
      <c r="D305" s="1">
        <v>350000</v>
      </c>
      <c r="E305" t="s">
        <v>136</v>
      </c>
      <c r="F305" t="s">
        <v>30</v>
      </c>
      <c r="G305" t="s">
        <v>31</v>
      </c>
      <c r="H305" t="s">
        <v>32</v>
      </c>
      <c r="I305" t="s">
        <v>33</v>
      </c>
    </row>
    <row r="306" spans="1:13" x14ac:dyDescent="0.35">
      <c r="A306" t="str">
        <f>VLOOKUP(D306,'[1]EA osa'!A9:F917,6,FALSE)</f>
        <v>Põhitegevuse kulud</v>
      </c>
      <c r="B306" t="s">
        <v>471</v>
      </c>
      <c r="C306">
        <v>4</v>
      </c>
      <c r="D306" s="1">
        <v>5064</v>
      </c>
      <c r="E306" t="s">
        <v>67</v>
      </c>
      <c r="F306" t="s">
        <v>312</v>
      </c>
      <c r="G306" t="s">
        <v>313</v>
      </c>
      <c r="H306" t="s">
        <v>70</v>
      </c>
      <c r="I306" t="s">
        <v>71</v>
      </c>
    </row>
    <row r="307" spans="1:13" x14ac:dyDescent="0.35">
      <c r="A307" t="str">
        <f>VLOOKUP(D307,'[1]EA osa'!A10:F918,6,FALSE)</f>
        <v>Põhitegevuse kulud</v>
      </c>
      <c r="B307" t="s">
        <v>471</v>
      </c>
      <c r="C307">
        <v>178</v>
      </c>
      <c r="D307" s="1">
        <v>5063</v>
      </c>
      <c r="E307" t="s">
        <v>72</v>
      </c>
      <c r="F307" t="s">
        <v>312</v>
      </c>
      <c r="G307" t="s">
        <v>313</v>
      </c>
      <c r="H307" t="s">
        <v>70</v>
      </c>
      <c r="I307" t="s">
        <v>71</v>
      </c>
    </row>
    <row r="308" spans="1:13" x14ac:dyDescent="0.35">
      <c r="A308" t="str">
        <f>VLOOKUP(D308,'[1]EA osa'!A11:F919,6,FALSE)</f>
        <v>Põhitegevuse kulud</v>
      </c>
      <c r="B308" t="s">
        <v>471</v>
      </c>
      <c r="C308">
        <v>540</v>
      </c>
      <c r="D308" s="1">
        <v>50021</v>
      </c>
      <c r="E308" t="s">
        <v>74</v>
      </c>
      <c r="F308" t="s">
        <v>312</v>
      </c>
      <c r="G308" t="s">
        <v>313</v>
      </c>
      <c r="H308" t="s">
        <v>70</v>
      </c>
      <c r="I308" t="s">
        <v>71</v>
      </c>
    </row>
    <row r="309" spans="1:13" x14ac:dyDescent="0.35">
      <c r="A309" t="str">
        <f>VLOOKUP(D309,'[1]EA osa'!A12:F920,6,FALSE)</f>
        <v>Põhitegevuse kulud</v>
      </c>
      <c r="B309" t="s">
        <v>472</v>
      </c>
      <c r="C309">
        <v>-25</v>
      </c>
      <c r="D309" s="1">
        <v>5064</v>
      </c>
      <c r="E309" t="s">
        <v>67</v>
      </c>
      <c r="F309" t="s">
        <v>232</v>
      </c>
      <c r="G309" t="s">
        <v>233</v>
      </c>
      <c r="H309" t="s">
        <v>473</v>
      </c>
      <c r="I309" t="s">
        <v>474</v>
      </c>
    </row>
    <row r="310" spans="1:13" x14ac:dyDescent="0.35">
      <c r="A310" t="str">
        <f>VLOOKUP(D310,'[1]EA osa'!A13:F921,6,FALSE)</f>
        <v>Põhitegevuse kulud</v>
      </c>
      <c r="B310" t="s">
        <v>475</v>
      </c>
      <c r="C310">
        <v>-1025</v>
      </c>
      <c r="D310" s="1">
        <v>5063</v>
      </c>
      <c r="E310" t="s">
        <v>72</v>
      </c>
      <c r="F310" t="s">
        <v>232</v>
      </c>
      <c r="G310" t="s">
        <v>233</v>
      </c>
      <c r="H310" t="s">
        <v>473</v>
      </c>
      <c r="I310" t="s">
        <v>474</v>
      </c>
    </row>
    <row r="311" spans="1:13" x14ac:dyDescent="0.35">
      <c r="A311" t="str">
        <f>VLOOKUP(D311,'[1]EA osa'!A14:F922,6,FALSE)</f>
        <v>Põhitegevuse kulud</v>
      </c>
      <c r="B311" t="s">
        <v>476</v>
      </c>
      <c r="C311">
        <v>-3106</v>
      </c>
      <c r="D311" s="1">
        <v>50021</v>
      </c>
      <c r="E311" t="s">
        <v>74</v>
      </c>
      <c r="F311" t="s">
        <v>232</v>
      </c>
      <c r="G311" t="s">
        <v>233</v>
      </c>
      <c r="H311" t="s">
        <v>473</v>
      </c>
      <c r="I311" t="s">
        <v>474</v>
      </c>
    </row>
    <row r="312" spans="1:13" x14ac:dyDescent="0.35">
      <c r="A312" t="str">
        <f>VLOOKUP(D312,'[1]EA osa'!A15:F923,6,FALSE)</f>
        <v>Põhitegevuse kulud</v>
      </c>
      <c r="B312" t="s">
        <v>477</v>
      </c>
      <c r="C312">
        <v>21</v>
      </c>
      <c r="D312" s="1">
        <v>5064</v>
      </c>
      <c r="E312" t="s">
        <v>67</v>
      </c>
      <c r="F312" t="s">
        <v>30</v>
      </c>
      <c r="G312" t="s">
        <v>31</v>
      </c>
      <c r="H312" t="s">
        <v>32</v>
      </c>
      <c r="I312" t="s">
        <v>33</v>
      </c>
      <c r="L312" t="s">
        <v>478</v>
      </c>
      <c r="M312" t="s">
        <v>479</v>
      </c>
    </row>
    <row r="313" spans="1:13" x14ac:dyDescent="0.35">
      <c r="A313" t="str">
        <f>VLOOKUP(D313,'[1]EA osa'!A16:F924,6,FALSE)</f>
        <v>Põhitegevuse kulud</v>
      </c>
      <c r="B313" t="s">
        <v>477</v>
      </c>
      <c r="C313">
        <v>888</v>
      </c>
      <c r="D313" s="1">
        <v>5063</v>
      </c>
      <c r="E313" t="s">
        <v>72</v>
      </c>
      <c r="F313" t="s">
        <v>30</v>
      </c>
      <c r="G313" t="s">
        <v>31</v>
      </c>
      <c r="H313" t="s">
        <v>32</v>
      </c>
      <c r="I313" t="s">
        <v>33</v>
      </c>
      <c r="L313" t="s">
        <v>478</v>
      </c>
      <c r="M313" t="s">
        <v>479</v>
      </c>
    </row>
    <row r="314" spans="1:13" x14ac:dyDescent="0.35">
      <c r="A314" t="str">
        <f>VLOOKUP(D314,'[1]EA osa'!A17:F925,6,FALSE)</f>
        <v>Põhitegevuse kulud</v>
      </c>
      <c r="B314" t="s">
        <v>477</v>
      </c>
      <c r="C314">
        <v>2691</v>
      </c>
      <c r="D314" s="1">
        <v>50020</v>
      </c>
      <c r="E314" t="s">
        <v>117</v>
      </c>
      <c r="F314" t="s">
        <v>30</v>
      </c>
      <c r="G314" t="s">
        <v>31</v>
      </c>
      <c r="H314" t="s">
        <v>32</v>
      </c>
      <c r="I314" t="s">
        <v>33</v>
      </c>
      <c r="L314" t="s">
        <v>478</v>
      </c>
      <c r="M314" t="s">
        <v>479</v>
      </c>
    </row>
    <row r="315" spans="1:13" x14ac:dyDescent="0.35">
      <c r="A315" t="str">
        <f>VLOOKUP(D315,'[1]EA osa'!A18:F926,6,FALSE)</f>
        <v>Põhitegevuse tulud</v>
      </c>
      <c r="B315" t="s">
        <v>477</v>
      </c>
      <c r="C315">
        <v>3600</v>
      </c>
      <c r="D315" s="1">
        <v>350000</v>
      </c>
      <c r="E315" t="s">
        <v>136</v>
      </c>
      <c r="F315" t="s">
        <v>30</v>
      </c>
      <c r="G315" t="s">
        <v>31</v>
      </c>
      <c r="H315" t="s">
        <v>32</v>
      </c>
      <c r="I315" t="s">
        <v>33</v>
      </c>
      <c r="L315" t="s">
        <v>478</v>
      </c>
      <c r="M315" t="s">
        <v>479</v>
      </c>
    </row>
    <row r="316" spans="1:13" x14ac:dyDescent="0.35">
      <c r="A316" t="str">
        <f>VLOOKUP(D316,'[1]EA osa'!A19:F927,6,FALSE)</f>
        <v>Põhitegevuse kulud</v>
      </c>
      <c r="B316" t="s">
        <v>480</v>
      </c>
      <c r="C316">
        <v>36</v>
      </c>
      <c r="D316" s="1">
        <v>5064</v>
      </c>
      <c r="E316" t="s">
        <v>67</v>
      </c>
      <c r="F316" t="s">
        <v>299</v>
      </c>
      <c r="G316" t="s">
        <v>300</v>
      </c>
      <c r="H316" t="s">
        <v>32</v>
      </c>
      <c r="I316" t="s">
        <v>33</v>
      </c>
      <c r="L316" t="s">
        <v>478</v>
      </c>
      <c r="M316" t="s">
        <v>479</v>
      </c>
    </row>
    <row r="317" spans="1:13" x14ac:dyDescent="0.35">
      <c r="A317" t="str">
        <f>VLOOKUP(D317,'[1]EA osa'!A20:F928,6,FALSE)</f>
        <v>Põhitegevuse kulud</v>
      </c>
      <c r="B317" t="s">
        <v>480</v>
      </c>
      <c r="C317">
        <v>1480</v>
      </c>
      <c r="D317" s="1">
        <v>5063</v>
      </c>
      <c r="E317" t="s">
        <v>72</v>
      </c>
      <c r="F317" t="s">
        <v>299</v>
      </c>
      <c r="G317" t="s">
        <v>300</v>
      </c>
      <c r="H317" t="s">
        <v>32</v>
      </c>
      <c r="I317" t="s">
        <v>33</v>
      </c>
      <c r="L317" t="s">
        <v>478</v>
      </c>
      <c r="M317" t="s">
        <v>479</v>
      </c>
    </row>
    <row r="318" spans="1:13" x14ac:dyDescent="0.35">
      <c r="A318" t="str">
        <f>VLOOKUP(D318,'[1]EA osa'!A21:F929,6,FALSE)</f>
        <v>Põhitegevuse kulud</v>
      </c>
      <c r="B318" t="s">
        <v>480</v>
      </c>
      <c r="C318">
        <v>4484</v>
      </c>
      <c r="D318" s="1">
        <v>50020</v>
      </c>
      <c r="E318" t="s">
        <v>117</v>
      </c>
      <c r="F318" t="s">
        <v>299</v>
      </c>
      <c r="G318" t="s">
        <v>300</v>
      </c>
      <c r="H318" t="s">
        <v>32</v>
      </c>
      <c r="I318" t="s">
        <v>33</v>
      </c>
      <c r="L318" t="s">
        <v>478</v>
      </c>
      <c r="M318" t="s">
        <v>479</v>
      </c>
    </row>
    <row r="319" spans="1:13" x14ac:dyDescent="0.35">
      <c r="A319" t="str">
        <f>VLOOKUP(D319,'[1]EA osa'!A22:F930,6,FALSE)</f>
        <v>Põhitegevuse kulud</v>
      </c>
      <c r="B319" t="s">
        <v>481</v>
      </c>
      <c r="C319">
        <v>400</v>
      </c>
      <c r="D319" s="1">
        <v>552590</v>
      </c>
      <c r="E319" t="s">
        <v>39</v>
      </c>
      <c r="F319" t="s">
        <v>299</v>
      </c>
      <c r="G319" t="s">
        <v>300</v>
      </c>
      <c r="H319" t="s">
        <v>32</v>
      </c>
      <c r="I319" t="s">
        <v>33</v>
      </c>
    </row>
    <row r="320" spans="1:13" x14ac:dyDescent="0.35">
      <c r="A320" t="str">
        <f>VLOOKUP(D320,'[1]EA osa'!A23:F931,6,FALSE)</f>
        <v>Põhitegevuse tulud</v>
      </c>
      <c r="B320" t="s">
        <v>480</v>
      </c>
      <c r="C320">
        <v>6000</v>
      </c>
      <c r="D320" s="1">
        <v>350000</v>
      </c>
      <c r="E320" t="s">
        <v>136</v>
      </c>
      <c r="F320" t="s">
        <v>299</v>
      </c>
      <c r="G320" t="s">
        <v>300</v>
      </c>
      <c r="H320" t="s">
        <v>32</v>
      </c>
      <c r="I320" t="s">
        <v>33</v>
      </c>
      <c r="L320" t="s">
        <v>478</v>
      </c>
      <c r="M320" t="s">
        <v>479</v>
      </c>
    </row>
    <row r="321" spans="1:15" x14ac:dyDescent="0.35">
      <c r="A321" t="str">
        <f>VLOOKUP(D321,'[1]EA osa'!A24:F932,6,FALSE)</f>
        <v>Põhitegevuse kulud</v>
      </c>
      <c r="B321" t="s">
        <v>482</v>
      </c>
      <c r="C321">
        <v>1</v>
      </c>
      <c r="D321" s="1">
        <v>5064</v>
      </c>
      <c r="E321" t="s">
        <v>67</v>
      </c>
      <c r="F321" t="s">
        <v>340</v>
      </c>
      <c r="G321" t="s">
        <v>341</v>
      </c>
      <c r="H321" t="s">
        <v>32</v>
      </c>
      <c r="I321" t="s">
        <v>33</v>
      </c>
    </row>
    <row r="322" spans="1:15" x14ac:dyDescent="0.35">
      <c r="A322" t="str">
        <f>VLOOKUP(D322,'[1]EA osa'!A25:F933,6,FALSE)</f>
        <v>Põhitegevuse kulud</v>
      </c>
      <c r="B322" t="s">
        <v>482</v>
      </c>
      <c r="C322">
        <v>37</v>
      </c>
      <c r="D322" s="1">
        <v>5063</v>
      </c>
      <c r="E322" t="s">
        <v>72</v>
      </c>
      <c r="F322" t="s">
        <v>340</v>
      </c>
      <c r="G322" t="s">
        <v>341</v>
      </c>
      <c r="H322" t="s">
        <v>32</v>
      </c>
      <c r="I322" t="s">
        <v>33</v>
      </c>
    </row>
    <row r="323" spans="1:15" x14ac:dyDescent="0.35">
      <c r="A323" t="str">
        <f>VLOOKUP(D323,'[1]EA osa'!A26:F934,6,FALSE)</f>
        <v>Põhitegevuse kulud</v>
      </c>
      <c r="B323" t="s">
        <v>482</v>
      </c>
      <c r="C323">
        <v>112</v>
      </c>
      <c r="D323" s="1">
        <v>50021</v>
      </c>
      <c r="E323" t="s">
        <v>74</v>
      </c>
      <c r="F323" t="s">
        <v>340</v>
      </c>
      <c r="G323" t="s">
        <v>341</v>
      </c>
      <c r="H323" t="s">
        <v>32</v>
      </c>
      <c r="I323" t="s">
        <v>33</v>
      </c>
    </row>
    <row r="324" spans="1:15" x14ac:dyDescent="0.35">
      <c r="A324" t="str">
        <f>VLOOKUP(D324,'[1]EA osa'!A27:F935,6,FALSE)</f>
        <v>Põhitegevuse kulud</v>
      </c>
      <c r="B324" t="s">
        <v>483</v>
      </c>
      <c r="C324">
        <v>187</v>
      </c>
      <c r="D324" s="1">
        <v>5064</v>
      </c>
      <c r="E324" t="s">
        <v>67</v>
      </c>
      <c r="F324" t="s">
        <v>340</v>
      </c>
      <c r="G324" t="s">
        <v>341</v>
      </c>
      <c r="H324" t="s">
        <v>32</v>
      </c>
      <c r="I324" t="s">
        <v>33</v>
      </c>
      <c r="L324" t="s">
        <v>478</v>
      </c>
      <c r="M324" t="s">
        <v>479</v>
      </c>
    </row>
    <row r="325" spans="1:15" x14ac:dyDescent="0.35">
      <c r="A325" t="str">
        <f>VLOOKUP(D325,'[1]EA osa'!A28:F936,6,FALSE)</f>
        <v>Põhitegevuse kulud</v>
      </c>
      <c r="B325" t="s">
        <v>483</v>
      </c>
      <c r="C325">
        <v>7695</v>
      </c>
      <c r="D325" s="1">
        <v>5063</v>
      </c>
      <c r="E325" t="s">
        <v>72</v>
      </c>
      <c r="F325" t="s">
        <v>340</v>
      </c>
      <c r="G325" t="s">
        <v>341</v>
      </c>
      <c r="H325" t="s">
        <v>32</v>
      </c>
      <c r="I325" t="s">
        <v>33</v>
      </c>
      <c r="L325" t="s">
        <v>478</v>
      </c>
      <c r="M325" t="s">
        <v>479</v>
      </c>
    </row>
    <row r="326" spans="1:15" x14ac:dyDescent="0.35">
      <c r="A326" t="str">
        <f>VLOOKUP(D326,'[1]EA osa'!A29:F937,6,FALSE)</f>
        <v>Põhitegevuse kulud</v>
      </c>
      <c r="B326" t="s">
        <v>483</v>
      </c>
      <c r="C326">
        <v>23318</v>
      </c>
      <c r="D326" s="1">
        <v>50020</v>
      </c>
      <c r="E326" t="s">
        <v>117</v>
      </c>
      <c r="F326" t="s">
        <v>340</v>
      </c>
      <c r="G326" t="s">
        <v>341</v>
      </c>
      <c r="H326" t="s">
        <v>32</v>
      </c>
      <c r="I326" t="s">
        <v>33</v>
      </c>
      <c r="L326" t="s">
        <v>478</v>
      </c>
      <c r="M326" t="s">
        <v>479</v>
      </c>
    </row>
    <row r="327" spans="1:15" x14ac:dyDescent="0.35">
      <c r="A327" t="str">
        <f>VLOOKUP(D327,'[1]EA osa'!A30:F938,6,FALSE)</f>
        <v>Põhitegevuse tulud</v>
      </c>
      <c r="B327" t="s">
        <v>483</v>
      </c>
      <c r="C327">
        <v>31200</v>
      </c>
      <c r="D327" s="1">
        <v>350000</v>
      </c>
      <c r="E327" t="s">
        <v>136</v>
      </c>
      <c r="F327" t="s">
        <v>340</v>
      </c>
      <c r="G327" t="s">
        <v>341</v>
      </c>
      <c r="H327" t="s">
        <v>32</v>
      </c>
      <c r="I327" t="s">
        <v>33</v>
      </c>
      <c r="L327" t="s">
        <v>478</v>
      </c>
      <c r="M327" t="s">
        <v>479</v>
      </c>
    </row>
    <row r="328" spans="1:15" x14ac:dyDescent="0.35">
      <c r="A328" t="str">
        <f>VLOOKUP(D328,'[1]EA osa'!A31:F939,6,FALSE)</f>
        <v>Põhitegevuse kulud</v>
      </c>
      <c r="B328" t="s">
        <v>484</v>
      </c>
      <c r="C328">
        <v>1000</v>
      </c>
      <c r="D328" s="1">
        <v>413899</v>
      </c>
      <c r="E328" t="s">
        <v>485</v>
      </c>
      <c r="F328" t="s">
        <v>205</v>
      </c>
      <c r="G328" t="s">
        <v>206</v>
      </c>
      <c r="H328" t="s">
        <v>234</v>
      </c>
      <c r="I328" t="s">
        <v>235</v>
      </c>
      <c r="N328" t="s">
        <v>486</v>
      </c>
      <c r="O328" t="s">
        <v>487</v>
      </c>
    </row>
    <row r="329" spans="1:15" x14ac:dyDescent="0.35">
      <c r="A329" t="str">
        <f>VLOOKUP(D329,'[1]EA osa'!A32:F940,6,FALSE)</f>
        <v>Põhitegevuse kulud</v>
      </c>
      <c r="B329" t="s">
        <v>484</v>
      </c>
      <c r="C329">
        <v>16000</v>
      </c>
      <c r="D329" s="1">
        <v>413820</v>
      </c>
      <c r="E329" t="s">
        <v>488</v>
      </c>
      <c r="F329" t="s">
        <v>205</v>
      </c>
      <c r="G329" t="s">
        <v>206</v>
      </c>
      <c r="H329" t="s">
        <v>489</v>
      </c>
      <c r="I329" t="s">
        <v>490</v>
      </c>
      <c r="N329" t="s">
        <v>491</v>
      </c>
      <c r="O329" t="s">
        <v>492</v>
      </c>
    </row>
    <row r="330" spans="1:15" x14ac:dyDescent="0.35">
      <c r="A330" t="str">
        <f>VLOOKUP(D330,'[1]EA osa'!A33:F941,6,FALSE)</f>
        <v>Põhitegevuse kulud</v>
      </c>
      <c r="B330" t="s">
        <v>493</v>
      </c>
      <c r="C330">
        <v>-17000</v>
      </c>
      <c r="D330" s="1">
        <v>413899</v>
      </c>
      <c r="E330" t="s">
        <v>485</v>
      </c>
      <c r="F330" t="s">
        <v>205</v>
      </c>
      <c r="G330" t="s">
        <v>206</v>
      </c>
      <c r="H330" t="s">
        <v>489</v>
      </c>
      <c r="I330" t="s">
        <v>490</v>
      </c>
      <c r="N330" t="s">
        <v>491</v>
      </c>
      <c r="O330" t="s">
        <v>492</v>
      </c>
    </row>
    <row r="331" spans="1:15" x14ac:dyDescent="0.35">
      <c r="A331" t="str">
        <f>VLOOKUP(D331,'[1]EA osa'!A34:F942,6,FALSE)</f>
        <v>Põhitegevuse kulud</v>
      </c>
      <c r="B331" t="s">
        <v>494</v>
      </c>
      <c r="C331">
        <v>246550</v>
      </c>
      <c r="D331" s="1">
        <v>413120</v>
      </c>
      <c r="E331" t="s">
        <v>495</v>
      </c>
      <c r="F331" t="s">
        <v>205</v>
      </c>
      <c r="G331" t="s">
        <v>206</v>
      </c>
      <c r="H331" t="s">
        <v>169</v>
      </c>
      <c r="I331" t="s">
        <v>170</v>
      </c>
      <c r="L331" t="s">
        <v>496</v>
      </c>
      <c r="M331" t="s">
        <v>497</v>
      </c>
    </row>
    <row r="332" spans="1:15" x14ac:dyDescent="0.35">
      <c r="A332" t="str">
        <f>VLOOKUP(D332,'[1]EA osa'!A35:F943,6,FALSE)</f>
        <v>Põhitegevuse kulud</v>
      </c>
      <c r="B332" t="s">
        <v>498</v>
      </c>
      <c r="C332">
        <v>8</v>
      </c>
      <c r="D332" s="1">
        <v>5064</v>
      </c>
      <c r="E332" t="s">
        <v>67</v>
      </c>
      <c r="F332" t="s">
        <v>232</v>
      </c>
      <c r="G332" t="s">
        <v>233</v>
      </c>
      <c r="H332" t="s">
        <v>499</v>
      </c>
      <c r="I332" t="s">
        <v>500</v>
      </c>
    </row>
    <row r="333" spans="1:15" x14ac:dyDescent="0.35">
      <c r="A333" t="str">
        <f>VLOOKUP(D333,'[1]EA osa'!A36:F944,6,FALSE)</f>
        <v>Põhitegevuse kulud</v>
      </c>
      <c r="B333" t="s">
        <v>501</v>
      </c>
      <c r="C333">
        <v>319</v>
      </c>
      <c r="D333" s="1">
        <v>5063</v>
      </c>
      <c r="E333" t="s">
        <v>72</v>
      </c>
      <c r="F333" t="s">
        <v>232</v>
      </c>
      <c r="G333" t="s">
        <v>233</v>
      </c>
      <c r="H333" t="s">
        <v>499</v>
      </c>
      <c r="I333" t="s">
        <v>500</v>
      </c>
    </row>
    <row r="334" spans="1:15" x14ac:dyDescent="0.35">
      <c r="A334" t="str">
        <f>VLOOKUP(D334,'[1]EA osa'!A37:F945,6,FALSE)</f>
        <v>Põhitegevuse kulud</v>
      </c>
      <c r="B334" t="s">
        <v>502</v>
      </c>
      <c r="C334">
        <v>968</v>
      </c>
      <c r="D334" s="1">
        <v>50021</v>
      </c>
      <c r="E334" t="s">
        <v>74</v>
      </c>
      <c r="F334" t="s">
        <v>232</v>
      </c>
      <c r="G334" t="s">
        <v>233</v>
      </c>
      <c r="H334" t="s">
        <v>499</v>
      </c>
      <c r="I334" t="s">
        <v>500</v>
      </c>
    </row>
    <row r="335" spans="1:15" x14ac:dyDescent="0.35">
      <c r="A335" t="str">
        <f>VLOOKUP(D335,'[1]EA osa'!A38:F946,6,FALSE)</f>
        <v>Põhitegevuse kulud</v>
      </c>
      <c r="B335" t="s">
        <v>498</v>
      </c>
      <c r="C335">
        <v>17</v>
      </c>
      <c r="D335" s="1">
        <v>5064</v>
      </c>
      <c r="E335" t="s">
        <v>67</v>
      </c>
      <c r="F335" t="s">
        <v>232</v>
      </c>
      <c r="G335" t="s">
        <v>233</v>
      </c>
      <c r="H335" t="s">
        <v>234</v>
      </c>
      <c r="I335" t="s">
        <v>235</v>
      </c>
    </row>
    <row r="336" spans="1:15" x14ac:dyDescent="0.35">
      <c r="A336" t="str">
        <f>VLOOKUP(D336,'[1]EA osa'!A39:F947,6,FALSE)</f>
        <v>Põhitegevuse kulud</v>
      </c>
      <c r="B336" t="s">
        <v>501</v>
      </c>
      <c r="C336">
        <v>706</v>
      </c>
      <c r="D336" s="1">
        <v>5063</v>
      </c>
      <c r="E336" t="s">
        <v>72</v>
      </c>
      <c r="F336" t="s">
        <v>232</v>
      </c>
      <c r="G336" t="s">
        <v>233</v>
      </c>
      <c r="H336" t="s">
        <v>234</v>
      </c>
      <c r="I336" t="s">
        <v>235</v>
      </c>
    </row>
    <row r="337" spans="1:13" x14ac:dyDescent="0.35">
      <c r="A337" t="str">
        <f>VLOOKUP(D337,'[1]EA osa'!A40:F948,6,FALSE)</f>
        <v>Põhitegevuse kulud</v>
      </c>
      <c r="B337" t="s">
        <v>503</v>
      </c>
      <c r="C337">
        <v>2138</v>
      </c>
      <c r="D337" s="1">
        <v>50021</v>
      </c>
      <c r="E337" t="s">
        <v>74</v>
      </c>
      <c r="F337" t="s">
        <v>232</v>
      </c>
      <c r="G337" t="s">
        <v>233</v>
      </c>
      <c r="H337" t="s">
        <v>234</v>
      </c>
      <c r="I337" t="s">
        <v>235</v>
      </c>
    </row>
    <row r="338" spans="1:13" x14ac:dyDescent="0.35">
      <c r="A338" t="str">
        <f>VLOOKUP(D338,'[1]EA osa'!A41:F949,6,FALSE)</f>
        <v>Põhitegevuse kulud</v>
      </c>
      <c r="B338" t="s">
        <v>504</v>
      </c>
      <c r="C338">
        <v>104</v>
      </c>
      <c r="D338" s="1">
        <v>5064</v>
      </c>
      <c r="E338" t="s">
        <v>67</v>
      </c>
      <c r="F338" t="s">
        <v>232</v>
      </c>
      <c r="G338" t="s">
        <v>233</v>
      </c>
      <c r="H338" t="s">
        <v>234</v>
      </c>
      <c r="I338" t="s">
        <v>235</v>
      </c>
      <c r="L338" t="s">
        <v>505</v>
      </c>
      <c r="M338" t="s">
        <v>506</v>
      </c>
    </row>
    <row r="339" spans="1:13" x14ac:dyDescent="0.35">
      <c r="A339" t="str">
        <f>VLOOKUP(D339,'[1]EA osa'!A42:F950,6,FALSE)</f>
        <v>Põhitegevuse kulud</v>
      </c>
      <c r="B339" t="s">
        <v>507</v>
      </c>
      <c r="C339">
        <v>4290</v>
      </c>
      <c r="D339" s="1">
        <v>5063</v>
      </c>
      <c r="E339" t="s">
        <v>72</v>
      </c>
      <c r="F339" t="s">
        <v>232</v>
      </c>
      <c r="G339" t="s">
        <v>233</v>
      </c>
      <c r="H339" t="s">
        <v>234</v>
      </c>
      <c r="I339" t="s">
        <v>235</v>
      </c>
      <c r="L339" t="s">
        <v>505</v>
      </c>
      <c r="M339" t="s">
        <v>506</v>
      </c>
    </row>
    <row r="340" spans="1:13" x14ac:dyDescent="0.35">
      <c r="A340" t="str">
        <f>VLOOKUP(D340,'[1]EA osa'!A43:F951,6,FALSE)</f>
        <v>Põhitegevuse kulud</v>
      </c>
      <c r="B340" t="s">
        <v>508</v>
      </c>
      <c r="C340">
        <v>13000</v>
      </c>
      <c r="D340" s="1">
        <v>50021</v>
      </c>
      <c r="E340" t="s">
        <v>74</v>
      </c>
      <c r="F340" t="s">
        <v>232</v>
      </c>
      <c r="G340" t="s">
        <v>233</v>
      </c>
      <c r="H340" t="s">
        <v>234</v>
      </c>
      <c r="I340" t="s">
        <v>235</v>
      </c>
      <c r="L340" t="s">
        <v>505</v>
      </c>
      <c r="M340" t="s">
        <v>506</v>
      </c>
    </row>
    <row r="341" spans="1:13" x14ac:dyDescent="0.35">
      <c r="A341" t="str">
        <f>VLOOKUP(D341,'[1]EA osa'!A44:F952,6,FALSE)</f>
        <v>Põhitegevuse kulud</v>
      </c>
      <c r="B341" t="s">
        <v>509</v>
      </c>
      <c r="C341">
        <v>7106</v>
      </c>
      <c r="D341" s="1">
        <v>550400</v>
      </c>
      <c r="E341" t="s">
        <v>37</v>
      </c>
      <c r="F341" t="s">
        <v>232</v>
      </c>
      <c r="G341" t="s">
        <v>233</v>
      </c>
      <c r="H341" t="s">
        <v>234</v>
      </c>
      <c r="I341" t="s">
        <v>235</v>
      </c>
      <c r="L341" t="s">
        <v>505</v>
      </c>
      <c r="M341" t="s">
        <v>506</v>
      </c>
    </row>
    <row r="342" spans="1:13" x14ac:dyDescent="0.35">
      <c r="A342" t="str">
        <f>VLOOKUP(D342,'[1]EA osa'!A45:F953,6,FALSE)</f>
        <v>Põhitegevuse tulud</v>
      </c>
      <c r="B342" t="s">
        <v>506</v>
      </c>
      <c r="C342">
        <v>24500</v>
      </c>
      <c r="D342" s="1">
        <v>350000</v>
      </c>
      <c r="E342" t="s">
        <v>136</v>
      </c>
      <c r="F342" t="s">
        <v>232</v>
      </c>
      <c r="G342" t="s">
        <v>233</v>
      </c>
      <c r="H342" t="s">
        <v>234</v>
      </c>
      <c r="I342" t="s">
        <v>235</v>
      </c>
      <c r="L342" t="s">
        <v>505</v>
      </c>
      <c r="M342" t="s">
        <v>506</v>
      </c>
    </row>
    <row r="343" spans="1:13" x14ac:dyDescent="0.35">
      <c r="A343" t="str">
        <f>VLOOKUP(D343,'[1]EA osa'!A46:F954,6,FALSE)</f>
        <v>Põhitegevuse kulud</v>
      </c>
      <c r="B343" t="s">
        <v>510</v>
      </c>
      <c r="C343">
        <v>8</v>
      </c>
      <c r="D343" s="1">
        <v>5064</v>
      </c>
      <c r="E343" t="s">
        <v>67</v>
      </c>
      <c r="F343" t="s">
        <v>232</v>
      </c>
      <c r="G343" t="s">
        <v>233</v>
      </c>
      <c r="H343" t="s">
        <v>473</v>
      </c>
      <c r="I343" t="s">
        <v>474</v>
      </c>
    </row>
    <row r="344" spans="1:13" x14ac:dyDescent="0.35">
      <c r="A344" t="str">
        <f>VLOOKUP(D344,'[1]EA osa'!A47:F955,6,FALSE)</f>
        <v>Põhitegevuse kulud</v>
      </c>
      <c r="B344" t="s">
        <v>511</v>
      </c>
      <c r="C344">
        <v>327</v>
      </c>
      <c r="D344" s="1">
        <v>5063</v>
      </c>
      <c r="E344" t="s">
        <v>72</v>
      </c>
      <c r="F344" t="s">
        <v>232</v>
      </c>
      <c r="G344" t="s">
        <v>233</v>
      </c>
      <c r="H344" t="s">
        <v>473</v>
      </c>
      <c r="I344" t="s">
        <v>474</v>
      </c>
    </row>
    <row r="345" spans="1:13" x14ac:dyDescent="0.35">
      <c r="A345" t="str">
        <f>VLOOKUP(D345,'[1]EA osa'!A48:F956,6,FALSE)</f>
        <v>Põhitegevuse kulud</v>
      </c>
      <c r="B345" t="s">
        <v>512</v>
      </c>
      <c r="C345">
        <v>990</v>
      </c>
      <c r="D345" s="1">
        <v>50021</v>
      </c>
      <c r="E345" t="s">
        <v>74</v>
      </c>
      <c r="F345" t="s">
        <v>232</v>
      </c>
      <c r="G345" t="s">
        <v>233</v>
      </c>
      <c r="H345" t="s">
        <v>473</v>
      </c>
      <c r="I345" t="s">
        <v>474</v>
      </c>
    </row>
    <row r="346" spans="1:13" x14ac:dyDescent="0.35">
      <c r="A346" t="str">
        <f>VLOOKUP(D346,'[1]EA osa'!A49:F957,6,FALSE)</f>
        <v>Põhitegevuse kulud</v>
      </c>
      <c r="B346" t="s">
        <v>513</v>
      </c>
      <c r="C346">
        <v>5220</v>
      </c>
      <c r="D346" s="1">
        <v>550400</v>
      </c>
      <c r="E346" t="s">
        <v>37</v>
      </c>
      <c r="F346" t="s">
        <v>232</v>
      </c>
      <c r="G346" t="s">
        <v>233</v>
      </c>
      <c r="H346" t="s">
        <v>234</v>
      </c>
      <c r="I346" t="s">
        <v>235</v>
      </c>
      <c r="L346" t="s">
        <v>236</v>
      </c>
      <c r="M346" t="s">
        <v>237</v>
      </c>
    </row>
    <row r="347" spans="1:13" x14ac:dyDescent="0.35">
      <c r="A347" t="str">
        <f>VLOOKUP(D347,'[1]EA osa'!A50:F958,6,FALSE)</f>
        <v>Põhitegevuse tulud</v>
      </c>
      <c r="B347" t="s">
        <v>514</v>
      </c>
      <c r="C347">
        <v>5220</v>
      </c>
      <c r="D347" s="1">
        <v>350000</v>
      </c>
      <c r="E347" t="s">
        <v>136</v>
      </c>
      <c r="F347" t="s">
        <v>232</v>
      </c>
      <c r="G347" t="s">
        <v>233</v>
      </c>
      <c r="H347" t="s">
        <v>234</v>
      </c>
      <c r="I347" t="s">
        <v>235</v>
      </c>
      <c r="L347" t="s">
        <v>236</v>
      </c>
      <c r="M347" t="s">
        <v>237</v>
      </c>
    </row>
    <row r="348" spans="1:13" x14ac:dyDescent="0.35">
      <c r="A348" t="str">
        <f>VLOOKUP(D348,'[1]EA osa'!A51:F959,6,FALSE)</f>
        <v>Põhitegevuse tulud</v>
      </c>
      <c r="B348" t="s">
        <v>515</v>
      </c>
      <c r="C348">
        <v>12000</v>
      </c>
      <c r="D348" s="1">
        <v>350000</v>
      </c>
      <c r="E348" t="s">
        <v>136</v>
      </c>
      <c r="F348" t="s">
        <v>232</v>
      </c>
      <c r="G348" t="s">
        <v>233</v>
      </c>
      <c r="H348" t="s">
        <v>234</v>
      </c>
      <c r="I348" t="s">
        <v>235</v>
      </c>
      <c r="L348" t="s">
        <v>236</v>
      </c>
      <c r="M348" t="s">
        <v>237</v>
      </c>
    </row>
    <row r="349" spans="1:13" x14ac:dyDescent="0.35">
      <c r="A349" t="str">
        <f>VLOOKUP(D349,'[1]EA osa'!A52:F960,6,FALSE)</f>
        <v>Põhitegevuse tulud</v>
      </c>
      <c r="B349" t="s">
        <v>515</v>
      </c>
      <c r="C349">
        <v>-12000</v>
      </c>
      <c r="D349" s="1">
        <v>350000</v>
      </c>
      <c r="E349" t="s">
        <v>136</v>
      </c>
      <c r="F349" t="s">
        <v>232</v>
      </c>
      <c r="G349" t="s">
        <v>233</v>
      </c>
      <c r="H349" t="s">
        <v>234</v>
      </c>
      <c r="I349" t="s">
        <v>235</v>
      </c>
    </row>
    <row r="350" spans="1:13" x14ac:dyDescent="0.35">
      <c r="A350" t="str">
        <f>VLOOKUP(D350,'[1]EA osa'!A53:F961,6,FALSE)</f>
        <v>Põhitegevuse kulud</v>
      </c>
      <c r="B350" t="s">
        <v>516</v>
      </c>
      <c r="C350">
        <v>200</v>
      </c>
      <c r="D350" s="1">
        <v>550040</v>
      </c>
      <c r="E350" t="s">
        <v>375</v>
      </c>
      <c r="F350" t="s">
        <v>340</v>
      </c>
      <c r="G350" t="s">
        <v>341</v>
      </c>
      <c r="H350" t="s">
        <v>32</v>
      </c>
      <c r="I350" t="s">
        <v>33</v>
      </c>
    </row>
    <row r="351" spans="1:13" x14ac:dyDescent="0.35">
      <c r="A351" t="str">
        <f>VLOOKUP(D351,'[1]EA osa'!A54:F962,6,FALSE)</f>
        <v>Likviidsete vahendite muutus</v>
      </c>
      <c r="B351" t="s">
        <v>17</v>
      </c>
      <c r="C351">
        <v>-421856</v>
      </c>
      <c r="D351" s="1">
        <v>100100</v>
      </c>
      <c r="E351" t="s">
        <v>17</v>
      </c>
      <c r="F351" t="s">
        <v>18</v>
      </c>
      <c r="G351" t="s">
        <v>19</v>
      </c>
      <c r="H351" t="s">
        <v>20</v>
      </c>
      <c r="I351" t="s">
        <v>21</v>
      </c>
    </row>
    <row r="352" spans="1:13" x14ac:dyDescent="0.35">
      <c r="A352" t="str">
        <f>VLOOKUP(D352,'[1]EA osa'!A55:F963,6,FALSE)</f>
        <v>Põhitegevuse kulud</v>
      </c>
      <c r="B352" t="s">
        <v>517</v>
      </c>
      <c r="C352">
        <v>-2320</v>
      </c>
      <c r="D352" s="1">
        <v>5064</v>
      </c>
      <c r="E352" t="s">
        <v>67</v>
      </c>
      <c r="F352" t="s">
        <v>77</v>
      </c>
      <c r="G352" t="s">
        <v>78</v>
      </c>
      <c r="H352" t="s">
        <v>32</v>
      </c>
      <c r="I352" t="s">
        <v>33</v>
      </c>
      <c r="L352" t="s">
        <v>394</v>
      </c>
      <c r="M352" t="s">
        <v>395</v>
      </c>
    </row>
    <row r="353" spans="1:15" x14ac:dyDescent="0.35">
      <c r="A353" t="str">
        <f>VLOOKUP(D353,'[1]EA osa'!A56:F964,6,FALSE)</f>
        <v>Põhitegevuse kulud</v>
      </c>
      <c r="B353" t="s">
        <v>517</v>
      </c>
      <c r="C353">
        <v>-95683</v>
      </c>
      <c r="D353" s="1">
        <v>5063</v>
      </c>
      <c r="E353" t="s">
        <v>72</v>
      </c>
      <c r="F353" t="s">
        <v>77</v>
      </c>
      <c r="G353" t="s">
        <v>78</v>
      </c>
      <c r="H353" t="s">
        <v>32</v>
      </c>
      <c r="I353" t="s">
        <v>33</v>
      </c>
      <c r="L353" t="s">
        <v>394</v>
      </c>
      <c r="M353" t="s">
        <v>395</v>
      </c>
    </row>
    <row r="354" spans="1:15" x14ac:dyDescent="0.35">
      <c r="A354" t="str">
        <f>VLOOKUP(D354,'[1]EA osa'!A57:F965,6,FALSE)</f>
        <v>Põhitegevuse kulud</v>
      </c>
      <c r="B354" t="s">
        <v>517</v>
      </c>
      <c r="C354">
        <v>-289949</v>
      </c>
      <c r="D354" s="1">
        <v>50020</v>
      </c>
      <c r="E354" t="s">
        <v>117</v>
      </c>
      <c r="F354" t="s">
        <v>77</v>
      </c>
      <c r="G354" t="s">
        <v>78</v>
      </c>
      <c r="H354" t="s">
        <v>32</v>
      </c>
      <c r="I354" t="s">
        <v>33</v>
      </c>
      <c r="L354" t="s">
        <v>394</v>
      </c>
      <c r="M354" t="s">
        <v>395</v>
      </c>
    </row>
    <row r="355" spans="1:15" x14ac:dyDescent="0.35">
      <c r="A355" t="str">
        <f>VLOOKUP(D355,'[1]EA osa'!A58:F966,6,FALSE)</f>
        <v>Põhitegevuse kulud</v>
      </c>
      <c r="B355" t="s">
        <v>517</v>
      </c>
      <c r="C355">
        <v>353</v>
      </c>
      <c r="D355" s="1">
        <v>5064</v>
      </c>
      <c r="E355" t="s">
        <v>67</v>
      </c>
      <c r="F355" t="s">
        <v>299</v>
      </c>
      <c r="G355" t="s">
        <v>300</v>
      </c>
      <c r="H355" t="s">
        <v>32</v>
      </c>
      <c r="I355" t="s">
        <v>33</v>
      </c>
      <c r="L355" t="s">
        <v>394</v>
      </c>
      <c r="M355" t="s">
        <v>395</v>
      </c>
    </row>
    <row r="356" spans="1:15" x14ac:dyDescent="0.35">
      <c r="A356" t="str">
        <f>VLOOKUP(D356,'[1]EA osa'!A59:F967,6,FALSE)</f>
        <v>Põhitegevuse kulud</v>
      </c>
      <c r="B356" t="s">
        <v>517</v>
      </c>
      <c r="C356">
        <v>14571</v>
      </c>
      <c r="D356" s="1">
        <v>5063</v>
      </c>
      <c r="E356" t="s">
        <v>72</v>
      </c>
      <c r="F356" t="s">
        <v>299</v>
      </c>
      <c r="G356" t="s">
        <v>300</v>
      </c>
      <c r="H356" t="s">
        <v>32</v>
      </c>
      <c r="I356" t="s">
        <v>33</v>
      </c>
      <c r="L356" t="s">
        <v>394</v>
      </c>
      <c r="M356" t="s">
        <v>395</v>
      </c>
    </row>
    <row r="357" spans="1:15" x14ac:dyDescent="0.35">
      <c r="A357" t="str">
        <f>VLOOKUP(D357,'[1]EA osa'!A60:F968,6,FALSE)</f>
        <v>Põhitegevuse kulud</v>
      </c>
      <c r="B357" t="s">
        <v>517</v>
      </c>
      <c r="C357">
        <v>44153</v>
      </c>
      <c r="D357" s="1">
        <v>50020</v>
      </c>
      <c r="E357" t="s">
        <v>117</v>
      </c>
      <c r="F357" t="s">
        <v>299</v>
      </c>
      <c r="G357" t="s">
        <v>300</v>
      </c>
      <c r="H357" t="s">
        <v>32</v>
      </c>
      <c r="I357" t="s">
        <v>33</v>
      </c>
      <c r="L357" t="s">
        <v>394</v>
      </c>
      <c r="M357" t="s">
        <v>395</v>
      </c>
    </row>
    <row r="358" spans="1:15" x14ac:dyDescent="0.35">
      <c r="A358" t="str">
        <f>VLOOKUP(D358,'[1]EA osa'!A61:F969,6,FALSE)</f>
        <v>Põhitegevuse kulud</v>
      </c>
      <c r="B358" t="s">
        <v>517</v>
      </c>
      <c r="C358">
        <v>1130</v>
      </c>
      <c r="D358" s="1">
        <v>5064</v>
      </c>
      <c r="E358" t="s">
        <v>67</v>
      </c>
      <c r="F358" t="s">
        <v>30</v>
      </c>
      <c r="G358" t="s">
        <v>31</v>
      </c>
      <c r="H358" t="s">
        <v>32</v>
      </c>
      <c r="I358" t="s">
        <v>33</v>
      </c>
      <c r="L358" t="s">
        <v>394</v>
      </c>
      <c r="M358" t="s">
        <v>395</v>
      </c>
    </row>
    <row r="359" spans="1:15" x14ac:dyDescent="0.35">
      <c r="A359" t="str">
        <f>VLOOKUP(D359,'[1]EA osa'!A62:F970,6,FALSE)</f>
        <v>Põhitegevuse kulud</v>
      </c>
      <c r="B359" t="s">
        <v>517</v>
      </c>
      <c r="C359">
        <v>46605</v>
      </c>
      <c r="D359" s="1">
        <v>5063</v>
      </c>
      <c r="E359" t="s">
        <v>72</v>
      </c>
      <c r="F359" t="s">
        <v>30</v>
      </c>
      <c r="G359" t="s">
        <v>31</v>
      </c>
      <c r="H359" t="s">
        <v>32</v>
      </c>
      <c r="I359" t="s">
        <v>33</v>
      </c>
      <c r="L359" t="s">
        <v>394</v>
      </c>
      <c r="M359" t="s">
        <v>395</v>
      </c>
    </row>
    <row r="360" spans="1:15" x14ac:dyDescent="0.35">
      <c r="A360" t="str">
        <f>VLOOKUP(D360,'[1]EA osa'!A63:F971,6,FALSE)</f>
        <v>Põhitegevuse kulud</v>
      </c>
      <c r="B360" t="s">
        <v>517</v>
      </c>
      <c r="C360">
        <v>141228</v>
      </c>
      <c r="D360" s="1">
        <v>50020</v>
      </c>
      <c r="E360" t="s">
        <v>117</v>
      </c>
      <c r="F360" t="s">
        <v>30</v>
      </c>
      <c r="G360" t="s">
        <v>31</v>
      </c>
      <c r="H360" t="s">
        <v>32</v>
      </c>
      <c r="I360" t="s">
        <v>33</v>
      </c>
      <c r="L360" t="s">
        <v>394</v>
      </c>
      <c r="M360" t="s">
        <v>395</v>
      </c>
    </row>
    <row r="361" spans="1:15" x14ac:dyDescent="0.35">
      <c r="A361" t="str">
        <f>VLOOKUP(D361,'[1]EA osa'!A64:F972,6,FALSE)</f>
        <v>Põhitegevuse kulud</v>
      </c>
      <c r="B361" t="s">
        <v>517</v>
      </c>
      <c r="C361">
        <v>837</v>
      </c>
      <c r="D361" s="1">
        <v>5064</v>
      </c>
      <c r="E361" t="s">
        <v>67</v>
      </c>
      <c r="F361" t="s">
        <v>340</v>
      </c>
      <c r="G361" t="s">
        <v>341</v>
      </c>
      <c r="H361" t="s">
        <v>32</v>
      </c>
      <c r="I361" t="s">
        <v>33</v>
      </c>
      <c r="L361" t="s">
        <v>394</v>
      </c>
      <c r="M361" t="s">
        <v>395</v>
      </c>
    </row>
    <row r="362" spans="1:15" x14ac:dyDescent="0.35">
      <c r="A362" t="str">
        <f>VLOOKUP(D362,'[1]EA osa'!A65:F973,6,FALSE)</f>
        <v>Põhitegevuse kulud</v>
      </c>
      <c r="B362" t="s">
        <v>517</v>
      </c>
      <c r="C362">
        <v>34507</v>
      </c>
      <c r="D362" s="1">
        <v>5063</v>
      </c>
      <c r="E362" t="s">
        <v>72</v>
      </c>
      <c r="F362" t="s">
        <v>340</v>
      </c>
      <c r="G362" t="s">
        <v>341</v>
      </c>
      <c r="H362" t="s">
        <v>32</v>
      </c>
      <c r="I362" t="s">
        <v>33</v>
      </c>
      <c r="L362" t="s">
        <v>394</v>
      </c>
      <c r="M362" t="s">
        <v>395</v>
      </c>
    </row>
    <row r="363" spans="1:15" x14ac:dyDescent="0.35">
      <c r="A363" t="str">
        <f>VLOOKUP(D363,'[1]EA osa'!A66:F974,6,FALSE)</f>
        <v>Põhitegevuse kulud</v>
      </c>
      <c r="B363" t="s">
        <v>518</v>
      </c>
      <c r="C363">
        <v>104568</v>
      </c>
      <c r="D363" s="1">
        <v>50020</v>
      </c>
      <c r="E363" t="s">
        <v>117</v>
      </c>
      <c r="F363" t="s">
        <v>340</v>
      </c>
      <c r="G363" t="s">
        <v>341</v>
      </c>
      <c r="H363" t="s">
        <v>32</v>
      </c>
      <c r="I363" t="s">
        <v>33</v>
      </c>
      <c r="L363" t="s">
        <v>394</v>
      </c>
      <c r="M363" t="s">
        <v>395</v>
      </c>
    </row>
    <row r="364" spans="1:15" x14ac:dyDescent="0.35">
      <c r="A364" t="str">
        <f>VLOOKUP(D364,'[1]EA osa'!A67:F975,6,FALSE)</f>
        <v>Investeerimistegevuse kulud</v>
      </c>
      <c r="B364" t="s">
        <v>519</v>
      </c>
      <c r="C364">
        <v>440000</v>
      </c>
      <c r="D364" s="1">
        <v>155910</v>
      </c>
      <c r="E364" t="s">
        <v>55</v>
      </c>
      <c r="F364" t="s">
        <v>258</v>
      </c>
      <c r="G364" t="s">
        <v>259</v>
      </c>
      <c r="H364" t="s">
        <v>183</v>
      </c>
      <c r="I364" t="s">
        <v>184</v>
      </c>
      <c r="L364" t="s">
        <v>451</v>
      </c>
      <c r="M364" t="s">
        <v>452</v>
      </c>
      <c r="N364" t="s">
        <v>123</v>
      </c>
      <c r="O364" t="s">
        <v>124</v>
      </c>
    </row>
    <row r="365" spans="1:15" x14ac:dyDescent="0.35">
      <c r="A365" t="str">
        <f>VLOOKUP(D365,'[1]EA osa'!A68:F976,6,FALSE)</f>
        <v>Põhitegevuse kulud</v>
      </c>
      <c r="B365" t="s">
        <v>520</v>
      </c>
      <c r="C365">
        <v>4333</v>
      </c>
      <c r="D365" s="1">
        <v>608090</v>
      </c>
      <c r="E365" t="s">
        <v>521</v>
      </c>
      <c r="F365" t="s">
        <v>189</v>
      </c>
      <c r="G365" t="s">
        <v>190</v>
      </c>
      <c r="H365" t="s">
        <v>522</v>
      </c>
      <c r="I365" t="s">
        <v>523</v>
      </c>
      <c r="N365" t="s">
        <v>524</v>
      </c>
      <c r="O365" t="s">
        <v>525</v>
      </c>
    </row>
    <row r="366" spans="1:15" x14ac:dyDescent="0.35">
      <c r="A366" t="str">
        <f>VLOOKUP(D366,'[1]EA osa'!A69:F977,6,FALSE)</f>
        <v>Finantseerimistegevus</v>
      </c>
      <c r="B366" t="s">
        <v>27</v>
      </c>
      <c r="C366">
        <v>190457</v>
      </c>
      <c r="D366" s="1">
        <v>2585</v>
      </c>
      <c r="E366" t="s">
        <v>27</v>
      </c>
      <c r="F366" t="s">
        <v>18</v>
      </c>
      <c r="G366" t="s">
        <v>19</v>
      </c>
      <c r="H366" t="s">
        <v>24</v>
      </c>
      <c r="I366" t="s">
        <v>25</v>
      </c>
    </row>
    <row r="367" spans="1:15" x14ac:dyDescent="0.35">
      <c r="A367" t="str">
        <f>VLOOKUP(D367,'[1]EA osa'!A70:F978,6,FALSE)</f>
        <v>Põhitegevuse kulud</v>
      </c>
      <c r="B367" t="s">
        <v>199</v>
      </c>
      <c r="C367">
        <v>-79</v>
      </c>
      <c r="D367" s="1">
        <v>5064</v>
      </c>
      <c r="E367" t="s">
        <v>67</v>
      </c>
      <c r="F367" t="s">
        <v>526</v>
      </c>
      <c r="G367" t="s">
        <v>527</v>
      </c>
      <c r="H367" t="s">
        <v>528</v>
      </c>
      <c r="I367" t="s">
        <v>529</v>
      </c>
    </row>
    <row r="368" spans="1:15" x14ac:dyDescent="0.35">
      <c r="A368" t="str">
        <f>VLOOKUP(D368,'[1]EA osa'!A71:F979,6,FALSE)</f>
        <v>Põhitegevuse kulud</v>
      </c>
      <c r="B368" t="s">
        <v>199</v>
      </c>
      <c r="C368">
        <v>-3245</v>
      </c>
      <c r="D368" s="1">
        <v>5063</v>
      </c>
      <c r="E368" t="s">
        <v>72</v>
      </c>
      <c r="F368" t="s">
        <v>526</v>
      </c>
      <c r="G368" t="s">
        <v>527</v>
      </c>
      <c r="H368" t="s">
        <v>528</v>
      </c>
      <c r="I368" t="s">
        <v>529</v>
      </c>
    </row>
    <row r="369" spans="1:15" x14ac:dyDescent="0.35">
      <c r="A369" t="str">
        <f>VLOOKUP(D369,'[1]EA osa'!A72:F980,6,FALSE)</f>
        <v>Põhitegevuse kulud</v>
      </c>
      <c r="B369" t="s">
        <v>199</v>
      </c>
      <c r="C369">
        <v>-9834</v>
      </c>
      <c r="D369" s="1">
        <v>50021</v>
      </c>
      <c r="E369" t="s">
        <v>74</v>
      </c>
      <c r="F369" t="s">
        <v>526</v>
      </c>
      <c r="G369" t="s">
        <v>527</v>
      </c>
      <c r="H369" t="s">
        <v>528</v>
      </c>
      <c r="I369" t="s">
        <v>529</v>
      </c>
    </row>
    <row r="370" spans="1:15" x14ac:dyDescent="0.35">
      <c r="A370" t="str">
        <f>VLOOKUP(D370,'[1]EA osa'!A73:F981,6,FALSE)</f>
        <v>Põhitegevuse kulud</v>
      </c>
      <c r="B370" t="s">
        <v>199</v>
      </c>
      <c r="C370">
        <v>-123</v>
      </c>
      <c r="D370" s="1">
        <v>5064</v>
      </c>
      <c r="E370" t="s">
        <v>67</v>
      </c>
      <c r="F370" t="s">
        <v>167</v>
      </c>
      <c r="G370" t="s">
        <v>168</v>
      </c>
      <c r="H370" t="s">
        <v>169</v>
      </c>
      <c r="I370" t="s">
        <v>170</v>
      </c>
    </row>
    <row r="371" spans="1:15" x14ac:dyDescent="0.35">
      <c r="A371" t="str">
        <f>VLOOKUP(D371,'[1]EA osa'!A74:F982,6,FALSE)</f>
        <v>Põhitegevuse kulud</v>
      </c>
      <c r="B371" t="s">
        <v>199</v>
      </c>
      <c r="C371">
        <v>-5081</v>
      </c>
      <c r="D371" s="1">
        <v>5063</v>
      </c>
      <c r="E371" t="s">
        <v>72</v>
      </c>
      <c r="F371" t="s">
        <v>167</v>
      </c>
      <c r="G371" t="s">
        <v>168</v>
      </c>
      <c r="H371" t="s">
        <v>169</v>
      </c>
      <c r="I371" t="s">
        <v>170</v>
      </c>
    </row>
    <row r="372" spans="1:15" x14ac:dyDescent="0.35">
      <c r="A372" t="str">
        <f>VLOOKUP(D372,'[1]EA osa'!A75:F983,6,FALSE)</f>
        <v>Põhitegevuse kulud</v>
      </c>
      <c r="B372" t="s">
        <v>199</v>
      </c>
      <c r="C372">
        <v>-15396</v>
      </c>
      <c r="D372" s="1">
        <v>50021</v>
      </c>
      <c r="E372" t="s">
        <v>74</v>
      </c>
      <c r="F372" t="s">
        <v>167</v>
      </c>
      <c r="G372" t="s">
        <v>168</v>
      </c>
      <c r="H372" t="s">
        <v>169</v>
      </c>
      <c r="I372" t="s">
        <v>170</v>
      </c>
    </row>
    <row r="373" spans="1:15" x14ac:dyDescent="0.35">
      <c r="A373" t="str">
        <f>VLOOKUP(D373,'[1]EA osa'!A76:F984,6,FALSE)</f>
        <v>Põhitegevuse kulud</v>
      </c>
      <c r="B373" t="s">
        <v>199</v>
      </c>
      <c r="C373">
        <v>-72</v>
      </c>
      <c r="D373" s="1">
        <v>5064</v>
      </c>
      <c r="E373" t="s">
        <v>67</v>
      </c>
      <c r="F373" t="s">
        <v>530</v>
      </c>
      <c r="G373" t="s">
        <v>531</v>
      </c>
      <c r="H373" t="s">
        <v>275</v>
      </c>
      <c r="I373" t="s">
        <v>276</v>
      </c>
    </row>
    <row r="374" spans="1:15" x14ac:dyDescent="0.35">
      <c r="A374" t="str">
        <f>VLOOKUP(D374,'[1]EA osa'!A77:F985,6,FALSE)</f>
        <v>Põhitegevuse kulud</v>
      </c>
      <c r="B374" t="s">
        <v>199</v>
      </c>
      <c r="C374">
        <v>-2970</v>
      </c>
      <c r="D374" s="1">
        <v>5063</v>
      </c>
      <c r="E374" t="s">
        <v>72</v>
      </c>
      <c r="F374" t="s">
        <v>530</v>
      </c>
      <c r="G374" t="s">
        <v>531</v>
      </c>
      <c r="H374" t="s">
        <v>275</v>
      </c>
      <c r="I374" t="s">
        <v>276</v>
      </c>
    </row>
    <row r="375" spans="1:15" x14ac:dyDescent="0.35">
      <c r="A375" t="str">
        <f>VLOOKUP(D375,'[1]EA osa'!A78:F986,6,FALSE)</f>
        <v>Põhitegevuse kulud</v>
      </c>
      <c r="B375" t="s">
        <v>199</v>
      </c>
      <c r="C375">
        <v>-9000</v>
      </c>
      <c r="D375" s="1">
        <v>50021</v>
      </c>
      <c r="E375" t="s">
        <v>74</v>
      </c>
      <c r="F375" t="s">
        <v>530</v>
      </c>
      <c r="G375" t="s">
        <v>531</v>
      </c>
      <c r="H375" t="s">
        <v>275</v>
      </c>
      <c r="I375" t="s">
        <v>276</v>
      </c>
    </row>
    <row r="376" spans="1:15" x14ac:dyDescent="0.35">
      <c r="A376" t="str">
        <f>VLOOKUP(D376,'[1]EA osa'!A79:F987,6,FALSE)</f>
        <v>Põhitegevuse kulud</v>
      </c>
      <c r="B376" t="s">
        <v>199</v>
      </c>
      <c r="C376">
        <v>-167</v>
      </c>
      <c r="D376" s="1">
        <v>5064</v>
      </c>
      <c r="E376" t="s">
        <v>67</v>
      </c>
      <c r="F376" t="s">
        <v>181</v>
      </c>
      <c r="G376" t="s">
        <v>182</v>
      </c>
      <c r="H376" t="s">
        <v>20</v>
      </c>
      <c r="I376" t="s">
        <v>21</v>
      </c>
      <c r="N376" t="s">
        <v>163</v>
      </c>
      <c r="O376" t="s">
        <v>164</v>
      </c>
    </row>
    <row r="377" spans="1:15" x14ac:dyDescent="0.35">
      <c r="A377" t="str">
        <f>VLOOKUP(D377,'[1]EA osa'!A80:F988,6,FALSE)</f>
        <v>Põhitegevuse kulud</v>
      </c>
      <c r="B377" t="s">
        <v>199</v>
      </c>
      <c r="C377">
        <v>-6890</v>
      </c>
      <c r="D377" s="1">
        <v>5063</v>
      </c>
      <c r="E377" t="s">
        <v>72</v>
      </c>
      <c r="F377" t="s">
        <v>181</v>
      </c>
      <c r="G377" t="s">
        <v>182</v>
      </c>
      <c r="H377" t="s">
        <v>20</v>
      </c>
      <c r="I377" t="s">
        <v>21</v>
      </c>
      <c r="N377" t="s">
        <v>163</v>
      </c>
      <c r="O377" t="s">
        <v>164</v>
      </c>
    </row>
    <row r="378" spans="1:15" x14ac:dyDescent="0.35">
      <c r="A378" t="str">
        <f>VLOOKUP(D378,'[1]EA osa'!A81:F989,6,FALSE)</f>
        <v>Põhitegevuse kulud</v>
      </c>
      <c r="B378" t="s">
        <v>199</v>
      </c>
      <c r="C378">
        <v>-20880</v>
      </c>
      <c r="D378" s="1">
        <v>50011</v>
      </c>
      <c r="E378" t="s">
        <v>166</v>
      </c>
      <c r="F378" t="s">
        <v>181</v>
      </c>
      <c r="G378" t="s">
        <v>182</v>
      </c>
      <c r="H378" t="s">
        <v>20</v>
      </c>
      <c r="I378" t="s">
        <v>21</v>
      </c>
      <c r="N378" t="s">
        <v>163</v>
      </c>
      <c r="O378" t="s">
        <v>164</v>
      </c>
    </row>
    <row r="379" spans="1:15" x14ac:dyDescent="0.35">
      <c r="A379" t="str">
        <f>VLOOKUP(D379,'[1]EA osa'!A82:F990,6,FALSE)</f>
        <v>Põhitegevuse kulud</v>
      </c>
      <c r="B379" t="s">
        <v>199</v>
      </c>
      <c r="C379">
        <v>-62</v>
      </c>
      <c r="D379" s="1">
        <v>5064</v>
      </c>
      <c r="E379" t="s">
        <v>67</v>
      </c>
      <c r="F379" t="s">
        <v>44</v>
      </c>
      <c r="G379" t="s">
        <v>45</v>
      </c>
      <c r="H379" t="s">
        <v>46</v>
      </c>
      <c r="I379" t="s">
        <v>47</v>
      </c>
      <c r="N379" t="s">
        <v>163</v>
      </c>
      <c r="O379" t="s">
        <v>164</v>
      </c>
    </row>
    <row r="380" spans="1:15" x14ac:dyDescent="0.35">
      <c r="A380" t="str">
        <f>VLOOKUP(D380,'[1]EA osa'!A83:F991,6,FALSE)</f>
        <v>Põhitegevuse kulud</v>
      </c>
      <c r="B380" t="s">
        <v>199</v>
      </c>
      <c r="C380">
        <v>-2574</v>
      </c>
      <c r="D380" s="1">
        <v>5063</v>
      </c>
      <c r="E380" t="s">
        <v>72</v>
      </c>
      <c r="F380" t="s">
        <v>44</v>
      </c>
      <c r="G380" t="s">
        <v>45</v>
      </c>
      <c r="H380" t="s">
        <v>46</v>
      </c>
      <c r="I380" t="s">
        <v>47</v>
      </c>
      <c r="N380" t="s">
        <v>163</v>
      </c>
      <c r="O380" t="s">
        <v>164</v>
      </c>
    </row>
    <row r="381" spans="1:15" x14ac:dyDescent="0.35">
      <c r="A381" t="str">
        <f>VLOOKUP(D381,'[1]EA osa'!A84:F992,6,FALSE)</f>
        <v>Põhitegevuse kulud</v>
      </c>
      <c r="B381" t="s">
        <v>199</v>
      </c>
      <c r="C381">
        <v>-7800</v>
      </c>
      <c r="D381" s="1">
        <v>50011</v>
      </c>
      <c r="E381" t="s">
        <v>166</v>
      </c>
      <c r="F381" t="s">
        <v>44</v>
      </c>
      <c r="G381" t="s">
        <v>45</v>
      </c>
      <c r="H381" t="s">
        <v>46</v>
      </c>
      <c r="I381" t="s">
        <v>47</v>
      </c>
      <c r="N381" t="s">
        <v>163</v>
      </c>
      <c r="O381" t="s">
        <v>164</v>
      </c>
    </row>
    <row r="382" spans="1:15" x14ac:dyDescent="0.35">
      <c r="A382" t="str">
        <f>VLOOKUP(D382,'[1]EA osa'!A85:F993,6,FALSE)</f>
        <v>Põhitegevuse kulud</v>
      </c>
      <c r="B382" t="s">
        <v>532</v>
      </c>
      <c r="C382">
        <v>154</v>
      </c>
      <c r="D382" s="1">
        <v>5064</v>
      </c>
      <c r="E382" t="s">
        <v>67</v>
      </c>
      <c r="F382" t="s">
        <v>219</v>
      </c>
      <c r="G382" t="s">
        <v>220</v>
      </c>
      <c r="H382" t="s">
        <v>158</v>
      </c>
      <c r="I382" t="s">
        <v>159</v>
      </c>
    </row>
    <row r="383" spans="1:15" x14ac:dyDescent="0.35">
      <c r="A383" t="str">
        <f>VLOOKUP(D383,'[1]EA osa'!A86:F994,6,FALSE)</f>
        <v>Põhitegevuse kulud</v>
      </c>
      <c r="B383" t="s">
        <v>532</v>
      </c>
      <c r="C383">
        <v>6340</v>
      </c>
      <c r="D383" s="1">
        <v>5063</v>
      </c>
      <c r="E383" t="s">
        <v>72</v>
      </c>
      <c r="F383" t="s">
        <v>219</v>
      </c>
      <c r="G383" t="s">
        <v>220</v>
      </c>
      <c r="H383" t="s">
        <v>158</v>
      </c>
      <c r="I383" t="s">
        <v>159</v>
      </c>
    </row>
    <row r="384" spans="1:15" x14ac:dyDescent="0.35">
      <c r="A384" t="str">
        <f>VLOOKUP(D384,'[1]EA osa'!A87:F995,6,FALSE)</f>
        <v>Põhitegevuse kulud</v>
      </c>
      <c r="B384" t="s">
        <v>532</v>
      </c>
      <c r="C384">
        <v>19213</v>
      </c>
      <c r="D384" s="1">
        <v>50021</v>
      </c>
      <c r="E384" t="s">
        <v>74</v>
      </c>
      <c r="F384" t="s">
        <v>219</v>
      </c>
      <c r="G384" t="s">
        <v>220</v>
      </c>
      <c r="H384" t="s">
        <v>158</v>
      </c>
      <c r="I384" t="s">
        <v>159</v>
      </c>
    </row>
    <row r="385" spans="1:9" x14ac:dyDescent="0.35">
      <c r="A385" t="str">
        <f>VLOOKUP(D385,'[1]EA osa'!A88:F996,6,FALSE)</f>
        <v>Põhitegevuse kulud</v>
      </c>
      <c r="B385" t="s">
        <v>532</v>
      </c>
      <c r="C385">
        <v>133</v>
      </c>
      <c r="D385" s="1">
        <v>5064</v>
      </c>
      <c r="E385" t="s">
        <v>67</v>
      </c>
      <c r="F385" t="s">
        <v>390</v>
      </c>
      <c r="G385" t="s">
        <v>391</v>
      </c>
      <c r="H385" t="s">
        <v>112</v>
      </c>
      <c r="I385" t="s">
        <v>113</v>
      </c>
    </row>
    <row r="386" spans="1:9" x14ac:dyDescent="0.35">
      <c r="A386" t="str">
        <f>VLOOKUP(D386,'[1]EA osa'!A89:F997,6,FALSE)</f>
        <v>Põhitegevuse kulud</v>
      </c>
      <c r="B386" t="s">
        <v>532</v>
      </c>
      <c r="C386">
        <v>5506</v>
      </c>
      <c r="D386" s="1">
        <v>5063</v>
      </c>
      <c r="E386" t="s">
        <v>72</v>
      </c>
      <c r="F386" t="s">
        <v>390</v>
      </c>
      <c r="G386" t="s">
        <v>391</v>
      </c>
      <c r="H386" t="s">
        <v>112</v>
      </c>
      <c r="I386" t="s">
        <v>113</v>
      </c>
    </row>
    <row r="387" spans="1:9" x14ac:dyDescent="0.35">
      <c r="A387" t="str">
        <f>VLOOKUP(D387,'[1]EA osa'!A90:F998,6,FALSE)</f>
        <v>Põhitegevuse kulud</v>
      </c>
      <c r="B387" t="s">
        <v>532</v>
      </c>
      <c r="C387">
        <v>16683</v>
      </c>
      <c r="D387" s="1">
        <v>50021</v>
      </c>
      <c r="E387" t="s">
        <v>74</v>
      </c>
      <c r="F387" t="s">
        <v>390</v>
      </c>
      <c r="G387" t="s">
        <v>391</v>
      </c>
      <c r="H387" t="s">
        <v>112</v>
      </c>
      <c r="I387" t="s">
        <v>113</v>
      </c>
    </row>
    <row r="388" spans="1:9" x14ac:dyDescent="0.35">
      <c r="A388" t="str">
        <f>VLOOKUP(D388,'[1]EA osa'!A91:F999,6,FALSE)</f>
        <v>Põhitegevuse kulud</v>
      </c>
      <c r="B388" t="s">
        <v>532</v>
      </c>
      <c r="C388">
        <v>40</v>
      </c>
      <c r="D388" s="1">
        <v>5064</v>
      </c>
      <c r="E388" t="s">
        <v>67</v>
      </c>
      <c r="F388" t="s">
        <v>110</v>
      </c>
      <c r="G388" t="s">
        <v>111</v>
      </c>
      <c r="H388" t="s">
        <v>112</v>
      </c>
      <c r="I388" t="s">
        <v>113</v>
      </c>
    </row>
    <row r="389" spans="1:9" x14ac:dyDescent="0.35">
      <c r="A389" t="str">
        <f>VLOOKUP(D389,'[1]EA osa'!A92:F1000,6,FALSE)</f>
        <v>Põhitegevuse kulud</v>
      </c>
      <c r="B389" t="s">
        <v>532</v>
      </c>
      <c r="C389">
        <v>1677</v>
      </c>
      <c r="D389" s="1">
        <v>5063</v>
      </c>
      <c r="E389" t="s">
        <v>72</v>
      </c>
      <c r="F389" t="s">
        <v>110</v>
      </c>
      <c r="G389" t="s">
        <v>111</v>
      </c>
      <c r="H389" t="s">
        <v>112</v>
      </c>
      <c r="I389" t="s">
        <v>113</v>
      </c>
    </row>
    <row r="390" spans="1:9" x14ac:dyDescent="0.35">
      <c r="A390" t="str">
        <f>VLOOKUP(D390,'[1]EA osa'!A93:F1001,6,FALSE)</f>
        <v>Põhitegevuse kulud</v>
      </c>
      <c r="B390" t="s">
        <v>532</v>
      </c>
      <c r="C390">
        <v>5081</v>
      </c>
      <c r="D390" s="1">
        <v>50021</v>
      </c>
      <c r="E390" t="s">
        <v>74</v>
      </c>
      <c r="F390" t="s">
        <v>110</v>
      </c>
      <c r="G390" t="s">
        <v>111</v>
      </c>
      <c r="H390" t="s">
        <v>112</v>
      </c>
      <c r="I390" t="s">
        <v>113</v>
      </c>
    </row>
    <row r="391" spans="1:9" x14ac:dyDescent="0.35">
      <c r="A391" t="str">
        <f>VLOOKUP(D391,'[1]EA osa'!A94:F1002,6,FALSE)</f>
        <v>Põhitegevuse kulud</v>
      </c>
      <c r="B391" t="s">
        <v>532</v>
      </c>
      <c r="C391">
        <v>15</v>
      </c>
      <c r="D391" s="1">
        <v>5064</v>
      </c>
      <c r="E391" t="s">
        <v>67</v>
      </c>
      <c r="F391" t="s">
        <v>215</v>
      </c>
      <c r="G391" t="s">
        <v>216</v>
      </c>
      <c r="H391" t="s">
        <v>112</v>
      </c>
      <c r="I391" t="s">
        <v>113</v>
      </c>
    </row>
    <row r="392" spans="1:9" x14ac:dyDescent="0.35">
      <c r="A392" t="str">
        <f>VLOOKUP(D392,'[1]EA osa'!A95:F1003,6,FALSE)</f>
        <v>Põhitegevuse kulud</v>
      </c>
      <c r="B392" t="s">
        <v>532</v>
      </c>
      <c r="C392">
        <v>610</v>
      </c>
      <c r="D392" s="1">
        <v>5063</v>
      </c>
      <c r="E392" t="s">
        <v>72</v>
      </c>
      <c r="F392" t="s">
        <v>215</v>
      </c>
      <c r="G392" t="s">
        <v>216</v>
      </c>
      <c r="H392" t="s">
        <v>112</v>
      </c>
      <c r="I392" t="s">
        <v>113</v>
      </c>
    </row>
    <row r="393" spans="1:9" x14ac:dyDescent="0.35">
      <c r="A393" t="str">
        <f>VLOOKUP(D393,'[1]EA osa'!A96:F1004,6,FALSE)</f>
        <v>Põhitegevuse kulud</v>
      </c>
      <c r="B393" t="s">
        <v>532</v>
      </c>
      <c r="C393">
        <v>1849</v>
      </c>
      <c r="D393" s="1">
        <v>50021</v>
      </c>
      <c r="E393" t="s">
        <v>74</v>
      </c>
      <c r="F393" t="s">
        <v>215</v>
      </c>
      <c r="G393" t="s">
        <v>216</v>
      </c>
      <c r="H393" t="s">
        <v>112</v>
      </c>
      <c r="I393" t="s">
        <v>113</v>
      </c>
    </row>
    <row r="394" spans="1:9" x14ac:dyDescent="0.35">
      <c r="A394" t="str">
        <f>VLOOKUP(D394,'[1]EA osa'!A97:F1005,6,FALSE)</f>
        <v>Põhitegevuse kulud</v>
      </c>
      <c r="B394" t="s">
        <v>532</v>
      </c>
      <c r="C394">
        <v>8</v>
      </c>
      <c r="D394" s="1">
        <v>5064</v>
      </c>
      <c r="E394" t="s">
        <v>67</v>
      </c>
      <c r="F394" t="s">
        <v>533</v>
      </c>
      <c r="G394" t="s">
        <v>534</v>
      </c>
      <c r="H394" t="s">
        <v>535</v>
      </c>
      <c r="I394" t="s">
        <v>536</v>
      </c>
    </row>
    <row r="395" spans="1:9" x14ac:dyDescent="0.35">
      <c r="A395" t="str">
        <f>VLOOKUP(D395,'[1]EA osa'!A98:F1006,6,FALSE)</f>
        <v>Põhitegevuse kulud</v>
      </c>
      <c r="B395" t="s">
        <v>532</v>
      </c>
      <c r="C395">
        <v>366</v>
      </c>
      <c r="D395" s="1">
        <v>5063</v>
      </c>
      <c r="E395" t="s">
        <v>72</v>
      </c>
      <c r="F395" t="s">
        <v>533</v>
      </c>
      <c r="G395" t="s">
        <v>534</v>
      </c>
      <c r="H395" t="s">
        <v>535</v>
      </c>
      <c r="I395" t="s">
        <v>536</v>
      </c>
    </row>
    <row r="396" spans="1:9" x14ac:dyDescent="0.35">
      <c r="A396" t="str">
        <f>VLOOKUP(D396,'[1]EA osa'!A99:F1007,6,FALSE)</f>
        <v>Põhitegevuse kulud</v>
      </c>
      <c r="B396" t="s">
        <v>532</v>
      </c>
      <c r="C396">
        <v>1108</v>
      </c>
      <c r="D396" s="1">
        <v>50021</v>
      </c>
      <c r="E396" t="s">
        <v>74</v>
      </c>
      <c r="F396" t="s">
        <v>533</v>
      </c>
      <c r="G396" t="s">
        <v>534</v>
      </c>
      <c r="H396" t="s">
        <v>535</v>
      </c>
      <c r="I396" t="s">
        <v>536</v>
      </c>
    </row>
    <row r="397" spans="1:9" x14ac:dyDescent="0.35">
      <c r="A397" t="str">
        <f>VLOOKUP(D397,'[1]EA osa'!A100:F1008,6,FALSE)</f>
        <v>Põhitegevuse kulud</v>
      </c>
      <c r="B397" t="s">
        <v>532</v>
      </c>
      <c r="C397">
        <v>12</v>
      </c>
      <c r="D397" s="1">
        <v>5064</v>
      </c>
      <c r="E397" t="s">
        <v>67</v>
      </c>
      <c r="F397" t="s">
        <v>526</v>
      </c>
      <c r="G397" t="s">
        <v>527</v>
      </c>
      <c r="H397" t="s">
        <v>528</v>
      </c>
      <c r="I397" t="s">
        <v>529</v>
      </c>
    </row>
    <row r="398" spans="1:9" x14ac:dyDescent="0.35">
      <c r="A398" t="str">
        <f>VLOOKUP(D398,'[1]EA osa'!A101:F1009,6,FALSE)</f>
        <v>Põhitegevuse kulud</v>
      </c>
      <c r="B398" t="s">
        <v>532</v>
      </c>
      <c r="C398">
        <v>497</v>
      </c>
      <c r="D398" s="1">
        <v>5063</v>
      </c>
      <c r="E398" t="s">
        <v>72</v>
      </c>
      <c r="F398" t="s">
        <v>526</v>
      </c>
      <c r="G398" t="s">
        <v>527</v>
      </c>
      <c r="H398" t="s">
        <v>528</v>
      </c>
      <c r="I398" t="s">
        <v>529</v>
      </c>
    </row>
    <row r="399" spans="1:9" x14ac:dyDescent="0.35">
      <c r="A399" t="str">
        <f>VLOOKUP(D399,'[1]EA osa'!A102:F1010,6,FALSE)</f>
        <v>Põhitegevuse kulud</v>
      </c>
      <c r="B399" t="s">
        <v>532</v>
      </c>
      <c r="C399">
        <v>1508</v>
      </c>
      <c r="D399" s="1">
        <v>50021</v>
      </c>
      <c r="E399" t="s">
        <v>74</v>
      </c>
      <c r="F399" t="s">
        <v>526</v>
      </c>
      <c r="G399" t="s">
        <v>527</v>
      </c>
      <c r="H399" t="s">
        <v>528</v>
      </c>
      <c r="I399" t="s">
        <v>529</v>
      </c>
    </row>
    <row r="400" spans="1:9" x14ac:dyDescent="0.35">
      <c r="A400" t="str">
        <f>VLOOKUP(D400,'[1]EA osa'!A103:F1011,6,FALSE)</f>
        <v>Põhitegevuse kulud</v>
      </c>
      <c r="B400" t="s">
        <v>532</v>
      </c>
      <c r="C400">
        <v>16</v>
      </c>
      <c r="D400" s="1">
        <v>5064</v>
      </c>
      <c r="E400" t="s">
        <v>67</v>
      </c>
      <c r="F400" t="s">
        <v>537</v>
      </c>
      <c r="G400" t="s">
        <v>538</v>
      </c>
      <c r="H400" t="s">
        <v>535</v>
      </c>
      <c r="I400" t="s">
        <v>536</v>
      </c>
    </row>
    <row r="401" spans="1:9" x14ac:dyDescent="0.35">
      <c r="A401" t="str">
        <f>VLOOKUP(D401,'[1]EA osa'!A104:F1012,6,FALSE)</f>
        <v>Põhitegevuse kulud</v>
      </c>
      <c r="B401" t="s">
        <v>532</v>
      </c>
      <c r="C401">
        <v>667</v>
      </c>
      <c r="D401" s="1">
        <v>5063</v>
      </c>
      <c r="E401" t="s">
        <v>72</v>
      </c>
      <c r="F401" t="s">
        <v>537</v>
      </c>
      <c r="G401" t="s">
        <v>538</v>
      </c>
      <c r="H401" t="s">
        <v>535</v>
      </c>
      <c r="I401" t="s">
        <v>536</v>
      </c>
    </row>
    <row r="402" spans="1:9" x14ac:dyDescent="0.35">
      <c r="A402" t="str">
        <f>VLOOKUP(D402,'[1]EA osa'!A105:F1013,6,FALSE)</f>
        <v>Põhitegevuse kulud</v>
      </c>
      <c r="B402" t="s">
        <v>532</v>
      </c>
      <c r="C402">
        <v>2024</v>
      </c>
      <c r="D402" s="1">
        <v>50021</v>
      </c>
      <c r="E402" t="s">
        <v>74</v>
      </c>
      <c r="F402" t="s">
        <v>537</v>
      </c>
      <c r="G402" t="s">
        <v>538</v>
      </c>
      <c r="H402" t="s">
        <v>535</v>
      </c>
      <c r="I402" t="s">
        <v>536</v>
      </c>
    </row>
    <row r="403" spans="1:9" x14ac:dyDescent="0.35">
      <c r="A403" t="str">
        <f>VLOOKUP(D403,'[1]EA osa'!A106:F1014,6,FALSE)</f>
        <v>Põhitegevuse kulud</v>
      </c>
      <c r="B403" t="s">
        <v>532</v>
      </c>
      <c r="C403">
        <v>24</v>
      </c>
      <c r="D403" s="1">
        <v>5064</v>
      </c>
      <c r="E403" t="s">
        <v>67</v>
      </c>
      <c r="F403" t="s">
        <v>539</v>
      </c>
      <c r="G403" t="s">
        <v>540</v>
      </c>
      <c r="H403" t="s">
        <v>348</v>
      </c>
      <c r="I403" t="s">
        <v>349</v>
      </c>
    </row>
    <row r="404" spans="1:9" x14ac:dyDescent="0.35">
      <c r="A404" t="str">
        <f>VLOOKUP(D404,'[1]EA osa'!A107:F1015,6,FALSE)</f>
        <v>Põhitegevuse kulud</v>
      </c>
      <c r="B404" t="s">
        <v>532</v>
      </c>
      <c r="C404">
        <v>980</v>
      </c>
      <c r="D404" s="1">
        <v>5063</v>
      </c>
      <c r="E404" t="s">
        <v>72</v>
      </c>
      <c r="F404" t="s">
        <v>539</v>
      </c>
      <c r="G404" t="s">
        <v>540</v>
      </c>
      <c r="H404" t="s">
        <v>348</v>
      </c>
      <c r="I404" t="s">
        <v>349</v>
      </c>
    </row>
    <row r="405" spans="1:9" x14ac:dyDescent="0.35">
      <c r="A405" t="str">
        <f>VLOOKUP(D405,'[1]EA osa'!A108:F1016,6,FALSE)</f>
        <v>Põhitegevuse kulud</v>
      </c>
      <c r="B405" t="s">
        <v>532</v>
      </c>
      <c r="C405">
        <v>2970</v>
      </c>
      <c r="D405" s="1">
        <v>50021</v>
      </c>
      <c r="E405" t="s">
        <v>74</v>
      </c>
      <c r="F405" t="s">
        <v>539</v>
      </c>
      <c r="G405" t="s">
        <v>540</v>
      </c>
      <c r="H405" t="s">
        <v>348</v>
      </c>
      <c r="I405" t="s">
        <v>349</v>
      </c>
    </row>
    <row r="406" spans="1:9" x14ac:dyDescent="0.35">
      <c r="A406" t="str">
        <f>VLOOKUP(D406,'[1]EA osa'!A109:F1017,6,FALSE)</f>
        <v>Põhitegevuse kulud</v>
      </c>
      <c r="B406" t="s">
        <v>532</v>
      </c>
      <c r="C406">
        <v>44</v>
      </c>
      <c r="D406" s="1">
        <v>5064</v>
      </c>
      <c r="E406" t="s">
        <v>67</v>
      </c>
      <c r="F406" t="s">
        <v>530</v>
      </c>
      <c r="G406" t="s">
        <v>531</v>
      </c>
      <c r="H406" t="s">
        <v>275</v>
      </c>
      <c r="I406" t="s">
        <v>276</v>
      </c>
    </row>
    <row r="407" spans="1:9" x14ac:dyDescent="0.35">
      <c r="A407" t="str">
        <f>VLOOKUP(D407,'[1]EA osa'!A110:F1018,6,FALSE)</f>
        <v>Põhitegevuse kulud</v>
      </c>
      <c r="B407" t="s">
        <v>541</v>
      </c>
      <c r="C407">
        <v>1824</v>
      </c>
      <c r="D407" s="1">
        <v>5063</v>
      </c>
      <c r="E407" t="s">
        <v>72</v>
      </c>
      <c r="F407" t="s">
        <v>530</v>
      </c>
      <c r="G407" t="s">
        <v>531</v>
      </c>
      <c r="H407" t="s">
        <v>275</v>
      </c>
      <c r="I407" t="s">
        <v>276</v>
      </c>
    </row>
    <row r="408" spans="1:9" x14ac:dyDescent="0.35">
      <c r="A408" t="str">
        <f>VLOOKUP(D408,'[1]EA osa'!A111:F1019,6,FALSE)</f>
        <v>Põhitegevuse kulud</v>
      </c>
      <c r="B408" t="s">
        <v>532</v>
      </c>
      <c r="C408">
        <v>5525</v>
      </c>
      <c r="D408" s="1">
        <v>50021</v>
      </c>
      <c r="E408" t="s">
        <v>74</v>
      </c>
      <c r="F408" t="s">
        <v>530</v>
      </c>
      <c r="G408" t="s">
        <v>531</v>
      </c>
      <c r="H408" t="s">
        <v>275</v>
      </c>
      <c r="I408" t="s">
        <v>276</v>
      </c>
    </row>
    <row r="409" spans="1:9" x14ac:dyDescent="0.35">
      <c r="A409" t="str">
        <f>VLOOKUP(D409,'[1]EA osa'!A112:F1020,6,FALSE)</f>
        <v>Põhitegevuse kulud</v>
      </c>
      <c r="B409" t="s">
        <v>532</v>
      </c>
      <c r="C409">
        <v>25</v>
      </c>
      <c r="D409" s="1">
        <v>5064</v>
      </c>
      <c r="E409" t="s">
        <v>67</v>
      </c>
      <c r="F409" t="s">
        <v>232</v>
      </c>
      <c r="G409" t="s">
        <v>233</v>
      </c>
      <c r="H409" t="s">
        <v>473</v>
      </c>
      <c r="I409" t="s">
        <v>474</v>
      </c>
    </row>
    <row r="410" spans="1:9" x14ac:dyDescent="0.35">
      <c r="A410" t="str">
        <f>VLOOKUP(D410,'[1]EA osa'!A113:F1021,6,FALSE)</f>
        <v>Põhitegevuse kulud</v>
      </c>
      <c r="B410" t="s">
        <v>532</v>
      </c>
      <c r="C410">
        <v>1024</v>
      </c>
      <c r="D410" s="1">
        <v>5063</v>
      </c>
      <c r="E410" t="s">
        <v>72</v>
      </c>
      <c r="F410" t="s">
        <v>232</v>
      </c>
      <c r="G410" t="s">
        <v>233</v>
      </c>
      <c r="H410" t="s">
        <v>473</v>
      </c>
      <c r="I410" t="s">
        <v>474</v>
      </c>
    </row>
    <row r="411" spans="1:9" x14ac:dyDescent="0.35">
      <c r="A411" t="str">
        <f>VLOOKUP(D411,'[1]EA osa'!A114:F1022,6,FALSE)</f>
        <v>Põhitegevuse kulud</v>
      </c>
      <c r="B411" t="s">
        <v>532</v>
      </c>
      <c r="C411">
        <v>3105</v>
      </c>
      <c r="D411" s="1">
        <v>50021</v>
      </c>
      <c r="E411" t="s">
        <v>74</v>
      </c>
      <c r="F411" t="s">
        <v>232</v>
      </c>
      <c r="G411" t="s">
        <v>233</v>
      </c>
      <c r="H411" t="s">
        <v>473</v>
      </c>
      <c r="I411" t="s">
        <v>474</v>
      </c>
    </row>
    <row r="412" spans="1:9" x14ac:dyDescent="0.35">
      <c r="A412" t="str">
        <f>VLOOKUP(D412,'[1]EA osa'!A115:F1023,6,FALSE)</f>
        <v>Põhitegevuse kulud</v>
      </c>
      <c r="B412" t="s">
        <v>532</v>
      </c>
      <c r="C412">
        <v>96</v>
      </c>
      <c r="D412" s="1">
        <v>5064</v>
      </c>
      <c r="E412" t="s">
        <v>67</v>
      </c>
      <c r="F412" t="s">
        <v>146</v>
      </c>
      <c r="G412" t="s">
        <v>147</v>
      </c>
      <c r="H412" t="s">
        <v>148</v>
      </c>
      <c r="I412" t="s">
        <v>149</v>
      </c>
    </row>
    <row r="413" spans="1:9" x14ac:dyDescent="0.35">
      <c r="A413" t="str">
        <f>VLOOKUP(D413,'[1]EA osa'!A116:F1024,6,FALSE)</f>
        <v>Põhitegevuse kulud</v>
      </c>
      <c r="B413" t="s">
        <v>532</v>
      </c>
      <c r="C413">
        <v>3937</v>
      </c>
      <c r="D413" s="1">
        <v>5063</v>
      </c>
      <c r="E413" t="s">
        <v>72</v>
      </c>
      <c r="F413" t="s">
        <v>146</v>
      </c>
      <c r="G413" t="s">
        <v>147</v>
      </c>
      <c r="H413" t="s">
        <v>148</v>
      </c>
      <c r="I413" t="s">
        <v>149</v>
      </c>
    </row>
    <row r="414" spans="1:9" x14ac:dyDescent="0.35">
      <c r="A414" t="str">
        <f>VLOOKUP(D414,'[1]EA osa'!A117:F1025,6,FALSE)</f>
        <v>Põhitegevuse kulud</v>
      </c>
      <c r="B414" t="s">
        <v>532</v>
      </c>
      <c r="C414">
        <v>11930</v>
      </c>
      <c r="D414" s="1">
        <v>50021</v>
      </c>
      <c r="E414" t="s">
        <v>74</v>
      </c>
      <c r="F414" t="s">
        <v>146</v>
      </c>
      <c r="G414" t="s">
        <v>147</v>
      </c>
      <c r="H414" t="s">
        <v>148</v>
      </c>
      <c r="I414" t="s">
        <v>149</v>
      </c>
    </row>
    <row r="415" spans="1:9" x14ac:dyDescent="0.35">
      <c r="A415" t="str">
        <f>VLOOKUP(D415,'[1]EA osa'!A118:F1026,6,FALSE)</f>
        <v>Põhitegevuse kulud</v>
      </c>
      <c r="B415" t="s">
        <v>532</v>
      </c>
      <c r="C415">
        <v>96</v>
      </c>
      <c r="D415" s="1">
        <v>5064</v>
      </c>
      <c r="E415" t="s">
        <v>67</v>
      </c>
      <c r="F415" t="s">
        <v>30</v>
      </c>
      <c r="G415" t="s">
        <v>31</v>
      </c>
      <c r="H415" t="s">
        <v>32</v>
      </c>
      <c r="I415" t="s">
        <v>33</v>
      </c>
    </row>
    <row r="416" spans="1:9" x14ac:dyDescent="0.35">
      <c r="A416" t="str">
        <f>VLOOKUP(D416,'[1]EA osa'!A119:F1027,6,FALSE)</f>
        <v>Põhitegevuse kulud</v>
      </c>
      <c r="B416" t="s">
        <v>532</v>
      </c>
      <c r="C416">
        <v>3942</v>
      </c>
      <c r="D416" s="1">
        <v>5063</v>
      </c>
      <c r="E416" t="s">
        <v>72</v>
      </c>
      <c r="F416" t="s">
        <v>30</v>
      </c>
      <c r="G416" t="s">
        <v>31</v>
      </c>
      <c r="H416" t="s">
        <v>32</v>
      </c>
      <c r="I416" t="s">
        <v>33</v>
      </c>
    </row>
    <row r="417" spans="1:9" x14ac:dyDescent="0.35">
      <c r="A417" t="str">
        <f>VLOOKUP(D417,'[1]EA osa'!A120:F1028,6,FALSE)</f>
        <v>Põhitegevuse kulud</v>
      </c>
      <c r="B417" t="s">
        <v>532</v>
      </c>
      <c r="C417">
        <v>11946</v>
      </c>
      <c r="D417" s="1">
        <v>50021</v>
      </c>
      <c r="E417" t="s">
        <v>74</v>
      </c>
      <c r="F417" t="s">
        <v>30</v>
      </c>
      <c r="G417" t="s">
        <v>31</v>
      </c>
      <c r="H417" t="s">
        <v>32</v>
      </c>
      <c r="I417" t="s">
        <v>33</v>
      </c>
    </row>
    <row r="418" spans="1:9" x14ac:dyDescent="0.35">
      <c r="A418" t="str">
        <f>VLOOKUP(D418,'[1]EA osa'!A121:F1029,6,FALSE)</f>
        <v>Põhitegevuse kulud</v>
      </c>
      <c r="B418" t="s">
        <v>532</v>
      </c>
      <c r="C418">
        <v>98</v>
      </c>
      <c r="D418" s="1">
        <v>5064</v>
      </c>
      <c r="E418" t="s">
        <v>67</v>
      </c>
      <c r="F418" t="s">
        <v>200</v>
      </c>
      <c r="G418" t="s">
        <v>201</v>
      </c>
      <c r="H418" t="s">
        <v>202</v>
      </c>
      <c r="I418" t="s">
        <v>203</v>
      </c>
    </row>
    <row r="419" spans="1:9" x14ac:dyDescent="0.35">
      <c r="A419" t="str">
        <f>VLOOKUP(D419,'[1]EA osa'!A122:F1030,6,FALSE)</f>
        <v>Põhitegevuse kulud</v>
      </c>
      <c r="B419" t="s">
        <v>532</v>
      </c>
      <c r="C419">
        <v>4022</v>
      </c>
      <c r="D419" s="1">
        <v>5063</v>
      </c>
      <c r="E419" t="s">
        <v>72</v>
      </c>
      <c r="F419" t="s">
        <v>200</v>
      </c>
      <c r="G419" t="s">
        <v>201</v>
      </c>
      <c r="H419" t="s">
        <v>202</v>
      </c>
      <c r="I419" t="s">
        <v>203</v>
      </c>
    </row>
    <row r="420" spans="1:9" x14ac:dyDescent="0.35">
      <c r="A420" t="str">
        <f>VLOOKUP(D420,'[1]EA osa'!A123:F1031,6,FALSE)</f>
        <v>Põhitegevuse kulud</v>
      </c>
      <c r="B420" t="s">
        <v>532</v>
      </c>
      <c r="C420">
        <v>12188</v>
      </c>
      <c r="D420" s="1">
        <v>50021</v>
      </c>
      <c r="E420" t="s">
        <v>74</v>
      </c>
      <c r="F420" t="s">
        <v>200</v>
      </c>
      <c r="G420" t="s">
        <v>201</v>
      </c>
      <c r="H420" t="s">
        <v>202</v>
      </c>
      <c r="I420" t="s">
        <v>203</v>
      </c>
    </row>
    <row r="421" spans="1:9" x14ac:dyDescent="0.35">
      <c r="A421" t="str">
        <f>VLOOKUP(D421,'[1]EA osa'!A124:F1032,6,FALSE)</f>
        <v>Põhitegevuse kulud</v>
      </c>
      <c r="B421" t="s">
        <v>532</v>
      </c>
      <c r="C421">
        <v>48</v>
      </c>
      <c r="D421" s="1">
        <v>5064</v>
      </c>
      <c r="E421" t="s">
        <v>67</v>
      </c>
      <c r="F421" t="s">
        <v>306</v>
      </c>
      <c r="G421" t="s">
        <v>307</v>
      </c>
      <c r="H421" t="s">
        <v>158</v>
      </c>
      <c r="I421" t="s">
        <v>159</v>
      </c>
    </row>
    <row r="422" spans="1:9" x14ac:dyDescent="0.35">
      <c r="A422" t="str">
        <f>VLOOKUP(D422,'[1]EA osa'!A125:F1033,6,FALSE)</f>
        <v>Põhitegevuse kulud</v>
      </c>
      <c r="B422" t="s">
        <v>532</v>
      </c>
      <c r="C422">
        <v>1993</v>
      </c>
      <c r="D422" s="1">
        <v>5063</v>
      </c>
      <c r="E422" t="s">
        <v>72</v>
      </c>
      <c r="F422" t="s">
        <v>306</v>
      </c>
      <c r="G422" t="s">
        <v>307</v>
      </c>
      <c r="H422" t="s">
        <v>158</v>
      </c>
      <c r="I422" t="s">
        <v>159</v>
      </c>
    </row>
    <row r="423" spans="1:9" x14ac:dyDescent="0.35">
      <c r="A423" t="str">
        <f>VLOOKUP(D423,'[1]EA osa'!A126:F1034,6,FALSE)</f>
        <v>Põhitegevuse kulud</v>
      </c>
      <c r="B423" t="s">
        <v>532</v>
      </c>
      <c r="C423">
        <v>6039</v>
      </c>
      <c r="D423" s="1">
        <v>50021</v>
      </c>
      <c r="E423" t="s">
        <v>74</v>
      </c>
      <c r="F423" t="s">
        <v>306</v>
      </c>
      <c r="G423" t="s">
        <v>307</v>
      </c>
      <c r="H423" t="s">
        <v>158</v>
      </c>
      <c r="I423" t="s">
        <v>159</v>
      </c>
    </row>
    <row r="424" spans="1:9" x14ac:dyDescent="0.35">
      <c r="A424" t="str">
        <f>VLOOKUP(D424,'[1]EA osa'!A127:F1035,6,FALSE)</f>
        <v>Põhitegevuse kulud</v>
      </c>
      <c r="B424" t="s">
        <v>542</v>
      </c>
      <c r="C424">
        <v>53</v>
      </c>
      <c r="D424" s="1">
        <v>5064</v>
      </c>
      <c r="E424" t="s">
        <v>67</v>
      </c>
      <c r="F424" t="s">
        <v>143</v>
      </c>
      <c r="G424" t="s">
        <v>144</v>
      </c>
      <c r="H424" t="s">
        <v>32</v>
      </c>
      <c r="I424" t="s">
        <v>33</v>
      </c>
    </row>
    <row r="425" spans="1:9" x14ac:dyDescent="0.35">
      <c r="A425" t="str">
        <f>VLOOKUP(D425,'[1]EA osa'!A128:F1036,6,FALSE)</f>
        <v>Põhitegevuse kulud</v>
      </c>
      <c r="B425" t="s">
        <v>542</v>
      </c>
      <c r="C425">
        <v>2183</v>
      </c>
      <c r="D425" s="1">
        <v>5063</v>
      </c>
      <c r="E425" t="s">
        <v>72</v>
      </c>
      <c r="F425" t="s">
        <v>143</v>
      </c>
      <c r="G425" t="s">
        <v>144</v>
      </c>
      <c r="H425" t="s">
        <v>32</v>
      </c>
      <c r="I425" t="s">
        <v>33</v>
      </c>
    </row>
    <row r="426" spans="1:9" x14ac:dyDescent="0.35">
      <c r="A426" t="str">
        <f>VLOOKUP(D426,'[1]EA osa'!A129:F1037,6,FALSE)</f>
        <v>Põhitegevuse kulud</v>
      </c>
      <c r="B426" t="s">
        <v>532</v>
      </c>
      <c r="C426">
        <v>6614</v>
      </c>
      <c r="D426" s="1">
        <v>50021</v>
      </c>
      <c r="E426" t="s">
        <v>74</v>
      </c>
      <c r="F426" t="s">
        <v>143</v>
      </c>
      <c r="G426" t="s">
        <v>144</v>
      </c>
      <c r="H426" t="s">
        <v>32</v>
      </c>
      <c r="I426" t="s">
        <v>33</v>
      </c>
    </row>
    <row r="427" spans="1:9" x14ac:dyDescent="0.35">
      <c r="A427" t="str">
        <f>VLOOKUP(D427,'[1]EA osa'!A130:F1038,6,FALSE)</f>
        <v>Põhitegevuse kulud</v>
      </c>
      <c r="B427" t="s">
        <v>532</v>
      </c>
      <c r="C427">
        <v>47</v>
      </c>
      <c r="D427" s="1">
        <v>5064</v>
      </c>
      <c r="E427" t="s">
        <v>67</v>
      </c>
      <c r="F427" t="s">
        <v>299</v>
      </c>
      <c r="G427" t="s">
        <v>300</v>
      </c>
      <c r="H427" t="s">
        <v>32</v>
      </c>
      <c r="I427" t="s">
        <v>33</v>
      </c>
    </row>
    <row r="428" spans="1:9" x14ac:dyDescent="0.35">
      <c r="A428" t="str">
        <f>VLOOKUP(D428,'[1]EA osa'!A131:F1039,6,FALSE)</f>
        <v>Põhitegevuse kulud</v>
      </c>
      <c r="B428" t="s">
        <v>532</v>
      </c>
      <c r="C428">
        <v>1926</v>
      </c>
      <c r="D428" s="1">
        <v>5063</v>
      </c>
      <c r="E428" t="s">
        <v>72</v>
      </c>
      <c r="F428" t="s">
        <v>299</v>
      </c>
      <c r="G428" t="s">
        <v>300</v>
      </c>
      <c r="H428" t="s">
        <v>32</v>
      </c>
      <c r="I428" t="s">
        <v>33</v>
      </c>
    </row>
    <row r="429" spans="1:9" x14ac:dyDescent="0.35">
      <c r="A429" t="str">
        <f>VLOOKUP(D429,'[1]EA osa'!A132:F1040,6,FALSE)</f>
        <v>Põhitegevuse kulud</v>
      </c>
      <c r="B429" t="s">
        <v>532</v>
      </c>
      <c r="C429">
        <v>5836</v>
      </c>
      <c r="D429" s="1">
        <v>50021</v>
      </c>
      <c r="E429" t="s">
        <v>74</v>
      </c>
      <c r="F429" t="s">
        <v>299</v>
      </c>
      <c r="G429" t="s">
        <v>300</v>
      </c>
      <c r="H429" t="s">
        <v>32</v>
      </c>
      <c r="I429" t="s">
        <v>33</v>
      </c>
    </row>
    <row r="430" spans="1:9" x14ac:dyDescent="0.35">
      <c r="A430" t="str">
        <f>VLOOKUP(D430,'[1]EA osa'!A133:F1041,6,FALSE)</f>
        <v>Põhitegevuse kulud</v>
      </c>
      <c r="B430" t="s">
        <v>532</v>
      </c>
      <c r="C430">
        <v>166</v>
      </c>
      <c r="D430" s="1">
        <v>5064</v>
      </c>
      <c r="E430" t="s">
        <v>67</v>
      </c>
      <c r="F430" t="s">
        <v>167</v>
      </c>
      <c r="G430" t="s">
        <v>168</v>
      </c>
      <c r="H430" t="s">
        <v>169</v>
      </c>
      <c r="I430" t="s">
        <v>170</v>
      </c>
    </row>
    <row r="431" spans="1:9" x14ac:dyDescent="0.35">
      <c r="A431" t="str">
        <f>VLOOKUP(D431,'[1]EA osa'!A134:F1042,6,FALSE)</f>
        <v>Põhitegevuse kulud</v>
      </c>
      <c r="B431" t="s">
        <v>532</v>
      </c>
      <c r="C431">
        <v>6832</v>
      </c>
      <c r="D431" s="1">
        <v>5063</v>
      </c>
      <c r="E431" t="s">
        <v>72</v>
      </c>
      <c r="F431" t="s">
        <v>167</v>
      </c>
      <c r="G431" t="s">
        <v>168</v>
      </c>
      <c r="H431" t="s">
        <v>169</v>
      </c>
      <c r="I431" t="s">
        <v>170</v>
      </c>
    </row>
    <row r="432" spans="1:9" x14ac:dyDescent="0.35">
      <c r="A432" t="str">
        <f>VLOOKUP(D432,'[1]EA osa'!A135:F1043,6,FALSE)</f>
        <v>Põhitegevuse kulud</v>
      </c>
      <c r="B432" t="s">
        <v>532</v>
      </c>
      <c r="C432">
        <v>20705</v>
      </c>
      <c r="D432" s="1">
        <v>50021</v>
      </c>
      <c r="E432" t="s">
        <v>74</v>
      </c>
      <c r="F432" t="s">
        <v>167</v>
      </c>
      <c r="G432" t="s">
        <v>168</v>
      </c>
      <c r="H432" t="s">
        <v>169</v>
      </c>
      <c r="I432" t="s">
        <v>170</v>
      </c>
    </row>
    <row r="433" spans="1:9" x14ac:dyDescent="0.35">
      <c r="A433" t="str">
        <f>VLOOKUP(D433,'[1]EA osa'!A136:F1044,6,FALSE)</f>
        <v>Põhitegevuse kulud</v>
      </c>
      <c r="B433" t="s">
        <v>532</v>
      </c>
      <c r="C433">
        <v>119</v>
      </c>
      <c r="D433" s="1">
        <v>5064</v>
      </c>
      <c r="E433" t="s">
        <v>67</v>
      </c>
      <c r="F433" t="s">
        <v>127</v>
      </c>
      <c r="G433" t="s">
        <v>128</v>
      </c>
      <c r="H433" t="s">
        <v>129</v>
      </c>
      <c r="I433" t="s">
        <v>130</v>
      </c>
    </row>
    <row r="434" spans="1:9" x14ac:dyDescent="0.35">
      <c r="A434" t="str">
        <f>VLOOKUP(D434,'[1]EA osa'!A137:F1045,6,FALSE)</f>
        <v>Põhitegevuse kulud</v>
      </c>
      <c r="B434" t="s">
        <v>532</v>
      </c>
      <c r="C434">
        <v>4907</v>
      </c>
      <c r="D434" s="1">
        <v>5063</v>
      </c>
      <c r="E434" t="s">
        <v>72</v>
      </c>
      <c r="F434" t="s">
        <v>127</v>
      </c>
      <c r="G434" t="s">
        <v>128</v>
      </c>
      <c r="H434" t="s">
        <v>129</v>
      </c>
      <c r="I434" t="s">
        <v>130</v>
      </c>
    </row>
    <row r="435" spans="1:9" x14ac:dyDescent="0.35">
      <c r="A435" t="str">
        <f>VLOOKUP(D435,'[1]EA osa'!A138:F1046,6,FALSE)</f>
        <v>Põhitegevuse kulud</v>
      </c>
      <c r="B435" t="s">
        <v>532</v>
      </c>
      <c r="C435">
        <v>14872</v>
      </c>
      <c r="D435" s="1">
        <v>50021</v>
      </c>
      <c r="E435" t="s">
        <v>74</v>
      </c>
      <c r="F435" t="s">
        <v>127</v>
      </c>
      <c r="G435" t="s">
        <v>128</v>
      </c>
      <c r="H435" t="s">
        <v>129</v>
      </c>
      <c r="I435" t="s">
        <v>130</v>
      </c>
    </row>
    <row r="436" spans="1:9" x14ac:dyDescent="0.35">
      <c r="A436" t="str">
        <f>VLOOKUP(D436,'[1]EA osa'!A139:F1047,6,FALSE)</f>
        <v>Põhitegevuse kulud</v>
      </c>
      <c r="B436" t="s">
        <v>532</v>
      </c>
      <c r="C436">
        <v>108</v>
      </c>
      <c r="D436" s="1">
        <v>5063</v>
      </c>
      <c r="E436" t="s">
        <v>72</v>
      </c>
      <c r="F436" t="s">
        <v>340</v>
      </c>
      <c r="G436" t="s">
        <v>341</v>
      </c>
      <c r="H436" t="s">
        <v>32</v>
      </c>
      <c r="I436" t="s">
        <v>33</v>
      </c>
    </row>
    <row r="437" spans="1:9" x14ac:dyDescent="0.35">
      <c r="A437" t="str">
        <f>VLOOKUP(D437,'[1]EA osa'!A140:F1048,6,FALSE)</f>
        <v>Põhitegevuse kulud</v>
      </c>
      <c r="B437" t="s">
        <v>541</v>
      </c>
      <c r="C437">
        <v>4455</v>
      </c>
      <c r="D437" s="1">
        <v>5063</v>
      </c>
      <c r="E437" t="s">
        <v>72</v>
      </c>
      <c r="F437" t="s">
        <v>340</v>
      </c>
      <c r="G437" t="s">
        <v>341</v>
      </c>
      <c r="H437" t="s">
        <v>32</v>
      </c>
      <c r="I437" t="s">
        <v>33</v>
      </c>
    </row>
    <row r="438" spans="1:9" x14ac:dyDescent="0.35">
      <c r="A438" t="str">
        <f>VLOOKUP(D438,'[1]EA osa'!A141:F1049,6,FALSE)</f>
        <v>Põhitegevuse kulud</v>
      </c>
      <c r="B438" t="s">
        <v>532</v>
      </c>
      <c r="C438">
        <v>13500</v>
      </c>
      <c r="D438" s="1">
        <v>50021</v>
      </c>
      <c r="E438" t="s">
        <v>74</v>
      </c>
      <c r="F438" t="s">
        <v>340</v>
      </c>
      <c r="G438" t="s">
        <v>341</v>
      </c>
      <c r="H438" t="s">
        <v>32</v>
      </c>
      <c r="I438" t="s">
        <v>33</v>
      </c>
    </row>
    <row r="439" spans="1:9" x14ac:dyDescent="0.35">
      <c r="A439" t="str">
        <f>VLOOKUP(D439,'[1]EA osa'!A142:F1050,6,FALSE)</f>
        <v>Põhitegevuse kulud</v>
      </c>
      <c r="B439" t="s">
        <v>543</v>
      </c>
      <c r="C439">
        <v>118</v>
      </c>
      <c r="D439" s="1">
        <v>5064</v>
      </c>
      <c r="E439" t="s">
        <v>67</v>
      </c>
      <c r="F439" t="s">
        <v>68</v>
      </c>
      <c r="G439" t="s">
        <v>69</v>
      </c>
      <c r="H439" t="s">
        <v>70</v>
      </c>
      <c r="I439" t="s">
        <v>71</v>
      </c>
    </row>
    <row r="440" spans="1:9" x14ac:dyDescent="0.35">
      <c r="A440" t="str">
        <f>VLOOKUP(D440,'[1]EA osa'!A143:F1051,6,FALSE)</f>
        <v>Põhitegevuse kulud</v>
      </c>
      <c r="B440" t="s">
        <v>543</v>
      </c>
      <c r="C440">
        <v>4883</v>
      </c>
      <c r="D440" s="1">
        <v>5063</v>
      </c>
      <c r="E440" t="s">
        <v>72</v>
      </c>
      <c r="F440" t="s">
        <v>68</v>
      </c>
      <c r="G440" t="s">
        <v>69</v>
      </c>
      <c r="H440" t="s">
        <v>70</v>
      </c>
      <c r="I440" t="s">
        <v>71</v>
      </c>
    </row>
    <row r="441" spans="1:9" x14ac:dyDescent="0.35">
      <c r="A441" t="str">
        <f>VLOOKUP(D441,'[1]EA osa'!A144:F1052,6,FALSE)</f>
        <v>Põhitegevuse kulud</v>
      </c>
      <c r="B441" t="s">
        <v>543</v>
      </c>
      <c r="C441">
        <v>14798</v>
      </c>
      <c r="D441" s="1">
        <v>50021</v>
      </c>
      <c r="E441" t="s">
        <v>74</v>
      </c>
      <c r="F441" t="s">
        <v>68</v>
      </c>
      <c r="G441" t="s">
        <v>69</v>
      </c>
      <c r="H441" t="s">
        <v>70</v>
      </c>
      <c r="I441" t="s">
        <v>71</v>
      </c>
    </row>
    <row r="442" spans="1:9" x14ac:dyDescent="0.35">
      <c r="A442" t="str">
        <f>VLOOKUP(D442,'[1]EA osa'!A145:F1053,6,FALSE)</f>
        <v>Põhitegevuse kulud</v>
      </c>
      <c r="B442" t="s">
        <v>543</v>
      </c>
      <c r="C442">
        <v>63</v>
      </c>
      <c r="D442" s="1">
        <v>5064</v>
      </c>
      <c r="E442" t="s">
        <v>67</v>
      </c>
      <c r="F442" t="s">
        <v>174</v>
      </c>
      <c r="G442" t="s">
        <v>175</v>
      </c>
      <c r="H442" t="s">
        <v>70</v>
      </c>
      <c r="I442" t="s">
        <v>71</v>
      </c>
    </row>
    <row r="443" spans="1:9" x14ac:dyDescent="0.35">
      <c r="A443" t="str">
        <f>VLOOKUP(D443,'[1]EA osa'!A2:F910,6,FALSE)</f>
        <v>Põhitegevuse kulud</v>
      </c>
      <c r="B443" t="s">
        <v>543</v>
      </c>
      <c r="C443">
        <v>2588</v>
      </c>
      <c r="D443" s="1">
        <v>5063</v>
      </c>
      <c r="E443" t="s">
        <v>72</v>
      </c>
      <c r="F443" t="s">
        <v>174</v>
      </c>
      <c r="G443" t="s">
        <v>175</v>
      </c>
      <c r="H443" t="s">
        <v>70</v>
      </c>
      <c r="I443" t="s">
        <v>71</v>
      </c>
    </row>
    <row r="444" spans="1:9" x14ac:dyDescent="0.35">
      <c r="A444" t="str">
        <f>VLOOKUP(D444,'[1]EA osa'!A3:F911,6,FALSE)</f>
        <v>Põhitegevuse kulud</v>
      </c>
      <c r="B444" t="s">
        <v>543</v>
      </c>
      <c r="C444">
        <v>7841</v>
      </c>
      <c r="D444" s="1">
        <v>50021</v>
      </c>
      <c r="E444" t="s">
        <v>74</v>
      </c>
      <c r="F444" t="s">
        <v>174</v>
      </c>
      <c r="G444" t="s">
        <v>175</v>
      </c>
      <c r="H444" t="s">
        <v>70</v>
      </c>
      <c r="I444" t="s">
        <v>71</v>
      </c>
    </row>
    <row r="445" spans="1:9" x14ac:dyDescent="0.35">
      <c r="A445" t="str">
        <f>VLOOKUP(D445,'[1]EA osa'!A4:F912,6,FALSE)</f>
        <v>Põhitegevuse kulud</v>
      </c>
      <c r="B445" t="s">
        <v>543</v>
      </c>
      <c r="C445">
        <v>199</v>
      </c>
      <c r="D445" s="1">
        <v>5064</v>
      </c>
      <c r="E445" t="s">
        <v>67</v>
      </c>
      <c r="F445" t="s">
        <v>312</v>
      </c>
      <c r="G445" t="s">
        <v>313</v>
      </c>
      <c r="H445" t="s">
        <v>70</v>
      </c>
      <c r="I445" t="s">
        <v>71</v>
      </c>
    </row>
    <row r="446" spans="1:9" x14ac:dyDescent="0.35">
      <c r="A446" t="str">
        <f>VLOOKUP(D446,'[1]EA osa'!A5:F913,6,FALSE)</f>
        <v>Põhitegevuse kulud</v>
      </c>
      <c r="B446" t="s">
        <v>543</v>
      </c>
      <c r="C446">
        <v>8209</v>
      </c>
      <c r="D446" s="1">
        <v>5063</v>
      </c>
      <c r="E446" t="s">
        <v>72</v>
      </c>
      <c r="F446" t="s">
        <v>312</v>
      </c>
      <c r="G446" t="s">
        <v>313</v>
      </c>
      <c r="H446" t="s">
        <v>70</v>
      </c>
      <c r="I446" t="s">
        <v>71</v>
      </c>
    </row>
    <row r="447" spans="1:9" x14ac:dyDescent="0.35">
      <c r="A447" t="str">
        <f>VLOOKUP(D447,'[1]EA osa'!A6:F914,6,FALSE)</f>
        <v>Põhitegevuse kulud</v>
      </c>
      <c r="B447" t="s">
        <v>543</v>
      </c>
      <c r="C447">
        <v>24876</v>
      </c>
      <c r="D447" s="1">
        <v>50021</v>
      </c>
      <c r="E447" t="s">
        <v>74</v>
      </c>
      <c r="F447" t="s">
        <v>312</v>
      </c>
      <c r="G447" t="s">
        <v>313</v>
      </c>
      <c r="H447" t="s">
        <v>70</v>
      </c>
      <c r="I447" t="s">
        <v>71</v>
      </c>
    </row>
    <row r="448" spans="1:9" x14ac:dyDescent="0.35">
      <c r="A448" t="str">
        <f>VLOOKUP(D448,'[1]EA osa'!A7:F915,6,FALSE)</f>
        <v>Põhitegevuse kulud</v>
      </c>
      <c r="B448" t="s">
        <v>543</v>
      </c>
      <c r="C448">
        <v>121</v>
      </c>
      <c r="D448" s="1">
        <v>5064</v>
      </c>
      <c r="E448" t="s">
        <v>67</v>
      </c>
      <c r="F448" t="s">
        <v>115</v>
      </c>
      <c r="G448" t="s">
        <v>116</v>
      </c>
      <c r="H448" t="s">
        <v>70</v>
      </c>
      <c r="I448" t="s">
        <v>71</v>
      </c>
    </row>
    <row r="449" spans="1:17" x14ac:dyDescent="0.35">
      <c r="A449" t="str">
        <f>VLOOKUP(D449,'[1]EA osa'!A8:F916,6,FALSE)</f>
        <v>Põhitegevuse kulud</v>
      </c>
      <c r="B449" t="s">
        <v>543</v>
      </c>
      <c r="C449">
        <v>4980</v>
      </c>
      <c r="D449" s="1">
        <v>5063</v>
      </c>
      <c r="E449" t="s">
        <v>72</v>
      </c>
      <c r="F449" t="s">
        <v>115</v>
      </c>
      <c r="G449" t="s">
        <v>116</v>
      </c>
      <c r="H449" t="s">
        <v>70</v>
      </c>
      <c r="I449" t="s">
        <v>71</v>
      </c>
    </row>
    <row r="450" spans="1:17" x14ac:dyDescent="0.35">
      <c r="A450" t="str">
        <f>VLOOKUP(D450,'[1]EA osa'!A9:F917,6,FALSE)</f>
        <v>Põhitegevuse kulud</v>
      </c>
      <c r="B450" t="s">
        <v>544</v>
      </c>
      <c r="C450">
        <v>15093</v>
      </c>
      <c r="D450" s="1">
        <v>50021</v>
      </c>
      <c r="E450" t="s">
        <v>74</v>
      </c>
      <c r="F450" t="s">
        <v>115</v>
      </c>
      <c r="G450" t="s">
        <v>116</v>
      </c>
      <c r="H450" t="s">
        <v>70</v>
      </c>
      <c r="I450" t="s">
        <v>71</v>
      </c>
    </row>
    <row r="451" spans="1:17" x14ac:dyDescent="0.35">
      <c r="A451" t="str">
        <f>VLOOKUP(D451,'[1]EA osa'!A10:F918,6,FALSE)</f>
        <v>Põhitegevuse kulud</v>
      </c>
      <c r="B451" t="s">
        <v>545</v>
      </c>
      <c r="C451">
        <v>27000</v>
      </c>
      <c r="D451" s="1">
        <v>551108</v>
      </c>
      <c r="E451" t="s">
        <v>222</v>
      </c>
      <c r="F451" t="s">
        <v>219</v>
      </c>
      <c r="G451" t="s">
        <v>220</v>
      </c>
      <c r="H451" t="s">
        <v>158</v>
      </c>
      <c r="I451" t="s">
        <v>159</v>
      </c>
    </row>
    <row r="452" spans="1:17" x14ac:dyDescent="0.35">
      <c r="A452" t="str">
        <f>VLOOKUP(D452,'[1]EA osa'!A11:F919,6,FALSE)</f>
        <v>Investeerimistegevuse tulud</v>
      </c>
      <c r="B452" t="s">
        <v>546</v>
      </c>
      <c r="C452">
        <v>30000</v>
      </c>
      <c r="D452" s="1">
        <v>381100</v>
      </c>
      <c r="E452" t="s">
        <v>547</v>
      </c>
      <c r="F452" t="s">
        <v>44</v>
      </c>
      <c r="G452" t="s">
        <v>45</v>
      </c>
      <c r="H452" t="s">
        <v>46</v>
      </c>
      <c r="I452" t="s">
        <v>47</v>
      </c>
    </row>
    <row r="453" spans="1:17" x14ac:dyDescent="0.35">
      <c r="A453" t="str">
        <f>VLOOKUP(D453,'[1]EA osa'!A12:F920,6,FALSE)</f>
        <v>Investeerimistegevuse kulud</v>
      </c>
      <c r="B453" t="s">
        <v>548</v>
      </c>
      <c r="C453">
        <v>-440000</v>
      </c>
      <c r="D453" s="1">
        <v>155910</v>
      </c>
      <c r="E453" t="s">
        <v>55</v>
      </c>
      <c r="F453" t="s">
        <v>258</v>
      </c>
      <c r="G453" t="s">
        <v>259</v>
      </c>
      <c r="H453" t="s">
        <v>183</v>
      </c>
      <c r="I453" t="s">
        <v>184</v>
      </c>
      <c r="L453" t="s">
        <v>451</v>
      </c>
      <c r="M453" t="s">
        <v>452</v>
      </c>
    </row>
    <row r="454" spans="1:17" x14ac:dyDescent="0.35">
      <c r="A454" t="str">
        <f>VLOOKUP(D454,'[1]EA osa'!A13:F921,6,FALSE)</f>
        <v>Investeerimistegevuse kulud</v>
      </c>
      <c r="B454" t="s">
        <v>549</v>
      </c>
      <c r="C454">
        <v>1000000</v>
      </c>
      <c r="D454" s="1">
        <v>155109</v>
      </c>
      <c r="E454" t="s">
        <v>97</v>
      </c>
      <c r="F454" t="s">
        <v>44</v>
      </c>
      <c r="G454" t="s">
        <v>45</v>
      </c>
      <c r="H454" t="s">
        <v>84</v>
      </c>
      <c r="I454" t="s">
        <v>85</v>
      </c>
      <c r="N454" t="s">
        <v>123</v>
      </c>
      <c r="O454" t="s">
        <v>124</v>
      </c>
    </row>
    <row r="455" spans="1:17" x14ac:dyDescent="0.35">
      <c r="A455" t="str">
        <f>VLOOKUP(D455,'[1]EA osa'!A14:F922,6,FALSE)</f>
        <v>Investeerimistegevuse kulud</v>
      </c>
      <c r="B455" t="s">
        <v>549</v>
      </c>
      <c r="C455">
        <v>-1000000</v>
      </c>
      <c r="D455" s="1">
        <v>155109</v>
      </c>
      <c r="E455" t="s">
        <v>97</v>
      </c>
      <c r="F455" t="s">
        <v>44</v>
      </c>
      <c r="G455" t="s">
        <v>45</v>
      </c>
      <c r="H455" t="s">
        <v>84</v>
      </c>
      <c r="I455" t="s">
        <v>85</v>
      </c>
      <c r="N455" t="s">
        <v>120</v>
      </c>
      <c r="O455" t="s">
        <v>121</v>
      </c>
    </row>
    <row r="456" spans="1:17" x14ac:dyDescent="0.35">
      <c r="A456" t="str">
        <f>VLOOKUP(D456,'[1]EA osa'!A15:F923,6,FALSE)</f>
        <v>Investeerimistegevuse kulud</v>
      </c>
      <c r="B456" t="s">
        <v>550</v>
      </c>
      <c r="C456">
        <v>146000</v>
      </c>
      <c r="D456" s="1">
        <v>155910</v>
      </c>
      <c r="E456" t="s">
        <v>55</v>
      </c>
      <c r="F456" t="s">
        <v>258</v>
      </c>
      <c r="G456" t="s">
        <v>259</v>
      </c>
      <c r="H456" t="s">
        <v>183</v>
      </c>
      <c r="I456" t="s">
        <v>184</v>
      </c>
      <c r="L456" t="s">
        <v>451</v>
      </c>
      <c r="M456" t="s">
        <v>452</v>
      </c>
      <c r="N456" t="s">
        <v>123</v>
      </c>
      <c r="O456" t="s">
        <v>124</v>
      </c>
    </row>
    <row r="457" spans="1:17" x14ac:dyDescent="0.35">
      <c r="A457" t="str">
        <f>VLOOKUP(D457,'[1]EA osa'!A16:F924,6,FALSE)</f>
        <v>Investeerimistegevuse kulud</v>
      </c>
      <c r="B457" t="s">
        <v>550</v>
      </c>
      <c r="C457">
        <v>-146000</v>
      </c>
      <c r="D457" s="1">
        <v>155910</v>
      </c>
      <c r="E457" t="s">
        <v>55</v>
      </c>
      <c r="F457" t="s">
        <v>258</v>
      </c>
      <c r="G457" t="s">
        <v>259</v>
      </c>
      <c r="H457" t="s">
        <v>183</v>
      </c>
      <c r="I457" t="s">
        <v>184</v>
      </c>
      <c r="L457" t="s">
        <v>451</v>
      </c>
      <c r="M457" t="s">
        <v>452</v>
      </c>
    </row>
    <row r="458" spans="1:17" x14ac:dyDescent="0.35">
      <c r="A458" t="str">
        <f>VLOOKUP(D458,'[1]EA osa'!A17:F925,6,FALSE)</f>
        <v>Investeerimistegevuse kulud</v>
      </c>
      <c r="B458" t="s">
        <v>551</v>
      </c>
      <c r="C458">
        <v>150000</v>
      </c>
      <c r="D458" s="1">
        <v>155109</v>
      </c>
      <c r="E458" t="s">
        <v>97</v>
      </c>
      <c r="F458" t="s">
        <v>44</v>
      </c>
      <c r="G458" t="s">
        <v>45</v>
      </c>
      <c r="H458" t="s">
        <v>84</v>
      </c>
      <c r="I458" t="s">
        <v>85</v>
      </c>
      <c r="N458" t="s">
        <v>440</v>
      </c>
      <c r="O458" t="s">
        <v>441</v>
      </c>
    </row>
    <row r="459" spans="1:17" x14ac:dyDescent="0.35">
      <c r="A459" t="str">
        <f>VLOOKUP(D459,'[1]EA osa'!A18:F926,6,FALSE)</f>
        <v>Investeerimistegevuse kulud</v>
      </c>
      <c r="B459" t="s">
        <v>551</v>
      </c>
      <c r="C459">
        <v>-100000</v>
      </c>
      <c r="D459" s="1">
        <v>155109</v>
      </c>
      <c r="E459" t="s">
        <v>97</v>
      </c>
      <c r="F459" t="s">
        <v>44</v>
      </c>
      <c r="G459" t="s">
        <v>45</v>
      </c>
      <c r="H459" t="s">
        <v>84</v>
      </c>
      <c r="I459" t="s">
        <v>85</v>
      </c>
      <c r="N459" t="s">
        <v>91</v>
      </c>
      <c r="O459" t="s">
        <v>92</v>
      </c>
    </row>
    <row r="460" spans="1:17" x14ac:dyDescent="0.35">
      <c r="A460" t="str">
        <f>VLOOKUP(D460,'[1]EA osa'!A19:F927,6,FALSE)</f>
        <v>Investeerimistegevuse kulud</v>
      </c>
      <c r="B460" t="s">
        <v>551</v>
      </c>
      <c r="C460">
        <v>-50000</v>
      </c>
      <c r="D460" s="1">
        <v>155109</v>
      </c>
      <c r="E460" t="s">
        <v>97</v>
      </c>
      <c r="F460" t="s">
        <v>44</v>
      </c>
      <c r="G460" t="s">
        <v>45</v>
      </c>
      <c r="H460" t="s">
        <v>84</v>
      </c>
      <c r="I460" t="s">
        <v>85</v>
      </c>
      <c r="N460" t="s">
        <v>552</v>
      </c>
      <c r="O460" t="s">
        <v>553</v>
      </c>
    </row>
    <row r="461" spans="1:17" x14ac:dyDescent="0.35">
      <c r="A461" t="str">
        <f>VLOOKUP(D461,'[1]EA osa'!A20:F928,6,FALSE)</f>
        <v>Põhitegevuse kulud</v>
      </c>
      <c r="B461" t="s">
        <v>554</v>
      </c>
      <c r="C461">
        <v>20</v>
      </c>
      <c r="D461" s="1">
        <v>5064</v>
      </c>
      <c r="E461" t="s">
        <v>67</v>
      </c>
      <c r="F461" t="s">
        <v>146</v>
      </c>
      <c r="G461" t="s">
        <v>147</v>
      </c>
      <c r="H461" t="s">
        <v>224</v>
      </c>
      <c r="I461" t="s">
        <v>225</v>
      </c>
      <c r="P461" t="s">
        <v>555</v>
      </c>
      <c r="Q461" t="s">
        <v>556</v>
      </c>
    </row>
    <row r="462" spans="1:17" x14ac:dyDescent="0.35">
      <c r="A462" t="str">
        <f>VLOOKUP(D462,'[1]EA osa'!A21:F929,6,FALSE)</f>
        <v>Põhitegevuse kulud</v>
      </c>
      <c r="B462" t="s">
        <v>554</v>
      </c>
      <c r="C462">
        <v>805</v>
      </c>
      <c r="D462" s="1">
        <v>5063</v>
      </c>
      <c r="E462" t="s">
        <v>72</v>
      </c>
      <c r="F462" t="s">
        <v>146</v>
      </c>
      <c r="G462" t="s">
        <v>147</v>
      </c>
      <c r="H462" t="s">
        <v>224</v>
      </c>
      <c r="I462" t="s">
        <v>225</v>
      </c>
      <c r="P462" t="s">
        <v>555</v>
      </c>
      <c r="Q462" t="s">
        <v>556</v>
      </c>
    </row>
    <row r="463" spans="1:17" x14ac:dyDescent="0.35">
      <c r="A463" t="str">
        <f>VLOOKUP(D463,'[1]EA osa'!A22:F930,6,FALSE)</f>
        <v>Põhitegevuse kulud</v>
      </c>
      <c r="B463" t="s">
        <v>554</v>
      </c>
      <c r="C463">
        <v>2440</v>
      </c>
      <c r="D463" s="1">
        <v>50021</v>
      </c>
      <c r="E463" t="s">
        <v>74</v>
      </c>
      <c r="F463" t="s">
        <v>146</v>
      </c>
      <c r="G463" t="s">
        <v>147</v>
      </c>
      <c r="H463" t="s">
        <v>224</v>
      </c>
      <c r="I463" t="s">
        <v>225</v>
      </c>
      <c r="P463" t="s">
        <v>555</v>
      </c>
      <c r="Q463" t="s">
        <v>556</v>
      </c>
    </row>
    <row r="464" spans="1:17" x14ac:dyDescent="0.35">
      <c r="A464" t="str">
        <f>VLOOKUP(D464,'[1]EA osa'!A23:F931,6,FALSE)</f>
        <v>Investeerimistegevuse kulud</v>
      </c>
      <c r="B464" t="s">
        <v>557</v>
      </c>
      <c r="C464">
        <v>20795</v>
      </c>
      <c r="D464" s="1">
        <v>155910</v>
      </c>
      <c r="E464" t="s">
        <v>55</v>
      </c>
      <c r="F464" t="s">
        <v>44</v>
      </c>
      <c r="G464" t="s">
        <v>45</v>
      </c>
      <c r="H464" t="s">
        <v>84</v>
      </c>
      <c r="I464" t="s">
        <v>85</v>
      </c>
      <c r="L464" t="s">
        <v>133</v>
      </c>
      <c r="M464" t="s">
        <v>134</v>
      </c>
      <c r="N464" t="s">
        <v>91</v>
      </c>
      <c r="O464" t="s">
        <v>92</v>
      </c>
    </row>
    <row r="465" spans="1:17" x14ac:dyDescent="0.35">
      <c r="A465" t="str">
        <f>VLOOKUP(D465,'[1]EA osa'!A24:F932,6,FALSE)</f>
        <v>Investeerimistegevuse kulud</v>
      </c>
      <c r="B465" t="s">
        <v>557</v>
      </c>
      <c r="C465">
        <v>-20793</v>
      </c>
      <c r="D465" s="1">
        <v>155910</v>
      </c>
      <c r="E465" t="s">
        <v>55</v>
      </c>
      <c r="F465" t="s">
        <v>44</v>
      </c>
      <c r="G465" t="s">
        <v>45</v>
      </c>
      <c r="H465" t="s">
        <v>84</v>
      </c>
      <c r="I465" t="s">
        <v>85</v>
      </c>
      <c r="N465" t="s">
        <v>91</v>
      </c>
      <c r="O465" t="s">
        <v>92</v>
      </c>
    </row>
    <row r="466" spans="1:17" x14ac:dyDescent="0.35">
      <c r="A466" t="str">
        <f>VLOOKUP(D466,'[1]EA osa'!A25:F933,6,FALSE)</f>
        <v>Investeerimistegevuse tulud</v>
      </c>
      <c r="B466" t="s">
        <v>557</v>
      </c>
      <c r="C466">
        <v>20795</v>
      </c>
      <c r="D466" s="1">
        <v>350200</v>
      </c>
      <c r="E466" t="s">
        <v>139</v>
      </c>
      <c r="F466" t="s">
        <v>44</v>
      </c>
      <c r="G466" t="s">
        <v>45</v>
      </c>
      <c r="H466" t="s">
        <v>84</v>
      </c>
      <c r="I466" t="s">
        <v>85</v>
      </c>
      <c r="L466" t="s">
        <v>133</v>
      </c>
      <c r="M466" t="s">
        <v>134</v>
      </c>
      <c r="N466" t="s">
        <v>91</v>
      </c>
      <c r="O466" t="s">
        <v>92</v>
      </c>
    </row>
    <row r="467" spans="1:17" x14ac:dyDescent="0.35">
      <c r="A467" t="str">
        <f>VLOOKUP(D467,'[1]EA osa'!A26:F934,6,FALSE)</f>
        <v>Investeerimistegevuse tulud</v>
      </c>
      <c r="B467" t="s">
        <v>557</v>
      </c>
      <c r="C467">
        <v>-20793</v>
      </c>
      <c r="D467" s="1">
        <v>350200</v>
      </c>
      <c r="E467" t="s">
        <v>139</v>
      </c>
      <c r="F467" t="s">
        <v>44</v>
      </c>
      <c r="G467" t="s">
        <v>45</v>
      </c>
      <c r="H467" t="s">
        <v>84</v>
      </c>
      <c r="I467" t="s">
        <v>85</v>
      </c>
      <c r="N467" t="s">
        <v>91</v>
      </c>
      <c r="O467" t="s">
        <v>92</v>
      </c>
    </row>
    <row r="468" spans="1:17" x14ac:dyDescent="0.35">
      <c r="A468" t="str">
        <f>VLOOKUP(D468,'[1]EA osa'!A27:F935,6,FALSE)</f>
        <v>Põhitegevuse kulud</v>
      </c>
      <c r="B468" t="s">
        <v>558</v>
      </c>
      <c r="C468">
        <v>2625</v>
      </c>
      <c r="D468" s="1">
        <v>552520</v>
      </c>
      <c r="E468" t="s">
        <v>76</v>
      </c>
      <c r="F468" t="s">
        <v>539</v>
      </c>
      <c r="G468" t="s">
        <v>540</v>
      </c>
      <c r="H468" t="s">
        <v>348</v>
      </c>
      <c r="I468" t="s">
        <v>349</v>
      </c>
      <c r="L468" t="s">
        <v>559</v>
      </c>
      <c r="M468" t="s">
        <v>560</v>
      </c>
    </row>
    <row r="469" spans="1:17" x14ac:dyDescent="0.35">
      <c r="A469" t="str">
        <f>VLOOKUP(D469,'[1]EA osa'!A28:F936,6,FALSE)</f>
        <v>Põhitegevuse tulud</v>
      </c>
      <c r="B469" t="s">
        <v>558</v>
      </c>
      <c r="C469">
        <v>2625</v>
      </c>
      <c r="D469" s="1">
        <v>322190</v>
      </c>
      <c r="E469" t="s">
        <v>561</v>
      </c>
      <c r="F469" t="s">
        <v>539</v>
      </c>
      <c r="G469" t="s">
        <v>540</v>
      </c>
      <c r="H469" t="s">
        <v>348</v>
      </c>
      <c r="I469" t="s">
        <v>349</v>
      </c>
      <c r="L469" t="s">
        <v>559</v>
      </c>
      <c r="M469" t="s">
        <v>560</v>
      </c>
    </row>
    <row r="470" spans="1:17" x14ac:dyDescent="0.35">
      <c r="A470" t="str">
        <f>VLOOKUP(D470,'[1]EA osa'!A29:F937,6,FALSE)</f>
        <v>Põhitegevuse kulud</v>
      </c>
      <c r="B470" t="s">
        <v>562</v>
      </c>
      <c r="C470">
        <v>4340</v>
      </c>
      <c r="D470" s="1">
        <v>450000</v>
      </c>
      <c r="E470" t="s">
        <v>136</v>
      </c>
      <c r="F470" t="s">
        <v>44</v>
      </c>
      <c r="G470" t="s">
        <v>45</v>
      </c>
      <c r="H470" t="s">
        <v>563</v>
      </c>
      <c r="I470" t="s">
        <v>564</v>
      </c>
      <c r="N470" t="s">
        <v>565</v>
      </c>
      <c r="O470" t="s">
        <v>566</v>
      </c>
    </row>
    <row r="471" spans="1:17" x14ac:dyDescent="0.35">
      <c r="A471" t="str">
        <f>VLOOKUP(D471,'[1]EA osa'!A30:F938,6,FALSE)</f>
        <v>Põhitegevuse kulud</v>
      </c>
      <c r="B471" t="s">
        <v>567</v>
      </c>
      <c r="C471">
        <v>16</v>
      </c>
      <c r="D471" s="1">
        <v>5064</v>
      </c>
      <c r="E471" t="s">
        <v>67</v>
      </c>
      <c r="F471" t="s">
        <v>340</v>
      </c>
      <c r="G471" t="s">
        <v>341</v>
      </c>
      <c r="H471" t="s">
        <v>32</v>
      </c>
      <c r="I471" t="s">
        <v>33</v>
      </c>
      <c r="L471" t="s">
        <v>568</v>
      </c>
      <c r="M471" t="s">
        <v>569</v>
      </c>
    </row>
    <row r="472" spans="1:17" x14ac:dyDescent="0.35">
      <c r="A472" t="str">
        <f>VLOOKUP(D472,'[1]EA osa'!A31:F939,6,FALSE)</f>
        <v>Põhitegevuse kulud</v>
      </c>
      <c r="B472" t="s">
        <v>567</v>
      </c>
      <c r="C472">
        <v>676</v>
      </c>
      <c r="D472" s="1">
        <v>5063</v>
      </c>
      <c r="E472" t="s">
        <v>72</v>
      </c>
      <c r="F472" t="s">
        <v>340</v>
      </c>
      <c r="G472" t="s">
        <v>341</v>
      </c>
      <c r="H472" t="s">
        <v>32</v>
      </c>
      <c r="I472" t="s">
        <v>33</v>
      </c>
      <c r="L472" t="s">
        <v>568</v>
      </c>
      <c r="M472" t="s">
        <v>569</v>
      </c>
    </row>
    <row r="473" spans="1:17" x14ac:dyDescent="0.35">
      <c r="A473" t="str">
        <f>VLOOKUP(D473,'[1]EA osa'!A32:F940,6,FALSE)</f>
        <v>Põhitegevuse kulud</v>
      </c>
      <c r="B473" t="s">
        <v>567</v>
      </c>
      <c r="C473">
        <v>2048</v>
      </c>
      <c r="D473" s="1">
        <v>50021</v>
      </c>
      <c r="E473" t="s">
        <v>74</v>
      </c>
      <c r="F473" t="s">
        <v>340</v>
      </c>
      <c r="G473" t="s">
        <v>341</v>
      </c>
      <c r="H473" t="s">
        <v>32</v>
      </c>
      <c r="I473" t="s">
        <v>33</v>
      </c>
      <c r="L473" t="s">
        <v>568</v>
      </c>
      <c r="M473" t="s">
        <v>569</v>
      </c>
    </row>
    <row r="474" spans="1:17" x14ac:dyDescent="0.35">
      <c r="A474" t="str">
        <f>VLOOKUP(D474,'[1]EA osa'!A33:F941,6,FALSE)</f>
        <v>Põhitegevuse tulud</v>
      </c>
      <c r="B474" t="s">
        <v>570</v>
      </c>
      <c r="C474">
        <v>2740</v>
      </c>
      <c r="D474" s="1">
        <v>350000</v>
      </c>
      <c r="E474" t="s">
        <v>136</v>
      </c>
      <c r="F474" t="s">
        <v>340</v>
      </c>
      <c r="G474" t="s">
        <v>341</v>
      </c>
      <c r="H474" t="s">
        <v>32</v>
      </c>
      <c r="I474" t="s">
        <v>33</v>
      </c>
      <c r="L474" t="s">
        <v>568</v>
      </c>
      <c r="M474" t="s">
        <v>569</v>
      </c>
    </row>
    <row r="475" spans="1:17" x14ac:dyDescent="0.35">
      <c r="A475" t="str">
        <f>VLOOKUP(D475,'[1]EA osa'!A34:F942,6,FALSE)</f>
        <v>Põhitegevuse kulud</v>
      </c>
      <c r="B475" t="s">
        <v>571</v>
      </c>
      <c r="C475">
        <v>9895</v>
      </c>
      <c r="D475" s="1">
        <v>551500</v>
      </c>
      <c r="E475" t="s">
        <v>53</v>
      </c>
      <c r="F475" t="s">
        <v>127</v>
      </c>
      <c r="G475" t="s">
        <v>128</v>
      </c>
      <c r="H475" t="s">
        <v>129</v>
      </c>
      <c r="I475" t="s">
        <v>130</v>
      </c>
      <c r="P475" t="s">
        <v>555</v>
      </c>
      <c r="Q475" t="s">
        <v>556</v>
      </c>
    </row>
    <row r="476" spans="1:17" x14ac:dyDescent="0.35">
      <c r="A476" t="str">
        <f>VLOOKUP(D476,'[1]EA osa'!A35:F943,6,FALSE)</f>
        <v>Investeerimistegevuse kulud</v>
      </c>
      <c r="B476" t="s">
        <v>572</v>
      </c>
      <c r="C476">
        <v>11929</v>
      </c>
      <c r="D476" s="1">
        <v>155600</v>
      </c>
      <c r="E476" t="s">
        <v>573</v>
      </c>
      <c r="F476" t="s">
        <v>127</v>
      </c>
      <c r="G476" t="s">
        <v>128</v>
      </c>
      <c r="H476" t="s">
        <v>129</v>
      </c>
      <c r="I476" t="s">
        <v>130</v>
      </c>
      <c r="P476" t="s">
        <v>555</v>
      </c>
      <c r="Q476" t="s">
        <v>556</v>
      </c>
    </row>
    <row r="477" spans="1:17" x14ac:dyDescent="0.35">
      <c r="A477" t="str">
        <f>VLOOKUP(D477,'[1]EA osa'!A36:F944,6,FALSE)</f>
        <v>Investeerimistegevuse kulud</v>
      </c>
      <c r="B477" t="s">
        <v>574</v>
      </c>
      <c r="C477">
        <v>22940</v>
      </c>
      <c r="D477" s="1">
        <v>155910</v>
      </c>
      <c r="E477" t="s">
        <v>55</v>
      </c>
      <c r="F477" t="s">
        <v>127</v>
      </c>
      <c r="G477" t="s">
        <v>128</v>
      </c>
      <c r="H477" t="s">
        <v>129</v>
      </c>
      <c r="I477" t="s">
        <v>130</v>
      </c>
      <c r="J477" t="s">
        <v>575</v>
      </c>
      <c r="K477" t="s">
        <v>576</v>
      </c>
    </row>
    <row r="478" spans="1:17" x14ac:dyDescent="0.35">
      <c r="A478" t="str">
        <f>VLOOKUP(D478,'[1]EA osa'!A37:F945,6,FALSE)</f>
        <v>Investeerimistegevuse kulud</v>
      </c>
      <c r="B478" t="s">
        <v>577</v>
      </c>
      <c r="C478">
        <v>35588</v>
      </c>
      <c r="D478" s="1">
        <v>155910</v>
      </c>
      <c r="E478" t="s">
        <v>55</v>
      </c>
      <c r="F478" t="s">
        <v>306</v>
      </c>
      <c r="G478" t="s">
        <v>307</v>
      </c>
      <c r="H478" t="s">
        <v>158</v>
      </c>
      <c r="I478" t="s">
        <v>159</v>
      </c>
      <c r="J478" t="s">
        <v>578</v>
      </c>
      <c r="K478" t="s">
        <v>579</v>
      </c>
      <c r="L478" t="s">
        <v>580</v>
      </c>
      <c r="M478" t="s">
        <v>581</v>
      </c>
    </row>
    <row r="479" spans="1:17" x14ac:dyDescent="0.35">
      <c r="A479" t="str">
        <f>VLOOKUP(D479,'[1]EA osa'!A38:F946,6,FALSE)</f>
        <v>Põhitegevuse kulud</v>
      </c>
      <c r="B479" t="s">
        <v>582</v>
      </c>
      <c r="C479">
        <v>141</v>
      </c>
      <c r="D479" s="1">
        <v>551105</v>
      </c>
      <c r="E479" t="s">
        <v>279</v>
      </c>
      <c r="F479" t="s">
        <v>539</v>
      </c>
      <c r="G479" t="s">
        <v>540</v>
      </c>
      <c r="H479" t="s">
        <v>348</v>
      </c>
      <c r="I479" t="s">
        <v>349</v>
      </c>
      <c r="J479" t="s">
        <v>583</v>
      </c>
      <c r="K479" t="s">
        <v>584</v>
      </c>
    </row>
    <row r="480" spans="1:17" x14ac:dyDescent="0.35">
      <c r="A480" t="str">
        <f>VLOOKUP(D480,'[1]EA osa'!A39:F947,6,FALSE)</f>
        <v>Põhitegevuse kulud</v>
      </c>
      <c r="B480" t="s">
        <v>585</v>
      </c>
      <c r="C480">
        <v>250</v>
      </c>
      <c r="D480" s="1">
        <v>551102</v>
      </c>
      <c r="E480" t="s">
        <v>586</v>
      </c>
      <c r="F480" t="s">
        <v>146</v>
      </c>
      <c r="G480" t="s">
        <v>147</v>
      </c>
      <c r="H480" t="s">
        <v>148</v>
      </c>
      <c r="I480" t="s">
        <v>149</v>
      </c>
      <c r="J480" t="s">
        <v>587</v>
      </c>
      <c r="K480" t="s">
        <v>588</v>
      </c>
    </row>
    <row r="481" spans="1:17" x14ac:dyDescent="0.35">
      <c r="A481" t="str">
        <f>VLOOKUP(D481,'[1]EA osa'!A40:F948,6,FALSE)</f>
        <v>Põhitegevuse kulud</v>
      </c>
      <c r="B481" t="s">
        <v>589</v>
      </c>
      <c r="C481">
        <v>255</v>
      </c>
      <c r="D481" s="1">
        <v>551102</v>
      </c>
      <c r="E481" t="s">
        <v>586</v>
      </c>
      <c r="F481" t="s">
        <v>539</v>
      </c>
      <c r="G481" t="s">
        <v>540</v>
      </c>
      <c r="H481" t="s">
        <v>348</v>
      </c>
      <c r="I481" t="s">
        <v>349</v>
      </c>
      <c r="J481" t="s">
        <v>583</v>
      </c>
      <c r="K481" t="s">
        <v>584</v>
      </c>
    </row>
    <row r="482" spans="1:17" x14ac:dyDescent="0.35">
      <c r="A482" t="str">
        <f>VLOOKUP(D482,'[1]EA osa'!A41:F949,6,FALSE)</f>
        <v>Põhitegevuse kulud</v>
      </c>
      <c r="B482" t="s">
        <v>590</v>
      </c>
      <c r="C482">
        <v>305</v>
      </c>
      <c r="D482" s="1">
        <v>5063</v>
      </c>
      <c r="E482" t="s">
        <v>72</v>
      </c>
      <c r="F482" t="s">
        <v>340</v>
      </c>
      <c r="G482" t="s">
        <v>341</v>
      </c>
      <c r="H482" t="s">
        <v>32</v>
      </c>
      <c r="I482" t="s">
        <v>33</v>
      </c>
    </row>
    <row r="483" spans="1:17" x14ac:dyDescent="0.35">
      <c r="A483" t="str">
        <f>VLOOKUP(D483,'[1]EA osa'!A42:F950,6,FALSE)</f>
        <v>Põhitegevuse kulud</v>
      </c>
      <c r="B483" t="s">
        <v>591</v>
      </c>
      <c r="C483">
        <v>800</v>
      </c>
      <c r="D483" s="1">
        <v>551101</v>
      </c>
      <c r="E483" t="s">
        <v>592</v>
      </c>
      <c r="F483" t="s">
        <v>146</v>
      </c>
      <c r="G483" t="s">
        <v>147</v>
      </c>
      <c r="H483" t="s">
        <v>148</v>
      </c>
      <c r="I483" t="s">
        <v>149</v>
      </c>
      <c r="J483" t="s">
        <v>587</v>
      </c>
      <c r="K483" t="s">
        <v>588</v>
      </c>
    </row>
    <row r="484" spans="1:17" x14ac:dyDescent="0.35">
      <c r="A484" t="str">
        <f>VLOOKUP(D484,'[1]EA osa'!A43:F951,6,FALSE)</f>
        <v>Põhitegevuse kulud</v>
      </c>
      <c r="B484" t="s">
        <v>593</v>
      </c>
      <c r="C484">
        <v>900</v>
      </c>
      <c r="D484" s="1">
        <v>5511046</v>
      </c>
      <c r="E484" t="s">
        <v>290</v>
      </c>
      <c r="F484" t="s">
        <v>539</v>
      </c>
      <c r="G484" t="s">
        <v>540</v>
      </c>
      <c r="H484" t="s">
        <v>348</v>
      </c>
      <c r="I484" t="s">
        <v>349</v>
      </c>
      <c r="J484" t="s">
        <v>583</v>
      </c>
      <c r="K484" t="s">
        <v>584</v>
      </c>
    </row>
    <row r="485" spans="1:17" x14ac:dyDescent="0.35">
      <c r="A485" t="str">
        <f>VLOOKUP(D485,'[1]EA osa'!A44:F952,6,FALSE)</f>
        <v>Põhitegevuse kulud</v>
      </c>
      <c r="B485" t="s">
        <v>594</v>
      </c>
      <c r="C485">
        <v>984</v>
      </c>
      <c r="D485" s="1">
        <v>50021</v>
      </c>
      <c r="E485" t="s">
        <v>74</v>
      </c>
      <c r="F485" t="s">
        <v>340</v>
      </c>
      <c r="G485" t="s">
        <v>341</v>
      </c>
      <c r="H485" t="s">
        <v>32</v>
      </c>
      <c r="I485" t="s">
        <v>33</v>
      </c>
    </row>
    <row r="486" spans="1:17" x14ac:dyDescent="0.35">
      <c r="A486" t="str">
        <f>VLOOKUP(D486,'[1]EA osa'!A45:F953,6,FALSE)</f>
        <v>Põhitegevuse kulud</v>
      </c>
      <c r="B486" t="s">
        <v>595</v>
      </c>
      <c r="C486">
        <v>1400</v>
      </c>
      <c r="D486" s="1">
        <v>5511043</v>
      </c>
      <c r="E486" t="s">
        <v>293</v>
      </c>
      <c r="F486" t="s">
        <v>146</v>
      </c>
      <c r="G486" t="s">
        <v>147</v>
      </c>
      <c r="H486" t="s">
        <v>148</v>
      </c>
      <c r="I486" t="s">
        <v>149</v>
      </c>
      <c r="J486" t="s">
        <v>587</v>
      </c>
      <c r="K486" t="s">
        <v>588</v>
      </c>
    </row>
    <row r="487" spans="1:17" x14ac:dyDescent="0.35">
      <c r="A487" t="str">
        <f>VLOOKUP(D487,'[1]EA osa'!A46:F954,6,FALSE)</f>
        <v>Põhitegevuse kulud</v>
      </c>
      <c r="B487" t="s">
        <v>596</v>
      </c>
      <c r="C487">
        <v>1000</v>
      </c>
      <c r="D487" s="1">
        <v>552440</v>
      </c>
      <c r="E487" t="s">
        <v>387</v>
      </c>
      <c r="F487" t="s">
        <v>312</v>
      </c>
      <c r="G487" t="s">
        <v>313</v>
      </c>
      <c r="H487" t="s">
        <v>70</v>
      </c>
      <c r="I487" t="s">
        <v>71</v>
      </c>
    </row>
    <row r="488" spans="1:17" x14ac:dyDescent="0.35">
      <c r="A488" t="str">
        <f>VLOOKUP(D488,'[1]EA osa'!A47:F955,6,FALSE)</f>
        <v>Põhitegevuse kulud</v>
      </c>
      <c r="B488" t="s">
        <v>597</v>
      </c>
      <c r="C488">
        <v>1000</v>
      </c>
      <c r="D488" s="1">
        <v>552410</v>
      </c>
      <c r="E488" t="s">
        <v>598</v>
      </c>
      <c r="F488" t="s">
        <v>312</v>
      </c>
      <c r="G488" t="s">
        <v>313</v>
      </c>
      <c r="H488" t="s">
        <v>70</v>
      </c>
      <c r="I488" t="s">
        <v>71</v>
      </c>
    </row>
    <row r="489" spans="1:17" x14ac:dyDescent="0.35">
      <c r="A489" t="str">
        <f>VLOOKUP(D489,'[1]EA osa'!A48:F956,6,FALSE)</f>
        <v>Põhitegevuse kulud</v>
      </c>
      <c r="B489" t="s">
        <v>599</v>
      </c>
      <c r="C489">
        <v>2100</v>
      </c>
      <c r="D489" s="1">
        <v>551250</v>
      </c>
      <c r="E489" t="s">
        <v>279</v>
      </c>
      <c r="F489" t="s">
        <v>306</v>
      </c>
      <c r="G489" t="s">
        <v>307</v>
      </c>
      <c r="H489" t="s">
        <v>158</v>
      </c>
      <c r="I489" t="s">
        <v>159</v>
      </c>
    </row>
    <row r="490" spans="1:17" x14ac:dyDescent="0.35">
      <c r="A490" t="str">
        <f>VLOOKUP(D490,'[1]EA osa'!A49:F957,6,FALSE)</f>
        <v>Põhitegevuse kulud</v>
      </c>
      <c r="B490" t="s">
        <v>600</v>
      </c>
      <c r="C490">
        <v>3120</v>
      </c>
      <c r="D490" s="1">
        <v>551104</v>
      </c>
      <c r="E490" t="s">
        <v>257</v>
      </c>
      <c r="F490" t="s">
        <v>539</v>
      </c>
      <c r="G490" t="s">
        <v>540</v>
      </c>
      <c r="H490" t="s">
        <v>348</v>
      </c>
      <c r="I490" t="s">
        <v>349</v>
      </c>
      <c r="J490" t="s">
        <v>583</v>
      </c>
      <c r="K490" t="s">
        <v>584</v>
      </c>
    </row>
    <row r="491" spans="1:17" x14ac:dyDescent="0.35">
      <c r="A491" t="str">
        <f>VLOOKUP(D491,'[1]EA osa'!A50:F958,6,FALSE)</f>
        <v>Põhitegevuse kulud</v>
      </c>
      <c r="B491" t="s">
        <v>601</v>
      </c>
      <c r="C491">
        <v>250</v>
      </c>
      <c r="D491" s="1">
        <v>550040</v>
      </c>
      <c r="E491" t="s">
        <v>375</v>
      </c>
      <c r="F491" t="s">
        <v>215</v>
      </c>
      <c r="G491" t="s">
        <v>216</v>
      </c>
      <c r="H491" t="s">
        <v>112</v>
      </c>
      <c r="I491" t="s">
        <v>113</v>
      </c>
    </row>
    <row r="492" spans="1:17" x14ac:dyDescent="0.35">
      <c r="A492" t="str">
        <f>VLOOKUP(D492,'[1]EA osa'!A51:F959,6,FALSE)</f>
        <v>Põhitegevuse kulud</v>
      </c>
      <c r="B492" t="s">
        <v>602</v>
      </c>
      <c r="C492">
        <v>3000</v>
      </c>
      <c r="D492" s="1">
        <v>552520</v>
      </c>
      <c r="E492" t="s">
        <v>76</v>
      </c>
      <c r="F492" t="s">
        <v>537</v>
      </c>
      <c r="G492" t="s">
        <v>538</v>
      </c>
      <c r="H492" t="s">
        <v>535</v>
      </c>
      <c r="I492" t="s">
        <v>536</v>
      </c>
      <c r="P492" t="s">
        <v>555</v>
      </c>
      <c r="Q492" t="s">
        <v>556</v>
      </c>
    </row>
    <row r="493" spans="1:17" x14ac:dyDescent="0.35">
      <c r="A493" t="str">
        <f>VLOOKUP(D493,'[1]EA osa'!A52:F960,6,FALSE)</f>
        <v>Investeerimistegevuse kulud</v>
      </c>
      <c r="B493" t="s">
        <v>603</v>
      </c>
      <c r="C493">
        <v>15000</v>
      </c>
      <c r="D493" s="1">
        <v>155106</v>
      </c>
      <c r="E493" t="s">
        <v>90</v>
      </c>
      <c r="F493" t="s">
        <v>44</v>
      </c>
      <c r="G493" t="s">
        <v>45</v>
      </c>
      <c r="H493" t="s">
        <v>84</v>
      </c>
      <c r="I493" t="s">
        <v>85</v>
      </c>
      <c r="N493" t="s">
        <v>98</v>
      </c>
      <c r="O493" t="s">
        <v>99</v>
      </c>
    </row>
    <row r="494" spans="1:17" x14ac:dyDescent="0.35">
      <c r="A494" t="str">
        <f>VLOOKUP(D494,'[1]EA osa'!A53:F961,6,FALSE)</f>
        <v>Põhitegevuse kulud</v>
      </c>
      <c r="B494" t="s">
        <v>604</v>
      </c>
      <c r="C494">
        <v>5825</v>
      </c>
      <c r="D494" s="1">
        <v>551101</v>
      </c>
      <c r="E494" t="s">
        <v>592</v>
      </c>
      <c r="F494" t="s">
        <v>539</v>
      </c>
      <c r="G494" t="s">
        <v>540</v>
      </c>
      <c r="H494" t="s">
        <v>348</v>
      </c>
      <c r="I494" t="s">
        <v>349</v>
      </c>
      <c r="J494" t="s">
        <v>583</v>
      </c>
      <c r="K494" t="s">
        <v>584</v>
      </c>
    </row>
    <row r="495" spans="1:17" x14ac:dyDescent="0.35">
      <c r="A495" t="str">
        <f>VLOOKUP(D495,'[1]EA osa'!A54:F962,6,FALSE)</f>
        <v>Põhitegevuse kulud</v>
      </c>
      <c r="B495" t="s">
        <v>605</v>
      </c>
      <c r="C495">
        <v>6000</v>
      </c>
      <c r="D495" s="1">
        <v>551106</v>
      </c>
      <c r="E495" t="s">
        <v>106</v>
      </c>
      <c r="F495" t="s">
        <v>146</v>
      </c>
      <c r="G495" t="s">
        <v>147</v>
      </c>
      <c r="H495" t="s">
        <v>148</v>
      </c>
      <c r="I495" t="s">
        <v>149</v>
      </c>
      <c r="J495" t="s">
        <v>606</v>
      </c>
      <c r="K495" t="s">
        <v>607</v>
      </c>
      <c r="P495" t="s">
        <v>555</v>
      </c>
      <c r="Q495" t="s">
        <v>556</v>
      </c>
    </row>
    <row r="496" spans="1:17" x14ac:dyDescent="0.35">
      <c r="A496" t="str">
        <f>VLOOKUP(D496,'[1]EA osa'!A55:F963,6,FALSE)</f>
        <v>Põhitegevuse kulud</v>
      </c>
      <c r="B496" t="s">
        <v>608</v>
      </c>
      <c r="C496">
        <v>8940</v>
      </c>
      <c r="D496" s="1">
        <v>5511043</v>
      </c>
      <c r="E496" t="s">
        <v>293</v>
      </c>
      <c r="F496" t="s">
        <v>539</v>
      </c>
      <c r="G496" t="s">
        <v>540</v>
      </c>
      <c r="H496" t="s">
        <v>348</v>
      </c>
      <c r="I496" t="s">
        <v>349</v>
      </c>
      <c r="J496" t="s">
        <v>583</v>
      </c>
      <c r="K496" t="s">
        <v>584</v>
      </c>
    </row>
    <row r="497" spans="1:17" x14ac:dyDescent="0.35">
      <c r="A497" t="str">
        <f>VLOOKUP(D497,'[1]EA osa'!A56:F964,6,FALSE)</f>
        <v>Põhitegevuse kulud</v>
      </c>
      <c r="B497" t="s">
        <v>609</v>
      </c>
      <c r="C497">
        <v>7000</v>
      </c>
      <c r="D497" s="1">
        <v>552520</v>
      </c>
      <c r="E497" t="s">
        <v>76</v>
      </c>
      <c r="F497" t="s">
        <v>219</v>
      </c>
      <c r="G497" t="s">
        <v>220</v>
      </c>
      <c r="H497" t="s">
        <v>158</v>
      </c>
      <c r="I497" t="s">
        <v>159</v>
      </c>
      <c r="P497" t="s">
        <v>555</v>
      </c>
      <c r="Q497" t="s">
        <v>556</v>
      </c>
    </row>
    <row r="498" spans="1:17" x14ac:dyDescent="0.35">
      <c r="A498" t="str">
        <f>VLOOKUP(D498,'[1]EA osa'!A57:F965,6,FALSE)</f>
        <v>Põhitegevuse kulud</v>
      </c>
      <c r="B498" t="s">
        <v>610</v>
      </c>
      <c r="C498">
        <v>10409</v>
      </c>
      <c r="D498" s="1">
        <v>551100</v>
      </c>
      <c r="E498" t="s">
        <v>611</v>
      </c>
      <c r="F498" t="s">
        <v>539</v>
      </c>
      <c r="G498" t="s">
        <v>540</v>
      </c>
      <c r="H498" t="s">
        <v>348</v>
      </c>
      <c r="I498" t="s">
        <v>349</v>
      </c>
      <c r="J498" t="s">
        <v>583</v>
      </c>
      <c r="K498" t="s">
        <v>584</v>
      </c>
    </row>
    <row r="499" spans="1:17" x14ac:dyDescent="0.35">
      <c r="A499" t="str">
        <f>VLOOKUP(D499,'[1]EA osa'!A58:F966,6,FALSE)</f>
        <v>Põhitegevuse kulud</v>
      </c>
      <c r="B499" t="s">
        <v>612</v>
      </c>
      <c r="C499">
        <v>12658</v>
      </c>
      <c r="D499" s="1">
        <v>551500</v>
      </c>
      <c r="E499" t="s">
        <v>53</v>
      </c>
      <c r="F499" t="s">
        <v>312</v>
      </c>
      <c r="G499" t="s">
        <v>313</v>
      </c>
      <c r="H499" t="s">
        <v>70</v>
      </c>
      <c r="I499" t="s">
        <v>71</v>
      </c>
      <c r="P499" t="s">
        <v>555</v>
      </c>
      <c r="Q499" t="s">
        <v>556</v>
      </c>
    </row>
    <row r="500" spans="1:17" x14ac:dyDescent="0.35">
      <c r="A500" t="str">
        <f>VLOOKUP(D500,'[1]EA osa'!A59:F967,6,FALSE)</f>
        <v>Põhitegevuse kulud</v>
      </c>
      <c r="B500" t="s">
        <v>613</v>
      </c>
      <c r="C500">
        <v>17100</v>
      </c>
      <c r="D500" s="1">
        <v>551108</v>
      </c>
      <c r="E500" t="s">
        <v>222</v>
      </c>
      <c r="F500" t="s">
        <v>539</v>
      </c>
      <c r="G500" t="s">
        <v>540</v>
      </c>
      <c r="H500" t="s">
        <v>348</v>
      </c>
      <c r="I500" t="s">
        <v>349</v>
      </c>
      <c r="J500" t="s">
        <v>583</v>
      </c>
      <c r="K500" t="s">
        <v>584</v>
      </c>
    </row>
    <row r="501" spans="1:17" x14ac:dyDescent="0.35">
      <c r="A501" t="str">
        <f>VLOOKUP(D501,'[1]EA osa'!A60:F968,6,FALSE)</f>
        <v>Investeerimistegevuse kulud</v>
      </c>
      <c r="B501" t="s">
        <v>614</v>
      </c>
      <c r="C501">
        <v>40000</v>
      </c>
      <c r="D501" s="1">
        <v>155910</v>
      </c>
      <c r="E501" t="s">
        <v>55</v>
      </c>
      <c r="F501" t="s">
        <v>146</v>
      </c>
      <c r="G501" t="s">
        <v>147</v>
      </c>
      <c r="H501" t="s">
        <v>148</v>
      </c>
      <c r="I501" t="s">
        <v>149</v>
      </c>
      <c r="J501" t="s">
        <v>606</v>
      </c>
      <c r="K501" t="s">
        <v>607</v>
      </c>
    </row>
    <row r="502" spans="1:17" x14ac:dyDescent="0.35">
      <c r="A502" t="str">
        <f>VLOOKUP(D502,'[1]EA osa'!A61:F969,6,FALSE)</f>
        <v>Põhitegevuse kulud</v>
      </c>
      <c r="B502" t="s">
        <v>615</v>
      </c>
      <c r="C502">
        <v>2000</v>
      </c>
      <c r="D502" s="1">
        <v>551260</v>
      </c>
      <c r="E502" t="s">
        <v>106</v>
      </c>
      <c r="F502" t="s">
        <v>44</v>
      </c>
      <c r="G502" t="s">
        <v>45</v>
      </c>
      <c r="H502" t="s">
        <v>84</v>
      </c>
      <c r="I502" t="s">
        <v>85</v>
      </c>
      <c r="N502" t="s">
        <v>91</v>
      </c>
      <c r="O502" t="s">
        <v>92</v>
      </c>
      <c r="P502" t="s">
        <v>555</v>
      </c>
      <c r="Q502" t="s">
        <v>556</v>
      </c>
    </row>
    <row r="503" spans="1:17" x14ac:dyDescent="0.35">
      <c r="A503" t="str">
        <f>VLOOKUP(D503,'[1]EA osa'!A62:F970,6,FALSE)</f>
        <v>Investeerimistegevuse kulud</v>
      </c>
      <c r="B503" t="s">
        <v>616</v>
      </c>
      <c r="C503">
        <v>50000</v>
      </c>
      <c r="D503" s="1">
        <v>155106</v>
      </c>
      <c r="E503" t="s">
        <v>90</v>
      </c>
      <c r="F503" t="s">
        <v>44</v>
      </c>
      <c r="G503" t="s">
        <v>45</v>
      </c>
      <c r="H503" t="s">
        <v>84</v>
      </c>
      <c r="I503" t="s">
        <v>85</v>
      </c>
      <c r="N503" t="s">
        <v>98</v>
      </c>
      <c r="O503" t="s">
        <v>99</v>
      </c>
    </row>
    <row r="504" spans="1:17" x14ac:dyDescent="0.35">
      <c r="A504" t="str">
        <f>VLOOKUP(D504,'[1]EA osa'!A63:F971,6,FALSE)</f>
        <v>Investeerimistegevuse kulud</v>
      </c>
      <c r="B504" t="s">
        <v>617</v>
      </c>
      <c r="C504">
        <v>10000</v>
      </c>
      <c r="D504" s="1">
        <v>155106</v>
      </c>
      <c r="E504" t="s">
        <v>90</v>
      </c>
      <c r="F504" t="s">
        <v>44</v>
      </c>
      <c r="G504" t="s">
        <v>45</v>
      </c>
      <c r="H504" t="s">
        <v>84</v>
      </c>
      <c r="I504" t="s">
        <v>85</v>
      </c>
      <c r="N504" t="s">
        <v>91</v>
      </c>
      <c r="O504" t="s">
        <v>92</v>
      </c>
    </row>
    <row r="505" spans="1:17" x14ac:dyDescent="0.35">
      <c r="A505" t="str">
        <f>VLOOKUP(D505,'[1]EA osa'!A64:F972,6,FALSE)</f>
        <v>Põhitegevuse tulud</v>
      </c>
      <c r="B505" t="s">
        <v>618</v>
      </c>
      <c r="C505">
        <v>38000</v>
      </c>
      <c r="D505" s="1">
        <v>303000</v>
      </c>
      <c r="E505" t="s">
        <v>619</v>
      </c>
      <c r="F505" t="s">
        <v>189</v>
      </c>
      <c r="G505" t="s">
        <v>190</v>
      </c>
      <c r="H505" t="s">
        <v>20</v>
      </c>
      <c r="I505" t="s">
        <v>21</v>
      </c>
    </row>
    <row r="506" spans="1:17" x14ac:dyDescent="0.35">
      <c r="A506" t="str">
        <f>VLOOKUP(D506,'[1]EA osa'!A65:F973,6,FALSE)</f>
        <v>Põhitegevuse kulud</v>
      </c>
      <c r="B506" t="s">
        <v>620</v>
      </c>
      <c r="C506">
        <v>11</v>
      </c>
      <c r="D506" s="1">
        <v>5064</v>
      </c>
      <c r="E506" t="s">
        <v>67</v>
      </c>
      <c r="F506" t="s">
        <v>174</v>
      </c>
      <c r="G506" t="s">
        <v>175</v>
      </c>
      <c r="H506" t="s">
        <v>70</v>
      </c>
      <c r="I506" t="s">
        <v>71</v>
      </c>
      <c r="L506" t="s">
        <v>621</v>
      </c>
      <c r="M506" t="s">
        <v>622</v>
      </c>
    </row>
    <row r="507" spans="1:17" x14ac:dyDescent="0.35">
      <c r="A507" t="str">
        <f>VLOOKUP(D507,'[1]EA osa'!A66:F974,6,FALSE)</f>
        <v>Põhitegevuse kulud</v>
      </c>
      <c r="B507" t="s">
        <v>620</v>
      </c>
      <c r="C507">
        <v>463</v>
      </c>
      <c r="D507" s="1">
        <v>5063</v>
      </c>
      <c r="E507" t="s">
        <v>72</v>
      </c>
      <c r="F507" t="s">
        <v>174</v>
      </c>
      <c r="G507" t="s">
        <v>175</v>
      </c>
      <c r="H507" t="s">
        <v>70</v>
      </c>
      <c r="I507" t="s">
        <v>71</v>
      </c>
      <c r="L507" t="s">
        <v>621</v>
      </c>
      <c r="M507" t="s">
        <v>622</v>
      </c>
    </row>
    <row r="508" spans="1:17" x14ac:dyDescent="0.35">
      <c r="A508" t="str">
        <f>VLOOKUP(D508,'[1]EA osa'!A67:F975,6,FALSE)</f>
        <v>Põhitegevuse kulud</v>
      </c>
      <c r="B508" t="s">
        <v>623</v>
      </c>
      <c r="C508">
        <v>1403</v>
      </c>
      <c r="D508" s="1">
        <v>50020</v>
      </c>
      <c r="E508" t="s">
        <v>117</v>
      </c>
      <c r="F508" t="s">
        <v>174</v>
      </c>
      <c r="G508" t="s">
        <v>175</v>
      </c>
      <c r="H508" t="s">
        <v>70</v>
      </c>
      <c r="I508" t="s">
        <v>71</v>
      </c>
      <c r="L508" t="s">
        <v>621</v>
      </c>
      <c r="M508" t="s">
        <v>622</v>
      </c>
    </row>
    <row r="509" spans="1:17" x14ac:dyDescent="0.35">
      <c r="A509" t="str">
        <f>VLOOKUP(D509,'[1]EA osa'!A68:F976,6,FALSE)</f>
        <v>Põhitegevuse kulud</v>
      </c>
      <c r="B509" t="s">
        <v>620</v>
      </c>
      <c r="C509">
        <v>1974</v>
      </c>
      <c r="D509" s="1">
        <v>450000</v>
      </c>
      <c r="E509" t="s">
        <v>136</v>
      </c>
      <c r="F509" t="s">
        <v>77</v>
      </c>
      <c r="G509" t="s">
        <v>78</v>
      </c>
      <c r="H509" t="s">
        <v>70</v>
      </c>
      <c r="I509" t="s">
        <v>71</v>
      </c>
      <c r="L509" t="s">
        <v>621</v>
      </c>
      <c r="M509" t="s">
        <v>622</v>
      </c>
    </row>
    <row r="510" spans="1:17" x14ac:dyDescent="0.35">
      <c r="A510" t="str">
        <f>VLOOKUP(D510,'[1]EA osa'!A69:F977,6,FALSE)</f>
        <v>Põhitegevuse tulud</v>
      </c>
      <c r="B510" t="s">
        <v>624</v>
      </c>
      <c r="C510">
        <v>3851</v>
      </c>
      <c r="D510" s="1">
        <v>35201</v>
      </c>
      <c r="E510" t="s">
        <v>625</v>
      </c>
      <c r="F510" t="s">
        <v>77</v>
      </c>
      <c r="G510" t="s">
        <v>78</v>
      </c>
      <c r="H510" t="s">
        <v>70</v>
      </c>
      <c r="I510" t="s">
        <v>71</v>
      </c>
      <c r="L510" t="s">
        <v>621</v>
      </c>
      <c r="M510" t="s">
        <v>622</v>
      </c>
    </row>
    <row r="511" spans="1:17" x14ac:dyDescent="0.35">
      <c r="A511" t="str">
        <f>VLOOKUP(D511,'[1]EA osa'!A70:F978,6,FALSE)</f>
        <v>Põhitegevuse kulud</v>
      </c>
      <c r="B511" t="s">
        <v>67</v>
      </c>
      <c r="C511">
        <v>30</v>
      </c>
      <c r="D511" s="1">
        <v>5064</v>
      </c>
      <c r="E511" t="s">
        <v>67</v>
      </c>
      <c r="F511" t="s">
        <v>181</v>
      </c>
      <c r="G511" t="s">
        <v>182</v>
      </c>
      <c r="H511" t="s">
        <v>20</v>
      </c>
      <c r="I511" t="s">
        <v>21</v>
      </c>
      <c r="L511" t="s">
        <v>626</v>
      </c>
      <c r="M511" t="s">
        <v>627</v>
      </c>
      <c r="N511" t="s">
        <v>163</v>
      </c>
      <c r="O511" t="s">
        <v>164</v>
      </c>
      <c r="P511" t="s">
        <v>628</v>
      </c>
      <c r="Q511" t="s">
        <v>629</v>
      </c>
    </row>
    <row r="512" spans="1:17" x14ac:dyDescent="0.35">
      <c r="A512" t="str">
        <f>VLOOKUP(D512,'[1]EA osa'!A71:F979,6,FALSE)</f>
        <v>Põhitegevuse kulud</v>
      </c>
      <c r="B512" t="s">
        <v>623</v>
      </c>
      <c r="C512">
        <v>1211</v>
      </c>
      <c r="D512" s="1">
        <v>5063</v>
      </c>
      <c r="E512" t="s">
        <v>72</v>
      </c>
      <c r="F512" t="s">
        <v>181</v>
      </c>
      <c r="G512" t="s">
        <v>182</v>
      </c>
      <c r="H512" t="s">
        <v>20</v>
      </c>
      <c r="I512" t="s">
        <v>21</v>
      </c>
      <c r="L512" t="s">
        <v>626</v>
      </c>
      <c r="M512" t="s">
        <v>627</v>
      </c>
      <c r="N512" t="s">
        <v>163</v>
      </c>
      <c r="O512" t="s">
        <v>164</v>
      </c>
      <c r="P512" t="s">
        <v>628</v>
      </c>
      <c r="Q512" t="s">
        <v>629</v>
      </c>
    </row>
    <row r="513" spans="1:17" x14ac:dyDescent="0.35">
      <c r="A513" t="str">
        <f>VLOOKUP(D513,'[1]EA osa'!A72:F980,6,FALSE)</f>
        <v>Põhitegevuse kulud</v>
      </c>
      <c r="B513" t="s">
        <v>623</v>
      </c>
      <c r="C513">
        <v>3670</v>
      </c>
      <c r="D513" s="1">
        <v>50011</v>
      </c>
      <c r="E513" t="s">
        <v>166</v>
      </c>
      <c r="F513" t="s">
        <v>181</v>
      </c>
      <c r="G513" t="s">
        <v>182</v>
      </c>
      <c r="H513" t="s">
        <v>20</v>
      </c>
      <c r="I513" t="s">
        <v>21</v>
      </c>
      <c r="L513" t="s">
        <v>626</v>
      </c>
      <c r="M513" t="s">
        <v>627</v>
      </c>
      <c r="N513" t="s">
        <v>163</v>
      </c>
      <c r="O513" t="s">
        <v>164</v>
      </c>
      <c r="P513" t="s">
        <v>628</v>
      </c>
      <c r="Q513" t="s">
        <v>629</v>
      </c>
    </row>
    <row r="514" spans="1:17" x14ac:dyDescent="0.35">
      <c r="A514" t="str">
        <f>VLOOKUP(D514,'[1]EA osa'!A73:F981,6,FALSE)</f>
        <v>Põhitegevuse kulud</v>
      </c>
      <c r="B514" t="s">
        <v>630</v>
      </c>
      <c r="C514">
        <v>-117</v>
      </c>
      <c r="D514" s="1">
        <v>552600</v>
      </c>
      <c r="E514" t="s">
        <v>631</v>
      </c>
      <c r="F514" t="s">
        <v>232</v>
      </c>
      <c r="G514" t="s">
        <v>233</v>
      </c>
      <c r="H514" t="s">
        <v>499</v>
      </c>
      <c r="I514" t="s">
        <v>500</v>
      </c>
      <c r="L514" t="s">
        <v>632</v>
      </c>
      <c r="M514" t="s">
        <v>633</v>
      </c>
    </row>
    <row r="515" spans="1:17" x14ac:dyDescent="0.35">
      <c r="A515" t="str">
        <f>VLOOKUP(D515,'[1]EA osa'!A74:F982,6,FALSE)</f>
        <v>Põhitegevuse tulud</v>
      </c>
      <c r="B515" t="s">
        <v>630</v>
      </c>
      <c r="C515">
        <v>-117</v>
      </c>
      <c r="D515" s="1">
        <v>35201</v>
      </c>
      <c r="E515" t="s">
        <v>625</v>
      </c>
      <c r="F515" t="s">
        <v>232</v>
      </c>
      <c r="G515" t="s">
        <v>233</v>
      </c>
      <c r="H515" t="s">
        <v>499</v>
      </c>
      <c r="I515" t="s">
        <v>500</v>
      </c>
      <c r="L515" t="s">
        <v>632</v>
      </c>
      <c r="M515" t="s">
        <v>633</v>
      </c>
    </row>
    <row r="516" spans="1:17" x14ac:dyDescent="0.35">
      <c r="A516" t="str">
        <f>VLOOKUP(D516,'[1]EA osa'!A75:F983,6,FALSE)</f>
        <v>Põhitegevuse kulud</v>
      </c>
      <c r="B516" t="s">
        <v>630</v>
      </c>
      <c r="C516">
        <v>-23938</v>
      </c>
      <c r="D516" s="1">
        <v>413100</v>
      </c>
      <c r="E516" t="s">
        <v>634</v>
      </c>
      <c r="F516" t="s">
        <v>205</v>
      </c>
      <c r="G516" t="s">
        <v>206</v>
      </c>
      <c r="H516" t="s">
        <v>635</v>
      </c>
      <c r="I516" t="s">
        <v>636</v>
      </c>
      <c r="L516" t="s">
        <v>637</v>
      </c>
      <c r="M516" t="s">
        <v>638</v>
      </c>
      <c r="N516" t="s">
        <v>639</v>
      </c>
      <c r="O516" t="s">
        <v>634</v>
      </c>
    </row>
    <row r="517" spans="1:17" x14ac:dyDescent="0.35">
      <c r="A517" t="str">
        <f>VLOOKUP(D517,'[1]EA osa'!A76:F984,6,FALSE)</f>
        <v>Põhitegevuse tulud</v>
      </c>
      <c r="B517" t="s">
        <v>630</v>
      </c>
      <c r="C517">
        <v>-23938</v>
      </c>
      <c r="D517" s="1">
        <v>35201</v>
      </c>
      <c r="E517" t="s">
        <v>625</v>
      </c>
      <c r="F517" t="s">
        <v>205</v>
      </c>
      <c r="G517" t="s">
        <v>206</v>
      </c>
      <c r="H517" t="s">
        <v>635</v>
      </c>
      <c r="I517" t="s">
        <v>636</v>
      </c>
      <c r="L517" t="s">
        <v>637</v>
      </c>
      <c r="M517" t="s">
        <v>638</v>
      </c>
      <c r="N517" t="s">
        <v>639</v>
      </c>
      <c r="O517" t="s">
        <v>634</v>
      </c>
    </row>
    <row r="518" spans="1:17" x14ac:dyDescent="0.35">
      <c r="A518" t="str">
        <f>VLOOKUP(D518,'[1]EA osa'!A77:F985,6,FALSE)</f>
        <v>Põhitegevuse kulud</v>
      </c>
      <c r="B518" t="s">
        <v>630</v>
      </c>
      <c r="C518">
        <v>-2708</v>
      </c>
      <c r="D518" s="1">
        <v>413120</v>
      </c>
      <c r="E518" t="s">
        <v>495</v>
      </c>
      <c r="F518" t="s">
        <v>205</v>
      </c>
      <c r="G518" t="s">
        <v>206</v>
      </c>
      <c r="H518" t="s">
        <v>640</v>
      </c>
      <c r="I518" t="s">
        <v>641</v>
      </c>
      <c r="L518" t="s">
        <v>642</v>
      </c>
      <c r="M518" t="s">
        <v>643</v>
      </c>
      <c r="N518" t="s">
        <v>644</v>
      </c>
      <c r="O518" t="s">
        <v>645</v>
      </c>
    </row>
    <row r="519" spans="1:17" x14ac:dyDescent="0.35">
      <c r="A519" t="str">
        <f>VLOOKUP(D519,'[1]EA osa'!A78:F986,6,FALSE)</f>
        <v>Põhitegevuse tulud</v>
      </c>
      <c r="B519" t="s">
        <v>630</v>
      </c>
      <c r="C519">
        <v>-2708</v>
      </c>
      <c r="D519" s="1">
        <v>35201</v>
      </c>
      <c r="E519" t="s">
        <v>625</v>
      </c>
      <c r="F519" t="s">
        <v>205</v>
      </c>
      <c r="G519" t="s">
        <v>206</v>
      </c>
      <c r="H519" t="s">
        <v>640</v>
      </c>
      <c r="I519" t="s">
        <v>641</v>
      </c>
      <c r="L519" t="s">
        <v>642</v>
      </c>
      <c r="M519" t="s">
        <v>643</v>
      </c>
      <c r="N519" t="s">
        <v>644</v>
      </c>
      <c r="O519" t="s">
        <v>645</v>
      </c>
    </row>
    <row r="520" spans="1:17" x14ac:dyDescent="0.35">
      <c r="A520" t="str">
        <f>VLOOKUP(D520,'[1]EA osa'!A79:F987,6,FALSE)</f>
        <v>Põhitegevuse kulud</v>
      </c>
      <c r="B520" t="s">
        <v>630</v>
      </c>
      <c r="C520">
        <v>-5993</v>
      </c>
      <c r="D520" s="1">
        <v>552590</v>
      </c>
      <c r="E520" t="s">
        <v>39</v>
      </c>
      <c r="F520" t="s">
        <v>77</v>
      </c>
      <c r="G520" t="s">
        <v>78</v>
      </c>
      <c r="H520" t="s">
        <v>112</v>
      </c>
      <c r="I520" t="s">
        <v>113</v>
      </c>
      <c r="L520" t="s">
        <v>646</v>
      </c>
      <c r="M520" t="s">
        <v>647</v>
      </c>
    </row>
    <row r="521" spans="1:17" x14ac:dyDescent="0.35">
      <c r="A521" t="str">
        <f>VLOOKUP(D521,'[1]EA osa'!A80:F988,6,FALSE)</f>
        <v>Põhitegevuse tulud</v>
      </c>
      <c r="B521" t="s">
        <v>630</v>
      </c>
      <c r="C521">
        <v>-5993</v>
      </c>
      <c r="D521" s="1">
        <v>35201</v>
      </c>
      <c r="E521" t="s">
        <v>625</v>
      </c>
      <c r="F521" t="s">
        <v>77</v>
      </c>
      <c r="G521" t="s">
        <v>78</v>
      </c>
      <c r="H521" t="s">
        <v>112</v>
      </c>
      <c r="I521" t="s">
        <v>113</v>
      </c>
      <c r="L521" t="s">
        <v>646</v>
      </c>
      <c r="M521" t="s">
        <v>647</v>
      </c>
    </row>
    <row r="522" spans="1:17" x14ac:dyDescent="0.35">
      <c r="A522" t="str">
        <f>VLOOKUP(D522,'[1]EA osa'!A81:F989,6,FALSE)</f>
        <v>Põhitegevuse kulud</v>
      </c>
      <c r="B522" t="s">
        <v>630</v>
      </c>
      <c r="C522">
        <v>-2446</v>
      </c>
      <c r="D522" s="1">
        <v>551240</v>
      </c>
      <c r="E522" t="s">
        <v>257</v>
      </c>
      <c r="F522" t="s">
        <v>200</v>
      </c>
      <c r="G522" t="s">
        <v>201</v>
      </c>
      <c r="H522" t="s">
        <v>202</v>
      </c>
      <c r="I522" t="s">
        <v>203</v>
      </c>
      <c r="L522" t="s">
        <v>648</v>
      </c>
      <c r="M522" t="s">
        <v>649</v>
      </c>
      <c r="N522" t="s">
        <v>650</v>
      </c>
      <c r="O522" t="s">
        <v>651</v>
      </c>
    </row>
    <row r="523" spans="1:17" x14ac:dyDescent="0.35">
      <c r="A523" t="str">
        <f>VLOOKUP(D523,'[1]EA osa'!A82:F990,6,FALSE)</f>
        <v>Põhitegevuse tulud</v>
      </c>
      <c r="B523" t="s">
        <v>630</v>
      </c>
      <c r="C523">
        <v>-2446</v>
      </c>
      <c r="D523" s="1">
        <v>35201</v>
      </c>
      <c r="E523" t="s">
        <v>625</v>
      </c>
      <c r="F523" t="s">
        <v>44</v>
      </c>
      <c r="G523" t="s">
        <v>45</v>
      </c>
      <c r="H523" t="s">
        <v>84</v>
      </c>
      <c r="I523" t="s">
        <v>85</v>
      </c>
      <c r="L523" t="s">
        <v>648</v>
      </c>
      <c r="M523" t="s">
        <v>649</v>
      </c>
    </row>
    <row r="524" spans="1:17" x14ac:dyDescent="0.35">
      <c r="A524" t="str">
        <f>VLOOKUP(D524,'[1]EA osa'!A83:F991,6,FALSE)</f>
        <v>Põhitegevuse kulud</v>
      </c>
      <c r="B524" t="s">
        <v>652</v>
      </c>
      <c r="C524">
        <v>-30</v>
      </c>
      <c r="D524" s="1">
        <v>5064</v>
      </c>
      <c r="E524" t="s">
        <v>67</v>
      </c>
      <c r="F524" t="s">
        <v>181</v>
      </c>
      <c r="G524" t="s">
        <v>182</v>
      </c>
      <c r="H524" t="s">
        <v>20</v>
      </c>
      <c r="I524" t="s">
        <v>21</v>
      </c>
      <c r="N524" t="s">
        <v>163</v>
      </c>
      <c r="O524" t="s">
        <v>164</v>
      </c>
      <c r="P524" t="s">
        <v>628</v>
      </c>
      <c r="Q524" t="s">
        <v>629</v>
      </c>
    </row>
    <row r="525" spans="1:17" x14ac:dyDescent="0.35">
      <c r="A525" t="str">
        <f>VLOOKUP(D525,'[1]EA osa'!A84:F992,6,FALSE)</f>
        <v>Põhitegevuse kulud</v>
      </c>
      <c r="B525" t="s">
        <v>652</v>
      </c>
      <c r="C525">
        <v>-1211</v>
      </c>
      <c r="D525" s="1">
        <v>5063</v>
      </c>
      <c r="E525" t="s">
        <v>72</v>
      </c>
      <c r="F525" t="s">
        <v>181</v>
      </c>
      <c r="G525" t="s">
        <v>182</v>
      </c>
      <c r="H525" t="s">
        <v>20</v>
      </c>
      <c r="I525" t="s">
        <v>21</v>
      </c>
      <c r="N525" t="s">
        <v>163</v>
      </c>
      <c r="O525" t="s">
        <v>164</v>
      </c>
      <c r="P525" t="s">
        <v>628</v>
      </c>
      <c r="Q525" t="s">
        <v>629</v>
      </c>
    </row>
    <row r="526" spans="1:17" x14ac:dyDescent="0.35">
      <c r="A526" t="str">
        <f>VLOOKUP(D526,'[1]EA osa'!A85:F993,6,FALSE)</f>
        <v>Põhitegevuse kulud</v>
      </c>
      <c r="B526" t="s">
        <v>652</v>
      </c>
      <c r="C526">
        <v>-3670</v>
      </c>
      <c r="D526" s="1">
        <v>50011</v>
      </c>
      <c r="E526" t="s">
        <v>166</v>
      </c>
      <c r="F526" t="s">
        <v>181</v>
      </c>
      <c r="G526" t="s">
        <v>182</v>
      </c>
      <c r="H526" t="s">
        <v>20</v>
      </c>
      <c r="I526" t="s">
        <v>21</v>
      </c>
      <c r="N526" t="s">
        <v>163</v>
      </c>
      <c r="O526" t="s">
        <v>164</v>
      </c>
      <c r="P526" t="s">
        <v>628</v>
      </c>
      <c r="Q526" t="s">
        <v>629</v>
      </c>
    </row>
    <row r="527" spans="1:17" x14ac:dyDescent="0.35">
      <c r="A527" t="str">
        <f>VLOOKUP(D527,'[1]EA osa'!A86:F994,6,FALSE)</f>
        <v>Põhitegevuse tulud</v>
      </c>
      <c r="B527" t="s">
        <v>623</v>
      </c>
      <c r="C527">
        <v>4911</v>
      </c>
      <c r="D527" s="1">
        <v>35201</v>
      </c>
      <c r="E527" t="s">
        <v>625</v>
      </c>
      <c r="F527" t="s">
        <v>181</v>
      </c>
      <c r="G527" t="s">
        <v>182</v>
      </c>
      <c r="H527" t="s">
        <v>653</v>
      </c>
      <c r="I527" t="s">
        <v>654</v>
      </c>
      <c r="L527" t="s">
        <v>626</v>
      </c>
      <c r="M527" t="s">
        <v>627</v>
      </c>
    </row>
    <row r="528" spans="1:17" x14ac:dyDescent="0.35">
      <c r="A528" t="str">
        <f>VLOOKUP(D528,'[1]EA osa'!A87:F995,6,FALSE)</f>
        <v>Põhitegevuse tulud</v>
      </c>
      <c r="B528" t="s">
        <v>655</v>
      </c>
      <c r="C528">
        <v>-58684</v>
      </c>
      <c r="D528" s="1">
        <v>35200</v>
      </c>
      <c r="E528" t="s">
        <v>656</v>
      </c>
      <c r="F528" t="s">
        <v>189</v>
      </c>
      <c r="G528" t="s">
        <v>190</v>
      </c>
      <c r="H528" t="s">
        <v>653</v>
      </c>
      <c r="I528" t="s">
        <v>654</v>
      </c>
    </row>
    <row r="529" spans="1:13" x14ac:dyDescent="0.35">
      <c r="A529" t="str">
        <f>VLOOKUP(D529,'[1]EA osa'!A88:F996,6,FALSE)</f>
        <v>Põhitegevuse kulud</v>
      </c>
      <c r="B529" t="s">
        <v>657</v>
      </c>
      <c r="C529">
        <v>24</v>
      </c>
      <c r="D529" s="1">
        <v>5064</v>
      </c>
      <c r="E529" t="s">
        <v>67</v>
      </c>
      <c r="F529" t="s">
        <v>340</v>
      </c>
      <c r="G529" t="s">
        <v>341</v>
      </c>
      <c r="H529" t="s">
        <v>32</v>
      </c>
      <c r="I529" t="s">
        <v>33</v>
      </c>
    </row>
    <row r="530" spans="1:13" x14ac:dyDescent="0.35">
      <c r="A530" t="str">
        <f>VLOOKUP(D530,'[1]EA osa'!A89:F997,6,FALSE)</f>
        <v>Põhitegevuse kulud</v>
      </c>
      <c r="B530" t="s">
        <v>657</v>
      </c>
      <c r="C530">
        <v>972</v>
      </c>
      <c r="D530" s="1">
        <v>5063</v>
      </c>
      <c r="E530" t="s">
        <v>72</v>
      </c>
      <c r="F530" t="s">
        <v>340</v>
      </c>
      <c r="G530" t="s">
        <v>341</v>
      </c>
      <c r="H530" t="s">
        <v>32</v>
      </c>
      <c r="I530" t="s">
        <v>33</v>
      </c>
    </row>
    <row r="531" spans="1:13" x14ac:dyDescent="0.35">
      <c r="A531" t="str">
        <f>VLOOKUP(D531,'[1]EA osa'!A90:F998,6,FALSE)</f>
        <v>Põhitegevuse kulud</v>
      </c>
      <c r="B531" t="s">
        <v>658</v>
      </c>
      <c r="C531">
        <v>2946</v>
      </c>
      <c r="D531" s="1">
        <v>50021</v>
      </c>
      <c r="E531" t="s">
        <v>74</v>
      </c>
      <c r="F531" t="s">
        <v>340</v>
      </c>
      <c r="G531" t="s">
        <v>341</v>
      </c>
      <c r="H531" t="s">
        <v>32</v>
      </c>
      <c r="I531" t="s">
        <v>33</v>
      </c>
    </row>
    <row r="532" spans="1:13" x14ac:dyDescent="0.35">
      <c r="A532" t="str">
        <f>VLOOKUP(D532,'[1]EA osa'!A91:F999,6,FALSE)</f>
        <v>Põhitegevuse kulud</v>
      </c>
      <c r="B532" t="s">
        <v>659</v>
      </c>
      <c r="C532">
        <v>320</v>
      </c>
      <c r="D532" s="1">
        <v>5064</v>
      </c>
      <c r="E532" t="s">
        <v>67</v>
      </c>
      <c r="F532" t="s">
        <v>232</v>
      </c>
      <c r="G532" t="s">
        <v>233</v>
      </c>
      <c r="H532" t="s">
        <v>473</v>
      </c>
      <c r="I532" t="s">
        <v>474</v>
      </c>
    </row>
    <row r="533" spans="1:13" x14ac:dyDescent="0.35">
      <c r="A533" t="str">
        <f>VLOOKUP(D533,'[1]EA osa'!A92:F1000,6,FALSE)</f>
        <v>Põhitegevuse kulud</v>
      </c>
      <c r="B533" t="s">
        <v>659</v>
      </c>
      <c r="C533">
        <v>13203</v>
      </c>
      <c r="D533" s="1">
        <v>5063</v>
      </c>
      <c r="E533" t="s">
        <v>72</v>
      </c>
      <c r="F533" t="s">
        <v>232</v>
      </c>
      <c r="G533" t="s">
        <v>233</v>
      </c>
      <c r="H533" t="s">
        <v>473</v>
      </c>
      <c r="I533" t="s">
        <v>474</v>
      </c>
    </row>
    <row r="534" spans="1:13" x14ac:dyDescent="0.35">
      <c r="A534" t="str">
        <f>VLOOKUP(D534,'[1]EA osa'!A93:F1001,6,FALSE)</f>
        <v>Põhitegevuse kulud</v>
      </c>
      <c r="B534" t="s">
        <v>659</v>
      </c>
      <c r="C534">
        <v>40010</v>
      </c>
      <c r="D534" s="1">
        <v>50027</v>
      </c>
      <c r="E534" t="s">
        <v>660</v>
      </c>
      <c r="F534" t="s">
        <v>232</v>
      </c>
      <c r="G534" t="s">
        <v>233</v>
      </c>
      <c r="H534" t="s">
        <v>473</v>
      </c>
      <c r="I534" t="s">
        <v>474</v>
      </c>
    </row>
    <row r="535" spans="1:13" x14ac:dyDescent="0.35">
      <c r="A535" t="str">
        <f>VLOOKUP(D535,'[1]EA osa'!A94:F1002,6,FALSE)</f>
        <v>Põhitegevuse kulud</v>
      </c>
      <c r="B535" t="s">
        <v>661</v>
      </c>
      <c r="C535">
        <v>-1380</v>
      </c>
      <c r="D535" s="1">
        <v>550309</v>
      </c>
      <c r="E535" t="s">
        <v>230</v>
      </c>
      <c r="F535" t="s">
        <v>232</v>
      </c>
      <c r="G535" t="s">
        <v>233</v>
      </c>
      <c r="H535" t="s">
        <v>473</v>
      </c>
      <c r="I535" t="s">
        <v>474</v>
      </c>
      <c r="L535" t="s">
        <v>662</v>
      </c>
      <c r="M535" t="s">
        <v>663</v>
      </c>
    </row>
    <row r="536" spans="1:13" x14ac:dyDescent="0.35">
      <c r="A536" t="str">
        <f>VLOOKUP(D536,'[1]EA osa'!A95:F1003,6,FALSE)</f>
        <v>Põhitegevuse tulud</v>
      </c>
      <c r="B536" t="s">
        <v>664</v>
      </c>
      <c r="C536">
        <v>-1380</v>
      </c>
      <c r="D536" s="1">
        <v>350020</v>
      </c>
      <c r="E536" t="s">
        <v>180</v>
      </c>
      <c r="F536" t="s">
        <v>232</v>
      </c>
      <c r="G536" t="s">
        <v>233</v>
      </c>
      <c r="H536" t="s">
        <v>473</v>
      </c>
      <c r="I536" t="s">
        <v>474</v>
      </c>
      <c r="L536" t="s">
        <v>662</v>
      </c>
      <c r="M536" t="s">
        <v>663</v>
      </c>
    </row>
    <row r="537" spans="1:13" x14ac:dyDescent="0.35">
      <c r="A537" t="str">
        <f>VLOOKUP(D537,'[1]EA osa'!A96:F1004,6,FALSE)</f>
        <v>Põhitegevuse tulud</v>
      </c>
      <c r="B537" t="s">
        <v>665</v>
      </c>
      <c r="C537">
        <v>41282</v>
      </c>
      <c r="D537" s="1">
        <v>350020</v>
      </c>
      <c r="E537" t="s">
        <v>180</v>
      </c>
      <c r="F537" t="s">
        <v>232</v>
      </c>
      <c r="G537" t="s">
        <v>233</v>
      </c>
      <c r="H537" t="s">
        <v>473</v>
      </c>
      <c r="I537" t="s">
        <v>474</v>
      </c>
      <c r="L537" t="s">
        <v>662</v>
      </c>
      <c r="M537" t="s">
        <v>663</v>
      </c>
    </row>
    <row r="538" spans="1:13" x14ac:dyDescent="0.35">
      <c r="A538" t="str">
        <f>VLOOKUP(D538,'[1]EA osa'!A97:F1005,6,FALSE)</f>
        <v>Põhitegevuse tulud</v>
      </c>
      <c r="B538" t="s">
        <v>665</v>
      </c>
      <c r="C538">
        <v>-41282</v>
      </c>
      <c r="D538" s="1">
        <v>350000</v>
      </c>
      <c r="E538" t="s">
        <v>136</v>
      </c>
      <c r="F538" t="s">
        <v>232</v>
      </c>
      <c r="G538" t="s">
        <v>233</v>
      </c>
      <c r="H538" t="s">
        <v>473</v>
      </c>
      <c r="I538" t="s">
        <v>474</v>
      </c>
      <c r="L538" t="s">
        <v>662</v>
      </c>
      <c r="M538" t="s">
        <v>663</v>
      </c>
    </row>
    <row r="539" spans="1:13" x14ac:dyDescent="0.35">
      <c r="A539" t="str">
        <f>VLOOKUP(D539,'[1]EA osa'!A98:F1006,6,FALSE)</f>
        <v>Põhitegevuse kulud</v>
      </c>
      <c r="B539" t="s">
        <v>666</v>
      </c>
      <c r="C539">
        <v>5374</v>
      </c>
      <c r="D539" s="1">
        <v>551290</v>
      </c>
      <c r="E539" t="s">
        <v>43</v>
      </c>
      <c r="F539" t="s">
        <v>44</v>
      </c>
      <c r="G539" t="s">
        <v>45</v>
      </c>
      <c r="H539" t="s">
        <v>667</v>
      </c>
      <c r="I539" t="s">
        <v>668</v>
      </c>
      <c r="L539" t="s">
        <v>669</v>
      </c>
      <c r="M539" t="s">
        <v>670</v>
      </c>
    </row>
    <row r="540" spans="1:13" x14ac:dyDescent="0.35">
      <c r="A540" t="str">
        <f>VLOOKUP(D540,'[1]EA osa'!A99:F1007,6,FALSE)</f>
        <v>Põhitegevuse tulud</v>
      </c>
      <c r="B540" t="s">
        <v>671</v>
      </c>
      <c r="C540">
        <v>5374</v>
      </c>
      <c r="D540" s="1">
        <v>350000</v>
      </c>
      <c r="E540" t="s">
        <v>136</v>
      </c>
      <c r="F540" t="s">
        <v>44</v>
      </c>
      <c r="G540" t="s">
        <v>45</v>
      </c>
      <c r="H540" t="s">
        <v>667</v>
      </c>
      <c r="I540" t="s">
        <v>668</v>
      </c>
      <c r="L540" t="s">
        <v>669</v>
      </c>
      <c r="M540" t="s">
        <v>670</v>
      </c>
    </row>
    <row r="541" spans="1:13" x14ac:dyDescent="0.35">
      <c r="A541" t="str">
        <f>VLOOKUP(D541,'[1]EA osa'!A100:F1008,6,FALSE)</f>
        <v>Investeerimistegevuse kulud</v>
      </c>
      <c r="B541" t="s">
        <v>672</v>
      </c>
      <c r="C541">
        <v>34626</v>
      </c>
      <c r="D541" s="1">
        <v>155109</v>
      </c>
      <c r="E541" t="s">
        <v>97</v>
      </c>
      <c r="F541" t="s">
        <v>44</v>
      </c>
      <c r="G541" t="s">
        <v>45</v>
      </c>
      <c r="H541" t="s">
        <v>667</v>
      </c>
      <c r="I541" t="s">
        <v>668</v>
      </c>
      <c r="L541" t="s">
        <v>669</v>
      </c>
      <c r="M541" t="s">
        <v>670</v>
      </c>
    </row>
    <row r="542" spans="1:13" x14ac:dyDescent="0.35">
      <c r="A542" t="str">
        <f>VLOOKUP(D542,'[1]EA osa'!A101:F1009,6,FALSE)</f>
        <v>Investeerimistegevuse tulud</v>
      </c>
      <c r="B542" t="s">
        <v>672</v>
      </c>
      <c r="C542">
        <v>34626</v>
      </c>
      <c r="D542" s="1">
        <v>350200</v>
      </c>
      <c r="E542" t="s">
        <v>139</v>
      </c>
      <c r="F542" t="s">
        <v>44</v>
      </c>
      <c r="G542" t="s">
        <v>45</v>
      </c>
      <c r="H542" t="s">
        <v>667</v>
      </c>
      <c r="I542" t="s">
        <v>668</v>
      </c>
      <c r="L542" t="s">
        <v>669</v>
      </c>
      <c r="M542" t="s">
        <v>670</v>
      </c>
    </row>
    <row r="543" spans="1:13" x14ac:dyDescent="0.35">
      <c r="A543" t="str">
        <f>VLOOKUP(D543,'[1]EA osa'!A102:F1010,6,FALSE)</f>
        <v>Põhitegevuse kulud</v>
      </c>
      <c r="B543" t="s">
        <v>673</v>
      </c>
      <c r="C543">
        <v>37</v>
      </c>
      <c r="D543" s="1">
        <v>5064</v>
      </c>
      <c r="E543" t="s">
        <v>67</v>
      </c>
      <c r="F543" t="s">
        <v>146</v>
      </c>
      <c r="G543" t="s">
        <v>147</v>
      </c>
      <c r="H543" t="s">
        <v>148</v>
      </c>
      <c r="I543" t="s">
        <v>149</v>
      </c>
    </row>
    <row r="544" spans="1:13" x14ac:dyDescent="0.35">
      <c r="A544" t="str">
        <f>VLOOKUP(D544,'[1]EA osa'!A103:F1011,6,FALSE)</f>
        <v>Põhitegevuse kulud</v>
      </c>
      <c r="B544" t="s">
        <v>673</v>
      </c>
      <c r="C544">
        <v>1546</v>
      </c>
      <c r="D544" s="1">
        <v>5063</v>
      </c>
      <c r="E544" t="s">
        <v>72</v>
      </c>
      <c r="F544" t="s">
        <v>146</v>
      </c>
      <c r="G544" t="s">
        <v>147</v>
      </c>
      <c r="H544" t="s">
        <v>148</v>
      </c>
      <c r="I544" t="s">
        <v>149</v>
      </c>
    </row>
    <row r="545" spans="1:17" x14ac:dyDescent="0.35">
      <c r="A545" t="str">
        <f>VLOOKUP(D545,'[1]EA osa'!A104:F1012,6,FALSE)</f>
        <v>Põhitegevuse kulud</v>
      </c>
      <c r="B545" t="s">
        <v>673</v>
      </c>
      <c r="C545">
        <v>4685</v>
      </c>
      <c r="D545" s="1">
        <v>50021</v>
      </c>
      <c r="E545" t="s">
        <v>74</v>
      </c>
      <c r="F545" t="s">
        <v>146</v>
      </c>
      <c r="G545" t="s">
        <v>147</v>
      </c>
      <c r="H545" t="s">
        <v>148</v>
      </c>
      <c r="I545" t="s">
        <v>149</v>
      </c>
    </row>
    <row r="546" spans="1:17" x14ac:dyDescent="0.35">
      <c r="A546" t="str">
        <f>VLOOKUP(D546,'[1]EA osa'!A105:F1013,6,FALSE)</f>
        <v>Põhitegevuse kulud</v>
      </c>
      <c r="B546" t="s">
        <v>674</v>
      </c>
      <c r="C546">
        <v>15867</v>
      </c>
      <c r="D546" s="1">
        <v>413100</v>
      </c>
      <c r="E546" t="s">
        <v>634</v>
      </c>
      <c r="F546" t="s">
        <v>205</v>
      </c>
      <c r="G546" t="s">
        <v>206</v>
      </c>
      <c r="H546" t="s">
        <v>635</v>
      </c>
      <c r="I546" t="s">
        <v>636</v>
      </c>
      <c r="N546" t="s">
        <v>639</v>
      </c>
      <c r="O546" t="s">
        <v>634</v>
      </c>
    </row>
    <row r="547" spans="1:17" x14ac:dyDescent="0.35">
      <c r="A547" t="str">
        <f>VLOOKUP(D547,'[1]EA osa'!A106:F1014,6,FALSE)</f>
        <v>Põhitegevuse kulud</v>
      </c>
      <c r="B547" t="s">
        <v>675</v>
      </c>
      <c r="C547">
        <v>156000</v>
      </c>
      <c r="D547" s="1">
        <v>50001</v>
      </c>
      <c r="E547" t="s">
        <v>676</v>
      </c>
      <c r="F547" t="s">
        <v>189</v>
      </c>
      <c r="G547" t="s">
        <v>190</v>
      </c>
      <c r="H547" t="s">
        <v>20</v>
      </c>
      <c r="I547" t="s">
        <v>21</v>
      </c>
      <c r="N547" t="s">
        <v>677</v>
      </c>
      <c r="O547" t="s">
        <v>678</v>
      </c>
    </row>
    <row r="548" spans="1:17" x14ac:dyDescent="0.35">
      <c r="A548" t="str">
        <f>VLOOKUP(D548,'[1]EA osa'!A107:F1015,6,FALSE)</f>
        <v>Põhitegevuse kulud</v>
      </c>
      <c r="B548" t="s">
        <v>675</v>
      </c>
      <c r="C548">
        <v>-156000</v>
      </c>
      <c r="D548" s="1">
        <v>500000</v>
      </c>
      <c r="E548" t="s">
        <v>679</v>
      </c>
      <c r="F548" t="s">
        <v>189</v>
      </c>
      <c r="G548" t="s">
        <v>190</v>
      </c>
      <c r="H548" t="s">
        <v>20</v>
      </c>
      <c r="I548" t="s">
        <v>21</v>
      </c>
      <c r="N548" t="s">
        <v>677</v>
      </c>
      <c r="O548" t="s">
        <v>678</v>
      </c>
    </row>
    <row r="549" spans="1:17" x14ac:dyDescent="0.35">
      <c r="A549" t="str">
        <f>VLOOKUP(D549,'[1]EA osa'!A108:F1016,6,FALSE)</f>
        <v>Põhitegevuse kulud</v>
      </c>
      <c r="B549" t="s">
        <v>680</v>
      </c>
      <c r="C549">
        <v>1440</v>
      </c>
      <c r="D549" s="1">
        <v>50043</v>
      </c>
      <c r="E549" t="s">
        <v>681</v>
      </c>
      <c r="F549" t="s">
        <v>127</v>
      </c>
      <c r="G549" t="s">
        <v>128</v>
      </c>
      <c r="H549" t="s">
        <v>129</v>
      </c>
      <c r="I549" t="s">
        <v>130</v>
      </c>
    </row>
    <row r="550" spans="1:17" x14ac:dyDescent="0.35">
      <c r="A550" t="str">
        <f>VLOOKUP(D550,'[1]EA osa'!A109:F1017,6,FALSE)</f>
        <v>Põhitegevuse kulud</v>
      </c>
      <c r="B550" t="s">
        <v>680</v>
      </c>
      <c r="C550">
        <v>46</v>
      </c>
      <c r="D550" s="1">
        <v>5064</v>
      </c>
      <c r="E550" t="s">
        <v>67</v>
      </c>
      <c r="F550" t="s">
        <v>127</v>
      </c>
      <c r="G550" t="s">
        <v>128</v>
      </c>
      <c r="H550" t="s">
        <v>129</v>
      </c>
      <c r="I550" t="s">
        <v>130</v>
      </c>
    </row>
    <row r="551" spans="1:17" x14ac:dyDescent="0.35">
      <c r="A551" t="str">
        <f>VLOOKUP(D551,'[1]EA osa'!A110:F1018,6,FALSE)</f>
        <v>Põhitegevuse kulud</v>
      </c>
      <c r="B551" t="s">
        <v>680</v>
      </c>
      <c r="C551">
        <v>1901</v>
      </c>
      <c r="D551" s="1">
        <v>5063</v>
      </c>
      <c r="E551" t="s">
        <v>72</v>
      </c>
      <c r="F551" t="s">
        <v>127</v>
      </c>
      <c r="G551" t="s">
        <v>128</v>
      </c>
      <c r="H551" t="s">
        <v>129</v>
      </c>
      <c r="I551" t="s">
        <v>130</v>
      </c>
    </row>
    <row r="552" spans="1:17" x14ac:dyDescent="0.35">
      <c r="A552" t="str">
        <f>VLOOKUP(D552,'[1]EA osa'!A111:F1019,6,FALSE)</f>
        <v>Põhitegevuse kulud</v>
      </c>
      <c r="B552" t="s">
        <v>680</v>
      </c>
      <c r="C552">
        <v>4320</v>
      </c>
      <c r="D552" s="1">
        <v>50021</v>
      </c>
      <c r="E552" t="s">
        <v>74</v>
      </c>
      <c r="F552" t="s">
        <v>127</v>
      </c>
      <c r="G552" t="s">
        <v>128</v>
      </c>
      <c r="H552" t="s">
        <v>129</v>
      </c>
      <c r="I552" t="s">
        <v>130</v>
      </c>
    </row>
    <row r="553" spans="1:17" x14ac:dyDescent="0.35">
      <c r="A553" t="str">
        <f>VLOOKUP(D553,'[1]EA osa'!A112:F1020,6,FALSE)</f>
        <v>Põhitegevuse tulud</v>
      </c>
      <c r="B553" t="s">
        <v>682</v>
      </c>
      <c r="C553">
        <v>7707</v>
      </c>
      <c r="D553" s="1">
        <v>35000006</v>
      </c>
      <c r="E553" t="s">
        <v>131</v>
      </c>
      <c r="F553" t="s">
        <v>127</v>
      </c>
      <c r="G553" t="s">
        <v>128</v>
      </c>
      <c r="H553" t="s">
        <v>129</v>
      </c>
      <c r="I553" t="s">
        <v>130</v>
      </c>
    </row>
    <row r="554" spans="1:17" x14ac:dyDescent="0.35">
      <c r="A554" t="str">
        <f>VLOOKUP(D554,'[1]EA osa'!A113:F1021,6,FALSE)</f>
        <v>Põhitegevuse kulud</v>
      </c>
      <c r="B554" t="s">
        <v>683</v>
      </c>
      <c r="C554">
        <v>52494</v>
      </c>
      <c r="D554" s="1">
        <v>450010</v>
      </c>
      <c r="E554" t="s">
        <v>305</v>
      </c>
      <c r="F554" t="s">
        <v>127</v>
      </c>
      <c r="G554" t="s">
        <v>128</v>
      </c>
      <c r="H554" t="s">
        <v>129</v>
      </c>
      <c r="I554" t="s">
        <v>130</v>
      </c>
    </row>
    <row r="555" spans="1:17" x14ac:dyDescent="0.35">
      <c r="A555" t="str">
        <f>VLOOKUP(D555,'[1]EA osa'!A114:F1022,6,FALSE)</f>
        <v>Põhitegevuse kulud</v>
      </c>
      <c r="B555" t="s">
        <v>684</v>
      </c>
      <c r="C555">
        <v>-52494</v>
      </c>
      <c r="D555" s="1">
        <v>552300</v>
      </c>
      <c r="E555" t="s">
        <v>685</v>
      </c>
      <c r="F555" t="s">
        <v>127</v>
      </c>
      <c r="G555" t="s">
        <v>128</v>
      </c>
      <c r="H555" t="s">
        <v>129</v>
      </c>
      <c r="I555" t="s">
        <v>130</v>
      </c>
    </row>
    <row r="556" spans="1:17" x14ac:dyDescent="0.35">
      <c r="A556" t="str">
        <f>VLOOKUP(D556,'[1]EA osa'!A115:F1023,6,FALSE)</f>
        <v>Põhitegevuse kulud</v>
      </c>
      <c r="B556" t="s">
        <v>686</v>
      </c>
      <c r="C556">
        <v>-503</v>
      </c>
      <c r="D556" s="1">
        <v>552300</v>
      </c>
      <c r="E556" t="s">
        <v>685</v>
      </c>
      <c r="F556" t="s">
        <v>127</v>
      </c>
      <c r="G556" t="s">
        <v>128</v>
      </c>
      <c r="H556" t="s">
        <v>129</v>
      </c>
      <c r="I556" t="s">
        <v>130</v>
      </c>
    </row>
    <row r="557" spans="1:17" x14ac:dyDescent="0.35">
      <c r="A557" t="str">
        <f>VLOOKUP(D557,'[1]EA osa'!A116:F1024,6,FALSE)</f>
        <v>Põhitegevuse tulud</v>
      </c>
      <c r="B557" t="s">
        <v>686</v>
      </c>
      <c r="C557">
        <v>-503</v>
      </c>
      <c r="D557" s="1">
        <v>35000006</v>
      </c>
      <c r="E557" t="s">
        <v>131</v>
      </c>
      <c r="F557" t="s">
        <v>127</v>
      </c>
      <c r="G557" t="s">
        <v>128</v>
      </c>
      <c r="H557" t="s">
        <v>129</v>
      </c>
      <c r="I557" t="s">
        <v>130</v>
      </c>
    </row>
    <row r="558" spans="1:17" x14ac:dyDescent="0.35">
      <c r="A558" t="str">
        <f>VLOOKUP(D558,'[1]EA osa'!A117:F1025,6,FALSE)</f>
        <v>Põhitegevuse kulud</v>
      </c>
      <c r="B558" t="s">
        <v>687</v>
      </c>
      <c r="C558">
        <v>1095</v>
      </c>
      <c r="D558" s="1">
        <v>506010</v>
      </c>
      <c r="E558" t="s">
        <v>688</v>
      </c>
      <c r="F558" t="s">
        <v>181</v>
      </c>
      <c r="G558" t="s">
        <v>182</v>
      </c>
      <c r="H558" t="s">
        <v>20</v>
      </c>
      <c r="I558" t="s">
        <v>21</v>
      </c>
      <c r="P558" t="s">
        <v>689</v>
      </c>
      <c r="Q558" t="s">
        <v>690</v>
      </c>
    </row>
    <row r="559" spans="1:17" x14ac:dyDescent="0.35">
      <c r="A559" t="str">
        <f>VLOOKUP(D559,'[1]EA osa'!A118:F1026,6,FALSE)</f>
        <v>Põhitegevuse kulud</v>
      </c>
      <c r="B559" t="s">
        <v>687</v>
      </c>
      <c r="C559">
        <v>705</v>
      </c>
      <c r="D559" s="1">
        <v>506030</v>
      </c>
      <c r="E559" t="s">
        <v>691</v>
      </c>
      <c r="F559" t="s">
        <v>181</v>
      </c>
      <c r="G559" t="s">
        <v>182</v>
      </c>
      <c r="H559" t="s">
        <v>20</v>
      </c>
      <c r="I559" t="s">
        <v>21</v>
      </c>
      <c r="P559" t="s">
        <v>689</v>
      </c>
      <c r="Q559" t="s">
        <v>690</v>
      </c>
    </row>
    <row r="560" spans="1:17" x14ac:dyDescent="0.35">
      <c r="A560" t="str">
        <f>VLOOKUP(D560,'[1]EA osa'!A119:F1027,6,FALSE)</f>
        <v>Põhitegevuse kulud</v>
      </c>
      <c r="B560" t="s">
        <v>687</v>
      </c>
      <c r="C560">
        <v>2500</v>
      </c>
      <c r="D560" s="1">
        <v>505099</v>
      </c>
      <c r="E560" t="s">
        <v>692</v>
      </c>
      <c r="F560" t="s">
        <v>181</v>
      </c>
      <c r="G560" t="s">
        <v>182</v>
      </c>
      <c r="H560" t="s">
        <v>20</v>
      </c>
      <c r="I560" t="s">
        <v>21</v>
      </c>
      <c r="P560" t="s">
        <v>689</v>
      </c>
      <c r="Q560" t="s">
        <v>690</v>
      </c>
    </row>
    <row r="561" spans="1:17" x14ac:dyDescent="0.35">
      <c r="A561" t="str">
        <f>VLOOKUP(D561,'[1]EA osa'!A120:F1028,6,FALSE)</f>
        <v>Põhitegevuse kulud</v>
      </c>
      <c r="B561" t="s">
        <v>687</v>
      </c>
      <c r="C561">
        <v>-4300</v>
      </c>
      <c r="D561" s="1">
        <v>550040</v>
      </c>
      <c r="E561" t="s">
        <v>375</v>
      </c>
      <c r="F561" t="s">
        <v>181</v>
      </c>
      <c r="G561" t="s">
        <v>182</v>
      </c>
      <c r="H561" t="s">
        <v>20</v>
      </c>
      <c r="I561" t="s">
        <v>21</v>
      </c>
      <c r="P561" t="s">
        <v>689</v>
      </c>
      <c r="Q561" t="s">
        <v>690</v>
      </c>
    </row>
    <row r="562" spans="1:17" x14ac:dyDescent="0.35">
      <c r="A562" t="str">
        <f>VLOOKUP(D562,'[1]EA osa'!A121:F1029,6,FALSE)</f>
        <v>Põhitegevuse kulud</v>
      </c>
      <c r="B562" t="s">
        <v>693</v>
      </c>
      <c r="C562">
        <v>382</v>
      </c>
      <c r="D562" s="1">
        <v>5064</v>
      </c>
      <c r="E562" t="s">
        <v>67</v>
      </c>
      <c r="F562" t="s">
        <v>115</v>
      </c>
      <c r="G562" t="s">
        <v>116</v>
      </c>
      <c r="H562" t="s">
        <v>70</v>
      </c>
      <c r="I562" t="s">
        <v>71</v>
      </c>
      <c r="P562" t="s">
        <v>694</v>
      </c>
      <c r="Q562" t="s">
        <v>695</v>
      </c>
    </row>
    <row r="563" spans="1:17" x14ac:dyDescent="0.35">
      <c r="A563" t="str">
        <f>VLOOKUP(D563,'[1]EA osa'!A122:F1030,6,FALSE)</f>
        <v>Põhitegevuse kulud</v>
      </c>
      <c r="B563" t="s">
        <v>693</v>
      </c>
      <c r="C563">
        <v>15741</v>
      </c>
      <c r="D563" s="1">
        <v>5063</v>
      </c>
      <c r="E563" t="s">
        <v>72</v>
      </c>
      <c r="F563" t="s">
        <v>115</v>
      </c>
      <c r="G563" t="s">
        <v>116</v>
      </c>
      <c r="H563" t="s">
        <v>70</v>
      </c>
      <c r="I563" t="s">
        <v>71</v>
      </c>
      <c r="P563" t="s">
        <v>694</v>
      </c>
      <c r="Q563" t="s">
        <v>695</v>
      </c>
    </row>
    <row r="564" spans="1:17" x14ac:dyDescent="0.35">
      <c r="A564" t="str">
        <f>VLOOKUP(D564,'[1]EA osa'!A123:F1031,6,FALSE)</f>
        <v>Põhitegevuse kulud</v>
      </c>
      <c r="B564" t="s">
        <v>696</v>
      </c>
      <c r="C564">
        <v>1620</v>
      </c>
      <c r="D564" s="1">
        <v>50021</v>
      </c>
      <c r="E564" t="s">
        <v>74</v>
      </c>
      <c r="F564" t="s">
        <v>115</v>
      </c>
      <c r="G564" t="s">
        <v>116</v>
      </c>
      <c r="H564" t="s">
        <v>70</v>
      </c>
      <c r="I564" t="s">
        <v>71</v>
      </c>
      <c r="P564" t="s">
        <v>694</v>
      </c>
      <c r="Q564" t="s">
        <v>695</v>
      </c>
    </row>
    <row r="565" spans="1:17" x14ac:dyDescent="0.35">
      <c r="A565" t="str">
        <f>VLOOKUP(D565,'[1]EA osa'!A124:F1032,6,FALSE)</f>
        <v>Põhitegevuse kulud</v>
      </c>
      <c r="B565" t="s">
        <v>693</v>
      </c>
      <c r="C565">
        <v>46080</v>
      </c>
      <c r="D565" s="1">
        <v>50020</v>
      </c>
      <c r="E565" t="s">
        <v>117</v>
      </c>
      <c r="F565" t="s">
        <v>115</v>
      </c>
      <c r="G565" t="s">
        <v>116</v>
      </c>
      <c r="H565" t="s">
        <v>70</v>
      </c>
      <c r="I565" t="s">
        <v>71</v>
      </c>
      <c r="P565" t="s">
        <v>694</v>
      </c>
      <c r="Q565" t="s">
        <v>695</v>
      </c>
    </row>
    <row r="566" spans="1:17" x14ac:dyDescent="0.35">
      <c r="A566" t="str">
        <f>VLOOKUP(D566,'[1]EA osa'!A125:F1033,6,FALSE)</f>
        <v>Põhitegevuse kulud</v>
      </c>
      <c r="B566" t="s">
        <v>693</v>
      </c>
      <c r="C566">
        <v>273</v>
      </c>
      <c r="D566" s="1">
        <v>5064</v>
      </c>
      <c r="E566" t="s">
        <v>67</v>
      </c>
      <c r="F566" t="s">
        <v>68</v>
      </c>
      <c r="G566" t="s">
        <v>69</v>
      </c>
      <c r="H566" t="s">
        <v>70</v>
      </c>
      <c r="I566" t="s">
        <v>71</v>
      </c>
      <c r="P566" t="s">
        <v>694</v>
      </c>
      <c r="Q566" t="s">
        <v>695</v>
      </c>
    </row>
    <row r="567" spans="1:17" x14ac:dyDescent="0.35">
      <c r="A567" t="str">
        <f>VLOOKUP(D567,'[1]EA osa'!A126:F1034,6,FALSE)</f>
        <v>Põhitegevuse kulud</v>
      </c>
      <c r="B567" t="s">
        <v>693</v>
      </c>
      <c r="C567">
        <v>11241</v>
      </c>
      <c r="D567" s="1">
        <v>5063</v>
      </c>
      <c r="E567" t="s">
        <v>72</v>
      </c>
      <c r="F567" t="s">
        <v>68</v>
      </c>
      <c r="G567" t="s">
        <v>69</v>
      </c>
      <c r="H567" t="s">
        <v>70</v>
      </c>
      <c r="I567" t="s">
        <v>71</v>
      </c>
      <c r="P567" t="s">
        <v>694</v>
      </c>
      <c r="Q567" t="s">
        <v>695</v>
      </c>
    </row>
    <row r="568" spans="1:17" x14ac:dyDescent="0.35">
      <c r="A568" t="str">
        <f>VLOOKUP(D568,'[1]EA osa'!A127:F1035,6,FALSE)</f>
        <v>Põhitegevuse kulud</v>
      </c>
      <c r="B568" t="s">
        <v>696</v>
      </c>
      <c r="C568">
        <v>1350</v>
      </c>
      <c r="D568" s="1">
        <v>50021</v>
      </c>
      <c r="E568" t="s">
        <v>74</v>
      </c>
      <c r="F568" t="s">
        <v>68</v>
      </c>
      <c r="G568" t="s">
        <v>69</v>
      </c>
      <c r="H568" t="s">
        <v>70</v>
      </c>
      <c r="I568" t="s">
        <v>71</v>
      </c>
      <c r="P568" t="s">
        <v>694</v>
      </c>
      <c r="Q568" t="s">
        <v>695</v>
      </c>
    </row>
    <row r="569" spans="1:17" x14ac:dyDescent="0.35">
      <c r="A569" t="str">
        <f>VLOOKUP(D569,'[1]EA osa'!A128:F1036,6,FALSE)</f>
        <v>Põhitegevuse kulud</v>
      </c>
      <c r="B569" t="s">
        <v>693</v>
      </c>
      <c r="C569">
        <v>32715</v>
      </c>
      <c r="D569" s="1">
        <v>50020</v>
      </c>
      <c r="E569" t="s">
        <v>117</v>
      </c>
      <c r="F569" t="s">
        <v>68</v>
      </c>
      <c r="G569" t="s">
        <v>69</v>
      </c>
      <c r="H569" t="s">
        <v>70</v>
      </c>
      <c r="I569" t="s">
        <v>71</v>
      </c>
      <c r="P569" t="s">
        <v>694</v>
      </c>
      <c r="Q569" t="s">
        <v>695</v>
      </c>
    </row>
    <row r="570" spans="1:17" x14ac:dyDescent="0.35">
      <c r="A570" t="str">
        <f>VLOOKUP(D570,'[1]EA osa'!A129:F1037,6,FALSE)</f>
        <v>Põhitegevuse kulud</v>
      </c>
      <c r="B570" t="s">
        <v>693</v>
      </c>
      <c r="C570">
        <v>283</v>
      </c>
      <c r="D570" s="1">
        <v>5064</v>
      </c>
      <c r="E570" t="s">
        <v>67</v>
      </c>
      <c r="F570" t="s">
        <v>174</v>
      </c>
      <c r="G570" t="s">
        <v>175</v>
      </c>
      <c r="H570" t="s">
        <v>70</v>
      </c>
      <c r="I570" t="s">
        <v>71</v>
      </c>
      <c r="P570" t="s">
        <v>694</v>
      </c>
      <c r="Q570" t="s">
        <v>695</v>
      </c>
    </row>
    <row r="571" spans="1:17" x14ac:dyDescent="0.35">
      <c r="A571" t="str">
        <f>VLOOKUP(D571,'[1]EA osa'!A130:F1038,6,FALSE)</f>
        <v>Põhitegevuse kulud</v>
      </c>
      <c r="B571" t="s">
        <v>693</v>
      </c>
      <c r="C571">
        <v>11702</v>
      </c>
      <c r="D571" s="1">
        <v>5063</v>
      </c>
      <c r="E571" t="s">
        <v>72</v>
      </c>
      <c r="F571" t="s">
        <v>174</v>
      </c>
      <c r="G571" t="s">
        <v>175</v>
      </c>
      <c r="H571" t="s">
        <v>70</v>
      </c>
      <c r="I571" t="s">
        <v>71</v>
      </c>
      <c r="P571" t="s">
        <v>694</v>
      </c>
      <c r="Q571" t="s">
        <v>695</v>
      </c>
    </row>
    <row r="572" spans="1:17" x14ac:dyDescent="0.35">
      <c r="A572" t="str">
        <f>VLOOKUP(D572,'[1]EA osa'!A131:F1039,6,FALSE)</f>
        <v>Põhitegevuse kulud</v>
      </c>
      <c r="B572" t="s">
        <v>696</v>
      </c>
      <c r="C572">
        <v>900</v>
      </c>
      <c r="D572" s="1">
        <v>50021</v>
      </c>
      <c r="E572" t="s">
        <v>74</v>
      </c>
      <c r="F572" t="s">
        <v>174</v>
      </c>
      <c r="G572" t="s">
        <v>175</v>
      </c>
      <c r="H572" t="s">
        <v>70</v>
      </c>
      <c r="I572" t="s">
        <v>71</v>
      </c>
      <c r="P572" t="s">
        <v>694</v>
      </c>
      <c r="Q572" t="s">
        <v>695</v>
      </c>
    </row>
    <row r="573" spans="1:17" x14ac:dyDescent="0.35">
      <c r="A573" t="str">
        <f>VLOOKUP(D573,'[1]EA osa'!A132:F1040,6,FALSE)</f>
        <v>Põhitegevuse kulud</v>
      </c>
      <c r="B573" t="s">
        <v>693</v>
      </c>
      <c r="C573">
        <v>34560</v>
      </c>
      <c r="D573" s="1">
        <v>50020</v>
      </c>
      <c r="E573" t="s">
        <v>117</v>
      </c>
      <c r="F573" t="s">
        <v>174</v>
      </c>
      <c r="G573" t="s">
        <v>175</v>
      </c>
      <c r="H573" t="s">
        <v>70</v>
      </c>
      <c r="I573" t="s">
        <v>71</v>
      </c>
      <c r="P573" t="s">
        <v>694</v>
      </c>
      <c r="Q573" t="s">
        <v>695</v>
      </c>
    </row>
    <row r="574" spans="1:17" x14ac:dyDescent="0.35">
      <c r="A574" t="str">
        <f>VLOOKUP(D574,'[1]EA osa'!A133:F1041,6,FALSE)</f>
        <v>Põhitegevuse kulud</v>
      </c>
      <c r="B574" t="s">
        <v>693</v>
      </c>
      <c r="C574">
        <v>342</v>
      </c>
      <c r="D574" s="1">
        <v>5064</v>
      </c>
      <c r="E574" t="s">
        <v>67</v>
      </c>
      <c r="F574" t="s">
        <v>312</v>
      </c>
      <c r="G574" t="s">
        <v>313</v>
      </c>
      <c r="H574" t="s">
        <v>70</v>
      </c>
      <c r="I574" t="s">
        <v>71</v>
      </c>
      <c r="P574" t="s">
        <v>694</v>
      </c>
      <c r="Q574" t="s">
        <v>695</v>
      </c>
    </row>
    <row r="575" spans="1:17" x14ac:dyDescent="0.35">
      <c r="A575" t="str">
        <f>VLOOKUP(D575,'[1]EA osa'!A134:F1042,6,FALSE)</f>
        <v>Põhitegevuse kulud</v>
      </c>
      <c r="B575" t="s">
        <v>693</v>
      </c>
      <c r="C575">
        <v>14108</v>
      </c>
      <c r="D575" s="1">
        <v>5063</v>
      </c>
      <c r="E575" t="s">
        <v>72</v>
      </c>
      <c r="F575" t="s">
        <v>312</v>
      </c>
      <c r="G575" t="s">
        <v>313</v>
      </c>
      <c r="H575" t="s">
        <v>70</v>
      </c>
      <c r="I575" t="s">
        <v>71</v>
      </c>
      <c r="P575" t="s">
        <v>694</v>
      </c>
      <c r="Q575" t="s">
        <v>695</v>
      </c>
    </row>
    <row r="576" spans="1:17" x14ac:dyDescent="0.35">
      <c r="A576" t="str">
        <f>VLOOKUP(D576,'[1]EA osa'!A135:F1043,6,FALSE)</f>
        <v>Põhitegevuse kulud</v>
      </c>
      <c r="B576" t="s">
        <v>696</v>
      </c>
      <c r="C576">
        <v>1800</v>
      </c>
      <c r="D576" s="1">
        <v>50021</v>
      </c>
      <c r="E576" t="s">
        <v>74</v>
      </c>
      <c r="F576" t="s">
        <v>312</v>
      </c>
      <c r="G576" t="s">
        <v>313</v>
      </c>
      <c r="H576" t="s">
        <v>70</v>
      </c>
      <c r="I576" t="s">
        <v>71</v>
      </c>
      <c r="P576" t="s">
        <v>694</v>
      </c>
      <c r="Q576" t="s">
        <v>695</v>
      </c>
    </row>
    <row r="577" spans="1:17" x14ac:dyDescent="0.35">
      <c r="A577" t="str">
        <f>VLOOKUP(D577,'[1]EA osa'!A136:F1044,6,FALSE)</f>
        <v>Põhitegevuse kulud</v>
      </c>
      <c r="B577" t="s">
        <v>693</v>
      </c>
      <c r="C577">
        <v>40950</v>
      </c>
      <c r="D577" s="1">
        <v>50020</v>
      </c>
      <c r="E577" t="s">
        <v>117</v>
      </c>
      <c r="F577" t="s">
        <v>312</v>
      </c>
      <c r="G577" t="s">
        <v>313</v>
      </c>
      <c r="H577" t="s">
        <v>70</v>
      </c>
      <c r="I577" t="s">
        <v>71</v>
      </c>
      <c r="P577" t="s">
        <v>694</v>
      </c>
      <c r="Q577" t="s">
        <v>695</v>
      </c>
    </row>
    <row r="578" spans="1:17" x14ac:dyDescent="0.35">
      <c r="A578" t="str">
        <f>VLOOKUP(D578,'[1]EA osa'!A137:F1045,6,FALSE)</f>
        <v>Põhitegevuse kulud</v>
      </c>
      <c r="B578" t="s">
        <v>697</v>
      </c>
      <c r="C578">
        <v>588</v>
      </c>
      <c r="D578" s="1">
        <v>550099</v>
      </c>
      <c r="E578" t="s">
        <v>409</v>
      </c>
      <c r="F578" t="s">
        <v>127</v>
      </c>
      <c r="G578" t="s">
        <v>128</v>
      </c>
      <c r="H578" t="s">
        <v>129</v>
      </c>
      <c r="I578" t="s">
        <v>130</v>
      </c>
    </row>
    <row r="579" spans="1:17" x14ac:dyDescent="0.35">
      <c r="A579" t="str">
        <f>VLOOKUP(D579,'[1]EA osa'!A138:F1046,6,FALSE)</f>
        <v>Põhitegevuse kulud</v>
      </c>
      <c r="B579" t="s">
        <v>697</v>
      </c>
      <c r="C579">
        <v>3459</v>
      </c>
      <c r="D579" s="1">
        <v>554090</v>
      </c>
      <c r="E579" t="s">
        <v>698</v>
      </c>
      <c r="F579" t="s">
        <v>127</v>
      </c>
      <c r="G579" t="s">
        <v>128</v>
      </c>
      <c r="H579" t="s">
        <v>129</v>
      </c>
      <c r="I579" t="s">
        <v>130</v>
      </c>
    </row>
    <row r="580" spans="1:17" x14ac:dyDescent="0.35">
      <c r="A580" t="str">
        <f>VLOOKUP(D580,'[1]EA osa'!A139:F1047,6,FALSE)</f>
        <v>Põhitegevuse kulud</v>
      </c>
      <c r="B580" t="s">
        <v>697</v>
      </c>
      <c r="C580">
        <v>397</v>
      </c>
      <c r="D580" s="1">
        <v>550400</v>
      </c>
      <c r="E580" t="s">
        <v>37</v>
      </c>
      <c r="F580" t="s">
        <v>127</v>
      </c>
      <c r="G580" t="s">
        <v>128</v>
      </c>
      <c r="H580" t="s">
        <v>129</v>
      </c>
      <c r="I580" t="s">
        <v>130</v>
      </c>
    </row>
    <row r="581" spans="1:17" x14ac:dyDescent="0.35">
      <c r="A581" t="str">
        <f>VLOOKUP(D581,'[1]EA osa'!A140:F1048,6,FALSE)</f>
        <v>Põhitegevuse kulud</v>
      </c>
      <c r="B581" t="s">
        <v>699</v>
      </c>
      <c r="C581">
        <v>1000</v>
      </c>
      <c r="D581" s="1">
        <v>552520</v>
      </c>
      <c r="E581" t="s">
        <v>76</v>
      </c>
      <c r="F581" t="s">
        <v>127</v>
      </c>
      <c r="G581" t="s">
        <v>128</v>
      </c>
      <c r="H581" t="s">
        <v>129</v>
      </c>
      <c r="I581" t="s">
        <v>130</v>
      </c>
      <c r="L581" t="s">
        <v>700</v>
      </c>
      <c r="M581" t="s">
        <v>701</v>
      </c>
    </row>
    <row r="582" spans="1:17" x14ac:dyDescent="0.35">
      <c r="A582" t="str">
        <f>VLOOKUP(D582,'[1]EA osa'!A141:F1049,6,FALSE)</f>
        <v>Põhitegevuse kulud</v>
      </c>
      <c r="B582" t="s">
        <v>702</v>
      </c>
      <c r="C582">
        <v>2300</v>
      </c>
      <c r="D582" s="1">
        <v>552520</v>
      </c>
      <c r="E582" t="s">
        <v>76</v>
      </c>
      <c r="F582" t="s">
        <v>537</v>
      </c>
      <c r="G582" t="s">
        <v>538</v>
      </c>
      <c r="H582" t="s">
        <v>535</v>
      </c>
      <c r="I582" t="s">
        <v>536</v>
      </c>
      <c r="L582" t="s">
        <v>703</v>
      </c>
      <c r="M582" t="s">
        <v>704</v>
      </c>
    </row>
    <row r="583" spans="1:17" x14ac:dyDescent="0.35">
      <c r="A583" t="str">
        <f>VLOOKUP(D583,'[1]EA osa'!A142:F1050,6,FALSE)</f>
        <v>Põhitegevuse kulud</v>
      </c>
      <c r="B583" t="s">
        <v>705</v>
      </c>
      <c r="C583">
        <v>2261</v>
      </c>
      <c r="D583" s="1">
        <v>552590</v>
      </c>
      <c r="E583" t="s">
        <v>39</v>
      </c>
      <c r="F583" t="s">
        <v>390</v>
      </c>
      <c r="G583" t="s">
        <v>391</v>
      </c>
      <c r="H583" t="s">
        <v>112</v>
      </c>
      <c r="I583" t="s">
        <v>113</v>
      </c>
    </row>
    <row r="584" spans="1:17" x14ac:dyDescent="0.35">
      <c r="A584" t="str">
        <f>VLOOKUP(D584,'[1]EA osa'!A143:F1051,6,FALSE)</f>
        <v>Põhitegevuse kulud</v>
      </c>
      <c r="B584" t="s">
        <v>706</v>
      </c>
      <c r="C584">
        <v>10</v>
      </c>
      <c r="D584" s="1">
        <v>5064</v>
      </c>
      <c r="E584" t="s">
        <v>67</v>
      </c>
      <c r="F584" t="s">
        <v>127</v>
      </c>
      <c r="G584" t="s">
        <v>128</v>
      </c>
      <c r="H584" t="s">
        <v>129</v>
      </c>
      <c r="I584" t="s">
        <v>130</v>
      </c>
      <c r="L584" t="s">
        <v>195</v>
      </c>
      <c r="M584" t="s">
        <v>196</v>
      </c>
    </row>
    <row r="585" spans="1:17" x14ac:dyDescent="0.35">
      <c r="A585" t="str">
        <f>VLOOKUP(D585,'[1]EA osa'!A144:F1052,6,FALSE)</f>
        <v>Põhitegevuse kulud</v>
      </c>
      <c r="B585" t="s">
        <v>706</v>
      </c>
      <c r="C585">
        <v>415</v>
      </c>
      <c r="D585" s="1">
        <v>5063</v>
      </c>
      <c r="E585" t="s">
        <v>72</v>
      </c>
      <c r="F585" t="s">
        <v>127</v>
      </c>
      <c r="G585" t="s">
        <v>128</v>
      </c>
      <c r="H585" t="s">
        <v>129</v>
      </c>
      <c r="I585" t="s">
        <v>130</v>
      </c>
      <c r="L585" t="s">
        <v>195</v>
      </c>
      <c r="M585" t="s">
        <v>196</v>
      </c>
    </row>
    <row r="586" spans="1:17" x14ac:dyDescent="0.35">
      <c r="A586" t="str">
        <f>VLOOKUP(D586,'[1]EA osa'!A2:F910,6,FALSE)</f>
        <v>Põhitegevuse kulud</v>
      </c>
      <c r="B586" t="s">
        <v>706</v>
      </c>
      <c r="C586">
        <v>1256</v>
      </c>
      <c r="D586" s="1">
        <v>5005</v>
      </c>
      <c r="E586" t="s">
        <v>171</v>
      </c>
      <c r="F586" t="s">
        <v>127</v>
      </c>
      <c r="G586" t="s">
        <v>128</v>
      </c>
      <c r="H586" t="s">
        <v>129</v>
      </c>
      <c r="I586" t="s">
        <v>130</v>
      </c>
      <c r="L586" t="s">
        <v>195</v>
      </c>
      <c r="M586" t="s">
        <v>196</v>
      </c>
    </row>
    <row r="587" spans="1:17" x14ac:dyDescent="0.35">
      <c r="A587" t="str">
        <f>VLOOKUP(D587,'[1]EA osa'!A3:F911,6,FALSE)</f>
        <v>Põhitegevuse kulud</v>
      </c>
      <c r="B587" t="s">
        <v>706</v>
      </c>
      <c r="C587">
        <v>431</v>
      </c>
      <c r="D587" s="1">
        <v>551500</v>
      </c>
      <c r="E587" t="s">
        <v>53</v>
      </c>
      <c r="F587" t="s">
        <v>127</v>
      </c>
      <c r="G587" t="s">
        <v>128</v>
      </c>
      <c r="H587" t="s">
        <v>129</v>
      </c>
      <c r="I587" t="s">
        <v>130</v>
      </c>
      <c r="L587" t="s">
        <v>195</v>
      </c>
      <c r="M587" t="s">
        <v>196</v>
      </c>
    </row>
    <row r="588" spans="1:17" x14ac:dyDescent="0.35">
      <c r="A588" t="str">
        <f>VLOOKUP(D588,'[1]EA osa'!A4:F912,6,FALSE)</f>
        <v>Põhitegevuse kulud</v>
      </c>
      <c r="B588" t="s">
        <v>706</v>
      </c>
      <c r="C588">
        <v>6023</v>
      </c>
      <c r="D588" s="1">
        <v>552520</v>
      </c>
      <c r="E588" t="s">
        <v>76</v>
      </c>
      <c r="F588" t="s">
        <v>127</v>
      </c>
      <c r="G588" t="s">
        <v>128</v>
      </c>
      <c r="H588" t="s">
        <v>129</v>
      </c>
      <c r="I588" t="s">
        <v>130</v>
      </c>
      <c r="L588" t="s">
        <v>195</v>
      </c>
      <c r="M588" t="s">
        <v>196</v>
      </c>
    </row>
    <row r="589" spans="1:17" x14ac:dyDescent="0.35">
      <c r="A589" t="str">
        <f>VLOOKUP(D589,'[1]EA osa'!A5:F913,6,FALSE)</f>
        <v>Põhitegevuse kulud</v>
      </c>
      <c r="B589" t="s">
        <v>706</v>
      </c>
      <c r="C589">
        <v>1293</v>
      </c>
      <c r="D589" s="1">
        <v>552300</v>
      </c>
      <c r="E589" t="s">
        <v>685</v>
      </c>
      <c r="F589" t="s">
        <v>127</v>
      </c>
      <c r="G589" t="s">
        <v>128</v>
      </c>
      <c r="H589" t="s">
        <v>129</v>
      </c>
      <c r="I589" t="s">
        <v>130</v>
      </c>
      <c r="L589" t="s">
        <v>195</v>
      </c>
      <c r="M589" t="s">
        <v>196</v>
      </c>
    </row>
    <row r="590" spans="1:17" x14ac:dyDescent="0.35">
      <c r="A590" t="str">
        <f>VLOOKUP(D590,'[1]EA osa'!A6:F914,6,FALSE)</f>
        <v>Põhitegevuse tulud</v>
      </c>
      <c r="B590" t="s">
        <v>707</v>
      </c>
      <c r="C590">
        <v>9428</v>
      </c>
      <c r="D590" s="1">
        <v>350020</v>
      </c>
      <c r="E590" t="s">
        <v>180</v>
      </c>
      <c r="F590" t="s">
        <v>127</v>
      </c>
      <c r="G590" t="s">
        <v>128</v>
      </c>
      <c r="H590" t="s">
        <v>129</v>
      </c>
      <c r="I590" t="s">
        <v>130</v>
      </c>
      <c r="L590" t="s">
        <v>195</v>
      </c>
      <c r="M590" t="s">
        <v>196</v>
      </c>
    </row>
    <row r="591" spans="1:17" x14ac:dyDescent="0.35">
      <c r="A591" t="str">
        <f>VLOOKUP(D591,'[1]EA osa'!A7:F915,6,FALSE)</f>
        <v>Põhitegevuse kulud</v>
      </c>
      <c r="B591" t="s">
        <v>708</v>
      </c>
      <c r="C591">
        <v>396</v>
      </c>
      <c r="D591" s="1">
        <v>552520</v>
      </c>
      <c r="E591" t="s">
        <v>76</v>
      </c>
      <c r="F591" t="s">
        <v>127</v>
      </c>
      <c r="G591" t="s">
        <v>128</v>
      </c>
      <c r="H591" t="s">
        <v>129</v>
      </c>
      <c r="I591" t="s">
        <v>130</v>
      </c>
      <c r="L591" t="s">
        <v>709</v>
      </c>
      <c r="M591" t="s">
        <v>710</v>
      </c>
    </row>
    <row r="592" spans="1:17" x14ac:dyDescent="0.35">
      <c r="A592" t="str">
        <f>VLOOKUP(D592,'[1]EA osa'!A8:F916,6,FALSE)</f>
        <v>Põhitegevuse kulud</v>
      </c>
      <c r="B592" t="s">
        <v>711</v>
      </c>
      <c r="C592">
        <v>396</v>
      </c>
      <c r="D592" s="1">
        <v>552520</v>
      </c>
      <c r="E592" t="s">
        <v>76</v>
      </c>
      <c r="F592" t="s">
        <v>127</v>
      </c>
      <c r="G592" t="s">
        <v>128</v>
      </c>
      <c r="H592" t="s">
        <v>129</v>
      </c>
      <c r="I592" t="s">
        <v>130</v>
      </c>
      <c r="L592" t="s">
        <v>712</v>
      </c>
      <c r="M592" t="s">
        <v>713</v>
      </c>
    </row>
    <row r="593" spans="1:13" x14ac:dyDescent="0.35">
      <c r="A593" t="str">
        <f>VLOOKUP(D593,'[1]EA osa'!A9:F917,6,FALSE)</f>
        <v>Põhitegevuse kulud</v>
      </c>
      <c r="B593" t="s">
        <v>714</v>
      </c>
      <c r="C593">
        <v>200</v>
      </c>
      <c r="D593" s="1">
        <v>550303</v>
      </c>
      <c r="E593" t="s">
        <v>715</v>
      </c>
      <c r="F593" t="s">
        <v>143</v>
      </c>
      <c r="G593" t="s">
        <v>144</v>
      </c>
      <c r="H593" t="s">
        <v>32</v>
      </c>
      <c r="I593" t="s">
        <v>33</v>
      </c>
      <c r="L593" t="s">
        <v>716</v>
      </c>
      <c r="M593" t="s">
        <v>717</v>
      </c>
    </row>
    <row r="594" spans="1:13" x14ac:dyDescent="0.35">
      <c r="A594" t="str">
        <f>VLOOKUP(D594,'[1]EA osa'!A10:F918,6,FALSE)</f>
        <v>Põhitegevuse kulud</v>
      </c>
      <c r="B594" t="s">
        <v>714</v>
      </c>
      <c r="C594">
        <v>-1039</v>
      </c>
      <c r="D594" s="1">
        <v>550400</v>
      </c>
      <c r="E594" t="s">
        <v>37</v>
      </c>
      <c r="F594" t="s">
        <v>143</v>
      </c>
      <c r="G594" t="s">
        <v>144</v>
      </c>
      <c r="H594" t="s">
        <v>32</v>
      </c>
      <c r="I594" t="s">
        <v>33</v>
      </c>
      <c r="L594" t="s">
        <v>716</v>
      </c>
      <c r="M594" t="s">
        <v>717</v>
      </c>
    </row>
    <row r="595" spans="1:13" x14ac:dyDescent="0.35">
      <c r="A595" t="str">
        <f>VLOOKUP(D595,'[1]EA osa'!A11:F919,6,FALSE)</f>
        <v>Põhitegevuse kulud</v>
      </c>
      <c r="B595" t="s">
        <v>714</v>
      </c>
      <c r="C595">
        <v>-460</v>
      </c>
      <c r="D595" s="1">
        <v>550301</v>
      </c>
      <c r="E595" t="s">
        <v>383</v>
      </c>
      <c r="F595" t="s">
        <v>143</v>
      </c>
      <c r="G595" t="s">
        <v>144</v>
      </c>
      <c r="H595" t="s">
        <v>32</v>
      </c>
      <c r="I595" t="s">
        <v>33</v>
      </c>
      <c r="L595" t="s">
        <v>716</v>
      </c>
      <c r="M595" t="s">
        <v>717</v>
      </c>
    </row>
    <row r="596" spans="1:13" x14ac:dyDescent="0.35">
      <c r="A596" t="str">
        <f>VLOOKUP(D596,'[1]EA osa'!A12:F920,6,FALSE)</f>
        <v>Põhitegevuse kulud</v>
      </c>
      <c r="B596" t="s">
        <v>714</v>
      </c>
      <c r="C596">
        <v>1205</v>
      </c>
      <c r="D596" s="1">
        <v>550302</v>
      </c>
      <c r="E596" t="s">
        <v>29</v>
      </c>
      <c r="F596" t="s">
        <v>143</v>
      </c>
      <c r="G596" t="s">
        <v>144</v>
      </c>
      <c r="H596" t="s">
        <v>32</v>
      </c>
      <c r="I596" t="s">
        <v>33</v>
      </c>
      <c r="L596" t="s">
        <v>716</v>
      </c>
      <c r="M596" t="s">
        <v>717</v>
      </c>
    </row>
    <row r="597" spans="1:13" x14ac:dyDescent="0.35">
      <c r="A597" t="str">
        <f>VLOOKUP(D597,'[1]EA osa'!A13:F921,6,FALSE)</f>
        <v>Põhitegevuse kulud</v>
      </c>
      <c r="B597" t="s">
        <v>714</v>
      </c>
      <c r="C597">
        <v>870</v>
      </c>
      <c r="D597" s="1">
        <v>550304</v>
      </c>
      <c r="E597" t="s">
        <v>382</v>
      </c>
      <c r="F597" t="s">
        <v>143</v>
      </c>
      <c r="G597" t="s">
        <v>144</v>
      </c>
      <c r="H597" t="s">
        <v>32</v>
      </c>
      <c r="I597" t="s">
        <v>33</v>
      </c>
      <c r="L597" t="s">
        <v>716</v>
      </c>
      <c r="M597" t="s">
        <v>717</v>
      </c>
    </row>
    <row r="598" spans="1:13" x14ac:dyDescent="0.35">
      <c r="A598" t="str">
        <f>VLOOKUP(D598,'[1]EA osa'!A14:F922,6,FALSE)</f>
        <v>Põhitegevuse kulud</v>
      </c>
      <c r="B598" t="s">
        <v>718</v>
      </c>
      <c r="C598">
        <v>346</v>
      </c>
      <c r="D598" s="1">
        <v>550302</v>
      </c>
      <c r="E598" t="s">
        <v>29</v>
      </c>
      <c r="F598" t="s">
        <v>143</v>
      </c>
      <c r="G598" t="s">
        <v>144</v>
      </c>
      <c r="H598" t="s">
        <v>32</v>
      </c>
      <c r="I598" t="s">
        <v>33</v>
      </c>
      <c r="L598" t="s">
        <v>719</v>
      </c>
      <c r="M598" t="s">
        <v>720</v>
      </c>
    </row>
    <row r="599" spans="1:13" x14ac:dyDescent="0.35">
      <c r="A599" t="str">
        <f>VLOOKUP(D599,'[1]EA osa'!A15:F923,6,FALSE)</f>
        <v>Põhitegevuse kulud</v>
      </c>
      <c r="B599" t="s">
        <v>718</v>
      </c>
      <c r="C599">
        <v>-34</v>
      </c>
      <c r="D599" s="1">
        <v>550040</v>
      </c>
      <c r="E599" t="s">
        <v>375</v>
      </c>
      <c r="F599" t="s">
        <v>143</v>
      </c>
      <c r="G599" t="s">
        <v>144</v>
      </c>
      <c r="H599" t="s">
        <v>32</v>
      </c>
      <c r="I599" t="s">
        <v>33</v>
      </c>
      <c r="L599" t="s">
        <v>719</v>
      </c>
      <c r="M599" t="s">
        <v>720</v>
      </c>
    </row>
    <row r="600" spans="1:13" x14ac:dyDescent="0.35">
      <c r="A600" t="str">
        <f>VLOOKUP(D600,'[1]EA osa'!A16:F924,6,FALSE)</f>
        <v>Põhitegevuse kulud</v>
      </c>
      <c r="B600" t="s">
        <v>714</v>
      </c>
      <c r="C600">
        <v>-1100</v>
      </c>
      <c r="D600" s="1">
        <v>550040</v>
      </c>
      <c r="E600" t="s">
        <v>375</v>
      </c>
      <c r="F600" t="s">
        <v>143</v>
      </c>
      <c r="G600" t="s">
        <v>144</v>
      </c>
      <c r="H600" t="s">
        <v>32</v>
      </c>
      <c r="I600" t="s">
        <v>33</v>
      </c>
      <c r="L600" t="s">
        <v>716</v>
      </c>
      <c r="M600" t="s">
        <v>717</v>
      </c>
    </row>
    <row r="601" spans="1:13" x14ac:dyDescent="0.35">
      <c r="A601" t="str">
        <f>VLOOKUP(D601,'[1]EA osa'!A17:F925,6,FALSE)</f>
        <v>Põhitegevuse tulud</v>
      </c>
      <c r="B601" t="s">
        <v>714</v>
      </c>
      <c r="C601">
        <v>-324</v>
      </c>
      <c r="D601" s="1">
        <v>350020</v>
      </c>
      <c r="E601" t="s">
        <v>180</v>
      </c>
      <c r="F601" t="s">
        <v>143</v>
      </c>
      <c r="G601" t="s">
        <v>144</v>
      </c>
      <c r="H601" t="s">
        <v>32</v>
      </c>
      <c r="I601" t="s">
        <v>33</v>
      </c>
      <c r="L601" t="s">
        <v>716</v>
      </c>
      <c r="M601" t="s">
        <v>717</v>
      </c>
    </row>
    <row r="602" spans="1:13" x14ac:dyDescent="0.35">
      <c r="A602" t="str">
        <f>VLOOKUP(D602,'[1]EA osa'!A18:F926,6,FALSE)</f>
        <v>Põhitegevuse kulud</v>
      </c>
      <c r="B602" t="s">
        <v>718</v>
      </c>
      <c r="C602">
        <v>-1050</v>
      </c>
      <c r="D602" s="1">
        <v>550304</v>
      </c>
      <c r="E602" t="s">
        <v>382</v>
      </c>
      <c r="F602" t="s">
        <v>143</v>
      </c>
      <c r="G602" t="s">
        <v>144</v>
      </c>
      <c r="H602" t="s">
        <v>32</v>
      </c>
      <c r="I602" t="s">
        <v>33</v>
      </c>
      <c r="L602" t="s">
        <v>719</v>
      </c>
      <c r="M602" t="s">
        <v>720</v>
      </c>
    </row>
    <row r="603" spans="1:13" x14ac:dyDescent="0.35">
      <c r="A603" t="str">
        <f>VLOOKUP(D603,'[1]EA osa'!A19:F927,6,FALSE)</f>
        <v>Põhitegevuse tulud</v>
      </c>
      <c r="B603" t="s">
        <v>721</v>
      </c>
      <c r="C603">
        <v>-738</v>
      </c>
      <c r="D603" s="1">
        <v>350020</v>
      </c>
      <c r="E603" t="s">
        <v>180</v>
      </c>
      <c r="F603" t="s">
        <v>143</v>
      </c>
      <c r="G603" t="s">
        <v>144</v>
      </c>
      <c r="H603" t="s">
        <v>32</v>
      </c>
      <c r="I603" t="s">
        <v>33</v>
      </c>
      <c r="L603" t="s">
        <v>719</v>
      </c>
      <c r="M603" t="s">
        <v>720</v>
      </c>
    </row>
    <row r="604" spans="1:13" x14ac:dyDescent="0.35">
      <c r="A604" t="str">
        <f>VLOOKUP(D604,'[1]EA osa'!A20:F928,6,FALSE)</f>
        <v>Põhitegevuse kulud</v>
      </c>
      <c r="B604" t="s">
        <v>722</v>
      </c>
      <c r="C604">
        <v>1750</v>
      </c>
      <c r="D604" s="1">
        <v>552110</v>
      </c>
      <c r="E604" t="s">
        <v>723</v>
      </c>
      <c r="F604" t="s">
        <v>143</v>
      </c>
      <c r="G604" t="s">
        <v>144</v>
      </c>
      <c r="H604" t="s">
        <v>724</v>
      </c>
      <c r="I604" t="s">
        <v>725</v>
      </c>
      <c r="L604" t="s">
        <v>726</v>
      </c>
      <c r="M604" t="s">
        <v>727</v>
      </c>
    </row>
    <row r="605" spans="1:13" x14ac:dyDescent="0.35">
      <c r="A605" t="str">
        <f>VLOOKUP(D605,'[1]EA osa'!A21:F929,6,FALSE)</f>
        <v>Põhitegevuse kulud</v>
      </c>
      <c r="B605" t="s">
        <v>722</v>
      </c>
      <c r="C605">
        <v>-2450</v>
      </c>
      <c r="D605" s="1">
        <v>552110</v>
      </c>
      <c r="E605" t="s">
        <v>723</v>
      </c>
      <c r="F605" t="s">
        <v>299</v>
      </c>
      <c r="G605" t="s">
        <v>300</v>
      </c>
      <c r="H605" t="s">
        <v>724</v>
      </c>
      <c r="I605" t="s">
        <v>725</v>
      </c>
      <c r="L605" t="s">
        <v>726</v>
      </c>
      <c r="M605" t="s">
        <v>727</v>
      </c>
    </row>
    <row r="606" spans="1:13" x14ac:dyDescent="0.35">
      <c r="A606" t="str">
        <f>VLOOKUP(D606,'[1]EA osa'!A22:F930,6,FALSE)</f>
        <v>Põhitegevuse kulud</v>
      </c>
      <c r="B606" t="s">
        <v>722</v>
      </c>
      <c r="C606">
        <v>3150</v>
      </c>
      <c r="D606" s="1">
        <v>552110</v>
      </c>
      <c r="E606" t="s">
        <v>723</v>
      </c>
      <c r="F606" t="s">
        <v>30</v>
      </c>
      <c r="G606" t="s">
        <v>31</v>
      </c>
      <c r="H606" t="s">
        <v>724</v>
      </c>
      <c r="I606" t="s">
        <v>725</v>
      </c>
      <c r="L606" t="s">
        <v>726</v>
      </c>
      <c r="M606" t="s">
        <v>727</v>
      </c>
    </row>
    <row r="607" spans="1:13" x14ac:dyDescent="0.35">
      <c r="A607" t="str">
        <f>VLOOKUP(D607,'[1]EA osa'!A23:F931,6,FALSE)</f>
        <v>Põhitegevuse kulud</v>
      </c>
      <c r="B607" t="s">
        <v>722</v>
      </c>
      <c r="C607">
        <v>-3850</v>
      </c>
      <c r="D607" s="1">
        <v>552110</v>
      </c>
      <c r="E607" t="s">
        <v>723</v>
      </c>
      <c r="F607" t="s">
        <v>340</v>
      </c>
      <c r="G607" t="s">
        <v>341</v>
      </c>
      <c r="H607" t="s">
        <v>724</v>
      </c>
      <c r="I607" t="s">
        <v>725</v>
      </c>
      <c r="L607" t="s">
        <v>726</v>
      </c>
      <c r="M607" t="s">
        <v>727</v>
      </c>
    </row>
    <row r="608" spans="1:13" x14ac:dyDescent="0.35">
      <c r="A608" t="str">
        <f>VLOOKUP(D608,'[1]EA osa'!A24:F932,6,FALSE)</f>
        <v>Põhitegevuse kulud</v>
      </c>
      <c r="B608" t="s">
        <v>728</v>
      </c>
      <c r="C608">
        <v>990</v>
      </c>
      <c r="D608" s="1">
        <v>552590</v>
      </c>
      <c r="E608" t="s">
        <v>39</v>
      </c>
      <c r="F608" t="s">
        <v>340</v>
      </c>
      <c r="G608" t="s">
        <v>341</v>
      </c>
      <c r="H608" t="s">
        <v>32</v>
      </c>
      <c r="I608" t="s">
        <v>33</v>
      </c>
    </row>
    <row r="609" spans="1:15" x14ac:dyDescent="0.35">
      <c r="A609" t="str">
        <f>VLOOKUP(D609,'[1]EA osa'!A25:F933,6,FALSE)</f>
        <v>Põhitegevuse kulud</v>
      </c>
      <c r="B609" t="s">
        <v>729</v>
      </c>
      <c r="C609">
        <v>3391</v>
      </c>
      <c r="D609" s="1">
        <v>552590</v>
      </c>
      <c r="E609" t="s">
        <v>39</v>
      </c>
      <c r="F609" t="s">
        <v>30</v>
      </c>
      <c r="G609" t="s">
        <v>31</v>
      </c>
      <c r="H609" t="s">
        <v>32</v>
      </c>
      <c r="I609" t="s">
        <v>33</v>
      </c>
    </row>
    <row r="610" spans="1:15" x14ac:dyDescent="0.35">
      <c r="A610" t="str">
        <f>VLOOKUP(D610,'[1]EA osa'!A26:F934,6,FALSE)</f>
        <v>Põhitegevuse kulud</v>
      </c>
      <c r="B610" t="s">
        <v>730</v>
      </c>
      <c r="C610">
        <v>10260</v>
      </c>
      <c r="D610" s="1">
        <v>551290</v>
      </c>
      <c r="E610" t="s">
        <v>43</v>
      </c>
      <c r="F610" t="s">
        <v>44</v>
      </c>
      <c r="G610" t="s">
        <v>45</v>
      </c>
      <c r="H610" t="s">
        <v>202</v>
      </c>
      <c r="I610" t="s">
        <v>203</v>
      </c>
      <c r="N610" t="s">
        <v>731</v>
      </c>
      <c r="O610" t="s">
        <v>732</v>
      </c>
    </row>
    <row r="611" spans="1:15" x14ac:dyDescent="0.35">
      <c r="A611" t="str">
        <f>VLOOKUP(D611,'[1]EA osa'!A27:F935,6,FALSE)</f>
        <v>Põhitegevuse kulud</v>
      </c>
      <c r="B611" t="s">
        <v>733</v>
      </c>
      <c r="C611">
        <v>6699</v>
      </c>
      <c r="D611" s="1">
        <v>552490</v>
      </c>
      <c r="E611" t="s">
        <v>151</v>
      </c>
      <c r="F611" t="s">
        <v>340</v>
      </c>
      <c r="G611" t="s">
        <v>341</v>
      </c>
      <c r="H611" t="s">
        <v>32</v>
      </c>
      <c r="I611" t="s">
        <v>33</v>
      </c>
      <c r="L611" t="s">
        <v>734</v>
      </c>
      <c r="M611" t="s">
        <v>735</v>
      </c>
    </row>
    <row r="612" spans="1:15" x14ac:dyDescent="0.35">
      <c r="A612" t="str">
        <f>VLOOKUP(D612,'[1]EA osa'!A28:F936,6,FALSE)</f>
        <v>Põhitegevuse tulud</v>
      </c>
      <c r="B612" t="s">
        <v>736</v>
      </c>
      <c r="C612">
        <v>6699</v>
      </c>
      <c r="D612" s="1">
        <v>350020</v>
      </c>
      <c r="E612" t="s">
        <v>180</v>
      </c>
      <c r="F612" t="s">
        <v>340</v>
      </c>
      <c r="G612" t="s">
        <v>341</v>
      </c>
      <c r="H612" t="s">
        <v>32</v>
      </c>
      <c r="I612" t="s">
        <v>33</v>
      </c>
      <c r="L612" t="s">
        <v>734</v>
      </c>
      <c r="M612" t="s">
        <v>735</v>
      </c>
    </row>
    <row r="613" spans="1:15" x14ac:dyDescent="0.35">
      <c r="A613" t="str">
        <f>VLOOKUP(D613,'[1]EA osa'!A29:F937,6,FALSE)</f>
        <v>Põhitegevuse kulud</v>
      </c>
      <c r="B613" t="s">
        <v>737</v>
      </c>
      <c r="C613">
        <v>900</v>
      </c>
      <c r="D613" s="1">
        <v>552451</v>
      </c>
      <c r="E613" t="s">
        <v>738</v>
      </c>
      <c r="F613" t="s">
        <v>143</v>
      </c>
      <c r="G613" t="s">
        <v>144</v>
      </c>
      <c r="H613" t="s">
        <v>32</v>
      </c>
      <c r="I613" t="s">
        <v>33</v>
      </c>
    </row>
    <row r="614" spans="1:15" x14ac:dyDescent="0.35">
      <c r="A614" t="str">
        <f>VLOOKUP(D614,'[1]EA osa'!A30:F938,6,FALSE)</f>
        <v>Põhitegevuse kulud</v>
      </c>
      <c r="B614" t="s">
        <v>722</v>
      </c>
      <c r="C614">
        <v>3249</v>
      </c>
      <c r="D614" s="1">
        <v>5064</v>
      </c>
      <c r="E614" t="s">
        <v>67</v>
      </c>
      <c r="F614" t="s">
        <v>77</v>
      </c>
      <c r="G614" t="s">
        <v>78</v>
      </c>
      <c r="H614" t="s">
        <v>32</v>
      </c>
      <c r="I614" t="s">
        <v>33</v>
      </c>
      <c r="L614" t="s">
        <v>394</v>
      </c>
      <c r="M614" t="s">
        <v>395</v>
      </c>
    </row>
    <row r="615" spans="1:15" x14ac:dyDescent="0.35">
      <c r="A615" t="str">
        <f>VLOOKUP(D615,'[1]EA osa'!A31:F939,6,FALSE)</f>
        <v>Põhitegevuse kulud</v>
      </c>
      <c r="B615" t="s">
        <v>722</v>
      </c>
      <c r="C615">
        <v>134023</v>
      </c>
      <c r="D615" s="1">
        <v>5063</v>
      </c>
      <c r="E615" t="s">
        <v>72</v>
      </c>
      <c r="F615" t="s">
        <v>77</v>
      </c>
      <c r="G615" t="s">
        <v>78</v>
      </c>
      <c r="H615" t="s">
        <v>32</v>
      </c>
      <c r="I615" t="s">
        <v>33</v>
      </c>
      <c r="L615" t="s">
        <v>394</v>
      </c>
      <c r="M615" t="s">
        <v>395</v>
      </c>
    </row>
    <row r="616" spans="1:15" x14ac:dyDescent="0.35">
      <c r="A616" t="str">
        <f>VLOOKUP(D616,'[1]EA osa'!A32:F940,6,FALSE)</f>
        <v>Põhitegevuse kulud</v>
      </c>
      <c r="B616" t="s">
        <v>722</v>
      </c>
      <c r="C616">
        <v>406130</v>
      </c>
      <c r="D616" s="1">
        <v>50020</v>
      </c>
      <c r="E616" t="s">
        <v>117</v>
      </c>
      <c r="F616" t="s">
        <v>77</v>
      </c>
      <c r="G616" t="s">
        <v>78</v>
      </c>
      <c r="H616" t="s">
        <v>32</v>
      </c>
      <c r="I616" t="s">
        <v>33</v>
      </c>
      <c r="L616" t="s">
        <v>394</v>
      </c>
      <c r="M616" t="s">
        <v>395</v>
      </c>
    </row>
    <row r="617" spans="1:15" x14ac:dyDescent="0.35">
      <c r="A617" t="str">
        <f>VLOOKUP(D617,'[1]EA osa'!A33:F941,6,FALSE)</f>
        <v>Põhitegevuse tulud</v>
      </c>
      <c r="B617" t="s">
        <v>722</v>
      </c>
      <c r="C617">
        <v>543402</v>
      </c>
      <c r="D617" s="1">
        <v>35201</v>
      </c>
      <c r="E617" t="s">
        <v>625</v>
      </c>
      <c r="F617" t="s">
        <v>77</v>
      </c>
      <c r="G617" t="s">
        <v>78</v>
      </c>
      <c r="H617" t="s">
        <v>152</v>
      </c>
      <c r="I617" t="s">
        <v>153</v>
      </c>
      <c r="L617" t="s">
        <v>394</v>
      </c>
      <c r="M617" t="s">
        <v>395</v>
      </c>
    </row>
    <row r="618" spans="1:15" x14ac:dyDescent="0.35">
      <c r="A618" t="str">
        <f>VLOOKUP(D618,'[1]EA osa'!A34:F942,6,FALSE)</f>
        <v>Põhitegevuse tulud</v>
      </c>
      <c r="B618" t="s">
        <v>722</v>
      </c>
      <c r="C618">
        <v>-1400</v>
      </c>
      <c r="D618" s="1">
        <v>35201</v>
      </c>
      <c r="E618" t="s">
        <v>625</v>
      </c>
      <c r="F618" t="s">
        <v>77</v>
      </c>
      <c r="G618" t="s">
        <v>78</v>
      </c>
      <c r="H618" t="s">
        <v>152</v>
      </c>
      <c r="I618" t="s">
        <v>153</v>
      </c>
      <c r="L618" t="s">
        <v>726</v>
      </c>
      <c r="M618" t="s">
        <v>727</v>
      </c>
    </row>
    <row r="619" spans="1:15" x14ac:dyDescent="0.35">
      <c r="A619" t="str">
        <f>VLOOKUP(D619,'[1]EA osa'!A35:F943,6,FALSE)</f>
        <v>Põhitegevuse tulud</v>
      </c>
      <c r="B619" t="s">
        <v>722</v>
      </c>
      <c r="C619">
        <v>44664</v>
      </c>
      <c r="D619" s="1">
        <v>35201</v>
      </c>
      <c r="E619" t="s">
        <v>625</v>
      </c>
      <c r="F619" t="s">
        <v>77</v>
      </c>
      <c r="G619" t="s">
        <v>78</v>
      </c>
      <c r="H619" t="s">
        <v>152</v>
      </c>
      <c r="I619" t="s">
        <v>153</v>
      </c>
      <c r="L619" t="s">
        <v>739</v>
      </c>
      <c r="M619" t="s">
        <v>740</v>
      </c>
    </row>
    <row r="620" spans="1:15" x14ac:dyDescent="0.35">
      <c r="A620" t="str">
        <f>VLOOKUP(D620,'[1]EA osa'!A36:F944,6,FALSE)</f>
        <v>Põhitegevuse tulud</v>
      </c>
      <c r="B620" t="s">
        <v>722</v>
      </c>
      <c r="C620">
        <v>400</v>
      </c>
      <c r="D620" s="1">
        <v>35201</v>
      </c>
      <c r="E620" t="s">
        <v>625</v>
      </c>
      <c r="F620" t="s">
        <v>77</v>
      </c>
      <c r="G620" t="s">
        <v>78</v>
      </c>
      <c r="H620" t="s">
        <v>152</v>
      </c>
      <c r="I620" t="s">
        <v>153</v>
      </c>
      <c r="L620" t="s">
        <v>741</v>
      </c>
      <c r="M620" t="s">
        <v>742</v>
      </c>
    </row>
    <row r="621" spans="1:15" x14ac:dyDescent="0.35">
      <c r="A621" t="str">
        <f>VLOOKUP(D621,'[1]EA osa'!A37:F945,6,FALSE)</f>
        <v>Põhitegevuse tulud</v>
      </c>
      <c r="B621" t="s">
        <v>722</v>
      </c>
      <c r="C621">
        <v>-1556</v>
      </c>
      <c r="D621" s="1">
        <v>35201</v>
      </c>
      <c r="E621" t="s">
        <v>625</v>
      </c>
      <c r="F621" t="s">
        <v>77</v>
      </c>
      <c r="G621" t="s">
        <v>78</v>
      </c>
      <c r="H621" t="s">
        <v>152</v>
      </c>
      <c r="I621" t="s">
        <v>153</v>
      </c>
      <c r="L621" t="s">
        <v>743</v>
      </c>
      <c r="M621" t="s">
        <v>744</v>
      </c>
    </row>
    <row r="622" spans="1:15" x14ac:dyDescent="0.35">
      <c r="A622" t="str">
        <f>VLOOKUP(D622,'[1]EA osa'!A38:F946,6,FALSE)</f>
        <v>Põhitegevuse tulud</v>
      </c>
      <c r="B622" t="s">
        <v>722</v>
      </c>
      <c r="C622">
        <v>2069</v>
      </c>
      <c r="D622" s="1">
        <v>35201</v>
      </c>
      <c r="E622" t="s">
        <v>625</v>
      </c>
      <c r="F622" t="s">
        <v>77</v>
      </c>
      <c r="G622" t="s">
        <v>78</v>
      </c>
      <c r="H622" t="s">
        <v>152</v>
      </c>
      <c r="I622" t="s">
        <v>153</v>
      </c>
      <c r="L622" t="s">
        <v>34</v>
      </c>
      <c r="M622" t="s">
        <v>35</v>
      </c>
    </row>
    <row r="623" spans="1:15" x14ac:dyDescent="0.35">
      <c r="A623" t="str">
        <f>VLOOKUP(D623,'[1]EA osa'!A39:F947,6,FALSE)</f>
        <v>Põhitegevuse kulud</v>
      </c>
      <c r="B623" t="s">
        <v>722</v>
      </c>
      <c r="C623">
        <v>148</v>
      </c>
      <c r="D623" s="1">
        <v>5064</v>
      </c>
      <c r="E623" t="s">
        <v>67</v>
      </c>
      <c r="F623" t="s">
        <v>232</v>
      </c>
      <c r="G623" t="s">
        <v>233</v>
      </c>
      <c r="H623" t="s">
        <v>473</v>
      </c>
      <c r="I623" t="s">
        <v>474</v>
      </c>
      <c r="L623" t="s">
        <v>739</v>
      </c>
      <c r="M623" t="s">
        <v>740</v>
      </c>
    </row>
    <row r="624" spans="1:15" x14ac:dyDescent="0.35">
      <c r="A624" t="str">
        <f>VLOOKUP(D624,'[1]EA osa'!A40:F948,6,FALSE)</f>
        <v>Põhitegevuse kulud</v>
      </c>
      <c r="B624" t="s">
        <v>722</v>
      </c>
      <c r="C624">
        <v>6102</v>
      </c>
      <c r="D624" s="1">
        <v>5063</v>
      </c>
      <c r="E624" t="s">
        <v>72</v>
      </c>
      <c r="F624" t="s">
        <v>232</v>
      </c>
      <c r="G624" t="s">
        <v>233</v>
      </c>
      <c r="H624" t="s">
        <v>473</v>
      </c>
      <c r="I624" t="s">
        <v>474</v>
      </c>
      <c r="L624" t="s">
        <v>739</v>
      </c>
      <c r="M624" t="s">
        <v>740</v>
      </c>
    </row>
    <row r="625" spans="1:13" x14ac:dyDescent="0.35">
      <c r="A625" t="str">
        <f>VLOOKUP(D625,'[1]EA osa'!A41:F949,6,FALSE)</f>
        <v>Põhitegevuse kulud</v>
      </c>
      <c r="B625" t="s">
        <v>722</v>
      </c>
      <c r="C625">
        <v>18490</v>
      </c>
      <c r="D625" s="1">
        <v>50027</v>
      </c>
      <c r="E625" t="s">
        <v>660</v>
      </c>
      <c r="F625" t="s">
        <v>232</v>
      </c>
      <c r="G625" t="s">
        <v>233</v>
      </c>
      <c r="H625" t="s">
        <v>473</v>
      </c>
      <c r="I625" t="s">
        <v>474</v>
      </c>
      <c r="L625" t="s">
        <v>739</v>
      </c>
      <c r="M625" t="s">
        <v>740</v>
      </c>
    </row>
    <row r="626" spans="1:13" x14ac:dyDescent="0.35">
      <c r="A626" t="str">
        <f>VLOOKUP(D626,'[1]EA osa'!A42:F950,6,FALSE)</f>
        <v>Põhitegevuse kulud</v>
      </c>
      <c r="B626" t="s">
        <v>722</v>
      </c>
      <c r="C626">
        <v>88</v>
      </c>
      <c r="D626" s="1">
        <v>5064</v>
      </c>
      <c r="E626" t="s">
        <v>67</v>
      </c>
      <c r="F626" t="s">
        <v>143</v>
      </c>
      <c r="G626" t="s">
        <v>144</v>
      </c>
      <c r="H626" t="s">
        <v>32</v>
      </c>
      <c r="I626" t="s">
        <v>33</v>
      </c>
      <c r="L626" t="s">
        <v>739</v>
      </c>
      <c r="M626" t="s">
        <v>740</v>
      </c>
    </row>
    <row r="627" spans="1:13" x14ac:dyDescent="0.35">
      <c r="A627" t="str">
        <f>VLOOKUP(D627,'[1]EA osa'!A43:F951,6,FALSE)</f>
        <v>Põhitegevuse kulud</v>
      </c>
      <c r="B627" t="s">
        <v>722</v>
      </c>
      <c r="C627">
        <v>3646</v>
      </c>
      <c r="D627" s="1">
        <v>5063</v>
      </c>
      <c r="E627" t="s">
        <v>72</v>
      </c>
      <c r="F627" t="s">
        <v>143</v>
      </c>
      <c r="G627" t="s">
        <v>144</v>
      </c>
      <c r="H627" t="s">
        <v>32</v>
      </c>
      <c r="I627" t="s">
        <v>33</v>
      </c>
      <c r="L627" t="s">
        <v>739</v>
      </c>
      <c r="M627" t="s">
        <v>740</v>
      </c>
    </row>
    <row r="628" spans="1:13" x14ac:dyDescent="0.35">
      <c r="A628" t="str">
        <f>VLOOKUP(D628,'[1]EA osa'!A44:F952,6,FALSE)</f>
        <v>Põhitegevuse kulud</v>
      </c>
      <c r="B628" t="s">
        <v>722</v>
      </c>
      <c r="C628">
        <v>11048</v>
      </c>
      <c r="D628" s="1">
        <v>50021</v>
      </c>
      <c r="E628" t="s">
        <v>74</v>
      </c>
      <c r="F628" t="s">
        <v>143</v>
      </c>
      <c r="G628" t="s">
        <v>144</v>
      </c>
      <c r="H628" t="s">
        <v>32</v>
      </c>
      <c r="I628" t="s">
        <v>33</v>
      </c>
      <c r="L628" t="s">
        <v>739</v>
      </c>
      <c r="M628" t="s">
        <v>740</v>
      </c>
    </row>
    <row r="629" spans="1:13" x14ac:dyDescent="0.35">
      <c r="A629" t="str">
        <f>VLOOKUP(D629,'[1]EA osa'!A45:F953,6,FALSE)</f>
        <v>Põhitegevuse kulud</v>
      </c>
      <c r="B629" t="s">
        <v>722</v>
      </c>
      <c r="C629">
        <v>14</v>
      </c>
      <c r="D629" s="1">
        <v>5064</v>
      </c>
      <c r="E629" t="s">
        <v>67</v>
      </c>
      <c r="F629" t="s">
        <v>143</v>
      </c>
      <c r="G629" t="s">
        <v>144</v>
      </c>
      <c r="H629" t="s">
        <v>32</v>
      </c>
      <c r="I629" t="s">
        <v>33</v>
      </c>
      <c r="L629" t="s">
        <v>739</v>
      </c>
      <c r="M629" t="s">
        <v>740</v>
      </c>
    </row>
    <row r="630" spans="1:13" x14ac:dyDescent="0.35">
      <c r="A630" t="str">
        <f>VLOOKUP(D630,'[1]EA osa'!A46:F954,6,FALSE)</f>
        <v>Põhitegevuse kulud</v>
      </c>
      <c r="B630" t="s">
        <v>722</v>
      </c>
      <c r="C630">
        <v>586</v>
      </c>
      <c r="D630" s="1">
        <v>5063</v>
      </c>
      <c r="E630" t="s">
        <v>72</v>
      </c>
      <c r="F630" t="s">
        <v>143</v>
      </c>
      <c r="G630" t="s">
        <v>144</v>
      </c>
      <c r="H630" t="s">
        <v>32</v>
      </c>
      <c r="I630" t="s">
        <v>33</v>
      </c>
      <c r="L630" t="s">
        <v>739</v>
      </c>
      <c r="M630" t="s">
        <v>740</v>
      </c>
    </row>
    <row r="631" spans="1:13" x14ac:dyDescent="0.35">
      <c r="A631" t="str">
        <f>VLOOKUP(D631,'[1]EA osa'!A47:F955,6,FALSE)</f>
        <v>Põhitegevuse kulud</v>
      </c>
      <c r="B631" t="s">
        <v>722</v>
      </c>
      <c r="C631">
        <v>1776</v>
      </c>
      <c r="D631" s="1">
        <v>50025</v>
      </c>
      <c r="E631" t="s">
        <v>745</v>
      </c>
      <c r="F631" t="s">
        <v>143</v>
      </c>
      <c r="G631" t="s">
        <v>144</v>
      </c>
      <c r="H631" t="s">
        <v>32</v>
      </c>
      <c r="I631" t="s">
        <v>33</v>
      </c>
      <c r="L631" t="s">
        <v>739</v>
      </c>
      <c r="M631" t="s">
        <v>740</v>
      </c>
    </row>
    <row r="632" spans="1:13" x14ac:dyDescent="0.35">
      <c r="A632" t="str">
        <f>VLOOKUP(D632,'[1]EA osa'!A48:F956,6,FALSE)</f>
        <v>Põhitegevuse kulud</v>
      </c>
      <c r="B632" t="s">
        <v>722</v>
      </c>
      <c r="C632">
        <v>2297</v>
      </c>
      <c r="D632" s="1">
        <v>550400</v>
      </c>
      <c r="E632" t="s">
        <v>37</v>
      </c>
      <c r="F632" t="s">
        <v>143</v>
      </c>
      <c r="G632" t="s">
        <v>144</v>
      </c>
      <c r="H632" t="s">
        <v>32</v>
      </c>
      <c r="I632" t="s">
        <v>33</v>
      </c>
      <c r="L632" t="s">
        <v>34</v>
      </c>
      <c r="M632" t="s">
        <v>35</v>
      </c>
    </row>
    <row r="633" spans="1:13" x14ac:dyDescent="0.35">
      <c r="A633" t="str">
        <f>VLOOKUP(D633,'[1]EA osa'!A49:F957,6,FALSE)</f>
        <v>Põhitegevuse kulud</v>
      </c>
      <c r="B633" t="s">
        <v>722</v>
      </c>
      <c r="C633">
        <v>627</v>
      </c>
      <c r="D633" s="1">
        <v>552400</v>
      </c>
      <c r="E633" t="s">
        <v>746</v>
      </c>
      <c r="F633" t="s">
        <v>143</v>
      </c>
      <c r="G633" t="s">
        <v>144</v>
      </c>
      <c r="H633" t="s">
        <v>32</v>
      </c>
      <c r="I633" t="s">
        <v>33</v>
      </c>
      <c r="L633" t="s">
        <v>743</v>
      </c>
      <c r="M633" t="s">
        <v>744</v>
      </c>
    </row>
    <row r="634" spans="1:13" x14ac:dyDescent="0.35">
      <c r="A634" t="str">
        <f>VLOOKUP(D634,'[1]EA osa'!A50:F958,6,FALSE)</f>
        <v>Põhitegevuse kulud</v>
      </c>
      <c r="B634" t="s">
        <v>747</v>
      </c>
      <c r="C634">
        <v>-1100</v>
      </c>
      <c r="D634" s="1">
        <v>550400</v>
      </c>
      <c r="E634" t="s">
        <v>37</v>
      </c>
      <c r="F634" t="s">
        <v>143</v>
      </c>
      <c r="G634" t="s">
        <v>144</v>
      </c>
      <c r="H634" t="s">
        <v>32</v>
      </c>
      <c r="I634" t="s">
        <v>33</v>
      </c>
      <c r="L634" t="s">
        <v>743</v>
      </c>
      <c r="M634" t="s">
        <v>744</v>
      </c>
    </row>
    <row r="635" spans="1:13" x14ac:dyDescent="0.35">
      <c r="A635" t="str">
        <f>VLOOKUP(D635,'[1]EA osa'!A51:F959,6,FALSE)</f>
        <v>Põhitegevuse kulud</v>
      </c>
      <c r="B635" t="s">
        <v>722</v>
      </c>
      <c r="C635">
        <v>134</v>
      </c>
      <c r="D635" s="1">
        <v>552590</v>
      </c>
      <c r="E635" t="s">
        <v>39</v>
      </c>
      <c r="F635" t="s">
        <v>143</v>
      </c>
      <c r="G635" t="s">
        <v>144</v>
      </c>
      <c r="H635" t="s">
        <v>32</v>
      </c>
      <c r="I635" t="s">
        <v>33</v>
      </c>
      <c r="L635" t="s">
        <v>741</v>
      </c>
      <c r="M635" t="s">
        <v>742</v>
      </c>
    </row>
    <row r="636" spans="1:13" x14ac:dyDescent="0.35">
      <c r="A636" t="str">
        <f>VLOOKUP(D636,'[1]EA osa'!A52:F960,6,FALSE)</f>
        <v>Põhitegevuse kulud</v>
      </c>
      <c r="B636" t="s">
        <v>722</v>
      </c>
      <c r="C636">
        <v>-25</v>
      </c>
      <c r="D636" s="1">
        <v>5064</v>
      </c>
      <c r="E636" t="s">
        <v>67</v>
      </c>
      <c r="F636" t="s">
        <v>299</v>
      </c>
      <c r="G636" t="s">
        <v>300</v>
      </c>
      <c r="H636" t="s">
        <v>32</v>
      </c>
      <c r="I636" t="s">
        <v>33</v>
      </c>
      <c r="L636" t="s">
        <v>739</v>
      </c>
      <c r="M636" t="s">
        <v>740</v>
      </c>
    </row>
    <row r="637" spans="1:13" x14ac:dyDescent="0.35">
      <c r="A637" t="str">
        <f>VLOOKUP(D637,'[1]EA osa'!A53:F961,6,FALSE)</f>
        <v>Põhitegevuse kulud</v>
      </c>
      <c r="B637" t="s">
        <v>722</v>
      </c>
      <c r="C637">
        <v>-1031</v>
      </c>
      <c r="D637" s="1">
        <v>5063</v>
      </c>
      <c r="E637" t="s">
        <v>72</v>
      </c>
      <c r="F637" t="s">
        <v>299</v>
      </c>
      <c r="G637" t="s">
        <v>300</v>
      </c>
      <c r="H637" t="s">
        <v>32</v>
      </c>
      <c r="I637" t="s">
        <v>33</v>
      </c>
      <c r="L637" t="s">
        <v>739</v>
      </c>
      <c r="M637" t="s">
        <v>740</v>
      </c>
    </row>
    <row r="638" spans="1:13" x14ac:dyDescent="0.35">
      <c r="A638" t="str">
        <f>VLOOKUP(D638,'[1]EA osa'!A54:F962,6,FALSE)</f>
        <v>Põhitegevuse kulud</v>
      </c>
      <c r="B638" t="s">
        <v>722</v>
      </c>
      <c r="C638">
        <v>-3126</v>
      </c>
      <c r="D638" s="1">
        <v>50021</v>
      </c>
      <c r="E638" t="s">
        <v>74</v>
      </c>
      <c r="F638" t="s">
        <v>299</v>
      </c>
      <c r="G638" t="s">
        <v>300</v>
      </c>
      <c r="H638" t="s">
        <v>32</v>
      </c>
      <c r="I638" t="s">
        <v>33</v>
      </c>
      <c r="L638" t="s">
        <v>739</v>
      </c>
      <c r="M638" t="s">
        <v>740</v>
      </c>
    </row>
    <row r="639" spans="1:13" x14ac:dyDescent="0.35">
      <c r="A639" t="str">
        <f>VLOOKUP(D639,'[1]EA osa'!A55:F963,6,FALSE)</f>
        <v>Põhitegevuse kulud</v>
      </c>
      <c r="B639" t="s">
        <v>722</v>
      </c>
      <c r="C639">
        <v>-28</v>
      </c>
      <c r="D639" s="1">
        <v>552590</v>
      </c>
      <c r="E639" t="s">
        <v>39</v>
      </c>
      <c r="F639" t="s">
        <v>299</v>
      </c>
      <c r="G639" t="s">
        <v>300</v>
      </c>
      <c r="H639" t="s">
        <v>32</v>
      </c>
      <c r="I639" t="s">
        <v>33</v>
      </c>
      <c r="L639" t="s">
        <v>741</v>
      </c>
      <c r="M639" t="s">
        <v>742</v>
      </c>
    </row>
    <row r="640" spans="1:13" x14ac:dyDescent="0.35">
      <c r="A640" t="str">
        <f>VLOOKUP(D640,'[1]EA osa'!A56:F964,6,FALSE)</f>
        <v>Põhitegevuse kulud</v>
      </c>
      <c r="B640" t="s">
        <v>722</v>
      </c>
      <c r="C640">
        <v>-798</v>
      </c>
      <c r="D640" s="1">
        <v>552400</v>
      </c>
      <c r="E640" t="s">
        <v>746</v>
      </c>
      <c r="F640" t="s">
        <v>299</v>
      </c>
      <c r="G640" t="s">
        <v>300</v>
      </c>
      <c r="H640" t="s">
        <v>32</v>
      </c>
      <c r="I640" t="s">
        <v>33</v>
      </c>
      <c r="L640" t="s">
        <v>743</v>
      </c>
      <c r="M640" t="s">
        <v>744</v>
      </c>
    </row>
    <row r="641" spans="1:13" x14ac:dyDescent="0.35">
      <c r="A641" t="str">
        <f>VLOOKUP(D641,'[1]EA osa'!A57:F965,6,FALSE)</f>
        <v>Põhitegevuse kulud</v>
      </c>
      <c r="B641" t="s">
        <v>722</v>
      </c>
      <c r="C641">
        <v>-168</v>
      </c>
      <c r="D641" s="1">
        <v>550400</v>
      </c>
      <c r="E641" t="s">
        <v>37</v>
      </c>
      <c r="F641" t="s">
        <v>299</v>
      </c>
      <c r="G641" t="s">
        <v>300</v>
      </c>
      <c r="H641" t="s">
        <v>32</v>
      </c>
      <c r="I641" t="s">
        <v>33</v>
      </c>
      <c r="L641" t="s">
        <v>34</v>
      </c>
      <c r="M641" t="s">
        <v>35</v>
      </c>
    </row>
    <row r="642" spans="1:13" x14ac:dyDescent="0.35">
      <c r="A642" t="str">
        <f>VLOOKUP(D642,'[1]EA osa'!A58:F966,6,FALSE)</f>
        <v>Põhitegevuse kulud</v>
      </c>
      <c r="B642" t="s">
        <v>722</v>
      </c>
      <c r="C642">
        <v>-21</v>
      </c>
      <c r="D642" s="1">
        <v>5064</v>
      </c>
      <c r="E642" t="s">
        <v>67</v>
      </c>
      <c r="F642" t="s">
        <v>30</v>
      </c>
      <c r="G642" t="s">
        <v>31</v>
      </c>
      <c r="H642" t="s">
        <v>32</v>
      </c>
      <c r="I642" t="s">
        <v>33</v>
      </c>
      <c r="L642" t="s">
        <v>739</v>
      </c>
      <c r="M642" t="s">
        <v>740</v>
      </c>
    </row>
    <row r="643" spans="1:13" x14ac:dyDescent="0.35">
      <c r="A643" t="str">
        <f>VLOOKUP(D643,'[1]EA osa'!A59:F967,6,FALSE)</f>
        <v>Põhitegevuse kulud</v>
      </c>
      <c r="B643" t="s">
        <v>722</v>
      </c>
      <c r="C643">
        <v>-855</v>
      </c>
      <c r="D643" s="1">
        <v>5063</v>
      </c>
      <c r="E643" t="s">
        <v>72</v>
      </c>
      <c r="F643" t="s">
        <v>30</v>
      </c>
      <c r="G643" t="s">
        <v>31</v>
      </c>
      <c r="H643" t="s">
        <v>32</v>
      </c>
      <c r="I643" t="s">
        <v>33</v>
      </c>
      <c r="L643" t="s">
        <v>739</v>
      </c>
      <c r="M643" t="s">
        <v>740</v>
      </c>
    </row>
    <row r="644" spans="1:13" x14ac:dyDescent="0.35">
      <c r="A644" t="str">
        <f>VLOOKUP(D644,'[1]EA osa'!A60:F968,6,FALSE)</f>
        <v>Põhitegevuse kulud</v>
      </c>
      <c r="B644" t="s">
        <v>722</v>
      </c>
      <c r="C644">
        <v>-2592</v>
      </c>
      <c r="D644" s="1">
        <v>50021</v>
      </c>
      <c r="E644" t="s">
        <v>74</v>
      </c>
      <c r="F644" t="s">
        <v>30</v>
      </c>
      <c r="G644" t="s">
        <v>31</v>
      </c>
      <c r="H644" t="s">
        <v>32</v>
      </c>
      <c r="I644" t="s">
        <v>33</v>
      </c>
      <c r="L644" t="s">
        <v>739</v>
      </c>
      <c r="M644" t="s">
        <v>740</v>
      </c>
    </row>
    <row r="645" spans="1:13" x14ac:dyDescent="0.35">
      <c r="A645" t="str">
        <f>VLOOKUP(D645,'[1]EA osa'!A61:F969,6,FALSE)</f>
        <v>Põhitegevuse kulud</v>
      </c>
      <c r="B645" t="s">
        <v>722</v>
      </c>
      <c r="C645">
        <v>348</v>
      </c>
      <c r="D645" s="1">
        <v>552590</v>
      </c>
      <c r="E645" t="s">
        <v>39</v>
      </c>
      <c r="F645" t="s">
        <v>30</v>
      </c>
      <c r="G645" t="s">
        <v>31</v>
      </c>
      <c r="H645" t="s">
        <v>32</v>
      </c>
      <c r="I645" t="s">
        <v>33</v>
      </c>
      <c r="L645" t="s">
        <v>741</v>
      </c>
      <c r="M645" t="s">
        <v>742</v>
      </c>
    </row>
    <row r="646" spans="1:13" x14ac:dyDescent="0.35">
      <c r="A646" t="str">
        <f>VLOOKUP(D646,'[1]EA osa'!A62:F970,6,FALSE)</f>
        <v>Põhitegevuse kulud</v>
      </c>
      <c r="B646" t="s">
        <v>722</v>
      </c>
      <c r="C646">
        <v>969</v>
      </c>
      <c r="D646" s="1">
        <v>552400</v>
      </c>
      <c r="E646" t="s">
        <v>746</v>
      </c>
      <c r="F646" t="s">
        <v>30</v>
      </c>
      <c r="G646" t="s">
        <v>31</v>
      </c>
      <c r="H646" t="s">
        <v>32</v>
      </c>
      <c r="I646" t="s">
        <v>33</v>
      </c>
      <c r="L646" t="s">
        <v>743</v>
      </c>
      <c r="M646" t="s">
        <v>744</v>
      </c>
    </row>
    <row r="647" spans="1:13" x14ac:dyDescent="0.35">
      <c r="A647" t="str">
        <f>VLOOKUP(D647,'[1]EA osa'!A63:F971,6,FALSE)</f>
        <v>Põhitegevuse kulud</v>
      </c>
      <c r="B647" t="s">
        <v>722</v>
      </c>
      <c r="C647">
        <v>204</v>
      </c>
      <c r="D647" s="1">
        <v>550400</v>
      </c>
      <c r="E647" t="s">
        <v>37</v>
      </c>
      <c r="F647" t="s">
        <v>30</v>
      </c>
      <c r="G647" t="s">
        <v>31</v>
      </c>
      <c r="H647" t="s">
        <v>32</v>
      </c>
      <c r="I647" t="s">
        <v>33</v>
      </c>
      <c r="L647" t="s">
        <v>34</v>
      </c>
      <c r="M647" t="s">
        <v>35</v>
      </c>
    </row>
    <row r="648" spans="1:13" x14ac:dyDescent="0.35">
      <c r="A648" t="str">
        <f>VLOOKUP(D648,'[1]EA osa'!A64:F972,6,FALSE)</f>
        <v>Põhitegevuse kulud</v>
      </c>
      <c r="B648" t="s">
        <v>722</v>
      </c>
      <c r="C648">
        <v>63</v>
      </c>
      <c r="D648" s="1">
        <v>5064</v>
      </c>
      <c r="E648" t="s">
        <v>67</v>
      </c>
      <c r="F648" t="s">
        <v>340</v>
      </c>
      <c r="G648" t="s">
        <v>341</v>
      </c>
      <c r="H648" t="s">
        <v>32</v>
      </c>
      <c r="I648" t="s">
        <v>33</v>
      </c>
      <c r="L648" t="s">
        <v>739</v>
      </c>
      <c r="M648" t="s">
        <v>740</v>
      </c>
    </row>
    <row r="649" spans="1:13" x14ac:dyDescent="0.35">
      <c r="A649" t="str">
        <f>VLOOKUP(D649,'[1]EA osa'!A65:F973,6,FALSE)</f>
        <v>Põhitegevuse kulud</v>
      </c>
      <c r="B649" t="s">
        <v>722</v>
      </c>
      <c r="C649">
        <v>2569</v>
      </c>
      <c r="D649" s="1">
        <v>5063</v>
      </c>
      <c r="E649" t="s">
        <v>72</v>
      </c>
      <c r="F649" t="s">
        <v>340</v>
      </c>
      <c r="G649" t="s">
        <v>341</v>
      </c>
      <c r="H649" t="s">
        <v>32</v>
      </c>
      <c r="I649" t="s">
        <v>33</v>
      </c>
      <c r="L649" t="s">
        <v>739</v>
      </c>
      <c r="M649" t="s">
        <v>740</v>
      </c>
    </row>
    <row r="650" spans="1:13" x14ac:dyDescent="0.35">
      <c r="A650" t="str">
        <f>VLOOKUP(D650,'[1]EA osa'!A66:F974,6,FALSE)</f>
        <v>Põhitegevuse kulud</v>
      </c>
      <c r="B650" t="s">
        <v>722</v>
      </c>
      <c r="C650">
        <v>7784</v>
      </c>
      <c r="D650" s="1">
        <v>50021</v>
      </c>
      <c r="E650" t="s">
        <v>74</v>
      </c>
      <c r="F650" t="s">
        <v>340</v>
      </c>
      <c r="G650" t="s">
        <v>341</v>
      </c>
      <c r="H650" t="s">
        <v>32</v>
      </c>
      <c r="I650" t="s">
        <v>33</v>
      </c>
      <c r="L650" t="s">
        <v>739</v>
      </c>
      <c r="M650" t="s">
        <v>740</v>
      </c>
    </row>
    <row r="651" spans="1:13" x14ac:dyDescent="0.35">
      <c r="A651" t="str">
        <f>VLOOKUP(D651,'[1]EA osa'!A67:F975,6,FALSE)</f>
        <v>Põhitegevuse kulud</v>
      </c>
      <c r="B651" t="s">
        <v>722</v>
      </c>
      <c r="C651">
        <v>-54</v>
      </c>
      <c r="D651" s="1">
        <v>552590</v>
      </c>
      <c r="E651" t="s">
        <v>39</v>
      </c>
      <c r="F651" t="s">
        <v>340</v>
      </c>
      <c r="G651" t="s">
        <v>341</v>
      </c>
      <c r="H651" t="s">
        <v>32</v>
      </c>
      <c r="I651" t="s">
        <v>33</v>
      </c>
      <c r="L651" t="s">
        <v>741</v>
      </c>
      <c r="M651" t="s">
        <v>742</v>
      </c>
    </row>
    <row r="652" spans="1:13" x14ac:dyDescent="0.35">
      <c r="A652" t="str">
        <f>VLOOKUP(D652,'[1]EA osa'!A68:F976,6,FALSE)</f>
        <v>Põhitegevuse kulud</v>
      </c>
      <c r="B652" t="s">
        <v>722</v>
      </c>
      <c r="C652">
        <v>-1254</v>
      </c>
      <c r="D652" s="1">
        <v>552400</v>
      </c>
      <c r="E652" t="s">
        <v>746</v>
      </c>
      <c r="F652" t="s">
        <v>340</v>
      </c>
      <c r="G652" t="s">
        <v>341</v>
      </c>
      <c r="H652" t="s">
        <v>32</v>
      </c>
      <c r="I652" t="s">
        <v>33</v>
      </c>
      <c r="L652" t="s">
        <v>743</v>
      </c>
      <c r="M652" t="s">
        <v>744</v>
      </c>
    </row>
    <row r="653" spans="1:13" x14ac:dyDescent="0.35">
      <c r="A653" t="str">
        <f>VLOOKUP(D653,'[1]EA osa'!A69:F977,6,FALSE)</f>
        <v>Põhitegevuse kulud</v>
      </c>
      <c r="B653" t="s">
        <v>722</v>
      </c>
      <c r="C653">
        <v>-264</v>
      </c>
      <c r="D653" s="1">
        <v>550400</v>
      </c>
      <c r="E653" t="s">
        <v>37</v>
      </c>
      <c r="F653" t="s">
        <v>340</v>
      </c>
      <c r="G653" t="s">
        <v>341</v>
      </c>
      <c r="H653" t="s">
        <v>32</v>
      </c>
      <c r="I653" t="s">
        <v>33</v>
      </c>
      <c r="L653" t="s">
        <v>34</v>
      </c>
      <c r="M653" t="s">
        <v>35</v>
      </c>
    </row>
    <row r="654" spans="1:13" x14ac:dyDescent="0.35">
      <c r="A654" t="str">
        <f>VLOOKUP(D654,'[1]EA osa'!A70:F978,6,FALSE)</f>
        <v>Põhitegevuse tulud</v>
      </c>
      <c r="B654" t="s">
        <v>722</v>
      </c>
      <c r="C654">
        <v>5584</v>
      </c>
      <c r="D654" s="1">
        <v>35201</v>
      </c>
      <c r="E654" t="s">
        <v>625</v>
      </c>
      <c r="F654" t="s">
        <v>77</v>
      </c>
      <c r="G654" t="s">
        <v>78</v>
      </c>
      <c r="H654" t="s">
        <v>152</v>
      </c>
      <c r="I654" t="s">
        <v>153</v>
      </c>
      <c r="L654" t="s">
        <v>748</v>
      </c>
      <c r="M654" t="s">
        <v>749</v>
      </c>
    </row>
    <row r="655" spans="1:13" x14ac:dyDescent="0.35">
      <c r="A655" t="str">
        <f>VLOOKUP(D655,'[1]EA osa'!A71:F979,6,FALSE)</f>
        <v>Põhitegevuse kulud</v>
      </c>
      <c r="B655" t="s">
        <v>722</v>
      </c>
      <c r="C655">
        <v>8</v>
      </c>
      <c r="D655" s="1">
        <v>5064</v>
      </c>
      <c r="E655" t="s">
        <v>67</v>
      </c>
      <c r="F655" t="s">
        <v>143</v>
      </c>
      <c r="G655" t="s">
        <v>144</v>
      </c>
      <c r="H655" t="s">
        <v>32</v>
      </c>
      <c r="I655" t="s">
        <v>33</v>
      </c>
      <c r="L655" t="s">
        <v>748</v>
      </c>
      <c r="M655" t="s">
        <v>749</v>
      </c>
    </row>
    <row r="656" spans="1:13" x14ac:dyDescent="0.35">
      <c r="A656" t="str">
        <f>VLOOKUP(D656,'[1]EA osa'!A72:F980,6,FALSE)</f>
        <v>Põhitegevuse kulud</v>
      </c>
      <c r="B656" t="s">
        <v>722</v>
      </c>
      <c r="C656">
        <v>339</v>
      </c>
      <c r="D656" s="1">
        <v>5063</v>
      </c>
      <c r="E656" t="s">
        <v>72</v>
      </c>
      <c r="F656" t="s">
        <v>143</v>
      </c>
      <c r="G656" t="s">
        <v>144</v>
      </c>
      <c r="H656" t="s">
        <v>32</v>
      </c>
      <c r="I656" t="s">
        <v>33</v>
      </c>
      <c r="L656" t="s">
        <v>748</v>
      </c>
      <c r="M656" t="s">
        <v>749</v>
      </c>
    </row>
    <row r="657" spans="1:17" x14ac:dyDescent="0.35">
      <c r="A657" t="str">
        <f>VLOOKUP(D657,'[1]EA osa'!A73:F981,6,FALSE)</f>
        <v>Põhitegevuse kulud</v>
      </c>
      <c r="B657" t="s">
        <v>722</v>
      </c>
      <c r="C657">
        <v>1026</v>
      </c>
      <c r="D657" s="1">
        <v>50025</v>
      </c>
      <c r="E657" t="s">
        <v>745</v>
      </c>
      <c r="F657" t="s">
        <v>143</v>
      </c>
      <c r="G657" t="s">
        <v>144</v>
      </c>
      <c r="H657" t="s">
        <v>32</v>
      </c>
      <c r="I657" t="s">
        <v>33</v>
      </c>
      <c r="L657" t="s">
        <v>748</v>
      </c>
      <c r="M657" t="s">
        <v>749</v>
      </c>
    </row>
    <row r="658" spans="1:17" x14ac:dyDescent="0.35">
      <c r="A658" t="str">
        <f>VLOOKUP(D658,'[1]EA osa'!A74:F982,6,FALSE)</f>
        <v>Põhitegevuse kulud</v>
      </c>
      <c r="B658" t="s">
        <v>722</v>
      </c>
      <c r="C658">
        <v>1</v>
      </c>
      <c r="D658" s="1">
        <v>5064</v>
      </c>
      <c r="E658" t="s">
        <v>67</v>
      </c>
      <c r="F658" t="s">
        <v>299</v>
      </c>
      <c r="G658" t="s">
        <v>300</v>
      </c>
      <c r="H658" t="s">
        <v>32</v>
      </c>
      <c r="I658" t="s">
        <v>33</v>
      </c>
      <c r="L658" t="s">
        <v>748</v>
      </c>
      <c r="M658" t="s">
        <v>749</v>
      </c>
    </row>
    <row r="659" spans="1:17" x14ac:dyDescent="0.35">
      <c r="A659" t="str">
        <f>VLOOKUP(D659,'[1]EA osa'!A75:F983,6,FALSE)</f>
        <v>Põhitegevuse kulud</v>
      </c>
      <c r="B659" t="s">
        <v>722</v>
      </c>
      <c r="C659">
        <v>33</v>
      </c>
      <c r="D659" s="1">
        <v>5063</v>
      </c>
      <c r="E659" t="s">
        <v>72</v>
      </c>
      <c r="F659" t="s">
        <v>299</v>
      </c>
      <c r="G659" t="s">
        <v>300</v>
      </c>
      <c r="H659" t="s">
        <v>32</v>
      </c>
      <c r="I659" t="s">
        <v>33</v>
      </c>
      <c r="L659" t="s">
        <v>748</v>
      </c>
      <c r="M659" t="s">
        <v>749</v>
      </c>
    </row>
    <row r="660" spans="1:17" x14ac:dyDescent="0.35">
      <c r="A660" t="str">
        <f>VLOOKUP(D660,'[1]EA osa'!A76:F984,6,FALSE)</f>
        <v>Põhitegevuse kulud</v>
      </c>
      <c r="B660" t="s">
        <v>722</v>
      </c>
      <c r="C660">
        <v>102</v>
      </c>
      <c r="D660" s="1">
        <v>50025</v>
      </c>
      <c r="E660" t="s">
        <v>745</v>
      </c>
      <c r="F660" t="s">
        <v>299</v>
      </c>
      <c r="G660" t="s">
        <v>300</v>
      </c>
      <c r="H660" t="s">
        <v>32</v>
      </c>
      <c r="I660" t="s">
        <v>33</v>
      </c>
      <c r="L660" t="s">
        <v>748</v>
      </c>
      <c r="M660" t="s">
        <v>749</v>
      </c>
    </row>
    <row r="661" spans="1:17" x14ac:dyDescent="0.35">
      <c r="A661" t="str">
        <f>VLOOKUP(D661,'[1]EA osa'!A77:F985,6,FALSE)</f>
        <v>Põhitegevuse kulud</v>
      </c>
      <c r="B661" t="s">
        <v>722</v>
      </c>
      <c r="C661">
        <v>24</v>
      </c>
      <c r="D661" s="1">
        <v>5064</v>
      </c>
      <c r="E661" t="s">
        <v>67</v>
      </c>
      <c r="F661" t="s">
        <v>30</v>
      </c>
      <c r="G661" t="s">
        <v>31</v>
      </c>
      <c r="H661" t="s">
        <v>32</v>
      </c>
      <c r="I661" t="s">
        <v>33</v>
      </c>
      <c r="L661" t="s">
        <v>748</v>
      </c>
      <c r="M661" t="s">
        <v>749</v>
      </c>
    </row>
    <row r="662" spans="1:17" x14ac:dyDescent="0.35">
      <c r="A662" t="str">
        <f>VLOOKUP(D662,'[1]EA osa'!A78:F986,6,FALSE)</f>
        <v>Põhitegevuse kulud</v>
      </c>
      <c r="B662" t="s">
        <v>722</v>
      </c>
      <c r="C662">
        <v>983</v>
      </c>
      <c r="D662" s="1">
        <v>5063</v>
      </c>
      <c r="E662" t="s">
        <v>72</v>
      </c>
      <c r="F662" t="s">
        <v>30</v>
      </c>
      <c r="G662" t="s">
        <v>31</v>
      </c>
      <c r="H662" t="s">
        <v>32</v>
      </c>
      <c r="I662" t="s">
        <v>33</v>
      </c>
      <c r="L662" t="s">
        <v>748</v>
      </c>
      <c r="M662" t="s">
        <v>749</v>
      </c>
    </row>
    <row r="663" spans="1:17" x14ac:dyDescent="0.35">
      <c r="A663" t="str">
        <f>VLOOKUP(D663,'[1]EA osa'!A79:F987,6,FALSE)</f>
        <v>Põhitegevuse kulud</v>
      </c>
      <c r="B663" t="s">
        <v>722</v>
      </c>
      <c r="C663">
        <v>2977</v>
      </c>
      <c r="D663" s="1">
        <v>50025</v>
      </c>
      <c r="E663" t="s">
        <v>745</v>
      </c>
      <c r="F663" t="s">
        <v>30</v>
      </c>
      <c r="G663" t="s">
        <v>31</v>
      </c>
      <c r="H663" t="s">
        <v>32</v>
      </c>
      <c r="I663" t="s">
        <v>33</v>
      </c>
      <c r="L663" t="s">
        <v>748</v>
      </c>
      <c r="M663" t="s">
        <v>749</v>
      </c>
    </row>
    <row r="664" spans="1:17" x14ac:dyDescent="0.35">
      <c r="A664" t="str">
        <f>VLOOKUP(D664,'[1]EA osa'!A80:F988,6,FALSE)</f>
        <v>Põhitegevuse kulud</v>
      </c>
      <c r="B664" t="s">
        <v>722</v>
      </c>
      <c r="C664">
        <v>0</v>
      </c>
      <c r="D664" s="1">
        <v>5064</v>
      </c>
      <c r="E664" t="s">
        <v>67</v>
      </c>
      <c r="F664" t="s">
        <v>340</v>
      </c>
      <c r="G664" t="s">
        <v>341</v>
      </c>
      <c r="H664" t="s">
        <v>32</v>
      </c>
      <c r="I664" t="s">
        <v>33</v>
      </c>
      <c r="L664" t="s">
        <v>748</v>
      </c>
      <c r="M664" t="s">
        <v>749</v>
      </c>
    </row>
    <row r="665" spans="1:17" x14ac:dyDescent="0.35">
      <c r="A665" t="str">
        <f>VLOOKUP(D665,'[1]EA osa'!A81:F989,6,FALSE)</f>
        <v>Põhitegevuse kulud</v>
      </c>
      <c r="B665" t="s">
        <v>722</v>
      </c>
      <c r="C665">
        <v>23</v>
      </c>
      <c r="D665" s="1">
        <v>5063</v>
      </c>
      <c r="E665" t="s">
        <v>72</v>
      </c>
      <c r="F665" t="s">
        <v>340</v>
      </c>
      <c r="G665" t="s">
        <v>341</v>
      </c>
      <c r="H665" t="s">
        <v>32</v>
      </c>
      <c r="I665" t="s">
        <v>33</v>
      </c>
      <c r="L665" t="s">
        <v>748</v>
      </c>
      <c r="M665" t="s">
        <v>749</v>
      </c>
    </row>
    <row r="666" spans="1:17" x14ac:dyDescent="0.35">
      <c r="A666" t="str">
        <f>VLOOKUP(D666,'[1]EA osa'!A82:F990,6,FALSE)</f>
        <v>Põhitegevuse kulud</v>
      </c>
      <c r="B666" t="s">
        <v>722</v>
      </c>
      <c r="C666">
        <v>68</v>
      </c>
      <c r="D666" s="1">
        <v>50025</v>
      </c>
      <c r="E666" t="s">
        <v>745</v>
      </c>
      <c r="F666" t="s">
        <v>340</v>
      </c>
      <c r="G666" t="s">
        <v>341</v>
      </c>
      <c r="H666" t="s">
        <v>32</v>
      </c>
      <c r="I666" t="s">
        <v>33</v>
      </c>
      <c r="L666" t="s">
        <v>748</v>
      </c>
      <c r="M666" t="s">
        <v>749</v>
      </c>
    </row>
    <row r="667" spans="1:17" x14ac:dyDescent="0.35">
      <c r="A667" t="str">
        <f>VLOOKUP(D667,'[1]EA osa'!A83:F991,6,FALSE)</f>
        <v>Põhitegevuse kulud</v>
      </c>
      <c r="B667" t="s">
        <v>750</v>
      </c>
      <c r="C667">
        <v>24</v>
      </c>
      <c r="D667" s="1">
        <v>5064</v>
      </c>
      <c r="E667" t="s">
        <v>67</v>
      </c>
      <c r="F667" t="s">
        <v>77</v>
      </c>
      <c r="G667" t="s">
        <v>78</v>
      </c>
      <c r="H667" t="s">
        <v>152</v>
      </c>
      <c r="I667" t="s">
        <v>153</v>
      </c>
      <c r="N667" t="s">
        <v>163</v>
      </c>
      <c r="O667" t="s">
        <v>164</v>
      </c>
    </row>
    <row r="668" spans="1:17" x14ac:dyDescent="0.35">
      <c r="A668" t="str">
        <f>VLOOKUP(D668,'[1]EA osa'!A84:F992,6,FALSE)</f>
        <v>Põhitegevuse kulud</v>
      </c>
      <c r="B668" t="s">
        <v>750</v>
      </c>
      <c r="C668">
        <v>990</v>
      </c>
      <c r="D668" s="1">
        <v>5063</v>
      </c>
      <c r="E668" t="s">
        <v>72</v>
      </c>
      <c r="F668" t="s">
        <v>77</v>
      </c>
      <c r="G668" t="s">
        <v>78</v>
      </c>
      <c r="H668" t="s">
        <v>152</v>
      </c>
      <c r="I668" t="s">
        <v>153</v>
      </c>
      <c r="N668" t="s">
        <v>163</v>
      </c>
      <c r="O668" t="s">
        <v>164</v>
      </c>
    </row>
    <row r="669" spans="1:17" x14ac:dyDescent="0.35">
      <c r="A669" t="str">
        <f>VLOOKUP(D669,'[1]EA osa'!A85:F993,6,FALSE)</f>
        <v>Põhitegevuse kulud</v>
      </c>
      <c r="B669" t="s">
        <v>751</v>
      </c>
      <c r="C669">
        <v>3000</v>
      </c>
      <c r="D669" s="1">
        <v>50011</v>
      </c>
      <c r="E669" t="s">
        <v>166</v>
      </c>
      <c r="F669" t="s">
        <v>77</v>
      </c>
      <c r="G669" t="s">
        <v>78</v>
      </c>
      <c r="H669" t="s">
        <v>152</v>
      </c>
      <c r="I669" t="s">
        <v>153</v>
      </c>
      <c r="N669" t="s">
        <v>163</v>
      </c>
      <c r="O669" t="s">
        <v>164</v>
      </c>
    </row>
    <row r="670" spans="1:17" x14ac:dyDescent="0.35">
      <c r="A670" t="str">
        <f>VLOOKUP(D670,'[1]EA osa'!A86:F994,6,FALSE)</f>
        <v>Põhitegevuse kulud</v>
      </c>
      <c r="B670" t="s">
        <v>752</v>
      </c>
      <c r="C670">
        <v>128</v>
      </c>
      <c r="D670" s="1">
        <v>5064</v>
      </c>
      <c r="E670" t="s">
        <v>67</v>
      </c>
      <c r="F670" t="s">
        <v>205</v>
      </c>
      <c r="G670" t="s">
        <v>206</v>
      </c>
      <c r="H670" t="s">
        <v>207</v>
      </c>
      <c r="I670" t="s">
        <v>208</v>
      </c>
      <c r="N670" t="s">
        <v>163</v>
      </c>
      <c r="O670" t="s">
        <v>164</v>
      </c>
      <c r="P670" t="s">
        <v>753</v>
      </c>
      <c r="Q670" t="s">
        <v>754</v>
      </c>
    </row>
    <row r="671" spans="1:17" x14ac:dyDescent="0.35">
      <c r="A671" t="str">
        <f>VLOOKUP(D671,'[1]EA osa'!A87:F995,6,FALSE)</f>
        <v>Põhitegevuse kulud</v>
      </c>
      <c r="B671" t="s">
        <v>752</v>
      </c>
      <c r="C671">
        <v>5303</v>
      </c>
      <c r="D671" s="1">
        <v>5063</v>
      </c>
      <c r="E671" t="s">
        <v>72</v>
      </c>
      <c r="F671" t="s">
        <v>205</v>
      </c>
      <c r="G671" t="s">
        <v>206</v>
      </c>
      <c r="H671" t="s">
        <v>207</v>
      </c>
      <c r="I671" t="s">
        <v>208</v>
      </c>
      <c r="N671" t="s">
        <v>163</v>
      </c>
      <c r="O671" t="s">
        <v>164</v>
      </c>
      <c r="P671" t="s">
        <v>753</v>
      </c>
      <c r="Q671" t="s">
        <v>754</v>
      </c>
    </row>
    <row r="672" spans="1:17" x14ac:dyDescent="0.35">
      <c r="A672" t="str">
        <f>VLOOKUP(D672,'[1]EA osa'!A88:F996,6,FALSE)</f>
        <v>Põhitegevuse kulud</v>
      </c>
      <c r="B672" t="s">
        <v>752</v>
      </c>
      <c r="C672">
        <v>16070</v>
      </c>
      <c r="D672" s="1">
        <v>50011</v>
      </c>
      <c r="E672" t="s">
        <v>166</v>
      </c>
      <c r="F672" t="s">
        <v>205</v>
      </c>
      <c r="G672" t="s">
        <v>206</v>
      </c>
      <c r="H672" t="s">
        <v>207</v>
      </c>
      <c r="I672" t="s">
        <v>208</v>
      </c>
      <c r="N672" t="s">
        <v>163</v>
      </c>
      <c r="O672" t="s">
        <v>164</v>
      </c>
      <c r="P672" t="s">
        <v>753</v>
      </c>
      <c r="Q672" t="s">
        <v>754</v>
      </c>
    </row>
    <row r="673" spans="1:17" x14ac:dyDescent="0.35">
      <c r="A673" t="str">
        <f>VLOOKUP(D673,'[1]EA osa'!A89:F997,6,FALSE)</f>
        <v>Põhitegevuse kulud</v>
      </c>
      <c r="B673" t="s">
        <v>752</v>
      </c>
      <c r="C673">
        <v>-20001</v>
      </c>
      <c r="D673" s="1">
        <v>413120</v>
      </c>
      <c r="E673" t="s">
        <v>495</v>
      </c>
      <c r="F673" t="s">
        <v>205</v>
      </c>
      <c r="G673" t="s">
        <v>206</v>
      </c>
      <c r="H673" t="s">
        <v>755</v>
      </c>
      <c r="I673" t="s">
        <v>756</v>
      </c>
      <c r="N673" t="s">
        <v>757</v>
      </c>
      <c r="O673" t="s">
        <v>758</v>
      </c>
      <c r="P673" t="s">
        <v>753</v>
      </c>
      <c r="Q673" t="s">
        <v>754</v>
      </c>
    </row>
    <row r="674" spans="1:17" x14ac:dyDescent="0.35">
      <c r="A674" t="str">
        <f>VLOOKUP(D674,'[1]EA osa'!A90:F998,6,FALSE)</f>
        <v>Põhitegevuse kulud</v>
      </c>
      <c r="B674" t="s">
        <v>752</v>
      </c>
      <c r="C674">
        <v>-1500</v>
      </c>
      <c r="D674" s="1">
        <v>413823</v>
      </c>
      <c r="E674" t="s">
        <v>759</v>
      </c>
      <c r="F674" t="s">
        <v>205</v>
      </c>
      <c r="G674" t="s">
        <v>206</v>
      </c>
      <c r="H674" t="s">
        <v>760</v>
      </c>
      <c r="I674" t="s">
        <v>761</v>
      </c>
      <c r="N674" t="s">
        <v>762</v>
      </c>
      <c r="O674" t="s">
        <v>763</v>
      </c>
      <c r="P674" t="s">
        <v>753</v>
      </c>
      <c r="Q674" t="s">
        <v>754</v>
      </c>
    </row>
    <row r="675" spans="1:17" x14ac:dyDescent="0.35">
      <c r="A675" t="str">
        <f>VLOOKUP(D675,'[1]EA osa'!A91:F999,6,FALSE)</f>
        <v>Põhitegevuse kulud</v>
      </c>
      <c r="B675" t="s">
        <v>752</v>
      </c>
      <c r="C675">
        <v>-5000</v>
      </c>
      <c r="D675" s="1">
        <v>551480</v>
      </c>
      <c r="E675" t="s">
        <v>254</v>
      </c>
      <c r="F675" t="s">
        <v>181</v>
      </c>
      <c r="G675" t="s">
        <v>182</v>
      </c>
      <c r="H675" t="s">
        <v>20</v>
      </c>
      <c r="I675" t="s">
        <v>21</v>
      </c>
      <c r="J675" t="s">
        <v>423</v>
      </c>
      <c r="K675" t="s">
        <v>424</v>
      </c>
      <c r="P675" t="s">
        <v>753</v>
      </c>
      <c r="Q675" t="s">
        <v>754</v>
      </c>
    </row>
    <row r="676" spans="1:17" x14ac:dyDescent="0.35">
      <c r="A676" t="str">
        <f>VLOOKUP(D676,'[1]EA osa'!A92:F1000,6,FALSE)</f>
        <v>Põhitegevuse kulud</v>
      </c>
      <c r="B676" t="s">
        <v>752</v>
      </c>
      <c r="C676">
        <v>-10700</v>
      </c>
      <c r="D676" s="1">
        <v>551480</v>
      </c>
      <c r="E676" t="s">
        <v>254</v>
      </c>
      <c r="F676" t="s">
        <v>181</v>
      </c>
      <c r="G676" t="s">
        <v>182</v>
      </c>
      <c r="H676" t="s">
        <v>32</v>
      </c>
      <c r="I676" t="s">
        <v>33</v>
      </c>
      <c r="J676" t="s">
        <v>423</v>
      </c>
      <c r="K676" t="s">
        <v>424</v>
      </c>
      <c r="P676" t="s">
        <v>753</v>
      </c>
      <c r="Q676" t="s">
        <v>754</v>
      </c>
    </row>
    <row r="677" spans="1:17" x14ac:dyDescent="0.35">
      <c r="A677" t="str">
        <f>VLOOKUP(D677,'[1]EA osa'!A93:F1001,6,FALSE)</f>
        <v>Põhitegevuse kulud</v>
      </c>
      <c r="B677" t="s">
        <v>764</v>
      </c>
      <c r="C677">
        <v>-1500</v>
      </c>
      <c r="D677" s="1">
        <v>552590</v>
      </c>
      <c r="E677" t="s">
        <v>39</v>
      </c>
      <c r="F677" t="s">
        <v>181</v>
      </c>
      <c r="G677" t="s">
        <v>182</v>
      </c>
      <c r="H677" t="s">
        <v>183</v>
      </c>
      <c r="I677" t="s">
        <v>184</v>
      </c>
      <c r="N677" t="s">
        <v>765</v>
      </c>
      <c r="O677" t="s">
        <v>766</v>
      </c>
      <c r="P677" t="s">
        <v>753</v>
      </c>
      <c r="Q677" t="s">
        <v>754</v>
      </c>
    </row>
    <row r="678" spans="1:17" x14ac:dyDescent="0.35">
      <c r="A678" t="str">
        <f>VLOOKUP(D678,'[1]EA osa'!A94:F1002,6,FALSE)</f>
        <v>Põhitegevuse kulud</v>
      </c>
      <c r="B678" t="s">
        <v>752</v>
      </c>
      <c r="C678">
        <v>212</v>
      </c>
      <c r="D678" s="1">
        <v>5063</v>
      </c>
      <c r="E678" t="s">
        <v>72</v>
      </c>
      <c r="F678" t="s">
        <v>181</v>
      </c>
      <c r="G678" t="s">
        <v>182</v>
      </c>
      <c r="H678" t="s">
        <v>20</v>
      </c>
      <c r="I678" t="s">
        <v>21</v>
      </c>
      <c r="N678" t="s">
        <v>163</v>
      </c>
      <c r="O678" t="s">
        <v>164</v>
      </c>
      <c r="P678" t="s">
        <v>753</v>
      </c>
      <c r="Q678" t="s">
        <v>754</v>
      </c>
    </row>
    <row r="679" spans="1:17" x14ac:dyDescent="0.35">
      <c r="A679" t="str">
        <f>VLOOKUP(D679,'[1]EA osa'!A95:F1003,6,FALSE)</f>
        <v>Põhitegevuse kulud</v>
      </c>
      <c r="B679" t="s">
        <v>752</v>
      </c>
      <c r="C679">
        <v>8707</v>
      </c>
      <c r="D679" s="1">
        <v>5063</v>
      </c>
      <c r="E679" t="s">
        <v>72</v>
      </c>
      <c r="F679" t="s">
        <v>181</v>
      </c>
      <c r="G679" t="s">
        <v>182</v>
      </c>
      <c r="H679" t="s">
        <v>20</v>
      </c>
      <c r="I679" t="s">
        <v>21</v>
      </c>
      <c r="N679" t="s">
        <v>163</v>
      </c>
      <c r="O679" t="s">
        <v>164</v>
      </c>
      <c r="P679" t="s">
        <v>753</v>
      </c>
      <c r="Q679" t="s">
        <v>754</v>
      </c>
    </row>
    <row r="680" spans="1:17" x14ac:dyDescent="0.35">
      <c r="A680" t="str">
        <f>VLOOKUP(D680,'[1]EA osa'!A96:F1004,6,FALSE)</f>
        <v>Põhitegevuse kulud</v>
      </c>
      <c r="B680" t="s">
        <v>752</v>
      </c>
      <c r="C680">
        <v>26385</v>
      </c>
      <c r="D680" s="1">
        <v>50011</v>
      </c>
      <c r="E680" t="s">
        <v>166</v>
      </c>
      <c r="F680" t="s">
        <v>181</v>
      </c>
      <c r="G680" t="s">
        <v>182</v>
      </c>
      <c r="H680" t="s">
        <v>20</v>
      </c>
      <c r="I680" t="s">
        <v>21</v>
      </c>
      <c r="N680" t="s">
        <v>163</v>
      </c>
      <c r="O680" t="s">
        <v>164</v>
      </c>
      <c r="P680" t="s">
        <v>753</v>
      </c>
      <c r="Q680" t="s">
        <v>754</v>
      </c>
    </row>
    <row r="681" spans="1:17" x14ac:dyDescent="0.35">
      <c r="A681" t="str">
        <f>VLOOKUP(D681,'[1]EA osa'!A97:F1005,6,FALSE)</f>
        <v>Põhitegevuse kulud</v>
      </c>
      <c r="B681" t="s">
        <v>767</v>
      </c>
      <c r="C681">
        <v>-400</v>
      </c>
      <c r="D681" s="1">
        <v>550001</v>
      </c>
      <c r="E681" t="s">
        <v>768</v>
      </c>
      <c r="F681" t="s">
        <v>181</v>
      </c>
      <c r="G681" t="s">
        <v>182</v>
      </c>
      <c r="H681" t="s">
        <v>20</v>
      </c>
      <c r="I681" t="s">
        <v>21</v>
      </c>
      <c r="P681" t="s">
        <v>753</v>
      </c>
      <c r="Q681" t="s">
        <v>754</v>
      </c>
    </row>
    <row r="682" spans="1:17" x14ac:dyDescent="0.35">
      <c r="A682" t="str">
        <f>VLOOKUP(D682,'[1]EA osa'!A98:F1006,6,FALSE)</f>
        <v>Põhitegevuse kulud</v>
      </c>
      <c r="B682" t="s">
        <v>767</v>
      </c>
      <c r="C682">
        <v>-2000</v>
      </c>
      <c r="D682" s="1">
        <v>551480</v>
      </c>
      <c r="E682" t="s">
        <v>254</v>
      </c>
      <c r="F682" t="s">
        <v>181</v>
      </c>
      <c r="G682" t="s">
        <v>182</v>
      </c>
      <c r="H682" t="s">
        <v>20</v>
      </c>
      <c r="I682" t="s">
        <v>21</v>
      </c>
      <c r="P682" t="s">
        <v>753</v>
      </c>
      <c r="Q682" t="s">
        <v>754</v>
      </c>
    </row>
    <row r="683" spans="1:17" x14ac:dyDescent="0.35">
      <c r="A683" t="str">
        <f>VLOOKUP(D683,'[1]EA osa'!A99:F1007,6,FALSE)</f>
        <v>Põhitegevuse kulud</v>
      </c>
      <c r="B683" t="s">
        <v>769</v>
      </c>
      <c r="C683">
        <v>-2090</v>
      </c>
      <c r="D683" s="1">
        <v>554031</v>
      </c>
      <c r="E683" t="s">
        <v>770</v>
      </c>
      <c r="F683" t="s">
        <v>181</v>
      </c>
      <c r="G683" t="s">
        <v>182</v>
      </c>
      <c r="H683" t="s">
        <v>20</v>
      </c>
      <c r="I683" t="s">
        <v>21</v>
      </c>
      <c r="P683" t="s">
        <v>753</v>
      </c>
      <c r="Q683" t="s">
        <v>754</v>
      </c>
    </row>
    <row r="684" spans="1:17" x14ac:dyDescent="0.35">
      <c r="A684" t="str">
        <f>VLOOKUP(D684,'[1]EA osa'!A100:F1008,6,FALSE)</f>
        <v>Põhitegevuse kulud</v>
      </c>
      <c r="B684" t="s">
        <v>752</v>
      </c>
      <c r="C684">
        <v>82</v>
      </c>
      <c r="D684" s="1">
        <v>5064</v>
      </c>
      <c r="E684" t="s">
        <v>67</v>
      </c>
      <c r="F684" t="s">
        <v>18</v>
      </c>
      <c r="G684" t="s">
        <v>19</v>
      </c>
      <c r="H684" t="s">
        <v>20</v>
      </c>
      <c r="I684" t="s">
        <v>21</v>
      </c>
      <c r="N684" t="s">
        <v>163</v>
      </c>
      <c r="O684" t="s">
        <v>164</v>
      </c>
      <c r="P684" t="s">
        <v>753</v>
      </c>
      <c r="Q684" t="s">
        <v>754</v>
      </c>
    </row>
    <row r="685" spans="1:17" x14ac:dyDescent="0.35">
      <c r="A685" t="str">
        <f>VLOOKUP(D685,'[1]EA osa'!A101:F1009,6,FALSE)</f>
        <v>Põhitegevuse kulud</v>
      </c>
      <c r="B685" t="s">
        <v>752</v>
      </c>
      <c r="C685">
        <v>3406</v>
      </c>
      <c r="D685" s="1">
        <v>5063</v>
      </c>
      <c r="E685" t="s">
        <v>72</v>
      </c>
      <c r="F685" t="s">
        <v>18</v>
      </c>
      <c r="G685" t="s">
        <v>19</v>
      </c>
      <c r="H685" t="s">
        <v>20</v>
      </c>
      <c r="I685" t="s">
        <v>21</v>
      </c>
      <c r="N685" t="s">
        <v>163</v>
      </c>
      <c r="O685" t="s">
        <v>164</v>
      </c>
      <c r="P685" t="s">
        <v>753</v>
      </c>
      <c r="Q685" t="s">
        <v>754</v>
      </c>
    </row>
    <row r="686" spans="1:17" x14ac:dyDescent="0.35">
      <c r="A686" t="str">
        <f>VLOOKUP(D686,'[1]EA osa'!A102:F1010,6,FALSE)</f>
        <v>Põhitegevuse kulud</v>
      </c>
      <c r="B686" t="s">
        <v>752</v>
      </c>
      <c r="C686">
        <v>10320</v>
      </c>
      <c r="D686" s="1">
        <v>50021</v>
      </c>
      <c r="E686" t="s">
        <v>74</v>
      </c>
      <c r="F686" t="s">
        <v>18</v>
      </c>
      <c r="G686" t="s">
        <v>19</v>
      </c>
      <c r="H686" t="s">
        <v>20</v>
      </c>
      <c r="I686" t="s">
        <v>21</v>
      </c>
      <c r="N686" t="s">
        <v>163</v>
      </c>
      <c r="O686" t="s">
        <v>164</v>
      </c>
      <c r="P686" t="s">
        <v>753</v>
      </c>
      <c r="Q686" t="s">
        <v>754</v>
      </c>
    </row>
    <row r="687" spans="1:17" x14ac:dyDescent="0.35">
      <c r="A687" t="str">
        <f>VLOOKUP(D687,'[1]EA osa'!A103:F1011,6,FALSE)</f>
        <v>Põhitegevuse kulud</v>
      </c>
      <c r="B687" t="s">
        <v>752</v>
      </c>
      <c r="C687">
        <v>49</v>
      </c>
      <c r="D687" s="1">
        <v>5064</v>
      </c>
      <c r="E687" t="s">
        <v>67</v>
      </c>
      <c r="F687" t="s">
        <v>77</v>
      </c>
      <c r="G687" t="s">
        <v>78</v>
      </c>
      <c r="H687" t="s">
        <v>152</v>
      </c>
      <c r="I687" t="s">
        <v>153</v>
      </c>
      <c r="N687" t="s">
        <v>163</v>
      </c>
      <c r="O687" t="s">
        <v>164</v>
      </c>
      <c r="P687" t="s">
        <v>753</v>
      </c>
      <c r="Q687" t="s">
        <v>754</v>
      </c>
    </row>
    <row r="688" spans="1:17" x14ac:dyDescent="0.35">
      <c r="A688" t="str">
        <f>VLOOKUP(D688,'[1]EA osa'!A104:F1012,6,FALSE)</f>
        <v>Põhitegevuse kulud</v>
      </c>
      <c r="B688" t="s">
        <v>752</v>
      </c>
      <c r="C688">
        <v>2009</v>
      </c>
      <c r="D688" s="1">
        <v>5063</v>
      </c>
      <c r="E688" t="s">
        <v>72</v>
      </c>
      <c r="F688" t="s">
        <v>77</v>
      </c>
      <c r="G688" t="s">
        <v>78</v>
      </c>
      <c r="H688" t="s">
        <v>152</v>
      </c>
      <c r="I688" t="s">
        <v>153</v>
      </c>
      <c r="N688" t="s">
        <v>163</v>
      </c>
      <c r="O688" t="s">
        <v>164</v>
      </c>
      <c r="P688" t="s">
        <v>753</v>
      </c>
      <c r="Q688" t="s">
        <v>754</v>
      </c>
    </row>
    <row r="689" spans="1:17" x14ac:dyDescent="0.35">
      <c r="A689" t="str">
        <f>VLOOKUP(D689,'[1]EA osa'!A105:F1013,6,FALSE)</f>
        <v>Põhitegevuse kulud</v>
      </c>
      <c r="B689" t="s">
        <v>752</v>
      </c>
      <c r="C689">
        <v>6089</v>
      </c>
      <c r="D689" s="1">
        <v>50011</v>
      </c>
      <c r="E689" t="s">
        <v>166</v>
      </c>
      <c r="F689" t="s">
        <v>77</v>
      </c>
      <c r="G689" t="s">
        <v>78</v>
      </c>
      <c r="H689" t="s">
        <v>152</v>
      </c>
      <c r="I689" t="s">
        <v>153</v>
      </c>
      <c r="N689" t="s">
        <v>163</v>
      </c>
      <c r="O689" t="s">
        <v>164</v>
      </c>
      <c r="P689" t="s">
        <v>753</v>
      </c>
      <c r="Q689" t="s">
        <v>754</v>
      </c>
    </row>
    <row r="690" spans="1:17" x14ac:dyDescent="0.35">
      <c r="A690" t="str">
        <f>VLOOKUP(D690,'[1]EA osa'!A106:F1014,6,FALSE)</f>
        <v>Põhitegevuse kulud</v>
      </c>
      <c r="B690" t="s">
        <v>752</v>
      </c>
      <c r="C690">
        <v>-8147</v>
      </c>
      <c r="D690" s="1">
        <v>552520</v>
      </c>
      <c r="E690" t="s">
        <v>76</v>
      </c>
      <c r="F690" t="s">
        <v>77</v>
      </c>
      <c r="G690" t="s">
        <v>78</v>
      </c>
      <c r="H690" t="s">
        <v>266</v>
      </c>
      <c r="I690" t="s">
        <v>267</v>
      </c>
      <c r="N690" t="s">
        <v>81</v>
      </c>
      <c r="O690" t="s">
        <v>82</v>
      </c>
      <c r="P690" t="s">
        <v>753</v>
      </c>
      <c r="Q690" t="s">
        <v>754</v>
      </c>
    </row>
    <row r="691" spans="1:17" x14ac:dyDescent="0.35">
      <c r="A691" t="str">
        <f>VLOOKUP(D691,'[1]EA osa'!A107:F1015,6,FALSE)</f>
        <v>Põhitegevuse kulud</v>
      </c>
      <c r="B691" t="s">
        <v>752</v>
      </c>
      <c r="C691">
        <v>98</v>
      </c>
      <c r="D691" s="1">
        <v>5064</v>
      </c>
      <c r="E691" t="s">
        <v>67</v>
      </c>
      <c r="F691" t="s">
        <v>44</v>
      </c>
      <c r="G691" t="s">
        <v>45</v>
      </c>
      <c r="H691" t="s">
        <v>46</v>
      </c>
      <c r="I691" t="s">
        <v>47</v>
      </c>
      <c r="N691" t="s">
        <v>163</v>
      </c>
      <c r="O691" t="s">
        <v>164</v>
      </c>
      <c r="P691" t="s">
        <v>753</v>
      </c>
      <c r="Q691" t="s">
        <v>754</v>
      </c>
    </row>
    <row r="692" spans="1:17" x14ac:dyDescent="0.35">
      <c r="A692" t="str">
        <f>VLOOKUP(D692,'[1]EA osa'!A108:F1016,6,FALSE)</f>
        <v>Põhitegevuse kulud</v>
      </c>
      <c r="B692" t="s">
        <v>752</v>
      </c>
      <c r="C692">
        <v>4039</v>
      </c>
      <c r="D692" s="1">
        <v>5063</v>
      </c>
      <c r="E692" t="s">
        <v>72</v>
      </c>
      <c r="F692" t="s">
        <v>44</v>
      </c>
      <c r="G692" t="s">
        <v>45</v>
      </c>
      <c r="H692" t="s">
        <v>46</v>
      </c>
      <c r="I692" t="s">
        <v>47</v>
      </c>
      <c r="N692" t="s">
        <v>163</v>
      </c>
      <c r="O692" t="s">
        <v>164</v>
      </c>
      <c r="P692" t="s">
        <v>753</v>
      </c>
      <c r="Q692" t="s">
        <v>754</v>
      </c>
    </row>
    <row r="693" spans="1:17" x14ac:dyDescent="0.35">
      <c r="A693" t="str">
        <f>VLOOKUP(D693,'[1]EA osa'!A109:F1017,6,FALSE)</f>
        <v>Põhitegevuse kulud</v>
      </c>
      <c r="B693" t="s">
        <v>752</v>
      </c>
      <c r="C693">
        <v>12240</v>
      </c>
      <c r="D693" s="1">
        <v>50011</v>
      </c>
      <c r="E693" t="s">
        <v>166</v>
      </c>
      <c r="F693" t="s">
        <v>44</v>
      </c>
      <c r="G693" t="s">
        <v>45</v>
      </c>
      <c r="H693" t="s">
        <v>46</v>
      </c>
      <c r="I693" t="s">
        <v>47</v>
      </c>
      <c r="N693" t="s">
        <v>163</v>
      </c>
      <c r="O693" t="s">
        <v>164</v>
      </c>
      <c r="P693" t="s">
        <v>753</v>
      </c>
      <c r="Q693" t="s">
        <v>754</v>
      </c>
    </row>
    <row r="694" spans="1:17" x14ac:dyDescent="0.35">
      <c r="A694" t="str">
        <f>VLOOKUP(D694,'[1]EA osa'!A110:F1018,6,FALSE)</f>
        <v>Põhitegevuse kulud</v>
      </c>
      <c r="B694" t="s">
        <v>771</v>
      </c>
      <c r="C694">
        <v>-13808</v>
      </c>
      <c r="D694" s="1">
        <v>551290</v>
      </c>
      <c r="E694" t="s">
        <v>43</v>
      </c>
      <c r="F694" t="s">
        <v>44</v>
      </c>
      <c r="G694" t="s">
        <v>45</v>
      </c>
      <c r="H694" t="s">
        <v>46</v>
      </c>
      <c r="I694" t="s">
        <v>47</v>
      </c>
      <c r="J694" t="s">
        <v>48</v>
      </c>
      <c r="K694" t="s">
        <v>49</v>
      </c>
      <c r="N694" t="s">
        <v>50</v>
      </c>
      <c r="O694" t="s">
        <v>51</v>
      </c>
      <c r="P694" t="s">
        <v>753</v>
      </c>
      <c r="Q694" t="s">
        <v>754</v>
      </c>
    </row>
    <row r="695" spans="1:17" x14ac:dyDescent="0.35">
      <c r="A695" t="str">
        <f>VLOOKUP(D695,'[1]EA osa'!A111:F1019,6,FALSE)</f>
        <v>Põhitegevuse kulud</v>
      </c>
      <c r="B695" t="s">
        <v>772</v>
      </c>
      <c r="C695">
        <v>-9000</v>
      </c>
      <c r="D695" s="1">
        <v>551290</v>
      </c>
      <c r="E695" t="s">
        <v>43</v>
      </c>
      <c r="F695" t="s">
        <v>44</v>
      </c>
      <c r="G695" t="s">
        <v>45</v>
      </c>
      <c r="H695" t="s">
        <v>46</v>
      </c>
      <c r="I695" t="s">
        <v>47</v>
      </c>
      <c r="J695" t="s">
        <v>48</v>
      </c>
      <c r="K695" t="s">
        <v>49</v>
      </c>
      <c r="N695" t="s">
        <v>50</v>
      </c>
      <c r="O695" t="s">
        <v>51</v>
      </c>
      <c r="P695" t="s">
        <v>753</v>
      </c>
      <c r="Q695" t="s">
        <v>754</v>
      </c>
    </row>
    <row r="696" spans="1:17" x14ac:dyDescent="0.35">
      <c r="A696" t="str">
        <f>VLOOKUP(D696,'[1]EA osa'!A112:F1020,6,FALSE)</f>
        <v>Põhitegevuse kulud</v>
      </c>
      <c r="B696" t="s">
        <v>773</v>
      </c>
      <c r="C696">
        <v>-16377</v>
      </c>
      <c r="D696" s="1">
        <v>551290</v>
      </c>
      <c r="E696" t="s">
        <v>43</v>
      </c>
      <c r="F696" t="s">
        <v>44</v>
      </c>
      <c r="G696" t="s">
        <v>45</v>
      </c>
      <c r="H696" t="s">
        <v>46</v>
      </c>
      <c r="I696" t="s">
        <v>47</v>
      </c>
      <c r="J696" t="s">
        <v>48</v>
      </c>
      <c r="K696" t="s">
        <v>49</v>
      </c>
      <c r="N696" t="s">
        <v>50</v>
      </c>
      <c r="O696" t="s">
        <v>51</v>
      </c>
      <c r="P696" t="s">
        <v>753</v>
      </c>
      <c r="Q696" t="s">
        <v>754</v>
      </c>
    </row>
    <row r="697" spans="1:17" x14ac:dyDescent="0.35">
      <c r="A697" t="str">
        <f>VLOOKUP(D697,'[1]EA osa'!A113:F1021,6,FALSE)</f>
        <v>Põhitegevuse kulud</v>
      </c>
      <c r="B697" t="s">
        <v>752</v>
      </c>
      <c r="C697">
        <v>83</v>
      </c>
      <c r="D697" s="1">
        <v>5064</v>
      </c>
      <c r="E697" t="s">
        <v>67</v>
      </c>
      <c r="F697" t="s">
        <v>258</v>
      </c>
      <c r="G697" t="s">
        <v>259</v>
      </c>
      <c r="H697" t="s">
        <v>260</v>
      </c>
      <c r="I697" t="s">
        <v>261</v>
      </c>
      <c r="N697" t="s">
        <v>163</v>
      </c>
      <c r="O697" t="s">
        <v>164</v>
      </c>
      <c r="P697" t="s">
        <v>753</v>
      </c>
      <c r="Q697" t="s">
        <v>754</v>
      </c>
    </row>
    <row r="698" spans="1:17" x14ac:dyDescent="0.35">
      <c r="A698" t="str">
        <f>VLOOKUP(D698,'[1]EA osa'!A114:F1022,6,FALSE)</f>
        <v>Põhitegevuse kulud</v>
      </c>
      <c r="B698" t="s">
        <v>752</v>
      </c>
      <c r="C698">
        <v>3412</v>
      </c>
      <c r="D698" s="1">
        <v>5063</v>
      </c>
      <c r="E698" t="s">
        <v>72</v>
      </c>
      <c r="F698" t="s">
        <v>258</v>
      </c>
      <c r="G698" t="s">
        <v>259</v>
      </c>
      <c r="H698" t="s">
        <v>260</v>
      </c>
      <c r="I698" t="s">
        <v>261</v>
      </c>
      <c r="N698" t="s">
        <v>163</v>
      </c>
      <c r="O698" t="s">
        <v>164</v>
      </c>
      <c r="P698" t="s">
        <v>753</v>
      </c>
      <c r="Q698" t="s">
        <v>754</v>
      </c>
    </row>
    <row r="699" spans="1:17" x14ac:dyDescent="0.35">
      <c r="A699" t="str">
        <f>VLOOKUP(D699,'[1]EA osa'!A115:F1023,6,FALSE)</f>
        <v>Põhitegevuse kulud</v>
      </c>
      <c r="B699" t="s">
        <v>166</v>
      </c>
      <c r="C699">
        <v>10341</v>
      </c>
      <c r="D699" s="1">
        <v>50011</v>
      </c>
      <c r="E699" t="s">
        <v>166</v>
      </c>
      <c r="F699" t="s">
        <v>258</v>
      </c>
      <c r="G699" t="s">
        <v>259</v>
      </c>
      <c r="H699" t="s">
        <v>260</v>
      </c>
      <c r="I699" t="s">
        <v>261</v>
      </c>
      <c r="N699" t="s">
        <v>163</v>
      </c>
      <c r="O699" t="s">
        <v>164</v>
      </c>
      <c r="P699" t="s">
        <v>753</v>
      </c>
      <c r="Q699" t="s">
        <v>754</v>
      </c>
    </row>
    <row r="700" spans="1:17" x14ac:dyDescent="0.35">
      <c r="A700" t="str">
        <f>VLOOKUP(D700,'[1]EA osa'!A116:F1024,6,FALSE)</f>
        <v>Põhitegevuse kulud</v>
      </c>
      <c r="B700" t="s">
        <v>752</v>
      </c>
      <c r="C700">
        <v>-1000</v>
      </c>
      <c r="D700" s="1">
        <v>550060</v>
      </c>
      <c r="E700" t="s">
        <v>774</v>
      </c>
      <c r="F700" t="s">
        <v>258</v>
      </c>
      <c r="G700" t="s">
        <v>259</v>
      </c>
      <c r="H700" t="s">
        <v>260</v>
      </c>
      <c r="I700" t="s">
        <v>261</v>
      </c>
      <c r="N700" t="s">
        <v>775</v>
      </c>
      <c r="O700" t="s">
        <v>776</v>
      </c>
      <c r="P700" t="s">
        <v>753</v>
      </c>
      <c r="Q700" t="s">
        <v>754</v>
      </c>
    </row>
    <row r="701" spans="1:17" x14ac:dyDescent="0.35">
      <c r="A701" t="str">
        <f>VLOOKUP(D701,'[1]EA osa'!A117:F1025,6,FALSE)</f>
        <v>Põhitegevuse kulud</v>
      </c>
      <c r="B701" t="s">
        <v>752</v>
      </c>
      <c r="C701">
        <v>-9000</v>
      </c>
      <c r="D701" s="1">
        <v>550200</v>
      </c>
      <c r="E701" t="s">
        <v>414</v>
      </c>
      <c r="F701" t="s">
        <v>258</v>
      </c>
      <c r="G701" t="s">
        <v>259</v>
      </c>
      <c r="H701" t="s">
        <v>260</v>
      </c>
      <c r="I701" t="s">
        <v>261</v>
      </c>
      <c r="N701" t="s">
        <v>775</v>
      </c>
      <c r="O701" t="s">
        <v>776</v>
      </c>
      <c r="P701" t="s">
        <v>753</v>
      </c>
      <c r="Q701" t="s">
        <v>754</v>
      </c>
    </row>
    <row r="702" spans="1:17" x14ac:dyDescent="0.35">
      <c r="A702" t="str">
        <f>VLOOKUP(D702,'[1]EA osa'!A118:F1026,6,FALSE)</f>
        <v>Põhitegevuse kulud</v>
      </c>
      <c r="B702" t="s">
        <v>752</v>
      </c>
      <c r="C702">
        <v>-6250</v>
      </c>
      <c r="D702" s="1">
        <v>551240</v>
      </c>
      <c r="E702" t="s">
        <v>257</v>
      </c>
      <c r="F702" t="s">
        <v>258</v>
      </c>
      <c r="G702" t="s">
        <v>259</v>
      </c>
      <c r="H702" t="s">
        <v>260</v>
      </c>
      <c r="I702" t="s">
        <v>261</v>
      </c>
      <c r="N702" t="s">
        <v>262</v>
      </c>
      <c r="O702" t="s">
        <v>263</v>
      </c>
      <c r="P702" t="s">
        <v>753</v>
      </c>
      <c r="Q702" t="s">
        <v>754</v>
      </c>
    </row>
    <row r="703" spans="1:17" x14ac:dyDescent="0.35">
      <c r="A703" t="str">
        <f>VLOOKUP(D703,'[1]EA osa'!A119:F1027,6,FALSE)</f>
        <v>Põhitegevuse kulud</v>
      </c>
      <c r="B703" t="s">
        <v>752</v>
      </c>
      <c r="C703">
        <v>-1000</v>
      </c>
      <c r="D703" s="1">
        <v>551109</v>
      </c>
      <c r="E703" t="s">
        <v>777</v>
      </c>
      <c r="F703" t="s">
        <v>258</v>
      </c>
      <c r="G703" t="s">
        <v>259</v>
      </c>
      <c r="H703" t="s">
        <v>260</v>
      </c>
      <c r="I703" t="s">
        <v>261</v>
      </c>
      <c r="P703" t="s">
        <v>753</v>
      </c>
      <c r="Q703" t="s">
        <v>754</v>
      </c>
    </row>
    <row r="704" spans="1:17" x14ac:dyDescent="0.35">
      <c r="A704" t="str">
        <f>VLOOKUP(D704,'[1]EA osa'!A120:F1028,6,FALSE)</f>
        <v>Põhitegevuse kulud</v>
      </c>
      <c r="B704" t="s">
        <v>752</v>
      </c>
      <c r="C704">
        <v>-1200</v>
      </c>
      <c r="D704" s="1">
        <v>551308</v>
      </c>
      <c r="E704" t="s">
        <v>389</v>
      </c>
      <c r="F704" t="s">
        <v>258</v>
      </c>
      <c r="G704" t="s">
        <v>259</v>
      </c>
      <c r="H704" t="s">
        <v>260</v>
      </c>
      <c r="I704" t="s">
        <v>261</v>
      </c>
      <c r="P704" t="s">
        <v>753</v>
      </c>
      <c r="Q704" t="s">
        <v>754</v>
      </c>
    </row>
    <row r="705" spans="1:15" x14ac:dyDescent="0.35">
      <c r="A705" t="str">
        <f>VLOOKUP(D705,'[1]EA osa'!A121:F1029,6,FALSE)</f>
        <v>Põhitegevuse kulud</v>
      </c>
      <c r="B705" t="s">
        <v>778</v>
      </c>
      <c r="C705">
        <v>38</v>
      </c>
      <c r="D705" s="1">
        <v>5064</v>
      </c>
      <c r="E705" t="s">
        <v>67</v>
      </c>
      <c r="F705" t="s">
        <v>340</v>
      </c>
      <c r="G705" t="s">
        <v>341</v>
      </c>
      <c r="H705" t="s">
        <v>32</v>
      </c>
      <c r="I705" t="s">
        <v>33</v>
      </c>
    </row>
    <row r="706" spans="1:15" x14ac:dyDescent="0.35">
      <c r="A706" t="str">
        <f>VLOOKUP(D706,'[1]EA osa'!A122:F1030,6,FALSE)</f>
        <v>Põhitegevuse kulud</v>
      </c>
      <c r="B706" t="s">
        <v>778</v>
      </c>
      <c r="C706">
        <v>1584</v>
      </c>
      <c r="D706" s="1">
        <v>5063</v>
      </c>
      <c r="E706" t="s">
        <v>72</v>
      </c>
      <c r="F706" t="s">
        <v>340</v>
      </c>
      <c r="G706" t="s">
        <v>341</v>
      </c>
      <c r="H706" t="s">
        <v>32</v>
      </c>
      <c r="I706" t="s">
        <v>33</v>
      </c>
    </row>
    <row r="707" spans="1:15" x14ac:dyDescent="0.35">
      <c r="A707" t="str">
        <f>VLOOKUP(D707,'[1]EA osa'!A123:F1031,6,FALSE)</f>
        <v>Põhitegevuse kulud</v>
      </c>
      <c r="B707" t="s">
        <v>778</v>
      </c>
      <c r="C707">
        <v>4800</v>
      </c>
      <c r="D707" s="1">
        <v>50025</v>
      </c>
      <c r="E707" t="s">
        <v>745</v>
      </c>
      <c r="F707" t="s">
        <v>340</v>
      </c>
      <c r="G707" t="s">
        <v>341</v>
      </c>
      <c r="H707" t="s">
        <v>32</v>
      </c>
      <c r="I707" t="s">
        <v>33</v>
      </c>
    </row>
    <row r="708" spans="1:15" x14ac:dyDescent="0.35">
      <c r="A708" t="str">
        <f>VLOOKUP(D708,'[1]EA osa'!A124:F1032,6,FALSE)</f>
        <v>Põhitegevuse kulud</v>
      </c>
      <c r="B708" t="s">
        <v>778</v>
      </c>
      <c r="C708">
        <v>48</v>
      </c>
      <c r="D708" s="1">
        <v>5064</v>
      </c>
      <c r="E708" t="s">
        <v>67</v>
      </c>
      <c r="F708" t="s">
        <v>30</v>
      </c>
      <c r="G708" t="s">
        <v>31</v>
      </c>
      <c r="H708" t="s">
        <v>32</v>
      </c>
      <c r="I708" t="s">
        <v>33</v>
      </c>
    </row>
    <row r="709" spans="1:15" x14ac:dyDescent="0.35">
      <c r="A709" t="str">
        <f>VLOOKUP(D709,'[1]EA osa'!A125:F1033,6,FALSE)</f>
        <v>Põhitegevuse kulud</v>
      </c>
      <c r="B709" t="s">
        <v>778</v>
      </c>
      <c r="C709">
        <v>1980</v>
      </c>
      <c r="D709" s="1">
        <v>5063</v>
      </c>
      <c r="E709" t="s">
        <v>72</v>
      </c>
      <c r="F709" t="s">
        <v>30</v>
      </c>
      <c r="G709" t="s">
        <v>31</v>
      </c>
      <c r="H709" t="s">
        <v>32</v>
      </c>
      <c r="I709" t="s">
        <v>33</v>
      </c>
    </row>
    <row r="710" spans="1:15" x14ac:dyDescent="0.35">
      <c r="A710" t="str">
        <f>VLOOKUP(D710,'[1]EA osa'!A126:F1034,6,FALSE)</f>
        <v>Põhitegevuse kulud</v>
      </c>
      <c r="B710" t="s">
        <v>778</v>
      </c>
      <c r="C710">
        <v>6000</v>
      </c>
      <c r="D710" s="1">
        <v>50025</v>
      </c>
      <c r="E710" t="s">
        <v>745</v>
      </c>
      <c r="F710" t="s">
        <v>30</v>
      </c>
      <c r="G710" t="s">
        <v>31</v>
      </c>
      <c r="H710" t="s">
        <v>32</v>
      </c>
      <c r="I710" t="s">
        <v>33</v>
      </c>
    </row>
    <row r="711" spans="1:15" x14ac:dyDescent="0.35">
      <c r="A711" t="str">
        <f>VLOOKUP(D711,'[1]EA osa'!A127:F1035,6,FALSE)</f>
        <v>Põhitegevuse kulud</v>
      </c>
      <c r="B711" t="s">
        <v>778</v>
      </c>
      <c r="C711">
        <v>29</v>
      </c>
      <c r="D711" s="1">
        <v>5064</v>
      </c>
      <c r="E711" t="s">
        <v>67</v>
      </c>
      <c r="F711" t="s">
        <v>299</v>
      </c>
      <c r="G711" t="s">
        <v>300</v>
      </c>
      <c r="H711" t="s">
        <v>32</v>
      </c>
      <c r="I711" t="s">
        <v>33</v>
      </c>
    </row>
    <row r="712" spans="1:15" x14ac:dyDescent="0.35">
      <c r="A712" t="str">
        <f>VLOOKUP(D712,'[1]EA osa'!A128:F1036,6,FALSE)</f>
        <v>Põhitegevuse kulud</v>
      </c>
      <c r="B712" t="s">
        <v>778</v>
      </c>
      <c r="C712">
        <v>1188</v>
      </c>
      <c r="D712" s="1">
        <v>5063</v>
      </c>
      <c r="E712" t="s">
        <v>72</v>
      </c>
      <c r="F712" t="s">
        <v>299</v>
      </c>
      <c r="G712" t="s">
        <v>300</v>
      </c>
      <c r="H712" t="s">
        <v>32</v>
      </c>
      <c r="I712" t="s">
        <v>33</v>
      </c>
    </row>
    <row r="713" spans="1:15" x14ac:dyDescent="0.35">
      <c r="A713" t="str">
        <f>VLOOKUP(D713,'[1]EA osa'!A129:F1037,6,FALSE)</f>
        <v>Põhitegevuse kulud</v>
      </c>
      <c r="B713" t="s">
        <v>778</v>
      </c>
      <c r="C713">
        <v>3600</v>
      </c>
      <c r="D713" s="1">
        <v>50025</v>
      </c>
      <c r="E713" t="s">
        <v>745</v>
      </c>
      <c r="F713" t="s">
        <v>299</v>
      </c>
      <c r="G713" t="s">
        <v>300</v>
      </c>
      <c r="H713" t="s">
        <v>32</v>
      </c>
      <c r="I713" t="s">
        <v>33</v>
      </c>
    </row>
    <row r="714" spans="1:15" x14ac:dyDescent="0.35">
      <c r="A714" t="str">
        <f>VLOOKUP(D714,'[1]EA osa'!A130:F1038,6,FALSE)</f>
        <v>Põhitegevuse kulud</v>
      </c>
      <c r="B714" t="s">
        <v>778</v>
      </c>
      <c r="C714">
        <v>29</v>
      </c>
      <c r="D714" s="1">
        <v>5064</v>
      </c>
      <c r="E714" t="s">
        <v>67</v>
      </c>
      <c r="F714" t="s">
        <v>143</v>
      </c>
      <c r="G714" t="s">
        <v>144</v>
      </c>
      <c r="H714" t="s">
        <v>32</v>
      </c>
      <c r="I714" t="s">
        <v>33</v>
      </c>
    </row>
    <row r="715" spans="1:15" x14ac:dyDescent="0.35">
      <c r="A715" t="str">
        <f>VLOOKUP(D715,'[1]EA osa'!A131:F1039,6,FALSE)</f>
        <v>Põhitegevuse kulud</v>
      </c>
      <c r="B715" t="s">
        <v>778</v>
      </c>
      <c r="C715">
        <v>1188</v>
      </c>
      <c r="D715" s="1">
        <v>5063</v>
      </c>
      <c r="E715" t="s">
        <v>72</v>
      </c>
      <c r="F715" t="s">
        <v>143</v>
      </c>
      <c r="G715" t="s">
        <v>144</v>
      </c>
      <c r="H715" t="s">
        <v>32</v>
      </c>
      <c r="I715" t="s">
        <v>33</v>
      </c>
    </row>
    <row r="716" spans="1:15" x14ac:dyDescent="0.35">
      <c r="A716" t="str">
        <f>VLOOKUP(D716,'[1]EA osa'!A132:F1040,6,FALSE)</f>
        <v>Põhitegevuse kulud</v>
      </c>
      <c r="B716" t="s">
        <v>778</v>
      </c>
      <c r="C716">
        <v>3600</v>
      </c>
      <c r="D716" s="1">
        <v>50025</v>
      </c>
      <c r="E716" t="s">
        <v>745</v>
      </c>
      <c r="F716" t="s">
        <v>143</v>
      </c>
      <c r="G716" t="s">
        <v>144</v>
      </c>
      <c r="H716" t="s">
        <v>32</v>
      </c>
      <c r="I716" t="s">
        <v>33</v>
      </c>
    </row>
    <row r="717" spans="1:15" x14ac:dyDescent="0.35">
      <c r="A717" t="str">
        <f>VLOOKUP(D717,'[1]EA osa'!A133:F1041,6,FALSE)</f>
        <v>Põhitegevuse kulud</v>
      </c>
      <c r="B717" t="s">
        <v>778</v>
      </c>
      <c r="C717">
        <v>-18430</v>
      </c>
      <c r="D717" s="1">
        <v>552520</v>
      </c>
      <c r="E717" t="s">
        <v>76</v>
      </c>
      <c r="F717" t="s">
        <v>189</v>
      </c>
      <c r="G717" t="s">
        <v>190</v>
      </c>
      <c r="H717" t="s">
        <v>260</v>
      </c>
      <c r="I717" t="s">
        <v>261</v>
      </c>
      <c r="N717" t="s">
        <v>779</v>
      </c>
      <c r="O717" t="s">
        <v>780</v>
      </c>
    </row>
    <row r="718" spans="1:15" x14ac:dyDescent="0.35">
      <c r="A718" t="str">
        <f>VLOOKUP(D718,'[1]EA osa'!A134:F1042,6,FALSE)</f>
        <v>Põhitegevuse kulud</v>
      </c>
      <c r="B718" t="s">
        <v>778</v>
      </c>
      <c r="C718">
        <v>-20</v>
      </c>
      <c r="D718" s="1">
        <v>5064</v>
      </c>
      <c r="E718" t="s">
        <v>67</v>
      </c>
      <c r="F718" t="s">
        <v>189</v>
      </c>
      <c r="G718" t="s">
        <v>190</v>
      </c>
      <c r="H718" t="s">
        <v>20</v>
      </c>
      <c r="I718" t="s">
        <v>21</v>
      </c>
      <c r="N718" t="s">
        <v>781</v>
      </c>
      <c r="O718" t="s">
        <v>782</v>
      </c>
    </row>
    <row r="719" spans="1:15" x14ac:dyDescent="0.35">
      <c r="A719" t="str">
        <f>VLOOKUP(D719,'[1]EA osa'!A135:F1043,6,FALSE)</f>
        <v>Põhitegevuse kulud</v>
      </c>
      <c r="B719" t="s">
        <v>778</v>
      </c>
      <c r="C719">
        <v>-813</v>
      </c>
      <c r="D719" s="1">
        <v>5063</v>
      </c>
      <c r="E719" t="s">
        <v>72</v>
      </c>
      <c r="F719" t="s">
        <v>189</v>
      </c>
      <c r="G719" t="s">
        <v>190</v>
      </c>
      <c r="H719" t="s">
        <v>20</v>
      </c>
      <c r="I719" t="s">
        <v>21</v>
      </c>
      <c r="N719" t="s">
        <v>781</v>
      </c>
      <c r="O719" t="s">
        <v>782</v>
      </c>
    </row>
    <row r="720" spans="1:15" x14ac:dyDescent="0.35">
      <c r="A720" t="str">
        <f>VLOOKUP(D720,'[1]EA osa'!A136:F1044,6,FALSE)</f>
        <v>Põhitegevuse kulud</v>
      </c>
      <c r="B720" t="s">
        <v>778</v>
      </c>
      <c r="C720">
        <v>-2464</v>
      </c>
      <c r="D720" s="1">
        <v>5005</v>
      </c>
      <c r="E720" t="s">
        <v>171</v>
      </c>
      <c r="F720" t="s">
        <v>189</v>
      </c>
      <c r="G720" t="s">
        <v>190</v>
      </c>
      <c r="H720" t="s">
        <v>20</v>
      </c>
      <c r="I720" t="s">
        <v>21</v>
      </c>
      <c r="N720" t="s">
        <v>781</v>
      </c>
      <c r="O720" t="s">
        <v>782</v>
      </c>
    </row>
    <row r="721" spans="1:13" x14ac:dyDescent="0.35">
      <c r="A721" t="str">
        <f>VLOOKUP(D721,'[1]EA osa'!A137:F1045,6,FALSE)</f>
        <v>Põhitegevuse kulud</v>
      </c>
      <c r="B721" t="s">
        <v>778</v>
      </c>
      <c r="C721">
        <v>-14</v>
      </c>
      <c r="D721" s="1">
        <v>5064</v>
      </c>
      <c r="E721" t="s">
        <v>67</v>
      </c>
      <c r="F721" t="s">
        <v>189</v>
      </c>
      <c r="G721" t="s">
        <v>190</v>
      </c>
      <c r="H721" t="s">
        <v>20</v>
      </c>
      <c r="I721" t="s">
        <v>21</v>
      </c>
    </row>
    <row r="722" spans="1:13" x14ac:dyDescent="0.35">
      <c r="A722" t="str">
        <f>VLOOKUP(D722,'[1]EA osa'!A138:F1046,6,FALSE)</f>
        <v>Põhitegevuse kulud</v>
      </c>
      <c r="B722" t="s">
        <v>778</v>
      </c>
      <c r="C722">
        <v>-581</v>
      </c>
      <c r="D722" s="1">
        <v>5063</v>
      </c>
      <c r="E722" t="s">
        <v>72</v>
      </c>
      <c r="F722" t="s">
        <v>189</v>
      </c>
      <c r="G722" t="s">
        <v>190</v>
      </c>
      <c r="H722" t="s">
        <v>20</v>
      </c>
      <c r="I722" t="s">
        <v>21</v>
      </c>
    </row>
    <row r="723" spans="1:13" x14ac:dyDescent="0.35">
      <c r="A723" t="str">
        <f>VLOOKUP(D723,'[1]EA osa'!A139:F1047,6,FALSE)</f>
        <v>Põhitegevuse kulud</v>
      </c>
      <c r="B723" t="s">
        <v>778</v>
      </c>
      <c r="C723">
        <v>-1762</v>
      </c>
      <c r="D723" s="1">
        <v>50021</v>
      </c>
      <c r="E723" t="s">
        <v>74</v>
      </c>
      <c r="F723" t="s">
        <v>189</v>
      </c>
      <c r="G723" t="s">
        <v>190</v>
      </c>
      <c r="H723" t="s">
        <v>20</v>
      </c>
      <c r="I723" t="s">
        <v>21</v>
      </c>
    </row>
    <row r="724" spans="1:13" x14ac:dyDescent="0.35">
      <c r="A724" t="str">
        <f>VLOOKUP(D724,'[1]EA osa'!A140:F1048,6,FALSE)</f>
        <v>Põhitegevuse kulud</v>
      </c>
      <c r="B724" t="s">
        <v>783</v>
      </c>
      <c r="C724">
        <v>140</v>
      </c>
      <c r="D724" s="1">
        <v>550099</v>
      </c>
      <c r="E724" t="s">
        <v>409</v>
      </c>
      <c r="F724" t="s">
        <v>77</v>
      </c>
      <c r="G724" t="s">
        <v>78</v>
      </c>
      <c r="H724" t="s">
        <v>152</v>
      </c>
      <c r="I724" t="s">
        <v>153</v>
      </c>
      <c r="L724" t="s">
        <v>784</v>
      </c>
      <c r="M724" t="s">
        <v>785</v>
      </c>
    </row>
    <row r="725" spans="1:13" x14ac:dyDescent="0.35">
      <c r="A725" t="str">
        <f>VLOOKUP(D725,'[1]EA osa'!A141:F1049,6,FALSE)</f>
        <v>Põhitegevuse kulud</v>
      </c>
      <c r="B725" t="s">
        <v>786</v>
      </c>
      <c r="C725">
        <v>3920</v>
      </c>
      <c r="D725" s="1">
        <v>552440</v>
      </c>
      <c r="E725" t="s">
        <v>387</v>
      </c>
      <c r="F725" t="s">
        <v>77</v>
      </c>
      <c r="G725" t="s">
        <v>78</v>
      </c>
      <c r="H725" t="s">
        <v>152</v>
      </c>
      <c r="I725" t="s">
        <v>153</v>
      </c>
      <c r="L725" t="s">
        <v>784</v>
      </c>
      <c r="M725" t="s">
        <v>785</v>
      </c>
    </row>
    <row r="726" spans="1:13" x14ac:dyDescent="0.35">
      <c r="A726" t="str">
        <f>VLOOKUP(D726,'[1]EA osa'!A142:F1050,6,FALSE)</f>
        <v>Põhitegevuse kulud</v>
      </c>
      <c r="B726" t="s">
        <v>783</v>
      </c>
      <c r="C726">
        <v>950</v>
      </c>
      <c r="D726" s="1">
        <v>552400</v>
      </c>
      <c r="E726" t="s">
        <v>746</v>
      </c>
      <c r="F726" t="s">
        <v>77</v>
      </c>
      <c r="G726" t="s">
        <v>78</v>
      </c>
      <c r="H726" t="s">
        <v>152</v>
      </c>
      <c r="I726" t="s">
        <v>153</v>
      </c>
      <c r="L726" t="s">
        <v>784</v>
      </c>
      <c r="M726" t="s">
        <v>785</v>
      </c>
    </row>
    <row r="727" spans="1:13" x14ac:dyDescent="0.35">
      <c r="A727" t="str">
        <f>VLOOKUP(D727,'[1]EA osa'!A143:F1051,6,FALSE)</f>
        <v>Investeerimistegevuse kulud</v>
      </c>
      <c r="B727" t="s">
        <v>787</v>
      </c>
      <c r="C727">
        <v>2216</v>
      </c>
      <c r="D727" s="1">
        <v>650200</v>
      </c>
      <c r="E727" t="s">
        <v>788</v>
      </c>
      <c r="F727" t="s">
        <v>200</v>
      </c>
      <c r="G727" t="s">
        <v>201</v>
      </c>
      <c r="H727" t="s">
        <v>24</v>
      </c>
      <c r="I727" t="s">
        <v>25</v>
      </c>
    </row>
    <row r="728" spans="1:13" x14ac:dyDescent="0.35">
      <c r="A728" t="str">
        <f>VLOOKUP(D728,'[1]EA osa'!A144:F1052,6,FALSE)</f>
        <v>Finantseerimistegevus</v>
      </c>
      <c r="B728" t="s">
        <v>789</v>
      </c>
      <c r="C728">
        <v>-7170</v>
      </c>
      <c r="D728" s="1">
        <v>2586</v>
      </c>
      <c r="E728" t="s">
        <v>790</v>
      </c>
      <c r="F728" t="s">
        <v>200</v>
      </c>
      <c r="G728" t="s">
        <v>201</v>
      </c>
      <c r="H728" t="s">
        <v>24</v>
      </c>
      <c r="I728" t="s">
        <v>25</v>
      </c>
    </row>
    <row r="729" spans="1:13" x14ac:dyDescent="0.35">
      <c r="A729" t="str">
        <f>VLOOKUP(D729,'[1]EA osa'!A145:F1053,6,FALSE)</f>
        <v>Põhitegevuse kulud</v>
      </c>
      <c r="B729" t="s">
        <v>791</v>
      </c>
      <c r="C729">
        <v>80</v>
      </c>
      <c r="D729" s="1">
        <v>5064</v>
      </c>
      <c r="E729" t="s">
        <v>67</v>
      </c>
      <c r="F729" t="s">
        <v>167</v>
      </c>
      <c r="G729" t="s">
        <v>168</v>
      </c>
      <c r="H729" t="s">
        <v>169</v>
      </c>
      <c r="I729" t="s">
        <v>170</v>
      </c>
    </row>
    <row r="730" spans="1:13" x14ac:dyDescent="0.35">
      <c r="A730" t="str">
        <f>VLOOKUP(D730,'[1]EA osa'!A2:F910,6,FALSE)</f>
        <v>Põhitegevuse kulud</v>
      </c>
      <c r="B730" t="s">
        <v>791</v>
      </c>
      <c r="C730">
        <v>3300</v>
      </c>
      <c r="D730" s="1">
        <v>5063</v>
      </c>
      <c r="E730" t="s">
        <v>72</v>
      </c>
      <c r="F730" t="s">
        <v>167</v>
      </c>
      <c r="G730" t="s">
        <v>168</v>
      </c>
      <c r="H730" t="s">
        <v>169</v>
      </c>
      <c r="I730" t="s">
        <v>170</v>
      </c>
    </row>
    <row r="731" spans="1:13" x14ac:dyDescent="0.35">
      <c r="A731" t="str">
        <f>VLOOKUP(D731,'[1]EA osa'!A3:F911,6,FALSE)</f>
        <v>Põhitegevuse kulud</v>
      </c>
      <c r="B731" t="s">
        <v>337</v>
      </c>
      <c r="C731">
        <v>10000</v>
      </c>
      <c r="D731" s="1">
        <v>5005</v>
      </c>
      <c r="E731" t="s">
        <v>171</v>
      </c>
      <c r="F731" t="s">
        <v>167</v>
      </c>
      <c r="G731" t="s">
        <v>168</v>
      </c>
      <c r="H731" t="s">
        <v>169</v>
      </c>
      <c r="I731" t="s">
        <v>170</v>
      </c>
    </row>
    <row r="732" spans="1:13" x14ac:dyDescent="0.35">
      <c r="A732" t="str">
        <f>VLOOKUP(D732,'[1]EA osa'!A4:F912,6,FALSE)</f>
        <v>Põhitegevuse kulud</v>
      </c>
      <c r="B732" t="s">
        <v>792</v>
      </c>
      <c r="C732">
        <v>-46</v>
      </c>
      <c r="D732" s="1">
        <v>5064</v>
      </c>
      <c r="E732" t="s">
        <v>67</v>
      </c>
      <c r="F732" t="s">
        <v>189</v>
      </c>
      <c r="G732" t="s">
        <v>190</v>
      </c>
      <c r="H732" t="s">
        <v>20</v>
      </c>
      <c r="I732" t="s">
        <v>21</v>
      </c>
    </row>
    <row r="733" spans="1:13" x14ac:dyDescent="0.35">
      <c r="A733" t="str">
        <f>VLOOKUP(D733,'[1]EA osa'!A5:F913,6,FALSE)</f>
        <v>Põhitegevuse kulud</v>
      </c>
      <c r="B733" t="s">
        <v>793</v>
      </c>
      <c r="C733">
        <v>-1881</v>
      </c>
      <c r="D733" s="1">
        <v>5063</v>
      </c>
      <c r="E733" t="s">
        <v>72</v>
      </c>
      <c r="F733" t="s">
        <v>189</v>
      </c>
      <c r="G733" t="s">
        <v>190</v>
      </c>
      <c r="H733" t="s">
        <v>20</v>
      </c>
      <c r="I733" t="s">
        <v>21</v>
      </c>
    </row>
    <row r="734" spans="1:13" x14ac:dyDescent="0.35">
      <c r="A734" t="str">
        <f>VLOOKUP(D734,'[1]EA osa'!A6:F914,6,FALSE)</f>
        <v>Põhitegevuse kulud</v>
      </c>
      <c r="B734" t="s">
        <v>794</v>
      </c>
      <c r="C734">
        <v>-5700</v>
      </c>
      <c r="D734" s="1">
        <v>50021</v>
      </c>
      <c r="E734" t="s">
        <v>74</v>
      </c>
      <c r="F734" t="s">
        <v>189</v>
      </c>
      <c r="G734" t="s">
        <v>190</v>
      </c>
      <c r="H734" t="s">
        <v>20</v>
      </c>
      <c r="I734" t="s">
        <v>21</v>
      </c>
    </row>
    <row r="735" spans="1:13" x14ac:dyDescent="0.35">
      <c r="A735" t="str">
        <f>VLOOKUP(D735,'[1]EA osa'!A7:F915,6,FALSE)</f>
        <v>Põhitegevuse kulud</v>
      </c>
      <c r="B735" t="s">
        <v>67</v>
      </c>
      <c r="C735">
        <v>96</v>
      </c>
      <c r="D735" s="1">
        <v>5064</v>
      </c>
      <c r="E735" t="s">
        <v>67</v>
      </c>
      <c r="F735" t="s">
        <v>189</v>
      </c>
      <c r="G735" t="s">
        <v>190</v>
      </c>
      <c r="H735" t="s">
        <v>20</v>
      </c>
      <c r="I735" t="s">
        <v>21</v>
      </c>
    </row>
    <row r="736" spans="1:13" x14ac:dyDescent="0.35">
      <c r="A736" t="str">
        <f>VLOOKUP(D736,'[1]EA osa'!A8:F916,6,FALSE)</f>
        <v>Põhitegevuse kulud</v>
      </c>
      <c r="B736" t="s">
        <v>72</v>
      </c>
      <c r="C736">
        <v>3946</v>
      </c>
      <c r="D736" s="1">
        <v>5063</v>
      </c>
      <c r="E736" t="s">
        <v>72</v>
      </c>
      <c r="F736" t="s">
        <v>189</v>
      </c>
      <c r="G736" t="s">
        <v>190</v>
      </c>
      <c r="H736" t="s">
        <v>20</v>
      </c>
      <c r="I736" t="s">
        <v>21</v>
      </c>
    </row>
    <row r="737" spans="1:15" x14ac:dyDescent="0.35">
      <c r="A737" t="str">
        <f>VLOOKUP(D737,'[1]EA osa'!A9:F917,6,FALSE)</f>
        <v>Põhitegevuse kulud</v>
      </c>
      <c r="B737" t="s">
        <v>795</v>
      </c>
      <c r="C737">
        <v>20880</v>
      </c>
      <c r="D737" s="1">
        <v>50021</v>
      </c>
      <c r="E737" t="s">
        <v>74</v>
      </c>
      <c r="F737" t="s">
        <v>77</v>
      </c>
      <c r="G737" t="s">
        <v>78</v>
      </c>
      <c r="H737" t="s">
        <v>152</v>
      </c>
      <c r="I737" t="s">
        <v>153</v>
      </c>
      <c r="N737" t="s">
        <v>163</v>
      </c>
      <c r="O737" t="s">
        <v>164</v>
      </c>
    </row>
    <row r="738" spans="1:15" x14ac:dyDescent="0.35">
      <c r="A738" t="str">
        <f>VLOOKUP(D738,'[1]EA osa'!A10:F918,6,FALSE)</f>
        <v>Põhitegevuse kulud</v>
      </c>
      <c r="B738" t="s">
        <v>796</v>
      </c>
      <c r="C738">
        <v>38400</v>
      </c>
      <c r="D738" s="1">
        <v>50021</v>
      </c>
      <c r="E738" t="s">
        <v>74</v>
      </c>
      <c r="F738" t="s">
        <v>127</v>
      </c>
      <c r="G738" t="s">
        <v>128</v>
      </c>
      <c r="H738" t="s">
        <v>129</v>
      </c>
      <c r="I738" t="s">
        <v>130</v>
      </c>
    </row>
    <row r="739" spans="1:15" x14ac:dyDescent="0.35">
      <c r="A739" t="str">
        <f>VLOOKUP(D739,'[1]EA osa'!A11:F919,6,FALSE)</f>
        <v>Põhitegevuse kulud</v>
      </c>
      <c r="B739" t="s">
        <v>797</v>
      </c>
      <c r="C739">
        <v>300</v>
      </c>
      <c r="D739" s="1">
        <v>553200</v>
      </c>
      <c r="E739" t="s">
        <v>797</v>
      </c>
      <c r="F739" t="s">
        <v>146</v>
      </c>
      <c r="G739" t="s">
        <v>147</v>
      </c>
      <c r="H739" t="s">
        <v>224</v>
      </c>
      <c r="I739" t="s">
        <v>225</v>
      </c>
    </row>
    <row r="740" spans="1:15" x14ac:dyDescent="0.35">
      <c r="A740" t="str">
        <f>VLOOKUP(D740,'[1]EA osa'!A12:F920,6,FALSE)</f>
        <v>Põhitegevuse kulud</v>
      </c>
      <c r="B740" t="s">
        <v>797</v>
      </c>
      <c r="C740">
        <v>400</v>
      </c>
      <c r="D740" s="1">
        <v>553200</v>
      </c>
      <c r="E740" t="s">
        <v>797</v>
      </c>
      <c r="F740" t="s">
        <v>146</v>
      </c>
      <c r="G740" t="s">
        <v>147</v>
      </c>
      <c r="H740" t="s">
        <v>148</v>
      </c>
      <c r="I740" t="s">
        <v>149</v>
      </c>
    </row>
    <row r="741" spans="1:15" x14ac:dyDescent="0.35">
      <c r="A741" t="str">
        <f>VLOOKUP(D741,'[1]EA osa'!A13:F921,6,FALSE)</f>
        <v>Põhitegevuse kulud</v>
      </c>
      <c r="B741" t="s">
        <v>774</v>
      </c>
      <c r="C741">
        <v>500</v>
      </c>
      <c r="D741" s="1">
        <v>550060</v>
      </c>
      <c r="E741" t="s">
        <v>774</v>
      </c>
      <c r="F741" t="s">
        <v>146</v>
      </c>
      <c r="G741" t="s">
        <v>147</v>
      </c>
      <c r="H741" t="s">
        <v>148</v>
      </c>
      <c r="I741" t="s">
        <v>149</v>
      </c>
    </row>
    <row r="742" spans="1:15" x14ac:dyDescent="0.35">
      <c r="A742" t="str">
        <f>VLOOKUP(D742,'[1]EA osa'!A14:F922,6,FALSE)</f>
        <v>Põhitegevuse kulud</v>
      </c>
      <c r="B742" t="s">
        <v>798</v>
      </c>
      <c r="C742">
        <v>100</v>
      </c>
      <c r="D742" s="1">
        <v>551307</v>
      </c>
      <c r="E742" t="s">
        <v>798</v>
      </c>
      <c r="F742" t="s">
        <v>146</v>
      </c>
      <c r="G742" t="s">
        <v>147</v>
      </c>
      <c r="H742" t="s">
        <v>226</v>
      </c>
      <c r="I742" t="s">
        <v>227</v>
      </c>
    </row>
    <row r="743" spans="1:15" x14ac:dyDescent="0.35">
      <c r="A743" t="str">
        <f>VLOOKUP(D743,'[1]EA osa'!A15:F923,6,FALSE)</f>
        <v>Põhitegevuse kulud</v>
      </c>
      <c r="B743" t="s">
        <v>799</v>
      </c>
      <c r="C743">
        <v>52</v>
      </c>
      <c r="D743" s="1">
        <v>5064</v>
      </c>
      <c r="E743" t="s">
        <v>67</v>
      </c>
      <c r="F743" t="s">
        <v>167</v>
      </c>
      <c r="G743" t="s">
        <v>168</v>
      </c>
      <c r="H743" t="s">
        <v>169</v>
      </c>
      <c r="I743" t="s">
        <v>170</v>
      </c>
      <c r="L743" t="s">
        <v>209</v>
      </c>
      <c r="M743" t="s">
        <v>210</v>
      </c>
    </row>
    <row r="744" spans="1:15" x14ac:dyDescent="0.35">
      <c r="A744" t="str">
        <f>VLOOKUP(D744,'[1]EA osa'!A16:F924,6,FALSE)</f>
        <v>Põhitegevuse kulud</v>
      </c>
      <c r="B744" t="s">
        <v>800</v>
      </c>
      <c r="C744">
        <v>2145</v>
      </c>
      <c r="D744" s="1">
        <v>5063</v>
      </c>
      <c r="E744" t="s">
        <v>72</v>
      </c>
      <c r="F744" t="s">
        <v>167</v>
      </c>
      <c r="G744" t="s">
        <v>168</v>
      </c>
      <c r="H744" t="s">
        <v>169</v>
      </c>
      <c r="I744" t="s">
        <v>170</v>
      </c>
      <c r="L744" t="s">
        <v>209</v>
      </c>
      <c r="M744" t="s">
        <v>210</v>
      </c>
    </row>
    <row r="745" spans="1:15" x14ac:dyDescent="0.35">
      <c r="A745" t="str">
        <f>VLOOKUP(D745,'[1]EA osa'!A17:F925,6,FALSE)</f>
        <v>Põhitegevuse kulud</v>
      </c>
      <c r="B745" t="s">
        <v>801</v>
      </c>
      <c r="C745">
        <v>6500</v>
      </c>
      <c r="D745" s="1">
        <v>50021</v>
      </c>
      <c r="E745" t="s">
        <v>74</v>
      </c>
      <c r="F745" t="s">
        <v>167</v>
      </c>
      <c r="G745" t="s">
        <v>168</v>
      </c>
      <c r="H745" t="s">
        <v>169</v>
      </c>
      <c r="I745" t="s">
        <v>170</v>
      </c>
      <c r="L745" t="s">
        <v>209</v>
      </c>
      <c r="M745" t="s">
        <v>210</v>
      </c>
    </row>
    <row r="746" spans="1:15" x14ac:dyDescent="0.35">
      <c r="A746" t="str">
        <f>VLOOKUP(D746,'[1]EA osa'!A18:F926,6,FALSE)</f>
        <v>Põhitegevuse kulud</v>
      </c>
      <c r="B746" t="s">
        <v>802</v>
      </c>
      <c r="C746">
        <v>13997</v>
      </c>
      <c r="D746" s="1">
        <v>554020</v>
      </c>
      <c r="E746" t="s">
        <v>802</v>
      </c>
      <c r="F746" t="s">
        <v>167</v>
      </c>
      <c r="G746" t="s">
        <v>168</v>
      </c>
      <c r="H746" t="s">
        <v>226</v>
      </c>
      <c r="I746" t="s">
        <v>227</v>
      </c>
    </row>
    <row r="747" spans="1:15" x14ac:dyDescent="0.35">
      <c r="A747" t="str">
        <f>VLOOKUP(D747,'[1]EA osa'!A19:F927,6,FALSE)</f>
        <v>Põhitegevuse kulud</v>
      </c>
      <c r="B747" t="s">
        <v>67</v>
      </c>
      <c r="C747">
        <v>102</v>
      </c>
      <c r="D747" s="1">
        <v>5064</v>
      </c>
      <c r="E747" t="s">
        <v>67</v>
      </c>
      <c r="F747" t="s">
        <v>167</v>
      </c>
      <c r="G747" t="s">
        <v>168</v>
      </c>
      <c r="H747" t="s">
        <v>226</v>
      </c>
      <c r="I747" t="s">
        <v>227</v>
      </c>
    </row>
    <row r="748" spans="1:15" x14ac:dyDescent="0.35">
      <c r="A748" t="str">
        <f>VLOOKUP(D748,'[1]EA osa'!A20:F928,6,FALSE)</f>
        <v>Põhitegevuse kulud</v>
      </c>
      <c r="B748" t="s">
        <v>72</v>
      </c>
      <c r="C748">
        <v>4186</v>
      </c>
      <c r="D748" s="1">
        <v>5063</v>
      </c>
      <c r="E748" t="s">
        <v>72</v>
      </c>
      <c r="F748" t="s">
        <v>167</v>
      </c>
      <c r="G748" t="s">
        <v>168</v>
      </c>
      <c r="H748" t="s">
        <v>226</v>
      </c>
      <c r="I748" t="s">
        <v>227</v>
      </c>
    </row>
    <row r="749" spans="1:15" x14ac:dyDescent="0.35">
      <c r="A749" t="str">
        <f>VLOOKUP(D749,'[1]EA osa'!A21:F929,6,FALSE)</f>
        <v>Põhitegevuse kulud</v>
      </c>
      <c r="B749" t="s">
        <v>803</v>
      </c>
      <c r="C749">
        <v>12685</v>
      </c>
      <c r="D749" s="1">
        <v>50021</v>
      </c>
      <c r="E749" t="s">
        <v>74</v>
      </c>
      <c r="F749" t="s">
        <v>167</v>
      </c>
      <c r="G749" t="s">
        <v>168</v>
      </c>
      <c r="H749" t="s">
        <v>226</v>
      </c>
      <c r="I749" t="s">
        <v>227</v>
      </c>
    </row>
    <row r="750" spans="1:15" x14ac:dyDescent="0.35">
      <c r="A750" t="str">
        <f>VLOOKUP(D750,'[1]EA osa'!A22:F930,6,FALSE)</f>
        <v>Põhitegevuse kulud</v>
      </c>
      <c r="B750" t="s">
        <v>53</v>
      </c>
      <c r="C750">
        <v>3510</v>
      </c>
      <c r="D750" s="1">
        <v>551500</v>
      </c>
      <c r="E750" t="s">
        <v>53</v>
      </c>
      <c r="F750" t="s">
        <v>167</v>
      </c>
      <c r="G750" t="s">
        <v>168</v>
      </c>
      <c r="H750" t="s">
        <v>226</v>
      </c>
      <c r="I750" t="s">
        <v>227</v>
      </c>
    </row>
    <row r="751" spans="1:15" x14ac:dyDescent="0.35">
      <c r="A751" t="str">
        <f>VLOOKUP(D751,'[1]EA osa'!A23:F931,6,FALSE)</f>
        <v>Põhitegevuse kulud</v>
      </c>
      <c r="B751" t="s">
        <v>804</v>
      </c>
      <c r="C751">
        <v>47520</v>
      </c>
      <c r="D751" s="1">
        <v>552100</v>
      </c>
      <c r="E751" t="s">
        <v>805</v>
      </c>
      <c r="F751" t="s">
        <v>167</v>
      </c>
      <c r="G751" t="s">
        <v>168</v>
      </c>
      <c r="H751" t="s">
        <v>226</v>
      </c>
      <c r="I751" t="s">
        <v>227</v>
      </c>
    </row>
    <row r="752" spans="1:15" x14ac:dyDescent="0.35">
      <c r="A752" t="str">
        <f>VLOOKUP(D752,'[1]EA osa'!A24:F932,6,FALSE)</f>
        <v>Põhitegevuse kulud</v>
      </c>
      <c r="B752" t="s">
        <v>806</v>
      </c>
      <c r="C752">
        <v>4000</v>
      </c>
      <c r="D752" s="1">
        <v>554090</v>
      </c>
      <c r="E752" t="s">
        <v>698</v>
      </c>
      <c r="F752" t="s">
        <v>167</v>
      </c>
      <c r="G752" t="s">
        <v>168</v>
      </c>
      <c r="H752" t="s">
        <v>169</v>
      </c>
      <c r="I752" t="s">
        <v>170</v>
      </c>
    </row>
    <row r="753" spans="1:9" x14ac:dyDescent="0.35">
      <c r="A753" t="str">
        <f>VLOOKUP(D753,'[1]EA osa'!A25:F933,6,FALSE)</f>
        <v>Põhitegevuse kulud</v>
      </c>
      <c r="B753" t="s">
        <v>462</v>
      </c>
      <c r="C753">
        <v>980</v>
      </c>
      <c r="D753" s="1">
        <v>452800</v>
      </c>
      <c r="E753" t="s">
        <v>462</v>
      </c>
      <c r="F753" t="s">
        <v>390</v>
      </c>
      <c r="G753" t="s">
        <v>391</v>
      </c>
      <c r="H753" t="s">
        <v>112</v>
      </c>
      <c r="I753" t="s">
        <v>113</v>
      </c>
    </row>
    <row r="754" spans="1:9" x14ac:dyDescent="0.35">
      <c r="A754" t="str">
        <f>VLOOKUP(D754,'[1]EA osa'!A26:F934,6,FALSE)</f>
        <v>Põhitegevuse kulud</v>
      </c>
      <c r="B754" t="s">
        <v>698</v>
      </c>
      <c r="C754">
        <v>5600</v>
      </c>
      <c r="D754" s="1">
        <v>554090</v>
      </c>
      <c r="E754" t="s">
        <v>698</v>
      </c>
      <c r="F754" t="s">
        <v>167</v>
      </c>
      <c r="G754" t="s">
        <v>168</v>
      </c>
      <c r="H754" t="s">
        <v>169</v>
      </c>
      <c r="I754" t="s">
        <v>170</v>
      </c>
    </row>
    <row r="755" spans="1:9" x14ac:dyDescent="0.35">
      <c r="A755" t="str">
        <f>VLOOKUP(D755,'[1]EA osa'!A27:F935,6,FALSE)</f>
        <v>Põhitegevuse kulud</v>
      </c>
      <c r="B755" t="s">
        <v>770</v>
      </c>
      <c r="C755">
        <v>2500</v>
      </c>
      <c r="D755" s="1">
        <v>554031</v>
      </c>
      <c r="E755" t="s">
        <v>770</v>
      </c>
      <c r="F755" t="s">
        <v>167</v>
      </c>
      <c r="G755" t="s">
        <v>168</v>
      </c>
      <c r="H755" t="s">
        <v>169</v>
      </c>
      <c r="I755" t="s">
        <v>170</v>
      </c>
    </row>
    <row r="756" spans="1:9" x14ac:dyDescent="0.35">
      <c r="A756" t="str">
        <f>VLOOKUP(D756,'[1]EA osa'!A28:F936,6,FALSE)</f>
        <v>Põhitegevuse kulud</v>
      </c>
      <c r="B756" t="s">
        <v>807</v>
      </c>
      <c r="C756">
        <v>3000</v>
      </c>
      <c r="D756" s="1">
        <v>553290</v>
      </c>
      <c r="E756" t="s">
        <v>807</v>
      </c>
      <c r="F756" t="s">
        <v>167</v>
      </c>
      <c r="G756" t="s">
        <v>168</v>
      </c>
      <c r="H756" t="s">
        <v>169</v>
      </c>
      <c r="I756" t="s">
        <v>170</v>
      </c>
    </row>
    <row r="757" spans="1:9" x14ac:dyDescent="0.35">
      <c r="A757" t="str">
        <f>VLOOKUP(D757,'[1]EA osa'!A29:F937,6,FALSE)</f>
        <v>Põhitegevuse kulud</v>
      </c>
      <c r="B757" t="s">
        <v>76</v>
      </c>
      <c r="C757">
        <v>4000</v>
      </c>
      <c r="D757" s="1">
        <v>552520</v>
      </c>
      <c r="E757" t="s">
        <v>76</v>
      </c>
      <c r="F757" t="s">
        <v>167</v>
      </c>
      <c r="G757" t="s">
        <v>168</v>
      </c>
      <c r="H757" t="s">
        <v>169</v>
      </c>
      <c r="I757" t="s">
        <v>170</v>
      </c>
    </row>
    <row r="758" spans="1:9" x14ac:dyDescent="0.35">
      <c r="A758" t="str">
        <f>VLOOKUP(D758,'[1]EA osa'!A30:F938,6,FALSE)</f>
        <v>Põhitegevuse kulud</v>
      </c>
      <c r="B758" t="s">
        <v>218</v>
      </c>
      <c r="C758">
        <v>8900</v>
      </c>
      <c r="D758" s="1">
        <v>552230</v>
      </c>
      <c r="E758" t="s">
        <v>218</v>
      </c>
      <c r="F758" t="s">
        <v>167</v>
      </c>
      <c r="G758" t="s">
        <v>168</v>
      </c>
      <c r="H758" t="s">
        <v>169</v>
      </c>
      <c r="I758" t="s">
        <v>170</v>
      </c>
    </row>
    <row r="759" spans="1:9" x14ac:dyDescent="0.35">
      <c r="A759" t="str">
        <f>VLOOKUP(D759,'[1]EA osa'!A31:F939,6,FALSE)</f>
        <v>Põhitegevuse kulud</v>
      </c>
      <c r="B759" t="s">
        <v>458</v>
      </c>
      <c r="C759">
        <v>70000</v>
      </c>
      <c r="D759" s="1">
        <v>552200</v>
      </c>
      <c r="E759" t="s">
        <v>458</v>
      </c>
      <c r="F759" t="s">
        <v>167</v>
      </c>
      <c r="G759" t="s">
        <v>168</v>
      </c>
      <c r="H759" t="s">
        <v>169</v>
      </c>
      <c r="I759" t="s">
        <v>170</v>
      </c>
    </row>
    <row r="760" spans="1:9" x14ac:dyDescent="0.35">
      <c r="A760" t="str">
        <f>VLOOKUP(D760,'[1]EA osa'!A32:F940,6,FALSE)</f>
        <v>Põhitegevuse kulud</v>
      </c>
      <c r="B760" t="s">
        <v>223</v>
      </c>
      <c r="C760">
        <v>9000</v>
      </c>
      <c r="D760" s="1">
        <v>551590</v>
      </c>
      <c r="E760" t="s">
        <v>223</v>
      </c>
      <c r="F760" t="s">
        <v>167</v>
      </c>
      <c r="G760" t="s">
        <v>168</v>
      </c>
      <c r="H760" t="s">
        <v>169</v>
      </c>
      <c r="I760" t="s">
        <v>170</v>
      </c>
    </row>
    <row r="761" spans="1:9" x14ac:dyDescent="0.35">
      <c r="A761" t="str">
        <f>VLOOKUP(D761,'[1]EA osa'!A33:F941,6,FALSE)</f>
        <v>Põhitegevuse kulud</v>
      </c>
      <c r="B761" t="s">
        <v>412</v>
      </c>
      <c r="C761">
        <v>1900</v>
      </c>
      <c r="D761" s="1">
        <v>551300</v>
      </c>
      <c r="E761" t="s">
        <v>412</v>
      </c>
      <c r="F761" t="s">
        <v>167</v>
      </c>
      <c r="G761" t="s">
        <v>168</v>
      </c>
      <c r="H761" t="s">
        <v>169</v>
      </c>
      <c r="I761" t="s">
        <v>170</v>
      </c>
    </row>
    <row r="762" spans="1:9" x14ac:dyDescent="0.35">
      <c r="A762" t="str">
        <f>VLOOKUP(D762,'[1]EA osa'!A34:F942,6,FALSE)</f>
        <v>Põhitegevuse kulud</v>
      </c>
      <c r="B762" t="s">
        <v>37</v>
      </c>
      <c r="C762">
        <v>5000</v>
      </c>
      <c r="D762" s="1">
        <v>550400</v>
      </c>
      <c r="E762" t="s">
        <v>37</v>
      </c>
      <c r="F762" t="s">
        <v>167</v>
      </c>
      <c r="G762" t="s">
        <v>168</v>
      </c>
      <c r="H762" t="s">
        <v>169</v>
      </c>
      <c r="I762" t="s">
        <v>170</v>
      </c>
    </row>
    <row r="763" spans="1:9" x14ac:dyDescent="0.35">
      <c r="A763" t="str">
        <f>VLOOKUP(D763,'[1]EA osa'!A35:F943,6,FALSE)</f>
        <v>Põhitegevuse kulud</v>
      </c>
      <c r="B763" t="s">
        <v>409</v>
      </c>
      <c r="C763">
        <v>420</v>
      </c>
      <c r="D763" s="1">
        <v>550099</v>
      </c>
      <c r="E763" t="s">
        <v>409</v>
      </c>
      <c r="F763" t="s">
        <v>167</v>
      </c>
      <c r="G763" t="s">
        <v>168</v>
      </c>
      <c r="H763" t="s">
        <v>169</v>
      </c>
      <c r="I763" t="s">
        <v>170</v>
      </c>
    </row>
    <row r="764" spans="1:9" x14ac:dyDescent="0.35">
      <c r="A764" t="str">
        <f>VLOOKUP(D764,'[1]EA osa'!A36:F944,6,FALSE)</f>
        <v>Põhitegevuse kulud</v>
      </c>
      <c r="B764" t="s">
        <v>774</v>
      </c>
      <c r="C764">
        <v>1200</v>
      </c>
      <c r="D764" s="1">
        <v>550060</v>
      </c>
      <c r="E764" t="s">
        <v>774</v>
      </c>
      <c r="F764" t="s">
        <v>167</v>
      </c>
      <c r="G764" t="s">
        <v>168</v>
      </c>
      <c r="H764" t="s">
        <v>169</v>
      </c>
      <c r="I764" t="s">
        <v>170</v>
      </c>
    </row>
    <row r="765" spans="1:9" x14ac:dyDescent="0.35">
      <c r="A765" t="str">
        <f>VLOOKUP(D765,'[1]EA osa'!A37:F945,6,FALSE)</f>
        <v>Põhitegevuse tulud</v>
      </c>
      <c r="B765" t="s">
        <v>808</v>
      </c>
      <c r="C765">
        <v>18000</v>
      </c>
      <c r="D765" s="1">
        <v>322432</v>
      </c>
      <c r="E765" t="s">
        <v>808</v>
      </c>
      <c r="F765" t="s">
        <v>167</v>
      </c>
      <c r="G765" t="s">
        <v>168</v>
      </c>
      <c r="H765" t="s">
        <v>169</v>
      </c>
      <c r="I765" t="s">
        <v>170</v>
      </c>
    </row>
    <row r="766" spans="1:9" x14ac:dyDescent="0.35">
      <c r="A766" t="str">
        <f>VLOOKUP(D766,'[1]EA osa'!A38:F946,6,FALSE)</f>
        <v>Põhitegevuse tulud</v>
      </c>
      <c r="B766" t="s">
        <v>809</v>
      </c>
      <c r="C766">
        <v>18000</v>
      </c>
      <c r="D766" s="1">
        <v>322431</v>
      </c>
      <c r="E766" t="s">
        <v>809</v>
      </c>
      <c r="F766" t="s">
        <v>167</v>
      </c>
      <c r="G766" t="s">
        <v>168</v>
      </c>
      <c r="H766" t="s">
        <v>169</v>
      </c>
      <c r="I766" t="s">
        <v>170</v>
      </c>
    </row>
    <row r="767" spans="1:9" x14ac:dyDescent="0.35">
      <c r="A767" t="str">
        <f>VLOOKUP(D767,'[1]EA osa'!A39:F947,6,FALSE)</f>
        <v>Põhitegevuse kulud</v>
      </c>
      <c r="B767" t="s">
        <v>375</v>
      </c>
      <c r="C767">
        <v>1300</v>
      </c>
      <c r="D767" s="1">
        <v>550040</v>
      </c>
      <c r="E767" t="s">
        <v>375</v>
      </c>
      <c r="F767" t="s">
        <v>167</v>
      </c>
      <c r="G767" t="s">
        <v>168</v>
      </c>
      <c r="H767" t="s">
        <v>169</v>
      </c>
      <c r="I767" t="s">
        <v>170</v>
      </c>
    </row>
    <row r="768" spans="1:9" x14ac:dyDescent="0.35">
      <c r="A768" t="str">
        <f>VLOOKUP(D768,'[1]EA osa'!A40:F948,6,FALSE)</f>
        <v>Põhitegevuse kulud</v>
      </c>
      <c r="B768" t="s">
        <v>810</v>
      </c>
      <c r="C768">
        <v>500</v>
      </c>
      <c r="D768" s="1">
        <v>550041</v>
      </c>
      <c r="E768" t="s">
        <v>810</v>
      </c>
      <c r="F768" t="s">
        <v>167</v>
      </c>
      <c r="G768" t="s">
        <v>168</v>
      </c>
      <c r="H768" t="s">
        <v>169</v>
      </c>
      <c r="I768" t="s">
        <v>170</v>
      </c>
    </row>
    <row r="769" spans="1:15" x14ac:dyDescent="0.35">
      <c r="A769" t="str">
        <f>VLOOKUP(D769,'[1]EA osa'!A41:F949,6,FALSE)</f>
        <v>Põhitegevuse kulud</v>
      </c>
      <c r="B769" t="s">
        <v>811</v>
      </c>
      <c r="C769">
        <v>3100</v>
      </c>
      <c r="D769" s="1">
        <v>550010</v>
      </c>
      <c r="E769" t="s">
        <v>811</v>
      </c>
      <c r="F769" t="s">
        <v>167</v>
      </c>
      <c r="G769" t="s">
        <v>168</v>
      </c>
      <c r="H769" t="s">
        <v>169</v>
      </c>
      <c r="I769" t="s">
        <v>170</v>
      </c>
    </row>
    <row r="770" spans="1:15" x14ac:dyDescent="0.35">
      <c r="A770" t="str">
        <f>VLOOKUP(D770,'[1]EA osa'!A42:F950,6,FALSE)</f>
        <v>Põhitegevuse kulud</v>
      </c>
      <c r="B770" t="s">
        <v>768</v>
      </c>
      <c r="C770">
        <v>975</v>
      </c>
      <c r="D770" s="1">
        <v>550001</v>
      </c>
      <c r="E770" t="s">
        <v>768</v>
      </c>
      <c r="F770" t="s">
        <v>167</v>
      </c>
      <c r="G770" t="s">
        <v>168</v>
      </c>
      <c r="H770" t="s">
        <v>169</v>
      </c>
      <c r="I770" t="s">
        <v>170</v>
      </c>
    </row>
    <row r="771" spans="1:15" x14ac:dyDescent="0.35">
      <c r="A771" t="str">
        <f>VLOOKUP(D771,'[1]EA osa'!A43:F951,6,FALSE)</f>
        <v>Põhitegevuse kulud</v>
      </c>
      <c r="B771" t="s">
        <v>812</v>
      </c>
      <c r="C771">
        <v>700</v>
      </c>
      <c r="D771" s="1">
        <v>550000</v>
      </c>
      <c r="E771" t="s">
        <v>812</v>
      </c>
      <c r="F771" t="s">
        <v>167</v>
      </c>
      <c r="G771" t="s">
        <v>168</v>
      </c>
      <c r="H771" t="s">
        <v>169</v>
      </c>
      <c r="I771" t="s">
        <v>170</v>
      </c>
    </row>
    <row r="772" spans="1:15" x14ac:dyDescent="0.35">
      <c r="A772" t="str">
        <f>VLOOKUP(D772,'[1]EA osa'!A44:F952,6,FALSE)</f>
        <v>Põhitegevuse tulud</v>
      </c>
      <c r="B772" t="s">
        <v>172</v>
      </c>
      <c r="C772">
        <v>1209600</v>
      </c>
      <c r="D772" s="1">
        <v>322430</v>
      </c>
      <c r="E772" t="s">
        <v>172</v>
      </c>
      <c r="F772" t="s">
        <v>167</v>
      </c>
      <c r="G772" t="s">
        <v>168</v>
      </c>
      <c r="H772" t="s">
        <v>169</v>
      </c>
      <c r="I772" t="s">
        <v>170</v>
      </c>
    </row>
    <row r="773" spans="1:15" x14ac:dyDescent="0.35">
      <c r="A773" t="str">
        <f>VLOOKUP(D773,'[1]EA osa'!A45:F953,6,FALSE)</f>
        <v>Põhitegevuse kulud</v>
      </c>
      <c r="B773" t="s">
        <v>805</v>
      </c>
      <c r="C773">
        <v>92000</v>
      </c>
      <c r="D773" s="1">
        <v>552100</v>
      </c>
      <c r="E773" t="s">
        <v>805</v>
      </c>
      <c r="F773" t="s">
        <v>167</v>
      </c>
      <c r="G773" t="s">
        <v>168</v>
      </c>
      <c r="H773" t="s">
        <v>169</v>
      </c>
      <c r="I773" t="s">
        <v>170</v>
      </c>
    </row>
    <row r="774" spans="1:15" x14ac:dyDescent="0.35">
      <c r="A774" t="str">
        <f>VLOOKUP(D774,'[1]EA osa'!A46:F954,6,FALSE)</f>
        <v>Põhitegevuse kulud</v>
      </c>
      <c r="B774" t="s">
        <v>67</v>
      </c>
      <c r="C774">
        <v>4342</v>
      </c>
      <c r="D774" s="1">
        <v>5064</v>
      </c>
      <c r="E774" t="s">
        <v>67</v>
      </c>
      <c r="F774" t="s">
        <v>167</v>
      </c>
      <c r="G774" t="s">
        <v>168</v>
      </c>
      <c r="H774" t="s">
        <v>169</v>
      </c>
      <c r="I774" t="s">
        <v>170</v>
      </c>
    </row>
    <row r="775" spans="1:15" x14ac:dyDescent="0.35">
      <c r="A775" t="str">
        <f>VLOOKUP(D775,'[1]EA osa'!A47:F955,6,FALSE)</f>
        <v>Põhitegevuse kulud</v>
      </c>
      <c r="B775" t="s">
        <v>72</v>
      </c>
      <c r="C775">
        <v>179122</v>
      </c>
      <c r="D775" s="1">
        <v>5063</v>
      </c>
      <c r="E775" t="s">
        <v>72</v>
      </c>
      <c r="F775" t="s">
        <v>167</v>
      </c>
      <c r="G775" t="s">
        <v>168</v>
      </c>
      <c r="H775" t="s">
        <v>169</v>
      </c>
      <c r="I775" t="s">
        <v>170</v>
      </c>
    </row>
    <row r="776" spans="1:15" x14ac:dyDescent="0.35">
      <c r="A776" t="str">
        <f>VLOOKUP(D776,'[1]EA osa'!A48:F956,6,FALSE)</f>
        <v>Põhitegevuse kulud</v>
      </c>
      <c r="B776" t="s">
        <v>74</v>
      </c>
      <c r="C776">
        <v>542795</v>
      </c>
      <c r="D776" s="1">
        <v>50021</v>
      </c>
      <c r="E776" t="s">
        <v>74</v>
      </c>
      <c r="F776" t="s">
        <v>167</v>
      </c>
      <c r="G776" t="s">
        <v>168</v>
      </c>
      <c r="H776" t="s">
        <v>169</v>
      </c>
      <c r="I776" t="s">
        <v>170</v>
      </c>
    </row>
    <row r="777" spans="1:15" x14ac:dyDescent="0.35">
      <c r="A777" t="str">
        <f>VLOOKUP(D777,'[1]EA osa'!A49:F957,6,FALSE)</f>
        <v>Põhitegevuse tulud</v>
      </c>
      <c r="B777" t="s">
        <v>813</v>
      </c>
      <c r="C777">
        <v>11000</v>
      </c>
      <c r="D777" s="1">
        <v>382540</v>
      </c>
      <c r="E777" t="s">
        <v>814</v>
      </c>
      <c r="F777" t="s">
        <v>44</v>
      </c>
      <c r="G777" t="s">
        <v>45</v>
      </c>
      <c r="H777" t="s">
        <v>20</v>
      </c>
      <c r="I777" t="s">
        <v>21</v>
      </c>
    </row>
    <row r="778" spans="1:15" x14ac:dyDescent="0.35">
      <c r="A778" t="str">
        <f>VLOOKUP(D778,'[1]EA osa'!A50:F958,6,FALSE)</f>
        <v>Põhitegevuse kulud</v>
      </c>
      <c r="B778" t="s">
        <v>815</v>
      </c>
      <c r="C778">
        <v>-732</v>
      </c>
      <c r="D778" s="1">
        <v>5064</v>
      </c>
      <c r="E778" t="s">
        <v>67</v>
      </c>
      <c r="F778" t="s">
        <v>77</v>
      </c>
      <c r="G778" t="s">
        <v>78</v>
      </c>
      <c r="H778" t="s">
        <v>32</v>
      </c>
      <c r="I778" t="s">
        <v>33</v>
      </c>
      <c r="L778" t="s">
        <v>394</v>
      </c>
      <c r="M778" t="s">
        <v>395</v>
      </c>
      <c r="N778" t="s">
        <v>816</v>
      </c>
      <c r="O778" t="s">
        <v>817</v>
      </c>
    </row>
    <row r="779" spans="1:15" x14ac:dyDescent="0.35">
      <c r="A779" t="str">
        <f>VLOOKUP(D779,'[1]EA osa'!A51:F959,6,FALSE)</f>
        <v>Põhitegevuse kulud</v>
      </c>
      <c r="B779" t="s">
        <v>815</v>
      </c>
      <c r="C779">
        <v>-30187</v>
      </c>
      <c r="D779" s="1">
        <v>5063</v>
      </c>
      <c r="E779" t="s">
        <v>72</v>
      </c>
      <c r="F779" t="s">
        <v>77</v>
      </c>
      <c r="G779" t="s">
        <v>78</v>
      </c>
      <c r="H779" t="s">
        <v>32</v>
      </c>
      <c r="I779" t="s">
        <v>33</v>
      </c>
      <c r="L779" t="s">
        <v>394</v>
      </c>
      <c r="M779" t="s">
        <v>395</v>
      </c>
      <c r="N779" t="s">
        <v>816</v>
      </c>
      <c r="O779" t="s">
        <v>817</v>
      </c>
    </row>
    <row r="780" spans="1:15" x14ac:dyDescent="0.35">
      <c r="A780" t="str">
        <f>VLOOKUP(D780,'[1]EA osa'!A52:F960,6,FALSE)</f>
        <v>Põhitegevuse kulud</v>
      </c>
      <c r="B780" t="s">
        <v>815</v>
      </c>
      <c r="C780">
        <v>-91475</v>
      </c>
      <c r="D780" s="1">
        <v>50020</v>
      </c>
      <c r="E780" t="s">
        <v>117</v>
      </c>
      <c r="F780" t="s">
        <v>77</v>
      </c>
      <c r="G780" t="s">
        <v>78</v>
      </c>
      <c r="H780" t="s">
        <v>32</v>
      </c>
      <c r="I780" t="s">
        <v>33</v>
      </c>
      <c r="L780" t="s">
        <v>394</v>
      </c>
      <c r="M780" t="s">
        <v>395</v>
      </c>
      <c r="N780" t="s">
        <v>816</v>
      </c>
      <c r="O780" t="s">
        <v>817</v>
      </c>
    </row>
    <row r="781" spans="1:15" x14ac:dyDescent="0.35">
      <c r="A781" t="str">
        <f>VLOOKUP(D781,'[1]EA osa'!A53:F961,6,FALSE)</f>
        <v>Finantseerimistegevus</v>
      </c>
      <c r="B781" t="s">
        <v>27</v>
      </c>
      <c r="C781">
        <v>2165286</v>
      </c>
      <c r="D781" s="1">
        <v>2585</v>
      </c>
      <c r="E781" t="s">
        <v>27</v>
      </c>
      <c r="F781" t="s">
        <v>18</v>
      </c>
      <c r="G781" t="s">
        <v>19</v>
      </c>
      <c r="H781" t="s">
        <v>24</v>
      </c>
      <c r="I781" t="s">
        <v>25</v>
      </c>
    </row>
    <row r="782" spans="1:15" x14ac:dyDescent="0.35">
      <c r="A782" t="str">
        <f>VLOOKUP(D782,'[1]EA osa'!A54:F962,6,FALSE)</f>
        <v>Investeerimistegevuse kulud</v>
      </c>
      <c r="B782" t="s">
        <v>818</v>
      </c>
      <c r="C782">
        <v>1622</v>
      </c>
      <c r="D782" s="1">
        <v>650200</v>
      </c>
      <c r="E782" t="s">
        <v>788</v>
      </c>
      <c r="F782" t="s">
        <v>219</v>
      </c>
      <c r="G782" t="s">
        <v>220</v>
      </c>
      <c r="H782" t="s">
        <v>24</v>
      </c>
      <c r="I782" t="s">
        <v>25</v>
      </c>
    </row>
    <row r="783" spans="1:15" x14ac:dyDescent="0.35">
      <c r="A783" t="str">
        <f>VLOOKUP(D783,'[1]EA osa'!A55:F963,6,FALSE)</f>
        <v>Finantseerimistegevus</v>
      </c>
      <c r="B783" t="s">
        <v>819</v>
      </c>
      <c r="C783">
        <v>-4364</v>
      </c>
      <c r="D783" s="1">
        <v>2586</v>
      </c>
      <c r="E783" t="s">
        <v>790</v>
      </c>
      <c r="F783" t="s">
        <v>219</v>
      </c>
      <c r="G783" t="s">
        <v>220</v>
      </c>
      <c r="H783" t="s">
        <v>24</v>
      </c>
      <c r="I783" t="s">
        <v>25</v>
      </c>
    </row>
    <row r="784" spans="1:15" x14ac:dyDescent="0.35">
      <c r="A784" t="str">
        <f>VLOOKUP(D784,'[1]EA osa'!A56:F964,6,FALSE)</f>
        <v>Investeerimistegevuse kulud</v>
      </c>
      <c r="B784" t="s">
        <v>820</v>
      </c>
      <c r="C784">
        <v>480000</v>
      </c>
      <c r="D784" s="1">
        <v>650100</v>
      </c>
      <c r="E784" t="s">
        <v>23</v>
      </c>
      <c r="F784" t="s">
        <v>18</v>
      </c>
      <c r="G784" t="s">
        <v>19</v>
      </c>
      <c r="H784" t="s">
        <v>24</v>
      </c>
      <c r="I784" t="s">
        <v>25</v>
      </c>
    </row>
    <row r="785" spans="1:17" x14ac:dyDescent="0.35">
      <c r="A785" t="str">
        <f>VLOOKUP(D785,'[1]EA osa'!A57:F965,6,FALSE)</f>
        <v>Põhitegevuse kulud</v>
      </c>
      <c r="B785" t="s">
        <v>39</v>
      </c>
      <c r="C785">
        <v>4413</v>
      </c>
      <c r="D785" s="1">
        <v>552590</v>
      </c>
      <c r="E785" t="s">
        <v>39</v>
      </c>
      <c r="F785" t="s">
        <v>526</v>
      </c>
      <c r="G785" t="s">
        <v>527</v>
      </c>
      <c r="H785" t="s">
        <v>528</v>
      </c>
      <c r="I785" t="s">
        <v>529</v>
      </c>
    </row>
    <row r="786" spans="1:17" x14ac:dyDescent="0.35">
      <c r="A786" t="str">
        <f>VLOOKUP(D786,'[1]EA osa'!A58:F966,6,FALSE)</f>
        <v>Põhitegevuse kulud</v>
      </c>
      <c r="B786" t="s">
        <v>76</v>
      </c>
      <c r="C786">
        <v>500</v>
      </c>
      <c r="D786" s="1">
        <v>552520</v>
      </c>
      <c r="E786" t="s">
        <v>76</v>
      </c>
      <c r="F786" t="s">
        <v>390</v>
      </c>
      <c r="G786" t="s">
        <v>391</v>
      </c>
      <c r="H786" t="s">
        <v>112</v>
      </c>
      <c r="I786" t="s">
        <v>113</v>
      </c>
    </row>
    <row r="787" spans="1:17" x14ac:dyDescent="0.35">
      <c r="A787" t="str">
        <f>VLOOKUP(D787,'[1]EA osa'!A59:F967,6,FALSE)</f>
        <v>Põhitegevuse kulud</v>
      </c>
      <c r="B787" t="s">
        <v>67</v>
      </c>
      <c r="C787">
        <v>54</v>
      </c>
      <c r="D787" s="1">
        <v>5064</v>
      </c>
      <c r="E787" t="s">
        <v>67</v>
      </c>
      <c r="F787" t="s">
        <v>390</v>
      </c>
      <c r="G787" t="s">
        <v>391</v>
      </c>
      <c r="H787" t="s">
        <v>112</v>
      </c>
      <c r="I787" t="s">
        <v>113</v>
      </c>
    </row>
    <row r="788" spans="1:17" x14ac:dyDescent="0.35">
      <c r="A788" t="str">
        <f>VLOOKUP(D788,'[1]EA osa'!A60:F968,6,FALSE)</f>
        <v>Põhitegevuse kulud</v>
      </c>
      <c r="B788" t="s">
        <v>72</v>
      </c>
      <c r="C788">
        <v>2243</v>
      </c>
      <c r="D788" s="1">
        <v>5063</v>
      </c>
      <c r="E788" t="s">
        <v>72</v>
      </c>
      <c r="F788" t="s">
        <v>390</v>
      </c>
      <c r="G788" t="s">
        <v>391</v>
      </c>
      <c r="H788" t="s">
        <v>112</v>
      </c>
      <c r="I788" t="s">
        <v>113</v>
      </c>
    </row>
    <row r="789" spans="1:17" x14ac:dyDescent="0.35">
      <c r="A789" t="str">
        <f>VLOOKUP(D789,'[1]EA osa'!A61:F969,6,FALSE)</f>
        <v>Põhitegevuse kulud</v>
      </c>
      <c r="B789" t="s">
        <v>821</v>
      </c>
      <c r="C789">
        <v>6795</v>
      </c>
      <c r="D789" s="1">
        <v>50020</v>
      </c>
      <c r="E789" t="s">
        <v>117</v>
      </c>
      <c r="F789" t="s">
        <v>390</v>
      </c>
      <c r="G789" t="s">
        <v>391</v>
      </c>
      <c r="H789" t="s">
        <v>112</v>
      </c>
      <c r="I789" t="s">
        <v>113</v>
      </c>
    </row>
    <row r="790" spans="1:17" x14ac:dyDescent="0.35">
      <c r="A790" t="str">
        <f>VLOOKUP(D790,'[1]EA osa'!A62:F970,6,FALSE)</f>
        <v>Põhitegevuse kulud</v>
      </c>
      <c r="B790" t="s">
        <v>786</v>
      </c>
      <c r="C790">
        <v>6</v>
      </c>
      <c r="D790" s="1">
        <v>5064</v>
      </c>
      <c r="E790" t="s">
        <v>67</v>
      </c>
      <c r="F790" t="s">
        <v>77</v>
      </c>
      <c r="G790" t="s">
        <v>78</v>
      </c>
      <c r="H790" t="s">
        <v>152</v>
      </c>
      <c r="I790" t="s">
        <v>153</v>
      </c>
      <c r="L790" t="s">
        <v>784</v>
      </c>
      <c r="M790" t="s">
        <v>785</v>
      </c>
    </row>
    <row r="791" spans="1:17" x14ac:dyDescent="0.35">
      <c r="A791" t="str">
        <f>VLOOKUP(D791,'[1]EA osa'!A63:F971,6,FALSE)</f>
        <v>Põhitegevuse kulud</v>
      </c>
      <c r="B791" t="s">
        <v>786</v>
      </c>
      <c r="C791">
        <v>231</v>
      </c>
      <c r="D791" s="1">
        <v>5063</v>
      </c>
      <c r="E791" t="s">
        <v>72</v>
      </c>
      <c r="F791" t="s">
        <v>77</v>
      </c>
      <c r="G791" t="s">
        <v>78</v>
      </c>
      <c r="H791" t="s">
        <v>152</v>
      </c>
      <c r="I791" t="s">
        <v>153</v>
      </c>
      <c r="L791" t="s">
        <v>784</v>
      </c>
      <c r="M791" t="s">
        <v>785</v>
      </c>
    </row>
    <row r="792" spans="1:17" x14ac:dyDescent="0.35">
      <c r="A792" t="str">
        <f>VLOOKUP(D792,'[1]EA osa'!A64:F972,6,FALSE)</f>
        <v>Põhitegevuse kulud</v>
      </c>
      <c r="B792" t="s">
        <v>786</v>
      </c>
      <c r="C792">
        <v>700</v>
      </c>
      <c r="D792" s="1">
        <v>50011</v>
      </c>
      <c r="E792" t="s">
        <v>166</v>
      </c>
      <c r="F792" t="s">
        <v>77</v>
      </c>
      <c r="G792" t="s">
        <v>78</v>
      </c>
      <c r="H792" t="s">
        <v>152</v>
      </c>
      <c r="I792" t="s">
        <v>153</v>
      </c>
      <c r="L792" t="s">
        <v>784</v>
      </c>
      <c r="M792" t="s">
        <v>785</v>
      </c>
    </row>
    <row r="793" spans="1:17" x14ac:dyDescent="0.35">
      <c r="A793" t="str">
        <f>VLOOKUP(D793,'[1]EA osa'!A65:F973,6,FALSE)</f>
        <v>Põhitegevuse kulud</v>
      </c>
      <c r="B793" t="s">
        <v>822</v>
      </c>
      <c r="C793">
        <v>53</v>
      </c>
      <c r="D793" s="1">
        <v>5064</v>
      </c>
      <c r="E793" t="s">
        <v>67</v>
      </c>
      <c r="F793" t="s">
        <v>146</v>
      </c>
      <c r="G793" t="s">
        <v>147</v>
      </c>
      <c r="H793" t="s">
        <v>226</v>
      </c>
      <c r="I793" t="s">
        <v>227</v>
      </c>
      <c r="L793" t="s">
        <v>209</v>
      </c>
      <c r="M793" t="s">
        <v>210</v>
      </c>
    </row>
    <row r="794" spans="1:17" x14ac:dyDescent="0.35">
      <c r="A794" t="str">
        <f>VLOOKUP(D794,'[1]EA osa'!A66:F974,6,FALSE)</f>
        <v>Põhitegevuse kulud</v>
      </c>
      <c r="B794" t="s">
        <v>822</v>
      </c>
      <c r="C794">
        <v>2188</v>
      </c>
      <c r="D794" s="1">
        <v>5063</v>
      </c>
      <c r="E794" t="s">
        <v>72</v>
      </c>
      <c r="F794" t="s">
        <v>146</v>
      </c>
      <c r="G794" t="s">
        <v>147</v>
      </c>
      <c r="H794" t="s">
        <v>226</v>
      </c>
      <c r="I794" t="s">
        <v>227</v>
      </c>
      <c r="L794" t="s">
        <v>209</v>
      </c>
      <c r="M794" t="s">
        <v>210</v>
      </c>
    </row>
    <row r="795" spans="1:17" x14ac:dyDescent="0.35">
      <c r="A795" t="str">
        <f>VLOOKUP(D795,'[1]EA osa'!A67:F975,6,FALSE)</f>
        <v>Põhitegevuse kulud</v>
      </c>
      <c r="B795" t="s">
        <v>822</v>
      </c>
      <c r="C795">
        <v>6630</v>
      </c>
      <c r="D795" s="1">
        <v>50021</v>
      </c>
      <c r="E795" t="s">
        <v>74</v>
      </c>
      <c r="F795" t="s">
        <v>146</v>
      </c>
      <c r="G795" t="s">
        <v>147</v>
      </c>
      <c r="H795" t="s">
        <v>226</v>
      </c>
      <c r="I795" t="s">
        <v>227</v>
      </c>
      <c r="L795" t="s">
        <v>209</v>
      </c>
      <c r="M795" t="s">
        <v>210</v>
      </c>
    </row>
    <row r="796" spans="1:17" x14ac:dyDescent="0.35">
      <c r="A796" t="str">
        <f>VLOOKUP(D796,'[1]EA osa'!A68:F976,6,FALSE)</f>
        <v>Põhitegevuse kulud</v>
      </c>
      <c r="B796" t="s">
        <v>67</v>
      </c>
      <c r="C796">
        <v>161</v>
      </c>
      <c r="D796" s="1">
        <v>5064</v>
      </c>
      <c r="E796" t="s">
        <v>67</v>
      </c>
      <c r="F796" t="s">
        <v>181</v>
      </c>
      <c r="G796" t="s">
        <v>182</v>
      </c>
      <c r="H796" t="s">
        <v>20</v>
      </c>
      <c r="I796" t="s">
        <v>21</v>
      </c>
      <c r="L796" t="s">
        <v>626</v>
      </c>
      <c r="M796" t="s">
        <v>627</v>
      </c>
      <c r="N796" t="s">
        <v>163</v>
      </c>
      <c r="O796" t="s">
        <v>164</v>
      </c>
      <c r="P796" t="s">
        <v>628</v>
      </c>
      <c r="Q796" t="s">
        <v>629</v>
      </c>
    </row>
    <row r="797" spans="1:17" x14ac:dyDescent="0.35">
      <c r="A797" t="str">
        <f>VLOOKUP(D797,'[1]EA osa'!A69:F977,6,FALSE)</f>
        <v>Põhitegevuse kulud</v>
      </c>
      <c r="B797" t="s">
        <v>72</v>
      </c>
      <c r="C797">
        <v>6670</v>
      </c>
      <c r="D797" s="1">
        <v>5063</v>
      </c>
      <c r="E797" t="s">
        <v>72</v>
      </c>
      <c r="F797" t="s">
        <v>181</v>
      </c>
      <c r="G797" t="s">
        <v>182</v>
      </c>
      <c r="H797" t="s">
        <v>20</v>
      </c>
      <c r="I797" t="s">
        <v>21</v>
      </c>
      <c r="L797" t="s">
        <v>626</v>
      </c>
      <c r="M797" t="s">
        <v>627</v>
      </c>
      <c r="N797" t="s">
        <v>163</v>
      </c>
      <c r="O797" t="s">
        <v>164</v>
      </c>
      <c r="P797" t="s">
        <v>628</v>
      </c>
      <c r="Q797" t="s">
        <v>629</v>
      </c>
    </row>
    <row r="798" spans="1:17" x14ac:dyDescent="0.35">
      <c r="A798" t="str">
        <f>VLOOKUP(D798,'[1]EA osa'!A70:F978,6,FALSE)</f>
        <v>Põhitegevuse kulud</v>
      </c>
      <c r="B798" t="s">
        <v>166</v>
      </c>
      <c r="C798">
        <v>20212</v>
      </c>
      <c r="D798" s="1">
        <v>50011</v>
      </c>
      <c r="E798" t="s">
        <v>166</v>
      </c>
      <c r="F798" t="s">
        <v>181</v>
      </c>
      <c r="G798" t="s">
        <v>182</v>
      </c>
      <c r="H798" t="s">
        <v>20</v>
      </c>
      <c r="I798" t="s">
        <v>21</v>
      </c>
      <c r="L798" t="s">
        <v>626</v>
      </c>
      <c r="M798" t="s">
        <v>627</v>
      </c>
      <c r="N798" t="s">
        <v>163</v>
      </c>
      <c r="O798" t="s">
        <v>164</v>
      </c>
      <c r="P798" t="s">
        <v>628</v>
      </c>
      <c r="Q798" t="s">
        <v>629</v>
      </c>
    </row>
    <row r="799" spans="1:17" x14ac:dyDescent="0.35">
      <c r="A799" t="str">
        <f>VLOOKUP(D799,'[1]EA osa'!A71:F979,6,FALSE)</f>
        <v>Põhitegevuse tulud</v>
      </c>
      <c r="B799" t="s">
        <v>625</v>
      </c>
      <c r="C799">
        <v>27043</v>
      </c>
      <c r="D799" s="1">
        <v>35201</v>
      </c>
      <c r="E799" t="s">
        <v>625</v>
      </c>
      <c r="F799" t="s">
        <v>181</v>
      </c>
      <c r="G799" t="s">
        <v>182</v>
      </c>
      <c r="H799" t="s">
        <v>653</v>
      </c>
      <c r="I799" t="s">
        <v>654</v>
      </c>
      <c r="L799" t="s">
        <v>626</v>
      </c>
      <c r="M799" t="s">
        <v>627</v>
      </c>
    </row>
    <row r="800" spans="1:17" x14ac:dyDescent="0.35">
      <c r="A800" t="str">
        <f>VLOOKUP(D800,'[1]EA osa'!A72:F980,6,FALSE)</f>
        <v>Põhitegevuse kulud</v>
      </c>
      <c r="B800" t="s">
        <v>67</v>
      </c>
      <c r="C800">
        <v>249</v>
      </c>
      <c r="D800" s="1">
        <v>5064</v>
      </c>
      <c r="E800" t="s">
        <v>67</v>
      </c>
      <c r="F800" t="s">
        <v>299</v>
      </c>
      <c r="G800" t="s">
        <v>300</v>
      </c>
      <c r="H800" t="s">
        <v>32</v>
      </c>
      <c r="I800" t="s">
        <v>33</v>
      </c>
      <c r="L800" t="s">
        <v>748</v>
      </c>
      <c r="M800" t="s">
        <v>749</v>
      </c>
    </row>
    <row r="801" spans="1:17" x14ac:dyDescent="0.35">
      <c r="A801" t="str">
        <f>VLOOKUP(D801,'[1]EA osa'!A73:F981,6,FALSE)</f>
        <v>Põhitegevuse kulud</v>
      </c>
      <c r="B801" t="s">
        <v>72</v>
      </c>
      <c r="C801">
        <v>10279</v>
      </c>
      <c r="D801" s="1">
        <v>5063</v>
      </c>
      <c r="E801" t="s">
        <v>72</v>
      </c>
      <c r="F801" t="s">
        <v>299</v>
      </c>
      <c r="G801" t="s">
        <v>300</v>
      </c>
      <c r="H801" t="s">
        <v>32</v>
      </c>
      <c r="I801" t="s">
        <v>33</v>
      </c>
      <c r="L801" t="s">
        <v>748</v>
      </c>
      <c r="M801" t="s">
        <v>749</v>
      </c>
    </row>
    <row r="802" spans="1:17" x14ac:dyDescent="0.35">
      <c r="A802" t="str">
        <f>VLOOKUP(D802,'[1]EA osa'!A74:F982,6,FALSE)</f>
        <v>Põhitegevuse kulud</v>
      </c>
      <c r="B802" t="s">
        <v>67</v>
      </c>
      <c r="C802">
        <v>129</v>
      </c>
      <c r="D802" s="1">
        <v>5064</v>
      </c>
      <c r="E802" t="s">
        <v>67</v>
      </c>
      <c r="F802" t="s">
        <v>299</v>
      </c>
      <c r="G802" t="s">
        <v>300</v>
      </c>
      <c r="H802" t="s">
        <v>32</v>
      </c>
      <c r="I802" t="s">
        <v>33</v>
      </c>
      <c r="L802" t="s">
        <v>739</v>
      </c>
      <c r="M802" t="s">
        <v>740</v>
      </c>
    </row>
    <row r="803" spans="1:17" x14ac:dyDescent="0.35">
      <c r="A803" t="str">
        <f>VLOOKUP(D803,'[1]EA osa'!A75:F983,6,FALSE)</f>
        <v>Põhitegevuse kulud</v>
      </c>
      <c r="B803" t="s">
        <v>72</v>
      </c>
      <c r="C803">
        <v>5323</v>
      </c>
      <c r="D803" s="1">
        <v>5063</v>
      </c>
      <c r="E803" t="s">
        <v>72</v>
      </c>
      <c r="F803" t="s">
        <v>299</v>
      </c>
      <c r="G803" t="s">
        <v>300</v>
      </c>
      <c r="H803" t="s">
        <v>32</v>
      </c>
      <c r="I803" t="s">
        <v>33</v>
      </c>
      <c r="L803" t="s">
        <v>739</v>
      </c>
      <c r="M803" t="s">
        <v>740</v>
      </c>
    </row>
    <row r="804" spans="1:17" x14ac:dyDescent="0.35">
      <c r="A804" t="str">
        <f>VLOOKUP(D804,'[1]EA osa'!A76:F984,6,FALSE)</f>
        <v>Põhitegevuse kulud</v>
      </c>
      <c r="B804" t="s">
        <v>823</v>
      </c>
      <c r="C804">
        <v>732</v>
      </c>
      <c r="D804" s="1">
        <v>5064</v>
      </c>
      <c r="E804" t="s">
        <v>67</v>
      </c>
      <c r="F804" t="s">
        <v>77</v>
      </c>
      <c r="G804" t="s">
        <v>78</v>
      </c>
      <c r="H804" t="s">
        <v>32</v>
      </c>
      <c r="I804" t="s">
        <v>33</v>
      </c>
      <c r="L804" t="s">
        <v>394</v>
      </c>
      <c r="M804" t="s">
        <v>395</v>
      </c>
      <c r="N804" t="s">
        <v>816</v>
      </c>
      <c r="O804" t="s">
        <v>817</v>
      </c>
    </row>
    <row r="805" spans="1:17" x14ac:dyDescent="0.35">
      <c r="A805" t="str">
        <f>VLOOKUP(D805,'[1]EA osa'!A77:F985,6,FALSE)</f>
        <v>Põhitegevuse kulud</v>
      </c>
      <c r="B805" t="s">
        <v>823</v>
      </c>
      <c r="C805">
        <v>30187</v>
      </c>
      <c r="D805" s="1">
        <v>5063</v>
      </c>
      <c r="E805" t="s">
        <v>72</v>
      </c>
      <c r="F805" t="s">
        <v>77</v>
      </c>
      <c r="G805" t="s">
        <v>78</v>
      </c>
      <c r="H805" t="s">
        <v>32</v>
      </c>
      <c r="I805" t="s">
        <v>33</v>
      </c>
      <c r="L805" t="s">
        <v>394</v>
      </c>
      <c r="M805" t="s">
        <v>395</v>
      </c>
      <c r="N805" t="s">
        <v>816</v>
      </c>
      <c r="O805" t="s">
        <v>817</v>
      </c>
    </row>
    <row r="806" spans="1:17" x14ac:dyDescent="0.35">
      <c r="A806" t="str">
        <f>VLOOKUP(D806,'[1]EA osa'!A78:F986,6,FALSE)</f>
        <v>Põhitegevuse kulud</v>
      </c>
      <c r="B806" t="s">
        <v>824</v>
      </c>
      <c r="C806">
        <v>91475</v>
      </c>
      <c r="D806" s="1">
        <v>50020</v>
      </c>
      <c r="E806" t="s">
        <v>117</v>
      </c>
      <c r="F806" t="s">
        <v>77</v>
      </c>
      <c r="G806" t="s">
        <v>78</v>
      </c>
      <c r="H806" t="s">
        <v>32</v>
      </c>
      <c r="I806" t="s">
        <v>33</v>
      </c>
      <c r="L806" t="s">
        <v>394</v>
      </c>
      <c r="M806" t="s">
        <v>395</v>
      </c>
      <c r="N806" t="s">
        <v>816</v>
      </c>
      <c r="O806" t="s">
        <v>817</v>
      </c>
    </row>
    <row r="807" spans="1:17" x14ac:dyDescent="0.35">
      <c r="A807" t="str">
        <f>VLOOKUP(D807,'[1]EA osa'!A79:F987,6,FALSE)</f>
        <v>Põhitegevuse tulud</v>
      </c>
      <c r="B807" t="s">
        <v>625</v>
      </c>
      <c r="C807">
        <v>49199</v>
      </c>
      <c r="D807" s="1">
        <v>35201</v>
      </c>
      <c r="E807" t="s">
        <v>625</v>
      </c>
      <c r="F807" t="s">
        <v>77</v>
      </c>
      <c r="G807" t="s">
        <v>78</v>
      </c>
      <c r="H807" t="s">
        <v>112</v>
      </c>
      <c r="I807" t="s">
        <v>113</v>
      </c>
      <c r="L807" t="s">
        <v>646</v>
      </c>
      <c r="M807" t="s">
        <v>647</v>
      </c>
    </row>
    <row r="808" spans="1:17" x14ac:dyDescent="0.35">
      <c r="A808" t="str">
        <f>VLOOKUP(D808,'[1]EA osa'!A80:F988,6,FALSE)</f>
        <v>Põhitegevuse kulud</v>
      </c>
      <c r="B808" t="s">
        <v>67</v>
      </c>
      <c r="C808">
        <v>425</v>
      </c>
      <c r="D808" s="1">
        <v>5064</v>
      </c>
      <c r="E808" t="s">
        <v>67</v>
      </c>
      <c r="F808" t="s">
        <v>68</v>
      </c>
      <c r="G808" t="s">
        <v>69</v>
      </c>
      <c r="H808" t="s">
        <v>70</v>
      </c>
      <c r="I808" t="s">
        <v>71</v>
      </c>
      <c r="L808" t="s">
        <v>621</v>
      </c>
      <c r="M808" t="s">
        <v>622</v>
      </c>
    </row>
    <row r="809" spans="1:17" x14ac:dyDescent="0.35">
      <c r="A809" t="str">
        <f>VLOOKUP(D809,'[1]EA osa'!A81:F989,6,FALSE)</f>
        <v>Põhitegevuse kulud</v>
      </c>
      <c r="B809" t="s">
        <v>72</v>
      </c>
      <c r="C809">
        <v>17546</v>
      </c>
      <c r="D809" s="1">
        <v>5063</v>
      </c>
      <c r="E809" t="s">
        <v>72</v>
      </c>
      <c r="F809" t="s">
        <v>68</v>
      </c>
      <c r="G809" t="s">
        <v>69</v>
      </c>
      <c r="H809" t="s">
        <v>70</v>
      </c>
      <c r="I809" t="s">
        <v>71</v>
      </c>
      <c r="L809" t="s">
        <v>621</v>
      </c>
      <c r="M809" t="s">
        <v>622</v>
      </c>
    </row>
    <row r="810" spans="1:17" x14ac:dyDescent="0.35">
      <c r="A810" t="str">
        <f>VLOOKUP(D810,'[1]EA osa'!A82:F990,6,FALSE)</f>
        <v>Põhitegevuse kulud</v>
      </c>
      <c r="B810" t="s">
        <v>117</v>
      </c>
      <c r="C810">
        <v>53170</v>
      </c>
      <c r="D810" s="1">
        <v>50020</v>
      </c>
      <c r="E810" t="s">
        <v>117</v>
      </c>
      <c r="F810" t="s">
        <v>68</v>
      </c>
      <c r="G810" t="s">
        <v>69</v>
      </c>
      <c r="H810" t="s">
        <v>70</v>
      </c>
      <c r="I810" t="s">
        <v>71</v>
      </c>
      <c r="L810" t="s">
        <v>621</v>
      </c>
      <c r="M810" t="s">
        <v>622</v>
      </c>
    </row>
    <row r="811" spans="1:17" x14ac:dyDescent="0.35">
      <c r="A811" t="str">
        <f>VLOOKUP(D811,'[1]EA osa'!A83:F991,6,FALSE)</f>
        <v>Põhitegevuse kulud</v>
      </c>
      <c r="B811" t="s">
        <v>67</v>
      </c>
      <c r="C811">
        <v>576</v>
      </c>
      <c r="D811" s="1">
        <v>5064</v>
      </c>
      <c r="E811" t="s">
        <v>67</v>
      </c>
      <c r="F811" t="s">
        <v>115</v>
      </c>
      <c r="G811" t="s">
        <v>116</v>
      </c>
      <c r="H811" t="s">
        <v>70</v>
      </c>
      <c r="I811" t="s">
        <v>71</v>
      </c>
      <c r="L811" t="s">
        <v>621</v>
      </c>
      <c r="M811" t="s">
        <v>622</v>
      </c>
    </row>
    <row r="812" spans="1:17" x14ac:dyDescent="0.35">
      <c r="A812" t="str">
        <f>VLOOKUP(D812,'[1]EA osa'!A84:F992,6,FALSE)</f>
        <v>Põhitegevuse kulud</v>
      </c>
      <c r="B812" t="s">
        <v>72</v>
      </c>
      <c r="C812">
        <v>23766</v>
      </c>
      <c r="D812" s="1">
        <v>5063</v>
      </c>
      <c r="E812" t="s">
        <v>72</v>
      </c>
      <c r="F812" t="s">
        <v>115</v>
      </c>
      <c r="G812" t="s">
        <v>116</v>
      </c>
      <c r="H812" t="s">
        <v>70</v>
      </c>
      <c r="I812" t="s">
        <v>71</v>
      </c>
      <c r="L812" t="s">
        <v>621</v>
      </c>
      <c r="M812" t="s">
        <v>622</v>
      </c>
    </row>
    <row r="813" spans="1:17" x14ac:dyDescent="0.35">
      <c r="A813" t="str">
        <f>VLOOKUP(D813,'[1]EA osa'!A85:F993,6,FALSE)</f>
        <v>Põhitegevuse kulud</v>
      </c>
      <c r="B813" t="s">
        <v>117</v>
      </c>
      <c r="C813">
        <v>72016</v>
      </c>
      <c r="D813" s="1">
        <v>50020</v>
      </c>
      <c r="E813" t="s">
        <v>117</v>
      </c>
      <c r="F813" t="s">
        <v>115</v>
      </c>
      <c r="G813" t="s">
        <v>116</v>
      </c>
      <c r="H813" t="s">
        <v>70</v>
      </c>
      <c r="I813" t="s">
        <v>71</v>
      </c>
      <c r="L813" t="s">
        <v>621</v>
      </c>
      <c r="M813" t="s">
        <v>622</v>
      </c>
    </row>
    <row r="814" spans="1:17" x14ac:dyDescent="0.35">
      <c r="A814" t="str">
        <f>VLOOKUP(D814,'[1]EA osa'!A86:F994,6,FALSE)</f>
        <v>Põhitegevuse kulud</v>
      </c>
      <c r="B814" t="s">
        <v>825</v>
      </c>
      <c r="C814">
        <v>3353</v>
      </c>
      <c r="D814" s="1">
        <v>450000</v>
      </c>
      <c r="E814" t="s">
        <v>136</v>
      </c>
      <c r="F814" t="s">
        <v>77</v>
      </c>
      <c r="G814" t="s">
        <v>78</v>
      </c>
      <c r="H814" t="s">
        <v>70</v>
      </c>
      <c r="I814" t="s">
        <v>71</v>
      </c>
      <c r="L814" t="s">
        <v>621</v>
      </c>
      <c r="M814" t="s">
        <v>622</v>
      </c>
    </row>
    <row r="815" spans="1:17" x14ac:dyDescent="0.35">
      <c r="A815" t="str">
        <f>VLOOKUP(D815,'[1]EA osa'!A87:F995,6,FALSE)</f>
        <v>Põhitegevuse kulud</v>
      </c>
      <c r="B815" t="s">
        <v>826</v>
      </c>
      <c r="C815">
        <v>57</v>
      </c>
      <c r="D815" s="1">
        <v>5064</v>
      </c>
      <c r="E815" t="s">
        <v>67</v>
      </c>
      <c r="F815" t="s">
        <v>181</v>
      </c>
      <c r="G815" t="s">
        <v>182</v>
      </c>
      <c r="H815" t="s">
        <v>827</v>
      </c>
      <c r="I815" t="s">
        <v>828</v>
      </c>
      <c r="L815" t="s">
        <v>829</v>
      </c>
      <c r="M815" t="s">
        <v>830</v>
      </c>
      <c r="N815" t="s">
        <v>163</v>
      </c>
      <c r="O815" t="s">
        <v>164</v>
      </c>
      <c r="P815" t="s">
        <v>628</v>
      </c>
      <c r="Q815" t="s">
        <v>629</v>
      </c>
    </row>
    <row r="816" spans="1:17" x14ac:dyDescent="0.35">
      <c r="A816" t="str">
        <f>VLOOKUP(D816,'[1]EA osa'!A88:F996,6,FALSE)</f>
        <v>Põhitegevuse kulud</v>
      </c>
      <c r="B816" t="s">
        <v>831</v>
      </c>
      <c r="C816">
        <v>2341</v>
      </c>
      <c r="D816" s="1">
        <v>5063</v>
      </c>
      <c r="E816" t="s">
        <v>72</v>
      </c>
      <c r="F816" t="s">
        <v>181</v>
      </c>
      <c r="G816" t="s">
        <v>182</v>
      </c>
      <c r="H816" t="s">
        <v>827</v>
      </c>
      <c r="I816" t="s">
        <v>828</v>
      </c>
      <c r="L816" t="s">
        <v>829</v>
      </c>
      <c r="M816" t="s">
        <v>830</v>
      </c>
      <c r="N816" t="s">
        <v>163</v>
      </c>
      <c r="O816" t="s">
        <v>164</v>
      </c>
      <c r="P816" t="s">
        <v>628</v>
      </c>
      <c r="Q816" t="s">
        <v>629</v>
      </c>
    </row>
    <row r="817" spans="1:17" x14ac:dyDescent="0.35">
      <c r="A817" t="str">
        <f>VLOOKUP(D817,'[1]EA osa'!A89:F997,6,FALSE)</f>
        <v>Põhitegevuse kulud</v>
      </c>
      <c r="B817" t="s">
        <v>832</v>
      </c>
      <c r="C817">
        <v>7095</v>
      </c>
      <c r="D817" s="1">
        <v>50021</v>
      </c>
      <c r="E817" t="s">
        <v>74</v>
      </c>
      <c r="F817" t="s">
        <v>181</v>
      </c>
      <c r="G817" t="s">
        <v>182</v>
      </c>
      <c r="H817" t="s">
        <v>827</v>
      </c>
      <c r="I817" t="s">
        <v>828</v>
      </c>
      <c r="L817" t="s">
        <v>829</v>
      </c>
      <c r="M817" t="s">
        <v>830</v>
      </c>
      <c r="N817" t="s">
        <v>163</v>
      </c>
      <c r="O817" t="s">
        <v>164</v>
      </c>
      <c r="P817" t="s">
        <v>628</v>
      </c>
      <c r="Q817" t="s">
        <v>629</v>
      </c>
    </row>
    <row r="818" spans="1:17" x14ac:dyDescent="0.35">
      <c r="A818" t="str">
        <f>VLOOKUP(D818,'[1]EA osa'!A90:F998,6,FALSE)</f>
        <v>Põhitegevuse tulud</v>
      </c>
      <c r="B818" t="s">
        <v>833</v>
      </c>
      <c r="C818">
        <v>9493</v>
      </c>
      <c r="D818" s="1">
        <v>35000010</v>
      </c>
      <c r="E818" t="s">
        <v>834</v>
      </c>
      <c r="F818" t="s">
        <v>181</v>
      </c>
      <c r="G818" t="s">
        <v>182</v>
      </c>
      <c r="H818" t="s">
        <v>827</v>
      </c>
      <c r="I818" t="s">
        <v>828</v>
      </c>
      <c r="L818" t="s">
        <v>829</v>
      </c>
      <c r="M818" t="s">
        <v>830</v>
      </c>
      <c r="P818" t="s">
        <v>628</v>
      </c>
      <c r="Q818" t="s">
        <v>629</v>
      </c>
    </row>
    <row r="819" spans="1:17" x14ac:dyDescent="0.35">
      <c r="A819" t="str">
        <f>VLOOKUP(D819,'[1]EA osa'!A91:F999,6,FALSE)</f>
        <v>Põhitegevuse kulud</v>
      </c>
      <c r="B819" t="s">
        <v>458</v>
      </c>
      <c r="C819">
        <v>5960</v>
      </c>
      <c r="D819" s="1">
        <v>552200</v>
      </c>
      <c r="E819" t="s">
        <v>458</v>
      </c>
      <c r="F819" t="s">
        <v>167</v>
      </c>
      <c r="G819" t="s">
        <v>168</v>
      </c>
      <c r="H819" t="s">
        <v>169</v>
      </c>
      <c r="I819" t="s">
        <v>170</v>
      </c>
      <c r="L819" t="s">
        <v>835</v>
      </c>
      <c r="M819" t="s">
        <v>836</v>
      </c>
    </row>
    <row r="820" spans="1:17" x14ac:dyDescent="0.35">
      <c r="A820" t="str">
        <f>VLOOKUP(D820,'[1]EA osa'!A92:F1000,6,FALSE)</f>
        <v>Põhitegevuse kulud</v>
      </c>
      <c r="B820" t="s">
        <v>37</v>
      </c>
      <c r="C820">
        <v>4498</v>
      </c>
      <c r="D820" s="1">
        <v>550400</v>
      </c>
      <c r="E820" t="s">
        <v>37</v>
      </c>
      <c r="F820" t="s">
        <v>167</v>
      </c>
      <c r="G820" t="s">
        <v>168</v>
      </c>
      <c r="H820" t="s">
        <v>169</v>
      </c>
      <c r="I820" t="s">
        <v>170</v>
      </c>
      <c r="L820" t="s">
        <v>835</v>
      </c>
      <c r="M820" t="s">
        <v>836</v>
      </c>
    </row>
    <row r="821" spans="1:17" x14ac:dyDescent="0.35">
      <c r="A821" t="str">
        <f>VLOOKUP(D821,'[1]EA osa'!A93:F1001,6,FALSE)</f>
        <v>Põhitegevuse kulud</v>
      </c>
      <c r="B821" t="s">
        <v>812</v>
      </c>
      <c r="C821">
        <v>300</v>
      </c>
      <c r="D821" s="1">
        <v>550000</v>
      </c>
      <c r="E821" t="s">
        <v>812</v>
      </c>
      <c r="F821" t="s">
        <v>167</v>
      </c>
      <c r="G821" t="s">
        <v>168</v>
      </c>
      <c r="H821" t="s">
        <v>169</v>
      </c>
      <c r="I821" t="s">
        <v>170</v>
      </c>
      <c r="L821" t="s">
        <v>835</v>
      </c>
      <c r="M821" t="s">
        <v>836</v>
      </c>
    </row>
    <row r="822" spans="1:17" x14ac:dyDescent="0.35">
      <c r="A822" t="str">
        <f>VLOOKUP(D822,'[1]EA osa'!A94:F1002,6,FALSE)</f>
        <v>Põhitegevuse kulud</v>
      </c>
      <c r="B822" t="s">
        <v>67</v>
      </c>
      <c r="C822">
        <v>408</v>
      </c>
      <c r="D822" s="1">
        <v>5064</v>
      </c>
      <c r="E822" t="s">
        <v>67</v>
      </c>
      <c r="F822" t="s">
        <v>167</v>
      </c>
      <c r="G822" t="s">
        <v>168</v>
      </c>
      <c r="H822" t="s">
        <v>169</v>
      </c>
      <c r="I822" t="s">
        <v>170</v>
      </c>
      <c r="L822" t="s">
        <v>835</v>
      </c>
      <c r="M822" t="s">
        <v>836</v>
      </c>
    </row>
    <row r="823" spans="1:17" x14ac:dyDescent="0.35">
      <c r="A823" t="str">
        <f>VLOOKUP(D823,'[1]EA osa'!A95:F1003,6,FALSE)</f>
        <v>Põhitegevuse kulud</v>
      </c>
      <c r="B823" t="s">
        <v>67</v>
      </c>
      <c r="C823">
        <v>208</v>
      </c>
      <c r="D823" s="1">
        <v>5064</v>
      </c>
      <c r="E823" t="s">
        <v>67</v>
      </c>
      <c r="F823" t="s">
        <v>167</v>
      </c>
      <c r="G823" t="s">
        <v>168</v>
      </c>
      <c r="H823" t="s">
        <v>169</v>
      </c>
      <c r="I823" t="s">
        <v>170</v>
      </c>
      <c r="L823" t="s">
        <v>209</v>
      </c>
      <c r="M823" t="s">
        <v>210</v>
      </c>
    </row>
    <row r="824" spans="1:17" x14ac:dyDescent="0.35">
      <c r="A824" t="str">
        <f>VLOOKUP(D824,'[1]EA osa'!A96:F1004,6,FALSE)</f>
        <v>Põhitegevuse kulud</v>
      </c>
      <c r="B824" t="s">
        <v>72</v>
      </c>
      <c r="C824">
        <v>16835</v>
      </c>
      <c r="D824" s="1">
        <v>5063</v>
      </c>
      <c r="E824" t="s">
        <v>72</v>
      </c>
      <c r="F824" t="s">
        <v>167</v>
      </c>
      <c r="G824" t="s">
        <v>168</v>
      </c>
      <c r="H824" t="s">
        <v>169</v>
      </c>
      <c r="I824" t="s">
        <v>170</v>
      </c>
      <c r="L824" t="s">
        <v>835</v>
      </c>
      <c r="M824" t="s">
        <v>836</v>
      </c>
    </row>
    <row r="825" spans="1:17" x14ac:dyDescent="0.35">
      <c r="A825" t="str">
        <f>VLOOKUP(D825,'[1]EA osa'!A97:F1005,6,FALSE)</f>
        <v>Põhitegevuse kulud</v>
      </c>
      <c r="B825" t="s">
        <v>72</v>
      </c>
      <c r="C825">
        <v>8580</v>
      </c>
      <c r="D825" s="1">
        <v>5063</v>
      </c>
      <c r="E825" t="s">
        <v>72</v>
      </c>
      <c r="F825" t="s">
        <v>167</v>
      </c>
      <c r="G825" t="s">
        <v>168</v>
      </c>
      <c r="H825" t="s">
        <v>169</v>
      </c>
      <c r="I825" t="s">
        <v>170</v>
      </c>
      <c r="L825" t="s">
        <v>209</v>
      </c>
      <c r="M825" t="s">
        <v>210</v>
      </c>
    </row>
    <row r="826" spans="1:17" x14ac:dyDescent="0.35">
      <c r="A826" t="str">
        <f>VLOOKUP(D826,'[1]EA osa'!A98:F1006,6,FALSE)</f>
        <v>Põhitegevuse kulud</v>
      </c>
      <c r="B826" t="s">
        <v>74</v>
      </c>
      <c r="C826">
        <v>26000</v>
      </c>
      <c r="D826" s="1">
        <v>50021</v>
      </c>
      <c r="E826" t="s">
        <v>74</v>
      </c>
      <c r="F826" t="s">
        <v>167</v>
      </c>
      <c r="G826" t="s">
        <v>168</v>
      </c>
      <c r="H826" t="s">
        <v>169</v>
      </c>
      <c r="I826" t="s">
        <v>170</v>
      </c>
      <c r="L826" t="s">
        <v>209</v>
      </c>
      <c r="M826" t="s">
        <v>210</v>
      </c>
    </row>
    <row r="827" spans="1:17" x14ac:dyDescent="0.35">
      <c r="A827" t="str">
        <f>VLOOKUP(D827,'[1]EA osa'!A99:F1007,6,FALSE)</f>
        <v>Põhitegevuse kulud</v>
      </c>
      <c r="B827" t="s">
        <v>74</v>
      </c>
      <c r="C827">
        <v>51014</v>
      </c>
      <c r="D827" s="1">
        <v>50021</v>
      </c>
      <c r="E827" t="s">
        <v>74</v>
      </c>
      <c r="F827" t="s">
        <v>167</v>
      </c>
      <c r="G827" t="s">
        <v>168</v>
      </c>
      <c r="H827" t="s">
        <v>169</v>
      </c>
      <c r="I827" t="s">
        <v>170</v>
      </c>
      <c r="L827" t="s">
        <v>835</v>
      </c>
      <c r="M827" t="s">
        <v>836</v>
      </c>
    </row>
    <row r="828" spans="1:17" x14ac:dyDescent="0.35">
      <c r="A828" t="str">
        <f>VLOOKUP(D828,'[1]EA osa'!A100:F1008,6,FALSE)</f>
        <v>Põhitegevuse tulud</v>
      </c>
      <c r="B828" t="s">
        <v>837</v>
      </c>
      <c r="C828">
        <v>332599</v>
      </c>
      <c r="D828" s="1">
        <v>35201</v>
      </c>
      <c r="E828" t="s">
        <v>625</v>
      </c>
      <c r="F828" t="s">
        <v>44</v>
      </c>
      <c r="G828" t="s">
        <v>45</v>
      </c>
      <c r="H828" t="s">
        <v>84</v>
      </c>
      <c r="I828" t="s">
        <v>85</v>
      </c>
      <c r="L828" t="s">
        <v>648</v>
      </c>
      <c r="M828" t="s">
        <v>649</v>
      </c>
    </row>
    <row r="829" spans="1:17" x14ac:dyDescent="0.35">
      <c r="A829" t="str">
        <f>VLOOKUP(D829,'[1]EA osa'!A101:F1009,6,FALSE)</f>
        <v>Põhitegevuse kulud</v>
      </c>
      <c r="B829" t="s">
        <v>838</v>
      </c>
      <c r="C829">
        <v>1200</v>
      </c>
      <c r="D829" s="1">
        <v>551290</v>
      </c>
      <c r="E829" t="s">
        <v>43</v>
      </c>
      <c r="F829" t="s">
        <v>44</v>
      </c>
      <c r="G829" t="s">
        <v>45</v>
      </c>
      <c r="H829" t="s">
        <v>667</v>
      </c>
      <c r="I829" t="s">
        <v>668</v>
      </c>
      <c r="L829" t="s">
        <v>839</v>
      </c>
      <c r="M829" t="s">
        <v>840</v>
      </c>
    </row>
    <row r="830" spans="1:17" x14ac:dyDescent="0.35">
      <c r="A830" t="str">
        <f>VLOOKUP(D830,'[1]EA osa'!A102:F1010,6,FALSE)</f>
        <v>Põhitegevuse tulud</v>
      </c>
      <c r="B830" t="s">
        <v>841</v>
      </c>
      <c r="C830">
        <v>1200</v>
      </c>
      <c r="D830" s="1">
        <v>350000</v>
      </c>
      <c r="E830" t="s">
        <v>136</v>
      </c>
      <c r="F830" t="s">
        <v>44</v>
      </c>
      <c r="G830" t="s">
        <v>45</v>
      </c>
      <c r="H830" t="s">
        <v>667</v>
      </c>
      <c r="I830" t="s">
        <v>668</v>
      </c>
      <c r="L830" t="s">
        <v>839</v>
      </c>
      <c r="M830" t="s">
        <v>840</v>
      </c>
    </row>
    <row r="831" spans="1:17" x14ac:dyDescent="0.35">
      <c r="A831" t="str">
        <f>VLOOKUP(D831,'[1]EA osa'!A103:F1011,6,FALSE)</f>
        <v>Põhitegevuse kulud</v>
      </c>
      <c r="B831" t="s">
        <v>842</v>
      </c>
      <c r="C831">
        <v>12000</v>
      </c>
      <c r="D831" s="1">
        <v>551290</v>
      </c>
      <c r="E831" t="s">
        <v>43</v>
      </c>
      <c r="F831" t="s">
        <v>44</v>
      </c>
      <c r="G831" t="s">
        <v>45</v>
      </c>
      <c r="H831" t="s">
        <v>667</v>
      </c>
      <c r="I831" t="s">
        <v>668</v>
      </c>
      <c r="L831" t="s">
        <v>843</v>
      </c>
      <c r="M831" t="s">
        <v>844</v>
      </c>
    </row>
    <row r="832" spans="1:17" x14ac:dyDescent="0.35">
      <c r="A832" t="str">
        <f>VLOOKUP(D832,'[1]EA osa'!A104:F1012,6,FALSE)</f>
        <v>Põhitegevuse tulud</v>
      </c>
      <c r="B832" t="s">
        <v>845</v>
      </c>
      <c r="C832">
        <v>12000</v>
      </c>
      <c r="D832" s="1">
        <v>350000</v>
      </c>
      <c r="E832" t="s">
        <v>136</v>
      </c>
      <c r="F832" t="s">
        <v>44</v>
      </c>
      <c r="G832" t="s">
        <v>45</v>
      </c>
      <c r="H832" t="s">
        <v>667</v>
      </c>
      <c r="I832" t="s">
        <v>668</v>
      </c>
      <c r="L832" t="s">
        <v>843</v>
      </c>
      <c r="M832" t="s">
        <v>844</v>
      </c>
    </row>
    <row r="833" spans="1:17" x14ac:dyDescent="0.35">
      <c r="A833" t="str">
        <f>VLOOKUP(D833,'[1]EA osa'!A105:F1013,6,FALSE)</f>
        <v>Investeerimistegevuse kulud</v>
      </c>
      <c r="B833" t="s">
        <v>846</v>
      </c>
      <c r="C833">
        <v>250000</v>
      </c>
      <c r="D833" s="1">
        <v>155910</v>
      </c>
      <c r="E833" t="s">
        <v>55</v>
      </c>
      <c r="F833" t="s">
        <v>306</v>
      </c>
      <c r="G833" t="s">
        <v>307</v>
      </c>
      <c r="H833" t="s">
        <v>158</v>
      </c>
      <c r="I833" t="s">
        <v>159</v>
      </c>
      <c r="J833" t="s">
        <v>578</v>
      </c>
      <c r="K833" t="s">
        <v>579</v>
      </c>
      <c r="L833" t="s">
        <v>580</v>
      </c>
      <c r="M833" t="s">
        <v>581</v>
      </c>
    </row>
    <row r="834" spans="1:17" x14ac:dyDescent="0.35">
      <c r="A834" t="str">
        <f>VLOOKUP(D834,'[1]EA osa'!A106:F1014,6,FALSE)</f>
        <v>Investeerimistegevuse kulud</v>
      </c>
      <c r="B834" t="s">
        <v>847</v>
      </c>
      <c r="C834">
        <v>600000</v>
      </c>
      <c r="D834" s="1">
        <v>155910</v>
      </c>
      <c r="E834" t="s">
        <v>55</v>
      </c>
      <c r="F834" t="s">
        <v>44</v>
      </c>
      <c r="G834" t="s">
        <v>45</v>
      </c>
      <c r="H834" t="s">
        <v>56</v>
      </c>
      <c r="I834" t="s">
        <v>57</v>
      </c>
      <c r="N834" t="s">
        <v>58</v>
      </c>
      <c r="O834" t="s">
        <v>59</v>
      </c>
    </row>
    <row r="835" spans="1:17" x14ac:dyDescent="0.35">
      <c r="A835" t="str">
        <f>VLOOKUP(D835,'[1]EA osa'!A107:F1015,6,FALSE)</f>
        <v>Investeerimistegevuse kulud</v>
      </c>
      <c r="B835" t="s">
        <v>848</v>
      </c>
      <c r="C835">
        <v>20793</v>
      </c>
      <c r="D835" s="1">
        <v>155910</v>
      </c>
      <c r="E835" t="s">
        <v>55</v>
      </c>
      <c r="F835" t="s">
        <v>44</v>
      </c>
      <c r="G835" t="s">
        <v>45</v>
      </c>
      <c r="H835" t="s">
        <v>84</v>
      </c>
      <c r="I835" t="s">
        <v>85</v>
      </c>
      <c r="N835" t="s">
        <v>91</v>
      </c>
      <c r="O835" t="s">
        <v>92</v>
      </c>
    </row>
    <row r="836" spans="1:17" x14ac:dyDescent="0.35">
      <c r="A836" t="str">
        <f>VLOOKUP(D836,'[1]EA osa'!A108:F1016,6,FALSE)</f>
        <v>Investeerimistegevuse kulud</v>
      </c>
      <c r="B836" t="s">
        <v>849</v>
      </c>
      <c r="C836">
        <v>500000</v>
      </c>
      <c r="D836" s="1">
        <v>155910</v>
      </c>
      <c r="E836" t="s">
        <v>55</v>
      </c>
      <c r="F836" t="s">
        <v>44</v>
      </c>
      <c r="G836" t="s">
        <v>45</v>
      </c>
      <c r="H836" t="s">
        <v>84</v>
      </c>
      <c r="I836" t="s">
        <v>85</v>
      </c>
      <c r="L836" t="s">
        <v>102</v>
      </c>
      <c r="M836" t="s">
        <v>103</v>
      </c>
    </row>
    <row r="837" spans="1:17" x14ac:dyDescent="0.35">
      <c r="A837" t="str">
        <f>VLOOKUP(D837,'[1]EA osa'!A109:F1017,6,FALSE)</f>
        <v>Investeerimistegevuse tulud</v>
      </c>
      <c r="B837" t="s">
        <v>850</v>
      </c>
      <c r="C837">
        <v>440000</v>
      </c>
      <c r="D837" s="1">
        <v>35020008</v>
      </c>
      <c r="E837" t="s">
        <v>454</v>
      </c>
      <c r="F837" t="s">
        <v>258</v>
      </c>
      <c r="G837" t="s">
        <v>259</v>
      </c>
      <c r="H837" t="s">
        <v>183</v>
      </c>
      <c r="I837" t="s">
        <v>184</v>
      </c>
      <c r="L837" t="s">
        <v>451</v>
      </c>
      <c r="M837" t="s">
        <v>452</v>
      </c>
    </row>
    <row r="838" spans="1:17" x14ac:dyDescent="0.35">
      <c r="A838" t="str">
        <f>VLOOKUP(D838,'[1]EA osa'!A110:F1018,6,FALSE)</f>
        <v>Põhitegevuse tulud</v>
      </c>
      <c r="B838" t="s">
        <v>851</v>
      </c>
      <c r="C838">
        <v>1000</v>
      </c>
      <c r="D838" s="1">
        <v>320999</v>
      </c>
      <c r="E838" t="s">
        <v>852</v>
      </c>
      <c r="F838" t="s">
        <v>181</v>
      </c>
      <c r="G838" t="s">
        <v>182</v>
      </c>
      <c r="H838" t="s">
        <v>20</v>
      </c>
      <c r="I838" t="s">
        <v>21</v>
      </c>
      <c r="P838" t="s">
        <v>853</v>
      </c>
      <c r="Q838" t="s">
        <v>854</v>
      </c>
    </row>
    <row r="839" spans="1:17" x14ac:dyDescent="0.35">
      <c r="A839" t="str">
        <f>VLOOKUP(D839,'[1]EA osa'!A111:F1019,6,FALSE)</f>
        <v>Põhitegevuse kulud</v>
      </c>
      <c r="B839" t="s">
        <v>855</v>
      </c>
      <c r="C839">
        <v>7500</v>
      </c>
      <c r="D839" s="1">
        <v>550040</v>
      </c>
      <c r="E839" t="s">
        <v>375</v>
      </c>
      <c r="F839" t="s">
        <v>181</v>
      </c>
      <c r="G839" t="s">
        <v>182</v>
      </c>
      <c r="H839" t="s">
        <v>20</v>
      </c>
      <c r="I839" t="s">
        <v>21</v>
      </c>
      <c r="N839" t="s">
        <v>856</v>
      </c>
      <c r="O839" t="s">
        <v>857</v>
      </c>
      <c r="P839" t="s">
        <v>858</v>
      </c>
      <c r="Q839" t="s">
        <v>859</v>
      </c>
    </row>
    <row r="840" spans="1:17" x14ac:dyDescent="0.35">
      <c r="A840" t="str">
        <f>VLOOKUP(D840,'[1]EA osa'!A112:F1020,6,FALSE)</f>
        <v>Põhitegevuse kulud</v>
      </c>
      <c r="B840" t="s">
        <v>860</v>
      </c>
      <c r="C840">
        <v>40000</v>
      </c>
      <c r="D840" s="1">
        <v>550052</v>
      </c>
      <c r="E840" t="s">
        <v>457</v>
      </c>
      <c r="F840" t="s">
        <v>181</v>
      </c>
      <c r="G840" t="s">
        <v>182</v>
      </c>
      <c r="H840" t="s">
        <v>20</v>
      </c>
      <c r="I840" t="s">
        <v>21</v>
      </c>
      <c r="P840" t="s">
        <v>628</v>
      </c>
      <c r="Q840" t="s">
        <v>629</v>
      </c>
    </row>
    <row r="841" spans="1:17" x14ac:dyDescent="0.35">
      <c r="A841" t="str">
        <f>VLOOKUP(D841,'[1]EA osa'!A113:F1021,6,FALSE)</f>
        <v>Põhitegevuse kulud</v>
      </c>
      <c r="B841" t="s">
        <v>76</v>
      </c>
      <c r="C841">
        <v>8001</v>
      </c>
      <c r="D841" s="1">
        <v>552520</v>
      </c>
      <c r="E841" t="s">
        <v>76</v>
      </c>
      <c r="F841" t="s">
        <v>537</v>
      </c>
      <c r="G841" t="s">
        <v>538</v>
      </c>
      <c r="H841" t="s">
        <v>535</v>
      </c>
      <c r="I841" t="s">
        <v>536</v>
      </c>
    </row>
    <row r="842" spans="1:17" x14ac:dyDescent="0.35">
      <c r="A842" t="str">
        <f>VLOOKUP(D842,'[1]EA osa'!A114:F1022,6,FALSE)</f>
        <v>Põhitegevuse kulud</v>
      </c>
      <c r="B842" t="s">
        <v>861</v>
      </c>
      <c r="C842">
        <v>23808</v>
      </c>
      <c r="D842" s="1">
        <v>552600</v>
      </c>
      <c r="E842" t="s">
        <v>631</v>
      </c>
      <c r="F842" t="s">
        <v>258</v>
      </c>
      <c r="G842" t="s">
        <v>259</v>
      </c>
      <c r="H842" t="s">
        <v>260</v>
      </c>
      <c r="I842" t="s">
        <v>261</v>
      </c>
      <c r="N842" t="s">
        <v>862</v>
      </c>
      <c r="O842" t="s">
        <v>863</v>
      </c>
    </row>
    <row r="843" spans="1:17" x14ac:dyDescent="0.35">
      <c r="A843" t="str">
        <f>VLOOKUP(D843,'[1]EA osa'!A115:F1023,6,FALSE)</f>
        <v>Põhitegevuse kulud</v>
      </c>
      <c r="B843" t="s">
        <v>864</v>
      </c>
      <c r="C843">
        <v>9445</v>
      </c>
      <c r="D843" s="1">
        <v>551240</v>
      </c>
      <c r="E843" t="s">
        <v>257</v>
      </c>
      <c r="F843" t="s">
        <v>258</v>
      </c>
      <c r="G843" t="s">
        <v>259</v>
      </c>
      <c r="H843" t="s">
        <v>260</v>
      </c>
      <c r="I843" t="s">
        <v>261</v>
      </c>
      <c r="N843" t="s">
        <v>262</v>
      </c>
      <c r="O843" t="s">
        <v>263</v>
      </c>
    </row>
    <row r="844" spans="1:17" x14ac:dyDescent="0.35">
      <c r="A844" t="str">
        <f>VLOOKUP(D844,'[1]EA osa'!A116:F1024,6,FALSE)</f>
        <v>Põhitegevuse kulud</v>
      </c>
      <c r="B844" t="s">
        <v>256</v>
      </c>
      <c r="C844">
        <v>25135</v>
      </c>
      <c r="D844" s="1">
        <v>551240</v>
      </c>
      <c r="E844" t="s">
        <v>257</v>
      </c>
      <c r="F844" t="s">
        <v>258</v>
      </c>
      <c r="G844" t="s">
        <v>259</v>
      </c>
      <c r="H844" t="s">
        <v>260</v>
      </c>
      <c r="I844" t="s">
        <v>261</v>
      </c>
      <c r="N844" t="s">
        <v>262</v>
      </c>
      <c r="O844" t="s">
        <v>263</v>
      </c>
    </row>
    <row r="845" spans="1:17" x14ac:dyDescent="0.35">
      <c r="A845" t="str">
        <f>VLOOKUP(D845,'[1]EA osa'!A117:F1025,6,FALSE)</f>
        <v>Põhitegevuse kulud</v>
      </c>
      <c r="B845" t="s">
        <v>865</v>
      </c>
      <c r="C845">
        <v>10000</v>
      </c>
      <c r="D845" s="1">
        <v>452100</v>
      </c>
      <c r="E845" t="s">
        <v>157</v>
      </c>
      <c r="F845" t="s">
        <v>258</v>
      </c>
      <c r="G845" t="s">
        <v>259</v>
      </c>
      <c r="H845" t="s">
        <v>64</v>
      </c>
      <c r="I845" t="s">
        <v>65</v>
      </c>
      <c r="N845" t="s">
        <v>866</v>
      </c>
      <c r="O845" t="s">
        <v>867</v>
      </c>
    </row>
    <row r="846" spans="1:17" x14ac:dyDescent="0.35">
      <c r="A846" t="str">
        <f>VLOOKUP(D846,'[1]EA osa'!A118:F1026,6,FALSE)</f>
        <v>Põhitegevuse kulud</v>
      </c>
      <c r="B846" t="s">
        <v>868</v>
      </c>
      <c r="C846">
        <v>2660</v>
      </c>
      <c r="D846" s="1">
        <v>551230</v>
      </c>
      <c r="E846" t="s">
        <v>272</v>
      </c>
      <c r="F846" t="s">
        <v>258</v>
      </c>
      <c r="G846" t="s">
        <v>259</v>
      </c>
      <c r="H846" t="s">
        <v>64</v>
      </c>
      <c r="I846" t="s">
        <v>65</v>
      </c>
      <c r="N846" t="s">
        <v>869</v>
      </c>
      <c r="O846" t="s">
        <v>870</v>
      </c>
    </row>
    <row r="847" spans="1:17" x14ac:dyDescent="0.35">
      <c r="A847" t="str">
        <f>VLOOKUP(D847,'[1]EA osa'!A119:F1027,6,FALSE)</f>
        <v>Põhitegevuse kulud</v>
      </c>
      <c r="B847" t="s">
        <v>871</v>
      </c>
      <c r="C847">
        <v>2600</v>
      </c>
      <c r="D847" s="1">
        <v>413900</v>
      </c>
      <c r="E847" t="s">
        <v>246</v>
      </c>
      <c r="F847" t="s">
        <v>258</v>
      </c>
      <c r="G847" t="s">
        <v>259</v>
      </c>
      <c r="H847" t="s">
        <v>64</v>
      </c>
      <c r="I847" t="s">
        <v>65</v>
      </c>
      <c r="N847" t="s">
        <v>869</v>
      </c>
      <c r="O847" t="s">
        <v>870</v>
      </c>
    </row>
    <row r="848" spans="1:17" x14ac:dyDescent="0.35">
      <c r="A848" t="str">
        <f>VLOOKUP(D848,'[1]EA osa'!A120:F1028,6,FALSE)</f>
        <v>Põhitegevuse kulud</v>
      </c>
      <c r="B848" t="s">
        <v>872</v>
      </c>
      <c r="C848">
        <v>23400</v>
      </c>
      <c r="D848" s="1">
        <v>551230</v>
      </c>
      <c r="E848" t="s">
        <v>272</v>
      </c>
      <c r="F848" t="s">
        <v>258</v>
      </c>
      <c r="G848" t="s">
        <v>259</v>
      </c>
      <c r="H848" t="s">
        <v>64</v>
      </c>
      <c r="I848" t="s">
        <v>65</v>
      </c>
      <c r="N848" t="s">
        <v>873</v>
      </c>
      <c r="O848" t="s">
        <v>874</v>
      </c>
    </row>
    <row r="849" spans="1:15" x14ac:dyDescent="0.35">
      <c r="A849" t="str">
        <f>VLOOKUP(D849,'[1]EA osa'!A121:F1029,6,FALSE)</f>
        <v>Põhitegevuse kulud</v>
      </c>
      <c r="B849" t="s">
        <v>875</v>
      </c>
      <c r="C849">
        <v>8000</v>
      </c>
      <c r="D849" s="1">
        <v>551590</v>
      </c>
      <c r="E849" t="s">
        <v>223</v>
      </c>
      <c r="F849" t="s">
        <v>258</v>
      </c>
      <c r="G849" t="s">
        <v>259</v>
      </c>
      <c r="H849" t="s">
        <v>64</v>
      </c>
      <c r="I849" t="s">
        <v>65</v>
      </c>
      <c r="N849" t="s">
        <v>876</v>
      </c>
      <c r="O849" t="s">
        <v>877</v>
      </c>
    </row>
    <row r="850" spans="1:15" x14ac:dyDescent="0.35">
      <c r="A850" t="str">
        <f>VLOOKUP(D850,'[1]EA osa'!A122:F1030,6,FALSE)</f>
        <v>Põhitegevuse kulud</v>
      </c>
      <c r="B850" t="s">
        <v>878</v>
      </c>
      <c r="C850">
        <v>22900</v>
      </c>
      <c r="D850" s="1">
        <v>551240</v>
      </c>
      <c r="E850" t="s">
        <v>257</v>
      </c>
      <c r="F850" t="s">
        <v>258</v>
      </c>
      <c r="G850" t="s">
        <v>259</v>
      </c>
      <c r="H850" t="s">
        <v>64</v>
      </c>
      <c r="I850" t="s">
        <v>65</v>
      </c>
      <c r="N850" t="s">
        <v>876</v>
      </c>
      <c r="O850" t="s">
        <v>877</v>
      </c>
    </row>
    <row r="851" spans="1:15" x14ac:dyDescent="0.35">
      <c r="A851" t="str">
        <f>VLOOKUP(D851,'[1]EA osa'!A123:F1031,6,FALSE)</f>
        <v>Põhitegevuse kulud</v>
      </c>
      <c r="B851" t="s">
        <v>879</v>
      </c>
      <c r="C851">
        <v>2000</v>
      </c>
      <c r="D851" s="1">
        <v>552520</v>
      </c>
      <c r="E851" t="s">
        <v>76</v>
      </c>
      <c r="F851" t="s">
        <v>258</v>
      </c>
      <c r="G851" t="s">
        <v>259</v>
      </c>
      <c r="H851" t="s">
        <v>260</v>
      </c>
      <c r="I851" t="s">
        <v>261</v>
      </c>
      <c r="N851" t="s">
        <v>862</v>
      </c>
      <c r="O851" t="s">
        <v>863</v>
      </c>
    </row>
    <row r="852" spans="1:15" x14ac:dyDescent="0.35">
      <c r="A852" t="str">
        <f>VLOOKUP(D852,'[1]EA osa'!A124:F1032,6,FALSE)</f>
        <v>Põhitegevuse kulud</v>
      </c>
      <c r="B852" t="s">
        <v>223</v>
      </c>
      <c r="C852">
        <v>1000</v>
      </c>
      <c r="D852" s="1">
        <v>551590</v>
      </c>
      <c r="E852" t="s">
        <v>223</v>
      </c>
      <c r="F852" t="s">
        <v>258</v>
      </c>
      <c r="G852" t="s">
        <v>259</v>
      </c>
      <c r="H852" t="s">
        <v>260</v>
      </c>
      <c r="I852" t="s">
        <v>261</v>
      </c>
    </row>
    <row r="853" spans="1:15" x14ac:dyDescent="0.35">
      <c r="A853" t="str">
        <f>VLOOKUP(D853,'[1]EA osa'!A125:F1033,6,FALSE)</f>
        <v>Põhitegevuse kulud</v>
      </c>
      <c r="B853" t="s">
        <v>880</v>
      </c>
      <c r="C853">
        <v>25000</v>
      </c>
      <c r="D853" s="1">
        <v>551480</v>
      </c>
      <c r="E853" t="s">
        <v>254</v>
      </c>
      <c r="F853" t="s">
        <v>258</v>
      </c>
      <c r="G853" t="s">
        <v>259</v>
      </c>
      <c r="H853" t="s">
        <v>260</v>
      </c>
      <c r="I853" t="s">
        <v>261</v>
      </c>
    </row>
    <row r="854" spans="1:15" x14ac:dyDescent="0.35">
      <c r="A854" t="str">
        <f>VLOOKUP(D854,'[1]EA osa'!A126:F1034,6,FALSE)</f>
        <v>Põhitegevuse kulud</v>
      </c>
      <c r="B854" t="s">
        <v>881</v>
      </c>
      <c r="C854">
        <v>11000</v>
      </c>
      <c r="D854" s="1">
        <v>551109</v>
      </c>
      <c r="E854" t="s">
        <v>777</v>
      </c>
      <c r="F854" t="s">
        <v>258</v>
      </c>
      <c r="G854" t="s">
        <v>259</v>
      </c>
      <c r="H854" t="s">
        <v>260</v>
      </c>
      <c r="I854" t="s">
        <v>261</v>
      </c>
    </row>
    <row r="855" spans="1:15" x14ac:dyDescent="0.35">
      <c r="A855" t="str">
        <f>VLOOKUP(D855,'[1]EA osa'!A127:F1035,6,FALSE)</f>
        <v>Põhitegevuse kulud</v>
      </c>
      <c r="B855" t="s">
        <v>882</v>
      </c>
      <c r="C855">
        <v>15000</v>
      </c>
      <c r="D855" s="1">
        <v>550200</v>
      </c>
      <c r="E855" t="s">
        <v>414</v>
      </c>
      <c r="F855" t="s">
        <v>258</v>
      </c>
      <c r="G855" t="s">
        <v>259</v>
      </c>
      <c r="H855" t="s">
        <v>260</v>
      </c>
      <c r="I855" t="s">
        <v>261</v>
      </c>
      <c r="N855" t="s">
        <v>775</v>
      </c>
      <c r="O855" t="s">
        <v>776</v>
      </c>
    </row>
    <row r="856" spans="1:15" x14ac:dyDescent="0.35">
      <c r="A856" t="str">
        <f>VLOOKUP(D856,'[1]EA osa'!A128:F1036,6,FALSE)</f>
        <v>Põhitegevuse kulud</v>
      </c>
      <c r="B856" t="s">
        <v>883</v>
      </c>
      <c r="C856">
        <v>6000</v>
      </c>
      <c r="D856" s="1">
        <v>550060</v>
      </c>
      <c r="E856" t="s">
        <v>774</v>
      </c>
      <c r="F856" t="s">
        <v>258</v>
      </c>
      <c r="G856" t="s">
        <v>259</v>
      </c>
      <c r="H856" t="s">
        <v>260</v>
      </c>
      <c r="I856" t="s">
        <v>261</v>
      </c>
      <c r="N856" t="s">
        <v>775</v>
      </c>
      <c r="O856" t="s">
        <v>776</v>
      </c>
    </row>
    <row r="857" spans="1:15" x14ac:dyDescent="0.35">
      <c r="A857" t="str">
        <f>VLOOKUP(D857,'[1]EA osa'!A129:F1037,6,FALSE)</f>
        <v>Põhitegevuse kulud</v>
      </c>
      <c r="B857" t="s">
        <v>884</v>
      </c>
      <c r="C857">
        <v>5000</v>
      </c>
      <c r="D857" s="1">
        <v>550060</v>
      </c>
      <c r="E857" t="s">
        <v>774</v>
      </c>
      <c r="F857" t="s">
        <v>258</v>
      </c>
      <c r="G857" t="s">
        <v>259</v>
      </c>
      <c r="H857" t="s">
        <v>260</v>
      </c>
      <c r="I857" t="s">
        <v>261</v>
      </c>
      <c r="N857" t="s">
        <v>862</v>
      </c>
      <c r="O857" t="s">
        <v>863</v>
      </c>
    </row>
    <row r="858" spans="1:15" x14ac:dyDescent="0.35">
      <c r="A858" t="str">
        <f>VLOOKUP(D858,'[1]EA osa'!A130:F1038,6,FALSE)</f>
        <v>Põhitegevuse kulud</v>
      </c>
      <c r="B858" t="s">
        <v>885</v>
      </c>
      <c r="C858">
        <v>560</v>
      </c>
      <c r="D858" s="1">
        <v>550002</v>
      </c>
      <c r="E858" t="s">
        <v>885</v>
      </c>
      <c r="F858" t="s">
        <v>258</v>
      </c>
      <c r="G858" t="s">
        <v>259</v>
      </c>
      <c r="H858" t="s">
        <v>260</v>
      </c>
      <c r="I858" t="s">
        <v>261</v>
      </c>
      <c r="N858" t="s">
        <v>862</v>
      </c>
      <c r="O858" t="s">
        <v>863</v>
      </c>
    </row>
    <row r="859" spans="1:15" x14ac:dyDescent="0.35">
      <c r="A859" t="str">
        <f>VLOOKUP(D859,'[1]EA osa'!A131:F1039,6,FALSE)</f>
        <v>Põhitegevuse kulud</v>
      </c>
      <c r="B859" t="s">
        <v>886</v>
      </c>
      <c r="C859">
        <v>100243</v>
      </c>
      <c r="D859" s="1">
        <v>550200</v>
      </c>
      <c r="E859" t="s">
        <v>414</v>
      </c>
      <c r="F859" t="s">
        <v>258</v>
      </c>
      <c r="G859" t="s">
        <v>259</v>
      </c>
      <c r="H859" t="s">
        <v>260</v>
      </c>
      <c r="I859" t="s">
        <v>261</v>
      </c>
      <c r="N859" t="s">
        <v>862</v>
      </c>
      <c r="O859" t="s">
        <v>863</v>
      </c>
    </row>
    <row r="860" spans="1:15" x14ac:dyDescent="0.35">
      <c r="A860" t="str">
        <f>VLOOKUP(D860,'[1]EA osa'!A132:F1040,6,FALSE)</f>
        <v>Põhitegevuse kulud</v>
      </c>
      <c r="B860" t="s">
        <v>887</v>
      </c>
      <c r="C860">
        <v>1700</v>
      </c>
      <c r="D860" s="1">
        <v>551308</v>
      </c>
      <c r="E860" t="s">
        <v>389</v>
      </c>
      <c r="F860" t="s">
        <v>258</v>
      </c>
      <c r="G860" t="s">
        <v>259</v>
      </c>
      <c r="H860" t="s">
        <v>260</v>
      </c>
      <c r="I860" t="s">
        <v>261</v>
      </c>
    </row>
    <row r="861" spans="1:15" x14ac:dyDescent="0.35">
      <c r="A861" t="str">
        <f>VLOOKUP(D861,'[1]EA osa'!A133:F1041,6,FALSE)</f>
        <v>Põhitegevuse kulud</v>
      </c>
      <c r="B861" t="s">
        <v>888</v>
      </c>
      <c r="C861">
        <v>3000</v>
      </c>
      <c r="D861" s="1">
        <v>551240</v>
      </c>
      <c r="E861" t="s">
        <v>257</v>
      </c>
      <c r="F861" t="s">
        <v>258</v>
      </c>
      <c r="G861" t="s">
        <v>259</v>
      </c>
      <c r="H861" t="s">
        <v>260</v>
      </c>
      <c r="I861" t="s">
        <v>261</v>
      </c>
      <c r="N861" t="s">
        <v>262</v>
      </c>
      <c r="O861" t="s">
        <v>263</v>
      </c>
    </row>
    <row r="862" spans="1:15" x14ac:dyDescent="0.35">
      <c r="A862" t="str">
        <f>VLOOKUP(D862,'[1]EA osa'!A134:F1042,6,FALSE)</f>
        <v>Põhitegevuse kulud</v>
      </c>
      <c r="B862" t="s">
        <v>889</v>
      </c>
      <c r="C862">
        <v>5090</v>
      </c>
      <c r="D862" s="1">
        <v>551240</v>
      </c>
      <c r="E862" t="s">
        <v>257</v>
      </c>
      <c r="F862" t="s">
        <v>258</v>
      </c>
      <c r="G862" t="s">
        <v>259</v>
      </c>
      <c r="H862" t="s">
        <v>260</v>
      </c>
      <c r="I862" t="s">
        <v>261</v>
      </c>
      <c r="N862" t="s">
        <v>262</v>
      </c>
      <c r="O862" t="s">
        <v>263</v>
      </c>
    </row>
    <row r="863" spans="1:15" x14ac:dyDescent="0.35">
      <c r="A863" t="str">
        <f>VLOOKUP(D863,'[1]EA osa'!A135:F1043,6,FALSE)</f>
        <v>Põhitegevuse kulud</v>
      </c>
      <c r="B863" t="s">
        <v>890</v>
      </c>
      <c r="C863">
        <v>26160</v>
      </c>
      <c r="D863" s="1">
        <v>551240</v>
      </c>
      <c r="E863" t="s">
        <v>257</v>
      </c>
      <c r="F863" t="s">
        <v>258</v>
      </c>
      <c r="G863" t="s">
        <v>259</v>
      </c>
      <c r="H863" t="s">
        <v>260</v>
      </c>
      <c r="I863" t="s">
        <v>261</v>
      </c>
      <c r="N863" t="s">
        <v>262</v>
      </c>
      <c r="O863" t="s">
        <v>263</v>
      </c>
    </row>
    <row r="864" spans="1:15" x14ac:dyDescent="0.35">
      <c r="A864" t="str">
        <f>VLOOKUP(D864,'[1]EA osa'!A136:F1044,6,FALSE)</f>
        <v>Põhitegevuse kulud</v>
      </c>
      <c r="B864" t="s">
        <v>67</v>
      </c>
      <c r="C864">
        <v>1655</v>
      </c>
      <c r="D864" s="1">
        <v>5064</v>
      </c>
      <c r="E864" t="s">
        <v>67</v>
      </c>
      <c r="F864" t="s">
        <v>258</v>
      </c>
      <c r="G864" t="s">
        <v>259</v>
      </c>
      <c r="H864" t="s">
        <v>260</v>
      </c>
      <c r="I864" t="s">
        <v>261</v>
      </c>
      <c r="N864" t="s">
        <v>163</v>
      </c>
      <c r="O864" t="s">
        <v>164</v>
      </c>
    </row>
    <row r="865" spans="1:15" x14ac:dyDescent="0.35">
      <c r="A865" t="str">
        <f>VLOOKUP(D865,'[1]EA osa'!A137:F1045,6,FALSE)</f>
        <v>Põhitegevuse kulud</v>
      </c>
      <c r="B865" t="s">
        <v>72</v>
      </c>
      <c r="C865">
        <v>68251</v>
      </c>
      <c r="D865" s="1">
        <v>5063</v>
      </c>
      <c r="E865" t="s">
        <v>72</v>
      </c>
      <c r="F865" t="s">
        <v>258</v>
      </c>
      <c r="G865" t="s">
        <v>259</v>
      </c>
      <c r="H865" t="s">
        <v>260</v>
      </c>
      <c r="I865" t="s">
        <v>261</v>
      </c>
      <c r="N865" t="s">
        <v>163</v>
      </c>
      <c r="O865" t="s">
        <v>164</v>
      </c>
    </row>
    <row r="866" spans="1:15" x14ac:dyDescent="0.35">
      <c r="A866" t="str">
        <f>VLOOKUP(D866,'[1]EA osa'!A138:F1046,6,FALSE)</f>
        <v>Põhitegevuse kulud</v>
      </c>
      <c r="B866" t="s">
        <v>891</v>
      </c>
      <c r="C866">
        <v>23700</v>
      </c>
      <c r="D866" s="1">
        <v>50021</v>
      </c>
      <c r="E866" t="s">
        <v>74</v>
      </c>
      <c r="F866" t="s">
        <v>258</v>
      </c>
      <c r="G866" t="s">
        <v>259</v>
      </c>
      <c r="H866" t="s">
        <v>260</v>
      </c>
      <c r="I866" t="s">
        <v>261</v>
      </c>
      <c r="N866" t="s">
        <v>163</v>
      </c>
      <c r="O866" t="s">
        <v>164</v>
      </c>
    </row>
    <row r="867" spans="1:15" x14ac:dyDescent="0.35">
      <c r="A867" t="str">
        <f>VLOOKUP(D867,'[1]EA osa'!A139:F1047,6,FALSE)</f>
        <v>Põhitegevuse kulud</v>
      </c>
      <c r="B867" t="s">
        <v>892</v>
      </c>
      <c r="C867">
        <v>183120</v>
      </c>
      <c r="D867" s="1">
        <v>50011</v>
      </c>
      <c r="E867" t="s">
        <v>166</v>
      </c>
      <c r="F867" t="s">
        <v>258</v>
      </c>
      <c r="G867" t="s">
        <v>259</v>
      </c>
      <c r="H867" t="s">
        <v>260</v>
      </c>
      <c r="I867" t="s">
        <v>261</v>
      </c>
      <c r="N867" t="s">
        <v>163</v>
      </c>
      <c r="O867" t="s">
        <v>164</v>
      </c>
    </row>
    <row r="868" spans="1:15" x14ac:dyDescent="0.35">
      <c r="A868" t="str">
        <f>VLOOKUP(D868,'[1]EA osa'!A140:F1048,6,FALSE)</f>
        <v>Põhitegevuse tulud</v>
      </c>
      <c r="B868" t="s">
        <v>893</v>
      </c>
      <c r="C868">
        <v>550</v>
      </c>
      <c r="D868" s="1">
        <v>320999</v>
      </c>
      <c r="E868" t="s">
        <v>852</v>
      </c>
      <c r="F868" t="s">
        <v>258</v>
      </c>
      <c r="G868" t="s">
        <v>259</v>
      </c>
      <c r="H868" t="s">
        <v>260</v>
      </c>
      <c r="I868" t="s">
        <v>261</v>
      </c>
    </row>
    <row r="869" spans="1:15" x14ac:dyDescent="0.35">
      <c r="A869" t="str">
        <f>VLOOKUP(D869,'[1]EA osa'!A141:F1049,6,FALSE)</f>
        <v>Põhitegevuse tulud</v>
      </c>
      <c r="B869" t="s">
        <v>894</v>
      </c>
      <c r="C869">
        <v>3800</v>
      </c>
      <c r="D869" s="1">
        <v>323290</v>
      </c>
      <c r="E869" t="s">
        <v>895</v>
      </c>
      <c r="F869" t="s">
        <v>258</v>
      </c>
      <c r="G869" t="s">
        <v>259</v>
      </c>
      <c r="H869" t="s">
        <v>260</v>
      </c>
      <c r="I869" t="s">
        <v>261</v>
      </c>
    </row>
    <row r="870" spans="1:15" x14ac:dyDescent="0.35">
      <c r="A870" t="str">
        <f>VLOOKUP(D870,'[1]EA osa'!A142:F1050,6,FALSE)</f>
        <v>Põhitegevuse tulud</v>
      </c>
      <c r="B870" t="s">
        <v>896</v>
      </c>
      <c r="C870">
        <v>14000</v>
      </c>
      <c r="D870" s="1">
        <v>320180</v>
      </c>
      <c r="E870" t="s">
        <v>896</v>
      </c>
      <c r="F870" t="s">
        <v>258</v>
      </c>
      <c r="G870" t="s">
        <v>259</v>
      </c>
      <c r="H870" t="s">
        <v>260</v>
      </c>
      <c r="I870" t="s">
        <v>261</v>
      </c>
    </row>
    <row r="871" spans="1:15" x14ac:dyDescent="0.35">
      <c r="A871" t="str">
        <f>VLOOKUP(D871,'[1]EA osa'!A143:F1051,6,FALSE)</f>
        <v>Põhitegevuse tulud</v>
      </c>
      <c r="B871" t="s">
        <v>897</v>
      </c>
      <c r="C871">
        <v>2000</v>
      </c>
      <c r="D871" s="1">
        <v>320320</v>
      </c>
      <c r="E871" t="s">
        <v>897</v>
      </c>
      <c r="F871" t="s">
        <v>258</v>
      </c>
      <c r="G871" t="s">
        <v>259</v>
      </c>
      <c r="H871" t="s">
        <v>260</v>
      </c>
      <c r="I871" t="s">
        <v>261</v>
      </c>
    </row>
    <row r="872" spans="1:15" x14ac:dyDescent="0.35">
      <c r="A872" t="str">
        <f>VLOOKUP(D872,'[1]EA osa'!A144:F1052,6,FALSE)</f>
        <v>Investeerimistegevuse kulud</v>
      </c>
      <c r="B872" t="s">
        <v>898</v>
      </c>
      <c r="C872">
        <v>50000</v>
      </c>
      <c r="D872" s="1">
        <v>155910</v>
      </c>
      <c r="E872" t="s">
        <v>55</v>
      </c>
      <c r="F872" t="s">
        <v>258</v>
      </c>
      <c r="G872" t="s">
        <v>259</v>
      </c>
      <c r="H872" t="s">
        <v>260</v>
      </c>
      <c r="I872" t="s">
        <v>261</v>
      </c>
    </row>
    <row r="873" spans="1:15" x14ac:dyDescent="0.35">
      <c r="A873" t="str">
        <f>VLOOKUP(D873,'[1]EA osa'!A145:F1053,6,FALSE)</f>
        <v>Investeerimistegevuse kulud</v>
      </c>
      <c r="B873" t="s">
        <v>899</v>
      </c>
      <c r="C873">
        <v>146000</v>
      </c>
      <c r="D873" s="1">
        <v>155910</v>
      </c>
      <c r="E873" t="s">
        <v>55</v>
      </c>
      <c r="F873" t="s">
        <v>258</v>
      </c>
      <c r="G873" t="s">
        <v>259</v>
      </c>
      <c r="H873" t="s">
        <v>183</v>
      </c>
      <c r="I873" t="s">
        <v>184</v>
      </c>
      <c r="L873" t="s">
        <v>451</v>
      </c>
      <c r="M873" t="s">
        <v>452</v>
      </c>
    </row>
    <row r="874" spans="1:15" x14ac:dyDescent="0.35">
      <c r="A874" t="str">
        <f>VLOOKUP(D874,'[1]EA osa'!A146:F1054,6,FALSE)</f>
        <v>Põhitegevuse tulud</v>
      </c>
      <c r="B874" t="s">
        <v>561</v>
      </c>
      <c r="C874">
        <v>3500</v>
      </c>
      <c r="D874" s="1">
        <v>322190</v>
      </c>
      <c r="E874" t="s">
        <v>561</v>
      </c>
      <c r="F874" t="s">
        <v>273</v>
      </c>
      <c r="G874" t="s">
        <v>274</v>
      </c>
      <c r="H874" t="s">
        <v>275</v>
      </c>
      <c r="I874" t="s">
        <v>276</v>
      </c>
    </row>
    <row r="875" spans="1:15" x14ac:dyDescent="0.35">
      <c r="A875" t="str">
        <f>VLOOKUP(D875,'[1]EA osa'!A147:F1055,6,FALSE)</f>
        <v>Põhitegevuse kulud</v>
      </c>
      <c r="B875" t="s">
        <v>53</v>
      </c>
      <c r="C875">
        <v>2419</v>
      </c>
      <c r="D875" s="1">
        <v>551500</v>
      </c>
      <c r="E875" t="s">
        <v>53</v>
      </c>
      <c r="F875" t="s">
        <v>539</v>
      </c>
      <c r="G875" t="s">
        <v>540</v>
      </c>
      <c r="H875" t="s">
        <v>348</v>
      </c>
      <c r="I875" t="s">
        <v>349</v>
      </c>
    </row>
    <row r="876" spans="1:15" x14ac:dyDescent="0.35">
      <c r="A876" t="str">
        <f>VLOOKUP(D876,'[1]EA osa'!A148:F1056,6,FALSE)</f>
        <v>Põhitegevuse kulud</v>
      </c>
      <c r="B876" t="s">
        <v>76</v>
      </c>
      <c r="C876">
        <v>11700</v>
      </c>
      <c r="D876" s="1">
        <v>552520</v>
      </c>
      <c r="E876" t="s">
        <v>76</v>
      </c>
      <c r="F876" t="s">
        <v>539</v>
      </c>
      <c r="G876" t="s">
        <v>540</v>
      </c>
      <c r="H876" t="s">
        <v>348</v>
      </c>
      <c r="I876" t="s">
        <v>349</v>
      </c>
    </row>
    <row r="877" spans="1:15" x14ac:dyDescent="0.35">
      <c r="A877" t="str">
        <f>VLOOKUP(D877,'[1]EA osa'!A2:F910,6,FALSE)</f>
        <v>Põhitegevuse kulud</v>
      </c>
      <c r="B877" t="s">
        <v>900</v>
      </c>
      <c r="C877">
        <v>49</v>
      </c>
      <c r="D877" s="1">
        <v>5064</v>
      </c>
      <c r="E877" t="s">
        <v>67</v>
      </c>
      <c r="F877" t="s">
        <v>539</v>
      </c>
      <c r="G877" t="s">
        <v>540</v>
      </c>
      <c r="H877" t="s">
        <v>348</v>
      </c>
      <c r="I877" t="s">
        <v>349</v>
      </c>
    </row>
    <row r="878" spans="1:15" x14ac:dyDescent="0.35">
      <c r="A878" t="str">
        <f>VLOOKUP(D878,'[1]EA osa'!A3:F911,6,FALSE)</f>
        <v>Põhitegevuse kulud</v>
      </c>
      <c r="B878" t="s">
        <v>900</v>
      </c>
      <c r="C878">
        <v>2033</v>
      </c>
      <c r="D878" s="1">
        <v>5063</v>
      </c>
      <c r="E878" t="s">
        <v>72</v>
      </c>
      <c r="F878" t="s">
        <v>539</v>
      </c>
      <c r="G878" t="s">
        <v>540</v>
      </c>
      <c r="H878" t="s">
        <v>348</v>
      </c>
      <c r="I878" t="s">
        <v>349</v>
      </c>
    </row>
    <row r="879" spans="1:15" x14ac:dyDescent="0.35">
      <c r="A879" t="str">
        <f>VLOOKUP(D879,'[1]EA osa'!A4:F912,6,FALSE)</f>
        <v>Põhitegevuse kulud</v>
      </c>
      <c r="B879" t="s">
        <v>901</v>
      </c>
      <c r="C879">
        <v>6160</v>
      </c>
      <c r="D879" s="1">
        <v>50021</v>
      </c>
      <c r="E879" t="s">
        <v>74</v>
      </c>
      <c r="F879" t="s">
        <v>539</v>
      </c>
      <c r="G879" t="s">
        <v>540</v>
      </c>
      <c r="H879" t="s">
        <v>348</v>
      </c>
      <c r="I879" t="s">
        <v>349</v>
      </c>
    </row>
    <row r="880" spans="1:15" x14ac:dyDescent="0.35">
      <c r="A880" t="str">
        <f>VLOOKUP(D880,'[1]EA osa'!A5:F913,6,FALSE)</f>
        <v>Põhitegevuse kulud</v>
      </c>
      <c r="B880" t="s">
        <v>902</v>
      </c>
      <c r="C880">
        <v>38</v>
      </c>
      <c r="D880" s="1">
        <v>5064</v>
      </c>
      <c r="E880" t="s">
        <v>67</v>
      </c>
      <c r="F880" t="s">
        <v>539</v>
      </c>
      <c r="G880" t="s">
        <v>540</v>
      </c>
      <c r="H880" t="s">
        <v>348</v>
      </c>
      <c r="I880" t="s">
        <v>349</v>
      </c>
      <c r="L880" t="s">
        <v>903</v>
      </c>
      <c r="M880" t="s">
        <v>904</v>
      </c>
    </row>
    <row r="881" spans="1:17" x14ac:dyDescent="0.35">
      <c r="A881" t="str">
        <f>VLOOKUP(D881,'[1]EA osa'!A6:F914,6,FALSE)</f>
        <v>Põhitegevuse kulud</v>
      </c>
      <c r="B881" t="s">
        <v>905</v>
      </c>
      <c r="C881">
        <v>1536</v>
      </c>
      <c r="D881" s="1">
        <v>5063</v>
      </c>
      <c r="E881" t="s">
        <v>72</v>
      </c>
      <c r="F881" t="s">
        <v>539</v>
      </c>
      <c r="G881" t="s">
        <v>540</v>
      </c>
      <c r="H881" t="s">
        <v>348</v>
      </c>
      <c r="I881" t="s">
        <v>349</v>
      </c>
      <c r="L881" t="s">
        <v>903</v>
      </c>
      <c r="M881" t="s">
        <v>904</v>
      </c>
    </row>
    <row r="882" spans="1:17" x14ac:dyDescent="0.35">
      <c r="A882" t="str">
        <f>VLOOKUP(D882,'[1]EA osa'!A7:F915,6,FALSE)</f>
        <v>Põhitegevuse kulud</v>
      </c>
      <c r="B882" t="s">
        <v>906</v>
      </c>
      <c r="C882">
        <v>4650</v>
      </c>
      <c r="D882" s="1">
        <v>50021</v>
      </c>
      <c r="E882" t="s">
        <v>74</v>
      </c>
      <c r="F882" t="s">
        <v>539</v>
      </c>
      <c r="G882" t="s">
        <v>540</v>
      </c>
      <c r="H882" t="s">
        <v>348</v>
      </c>
      <c r="I882" t="s">
        <v>349</v>
      </c>
      <c r="L882" t="s">
        <v>903</v>
      </c>
      <c r="M882" t="s">
        <v>904</v>
      </c>
    </row>
    <row r="883" spans="1:17" x14ac:dyDescent="0.35">
      <c r="A883" t="str">
        <f>VLOOKUP(D883,'[1]EA osa'!A8:F916,6,FALSE)</f>
        <v>Põhitegevuse kulud</v>
      </c>
      <c r="B883" t="s">
        <v>907</v>
      </c>
      <c r="C883">
        <v>135</v>
      </c>
      <c r="D883" s="1">
        <v>5064</v>
      </c>
      <c r="E883" t="s">
        <v>67</v>
      </c>
      <c r="F883" t="s">
        <v>181</v>
      </c>
      <c r="G883" t="s">
        <v>182</v>
      </c>
      <c r="H883" t="s">
        <v>827</v>
      </c>
      <c r="I883" t="s">
        <v>828</v>
      </c>
      <c r="N883" t="s">
        <v>163</v>
      </c>
      <c r="O883" t="s">
        <v>164</v>
      </c>
      <c r="P883" t="s">
        <v>628</v>
      </c>
      <c r="Q883" t="s">
        <v>629</v>
      </c>
    </row>
    <row r="884" spans="1:17" x14ac:dyDescent="0.35">
      <c r="A884" t="str">
        <f>VLOOKUP(D884,'[1]EA osa'!A9:F917,6,FALSE)</f>
        <v>Põhitegevuse kulud</v>
      </c>
      <c r="B884" t="s">
        <v>908</v>
      </c>
      <c r="C884">
        <v>5579</v>
      </c>
      <c r="D884" s="1">
        <v>5063</v>
      </c>
      <c r="E884" t="s">
        <v>72</v>
      </c>
      <c r="F884" t="s">
        <v>181</v>
      </c>
      <c r="G884" t="s">
        <v>182</v>
      </c>
      <c r="H884" t="s">
        <v>827</v>
      </c>
      <c r="I884" t="s">
        <v>828</v>
      </c>
      <c r="N884" t="s">
        <v>163</v>
      </c>
      <c r="O884" t="s">
        <v>164</v>
      </c>
      <c r="P884" t="s">
        <v>628</v>
      </c>
      <c r="Q884" t="s">
        <v>629</v>
      </c>
    </row>
    <row r="885" spans="1:17" x14ac:dyDescent="0.35">
      <c r="A885" t="str">
        <f>VLOOKUP(D885,'[1]EA osa'!A10:F918,6,FALSE)</f>
        <v>Põhitegevuse kulud</v>
      </c>
      <c r="B885" t="s">
        <v>909</v>
      </c>
      <c r="C885">
        <v>16905</v>
      </c>
      <c r="D885" s="1">
        <v>50021</v>
      </c>
      <c r="E885" t="s">
        <v>74</v>
      </c>
      <c r="F885" t="s">
        <v>181</v>
      </c>
      <c r="G885" t="s">
        <v>182</v>
      </c>
      <c r="H885" t="s">
        <v>827</v>
      </c>
      <c r="I885" t="s">
        <v>828</v>
      </c>
      <c r="N885" t="s">
        <v>163</v>
      </c>
      <c r="O885" t="s">
        <v>164</v>
      </c>
      <c r="P885" t="s">
        <v>628</v>
      </c>
      <c r="Q885" t="s">
        <v>629</v>
      </c>
    </row>
    <row r="886" spans="1:17" x14ac:dyDescent="0.35">
      <c r="A886" t="str">
        <f>VLOOKUP(D886,'[1]EA osa'!A11:F919,6,FALSE)</f>
        <v>Põhitegevuse kulud</v>
      </c>
      <c r="B886" t="s">
        <v>910</v>
      </c>
      <c r="C886">
        <v>79</v>
      </c>
      <c r="D886" s="1">
        <v>5064</v>
      </c>
      <c r="E886" t="s">
        <v>67</v>
      </c>
      <c r="F886" t="s">
        <v>181</v>
      </c>
      <c r="G886" t="s">
        <v>182</v>
      </c>
      <c r="H886" t="s">
        <v>84</v>
      </c>
      <c r="I886" t="s">
        <v>85</v>
      </c>
      <c r="N886" t="s">
        <v>163</v>
      </c>
      <c r="O886" t="s">
        <v>164</v>
      </c>
      <c r="P886" t="s">
        <v>628</v>
      </c>
      <c r="Q886" t="s">
        <v>629</v>
      </c>
    </row>
    <row r="887" spans="1:17" x14ac:dyDescent="0.35">
      <c r="A887" t="str">
        <f>VLOOKUP(D887,'[1]EA osa'!A12:F920,6,FALSE)</f>
        <v>Põhitegevuse kulud</v>
      </c>
      <c r="B887" t="s">
        <v>911</v>
      </c>
      <c r="C887">
        <v>3267</v>
      </c>
      <c r="D887" s="1">
        <v>5063</v>
      </c>
      <c r="E887" t="s">
        <v>72</v>
      </c>
      <c r="F887" t="s">
        <v>181</v>
      </c>
      <c r="G887" t="s">
        <v>182</v>
      </c>
      <c r="H887" t="s">
        <v>84</v>
      </c>
      <c r="I887" t="s">
        <v>85</v>
      </c>
      <c r="N887" t="s">
        <v>163</v>
      </c>
      <c r="O887" t="s">
        <v>164</v>
      </c>
      <c r="P887" t="s">
        <v>628</v>
      </c>
      <c r="Q887" t="s">
        <v>629</v>
      </c>
    </row>
    <row r="888" spans="1:17" x14ac:dyDescent="0.35">
      <c r="A888" t="str">
        <f>VLOOKUP(D888,'[1]EA osa'!A13:F921,6,FALSE)</f>
        <v>Põhitegevuse kulud</v>
      </c>
      <c r="B888" t="s">
        <v>912</v>
      </c>
      <c r="C888">
        <v>9900</v>
      </c>
      <c r="D888" s="1">
        <v>50011</v>
      </c>
      <c r="E888" t="s">
        <v>166</v>
      </c>
      <c r="F888" t="s">
        <v>181</v>
      </c>
      <c r="G888" t="s">
        <v>182</v>
      </c>
      <c r="H888" t="s">
        <v>84</v>
      </c>
      <c r="I888" t="s">
        <v>85</v>
      </c>
      <c r="N888" t="s">
        <v>163</v>
      </c>
      <c r="O888" t="s">
        <v>164</v>
      </c>
      <c r="P888" t="s">
        <v>628</v>
      </c>
      <c r="Q888" t="s">
        <v>629</v>
      </c>
    </row>
    <row r="889" spans="1:17" x14ac:dyDescent="0.35">
      <c r="A889" t="str">
        <f>VLOOKUP(D889,'[1]EA osa'!A14:F922,6,FALSE)</f>
        <v>Põhitegevuse kulud</v>
      </c>
      <c r="B889" t="s">
        <v>72</v>
      </c>
      <c r="C889">
        <v>2463</v>
      </c>
      <c r="D889" s="1">
        <v>5063</v>
      </c>
      <c r="E889" t="s">
        <v>72</v>
      </c>
      <c r="F889" t="s">
        <v>189</v>
      </c>
      <c r="G889" t="s">
        <v>190</v>
      </c>
      <c r="H889" t="s">
        <v>20</v>
      </c>
      <c r="I889" t="s">
        <v>21</v>
      </c>
      <c r="N889" t="s">
        <v>781</v>
      </c>
      <c r="O889" t="s">
        <v>782</v>
      </c>
    </row>
    <row r="890" spans="1:17" x14ac:dyDescent="0.35">
      <c r="A890" t="str">
        <f>VLOOKUP(D890,'[1]EA osa'!A15:F923,6,FALSE)</f>
        <v>Põhitegevuse kulud</v>
      </c>
      <c r="B890" t="s">
        <v>67</v>
      </c>
      <c r="C890">
        <v>1513</v>
      </c>
      <c r="D890" s="1">
        <v>5064</v>
      </c>
      <c r="E890" t="s">
        <v>67</v>
      </c>
      <c r="F890" t="s">
        <v>299</v>
      </c>
      <c r="G890" t="s">
        <v>300</v>
      </c>
      <c r="H890" t="s">
        <v>32</v>
      </c>
      <c r="I890" t="s">
        <v>33</v>
      </c>
    </row>
    <row r="891" spans="1:17" x14ac:dyDescent="0.35">
      <c r="A891" t="str">
        <f>VLOOKUP(D891,'[1]EA osa'!A16:F924,6,FALSE)</f>
        <v>Põhitegevuse kulud</v>
      </c>
      <c r="B891" t="s">
        <v>688</v>
      </c>
      <c r="C891">
        <v>27</v>
      </c>
      <c r="D891" s="1">
        <v>506010</v>
      </c>
      <c r="E891" t="s">
        <v>688</v>
      </c>
      <c r="F891" t="s">
        <v>299</v>
      </c>
      <c r="G891" t="s">
        <v>300</v>
      </c>
      <c r="H891" t="s">
        <v>32</v>
      </c>
      <c r="I891" t="s">
        <v>33</v>
      </c>
    </row>
    <row r="892" spans="1:17" x14ac:dyDescent="0.35">
      <c r="A892" t="str">
        <f>VLOOKUP(D892,'[1]EA osa'!A17:F925,6,FALSE)</f>
        <v>Põhitegevuse kulud</v>
      </c>
      <c r="B892" t="s">
        <v>691</v>
      </c>
      <c r="C892">
        <v>18</v>
      </c>
      <c r="D892" s="1">
        <v>506030</v>
      </c>
      <c r="E892" t="s">
        <v>691</v>
      </c>
      <c r="F892" t="s">
        <v>299</v>
      </c>
      <c r="G892" t="s">
        <v>300</v>
      </c>
      <c r="H892" t="s">
        <v>32</v>
      </c>
      <c r="I892" t="s">
        <v>33</v>
      </c>
    </row>
    <row r="893" spans="1:17" x14ac:dyDescent="0.35">
      <c r="A893" t="str">
        <f>VLOOKUP(D893,'[1]EA osa'!A18:F926,6,FALSE)</f>
        <v>Põhitegevuse kulud</v>
      </c>
      <c r="B893" t="s">
        <v>913</v>
      </c>
      <c r="C893">
        <v>62415</v>
      </c>
      <c r="D893" s="1">
        <v>5063</v>
      </c>
      <c r="E893" t="s">
        <v>72</v>
      </c>
      <c r="F893" t="s">
        <v>299</v>
      </c>
      <c r="G893" t="s">
        <v>300</v>
      </c>
      <c r="H893" t="s">
        <v>32</v>
      </c>
      <c r="I893" t="s">
        <v>33</v>
      </c>
    </row>
    <row r="894" spans="1:17" x14ac:dyDescent="0.35">
      <c r="A894" t="str">
        <f>VLOOKUP(D894,'[1]EA osa'!A19:F927,6,FALSE)</f>
        <v>Põhitegevuse kulud</v>
      </c>
      <c r="B894" t="s">
        <v>171</v>
      </c>
      <c r="C894">
        <v>5608</v>
      </c>
      <c r="D894" s="1">
        <v>5005</v>
      </c>
      <c r="E894" t="s">
        <v>171</v>
      </c>
      <c r="F894" t="s">
        <v>299</v>
      </c>
      <c r="G894" t="s">
        <v>300</v>
      </c>
      <c r="H894" t="s">
        <v>32</v>
      </c>
      <c r="I894" t="s">
        <v>33</v>
      </c>
    </row>
    <row r="895" spans="1:17" x14ac:dyDescent="0.35">
      <c r="A895" t="str">
        <f>VLOOKUP(D895,'[1]EA osa'!A20:F928,6,FALSE)</f>
        <v>Põhitegevuse kulud</v>
      </c>
      <c r="B895" t="s">
        <v>74</v>
      </c>
      <c r="C895">
        <v>155508</v>
      </c>
      <c r="D895" s="1">
        <v>50021</v>
      </c>
      <c r="E895" t="s">
        <v>74</v>
      </c>
      <c r="F895" t="s">
        <v>299</v>
      </c>
      <c r="G895" t="s">
        <v>300</v>
      </c>
      <c r="H895" t="s">
        <v>32</v>
      </c>
      <c r="I895" t="s">
        <v>33</v>
      </c>
    </row>
    <row r="896" spans="1:17" x14ac:dyDescent="0.35">
      <c r="A896" t="str">
        <f>VLOOKUP(D896,'[1]EA osa'!A21:F929,6,FALSE)</f>
        <v>Põhitegevuse kulud</v>
      </c>
      <c r="B896" t="s">
        <v>914</v>
      </c>
      <c r="C896">
        <v>28024</v>
      </c>
      <c r="D896" s="1">
        <v>50025</v>
      </c>
      <c r="E896" t="s">
        <v>745</v>
      </c>
      <c r="F896" t="s">
        <v>299</v>
      </c>
      <c r="G896" t="s">
        <v>300</v>
      </c>
      <c r="H896" t="s">
        <v>32</v>
      </c>
      <c r="I896" t="s">
        <v>33</v>
      </c>
    </row>
    <row r="897" spans="1:13" x14ac:dyDescent="0.35">
      <c r="A897" t="str">
        <f>VLOOKUP(D897,'[1]EA osa'!A22:F930,6,FALSE)</f>
        <v>Põhitegevuse kulud</v>
      </c>
      <c r="B897" t="s">
        <v>723</v>
      </c>
      <c r="C897">
        <v>49688</v>
      </c>
      <c r="D897" s="1">
        <v>552110</v>
      </c>
      <c r="E897" t="s">
        <v>723</v>
      </c>
      <c r="F897" t="s">
        <v>299</v>
      </c>
      <c r="G897" t="s">
        <v>300</v>
      </c>
      <c r="H897" t="s">
        <v>724</v>
      </c>
      <c r="I897" t="s">
        <v>725</v>
      </c>
    </row>
    <row r="898" spans="1:13" x14ac:dyDescent="0.35">
      <c r="A898" t="str">
        <f>VLOOKUP(D898,'[1]EA osa'!A23:F931,6,FALSE)</f>
        <v>Põhitegevuse kulud</v>
      </c>
      <c r="B898" t="s">
        <v>723</v>
      </c>
      <c r="C898">
        <v>79275</v>
      </c>
      <c r="D898" s="1">
        <v>552110</v>
      </c>
      <c r="E898" t="s">
        <v>723</v>
      </c>
      <c r="F898" t="s">
        <v>299</v>
      </c>
      <c r="G898" t="s">
        <v>300</v>
      </c>
      <c r="H898" t="s">
        <v>724</v>
      </c>
      <c r="I898" t="s">
        <v>725</v>
      </c>
      <c r="L898" t="s">
        <v>726</v>
      </c>
      <c r="M898" t="s">
        <v>727</v>
      </c>
    </row>
    <row r="899" spans="1:13" x14ac:dyDescent="0.35">
      <c r="A899" t="str">
        <f>VLOOKUP(D899,'[1]EA osa'!A24:F932,6,FALSE)</f>
        <v>Põhitegevuse kulud</v>
      </c>
      <c r="B899" t="s">
        <v>37</v>
      </c>
      <c r="C899">
        <v>5436</v>
      </c>
      <c r="D899" s="1">
        <v>550400</v>
      </c>
      <c r="E899" t="s">
        <v>37</v>
      </c>
      <c r="F899" t="s">
        <v>299</v>
      </c>
      <c r="G899" t="s">
        <v>300</v>
      </c>
      <c r="H899" t="s">
        <v>32</v>
      </c>
      <c r="I899" t="s">
        <v>33</v>
      </c>
      <c r="L899" t="s">
        <v>34</v>
      </c>
      <c r="M899" t="s">
        <v>35</v>
      </c>
    </row>
    <row r="900" spans="1:13" x14ac:dyDescent="0.35">
      <c r="A900" t="str">
        <f>VLOOKUP(D900,'[1]EA osa'!A25:F933,6,FALSE)</f>
        <v>Põhitegevuse kulud</v>
      </c>
      <c r="B900" t="s">
        <v>746</v>
      </c>
      <c r="C900">
        <v>25821</v>
      </c>
      <c r="D900" s="1">
        <v>552400</v>
      </c>
      <c r="E900" t="s">
        <v>746</v>
      </c>
      <c r="F900" t="s">
        <v>299</v>
      </c>
      <c r="G900" t="s">
        <v>300</v>
      </c>
      <c r="H900" t="s">
        <v>32</v>
      </c>
      <c r="I900" t="s">
        <v>33</v>
      </c>
      <c r="L900" t="s">
        <v>743</v>
      </c>
      <c r="M900" t="s">
        <v>744</v>
      </c>
    </row>
    <row r="901" spans="1:13" x14ac:dyDescent="0.35">
      <c r="A901" t="str">
        <f>VLOOKUP(D901,'[1]EA osa'!A26:F934,6,FALSE)</f>
        <v>Põhitegevuse kulud</v>
      </c>
      <c r="B901" t="s">
        <v>915</v>
      </c>
      <c r="C901">
        <v>4396</v>
      </c>
      <c r="D901" s="1">
        <v>552590</v>
      </c>
      <c r="E901" t="s">
        <v>39</v>
      </c>
      <c r="F901" t="s">
        <v>299</v>
      </c>
      <c r="G901" t="s">
        <v>300</v>
      </c>
      <c r="H901" t="s">
        <v>32</v>
      </c>
      <c r="I901" t="s">
        <v>33</v>
      </c>
      <c r="L901" t="s">
        <v>741</v>
      </c>
      <c r="M901" t="s">
        <v>742</v>
      </c>
    </row>
    <row r="902" spans="1:13" x14ac:dyDescent="0.35">
      <c r="A902" t="str">
        <f>VLOOKUP(D902,'[1]EA osa'!A27:F935,6,FALSE)</f>
        <v>Põhitegevuse tulud</v>
      </c>
      <c r="B902" t="s">
        <v>916</v>
      </c>
      <c r="C902">
        <v>5610</v>
      </c>
      <c r="D902" s="1">
        <v>322120</v>
      </c>
      <c r="E902" t="s">
        <v>916</v>
      </c>
      <c r="F902" t="s">
        <v>533</v>
      </c>
      <c r="G902" t="s">
        <v>534</v>
      </c>
      <c r="H902" t="s">
        <v>535</v>
      </c>
      <c r="I902" t="s">
        <v>536</v>
      </c>
    </row>
    <row r="903" spans="1:13" x14ac:dyDescent="0.35">
      <c r="A903" t="str">
        <f>VLOOKUP(D903,'[1]EA osa'!A28:F936,6,FALSE)</f>
        <v>Põhitegevuse kulud</v>
      </c>
      <c r="B903" t="s">
        <v>67</v>
      </c>
      <c r="C903">
        <v>99</v>
      </c>
      <c r="D903" s="1">
        <v>5064</v>
      </c>
      <c r="E903" t="s">
        <v>67</v>
      </c>
      <c r="F903" t="s">
        <v>533</v>
      </c>
      <c r="G903" t="s">
        <v>534</v>
      </c>
      <c r="H903" t="s">
        <v>535</v>
      </c>
      <c r="I903" t="s">
        <v>536</v>
      </c>
    </row>
    <row r="904" spans="1:13" x14ac:dyDescent="0.35">
      <c r="A904" t="str">
        <f>VLOOKUP(D904,'[1]EA osa'!A29:F937,6,FALSE)</f>
        <v>Põhitegevuse kulud</v>
      </c>
      <c r="B904" t="s">
        <v>72</v>
      </c>
      <c r="C904">
        <v>4098</v>
      </c>
      <c r="D904" s="1">
        <v>5063</v>
      </c>
      <c r="E904" t="s">
        <v>72</v>
      </c>
      <c r="F904" t="s">
        <v>533</v>
      </c>
      <c r="G904" t="s">
        <v>534</v>
      </c>
      <c r="H904" t="s">
        <v>535</v>
      </c>
      <c r="I904" t="s">
        <v>536</v>
      </c>
    </row>
    <row r="905" spans="1:13" x14ac:dyDescent="0.35">
      <c r="A905" t="str">
        <f>VLOOKUP(D905,'[1]EA osa'!A30:F938,6,FALSE)</f>
        <v>Põhitegevuse kulud</v>
      </c>
      <c r="B905" t="s">
        <v>917</v>
      </c>
      <c r="C905">
        <v>12418</v>
      </c>
      <c r="D905" s="1">
        <v>50021</v>
      </c>
      <c r="E905" t="s">
        <v>74</v>
      </c>
      <c r="F905" t="s">
        <v>533</v>
      </c>
      <c r="G905" t="s">
        <v>534</v>
      </c>
      <c r="H905" t="s">
        <v>535</v>
      </c>
      <c r="I905" t="s">
        <v>536</v>
      </c>
    </row>
    <row r="906" spans="1:13" x14ac:dyDescent="0.35">
      <c r="A906" t="str">
        <f>VLOOKUP(D906,'[1]EA osa'!A31:F939,6,FALSE)</f>
        <v>Põhitegevuse kulud</v>
      </c>
      <c r="B906" t="s">
        <v>407</v>
      </c>
      <c r="C906">
        <v>66</v>
      </c>
      <c r="D906" s="1">
        <v>550012</v>
      </c>
      <c r="E906" t="s">
        <v>407</v>
      </c>
      <c r="F906" t="s">
        <v>533</v>
      </c>
      <c r="G906" t="s">
        <v>534</v>
      </c>
      <c r="H906" t="s">
        <v>535</v>
      </c>
      <c r="I906" t="s">
        <v>536</v>
      </c>
    </row>
    <row r="907" spans="1:13" x14ac:dyDescent="0.35">
      <c r="A907" t="str">
        <f>VLOOKUP(D907,'[1]EA osa'!A32:F940,6,FALSE)</f>
        <v>Põhitegevuse kulud</v>
      </c>
      <c r="B907" t="s">
        <v>171</v>
      </c>
      <c r="C907">
        <v>12558</v>
      </c>
      <c r="D907" s="1">
        <v>5005</v>
      </c>
      <c r="E907" t="s">
        <v>171</v>
      </c>
      <c r="F907" t="s">
        <v>526</v>
      </c>
      <c r="G907" t="s">
        <v>527</v>
      </c>
      <c r="H907" t="s">
        <v>528</v>
      </c>
      <c r="I907" t="s">
        <v>529</v>
      </c>
    </row>
    <row r="908" spans="1:13" x14ac:dyDescent="0.35">
      <c r="A908" t="str">
        <f>VLOOKUP(D908,'[1]EA osa'!A33:F941,6,FALSE)</f>
        <v>Põhitegevuse kulud</v>
      </c>
      <c r="B908" t="s">
        <v>918</v>
      </c>
      <c r="C908">
        <v>100</v>
      </c>
      <c r="D908" s="1">
        <v>5064</v>
      </c>
      <c r="E908" t="s">
        <v>67</v>
      </c>
      <c r="F908" t="s">
        <v>526</v>
      </c>
      <c r="G908" t="s">
        <v>527</v>
      </c>
      <c r="H908" t="s">
        <v>528</v>
      </c>
      <c r="I908" t="s">
        <v>529</v>
      </c>
    </row>
    <row r="909" spans="1:13" x14ac:dyDescent="0.35">
      <c r="A909" t="str">
        <f>VLOOKUP(D909,'[1]EA osa'!A34:F942,6,FALSE)</f>
        <v>Põhitegevuse kulud</v>
      </c>
      <c r="B909" t="s">
        <v>919</v>
      </c>
      <c r="C909">
        <v>59</v>
      </c>
      <c r="D909" s="1">
        <v>5064</v>
      </c>
      <c r="E909" t="s">
        <v>67</v>
      </c>
      <c r="F909" t="s">
        <v>526</v>
      </c>
      <c r="G909" t="s">
        <v>527</v>
      </c>
      <c r="H909" t="s">
        <v>528</v>
      </c>
      <c r="I909" t="s">
        <v>529</v>
      </c>
    </row>
    <row r="910" spans="1:13" x14ac:dyDescent="0.35">
      <c r="A910" t="str">
        <f>VLOOKUP(D910,'[1]EA osa'!A35:F943,6,FALSE)</f>
        <v>Põhitegevuse kulud</v>
      </c>
      <c r="B910" t="s">
        <v>920</v>
      </c>
      <c r="C910">
        <v>10844</v>
      </c>
      <c r="D910" s="1">
        <v>5063</v>
      </c>
      <c r="E910" t="s">
        <v>72</v>
      </c>
      <c r="F910" t="s">
        <v>526</v>
      </c>
      <c r="G910" t="s">
        <v>527</v>
      </c>
      <c r="H910" t="s">
        <v>528</v>
      </c>
      <c r="I910" t="s">
        <v>529</v>
      </c>
    </row>
    <row r="911" spans="1:13" x14ac:dyDescent="0.35">
      <c r="A911" t="str">
        <f>VLOOKUP(D911,'[1]EA osa'!A36:F944,6,FALSE)</f>
        <v>Põhitegevuse kulud</v>
      </c>
      <c r="B911" t="s">
        <v>921</v>
      </c>
      <c r="C911">
        <v>7336</v>
      </c>
      <c r="D911" s="1">
        <v>50021</v>
      </c>
      <c r="E911" t="s">
        <v>74</v>
      </c>
      <c r="F911" t="s">
        <v>526</v>
      </c>
      <c r="G911" t="s">
        <v>527</v>
      </c>
      <c r="H911" t="s">
        <v>528</v>
      </c>
      <c r="I911" t="s">
        <v>529</v>
      </c>
    </row>
    <row r="912" spans="1:13" x14ac:dyDescent="0.35">
      <c r="A912" t="str">
        <f>VLOOKUP(D912,'[1]EA osa'!A37:F945,6,FALSE)</f>
        <v>Põhitegevuse kulud</v>
      </c>
      <c r="B912" t="s">
        <v>76</v>
      </c>
      <c r="C912">
        <v>125880</v>
      </c>
      <c r="D912" s="1">
        <v>552520</v>
      </c>
      <c r="E912" t="s">
        <v>76</v>
      </c>
      <c r="F912" t="s">
        <v>530</v>
      </c>
      <c r="G912" t="s">
        <v>531</v>
      </c>
      <c r="H912" t="s">
        <v>79</v>
      </c>
      <c r="I912" t="s">
        <v>80</v>
      </c>
    </row>
    <row r="913" spans="1:9" x14ac:dyDescent="0.35">
      <c r="A913" t="str">
        <f>VLOOKUP(D913,'[1]EA osa'!A38:F946,6,FALSE)</f>
        <v>Põhitegevuse kulud</v>
      </c>
      <c r="B913" t="s">
        <v>458</v>
      </c>
      <c r="C913">
        <v>200</v>
      </c>
      <c r="D913" s="1">
        <v>552200</v>
      </c>
      <c r="E913" t="s">
        <v>458</v>
      </c>
      <c r="F913" t="s">
        <v>530</v>
      </c>
      <c r="G913" t="s">
        <v>531</v>
      </c>
      <c r="H913" t="s">
        <v>275</v>
      </c>
      <c r="I913" t="s">
        <v>276</v>
      </c>
    </row>
    <row r="914" spans="1:9" x14ac:dyDescent="0.35">
      <c r="A914" t="str">
        <f>VLOOKUP(D914,'[1]EA osa'!A39:F947,6,FALSE)</f>
        <v>Põhitegevuse kulud</v>
      </c>
      <c r="B914" t="s">
        <v>698</v>
      </c>
      <c r="C914">
        <v>500</v>
      </c>
      <c r="D914" s="1">
        <v>554090</v>
      </c>
      <c r="E914" t="s">
        <v>698</v>
      </c>
      <c r="F914" t="s">
        <v>530</v>
      </c>
      <c r="G914" t="s">
        <v>531</v>
      </c>
      <c r="H914" t="s">
        <v>275</v>
      </c>
      <c r="I914" t="s">
        <v>276</v>
      </c>
    </row>
    <row r="915" spans="1:9" x14ac:dyDescent="0.35">
      <c r="A915" t="str">
        <f>VLOOKUP(D915,'[1]EA osa'!A40:F948,6,FALSE)</f>
        <v>Põhitegevuse kulud</v>
      </c>
      <c r="B915" t="s">
        <v>770</v>
      </c>
      <c r="C915">
        <v>650</v>
      </c>
      <c r="D915" s="1">
        <v>554031</v>
      </c>
      <c r="E915" t="s">
        <v>770</v>
      </c>
      <c r="F915" t="s">
        <v>530</v>
      </c>
      <c r="G915" t="s">
        <v>531</v>
      </c>
      <c r="H915" t="s">
        <v>275</v>
      </c>
      <c r="I915" t="s">
        <v>276</v>
      </c>
    </row>
    <row r="916" spans="1:9" x14ac:dyDescent="0.35">
      <c r="A916" t="str">
        <f>VLOOKUP(D916,'[1]EA osa'!A41:F949,6,FALSE)</f>
        <v>Põhitegevuse kulud</v>
      </c>
      <c r="B916" t="s">
        <v>807</v>
      </c>
      <c r="C916">
        <v>1000</v>
      </c>
      <c r="D916" s="1">
        <v>553290</v>
      </c>
      <c r="E916" t="s">
        <v>807</v>
      </c>
      <c r="F916" t="s">
        <v>530</v>
      </c>
      <c r="G916" t="s">
        <v>531</v>
      </c>
      <c r="H916" t="s">
        <v>275</v>
      </c>
      <c r="I916" t="s">
        <v>276</v>
      </c>
    </row>
    <row r="917" spans="1:9" x14ac:dyDescent="0.35">
      <c r="A917" t="str">
        <f>VLOOKUP(D917,'[1]EA osa'!A42:F950,6,FALSE)</f>
        <v>Põhitegevuse kulud</v>
      </c>
      <c r="B917" t="s">
        <v>39</v>
      </c>
      <c r="C917">
        <v>3451</v>
      </c>
      <c r="D917" s="1">
        <v>552590</v>
      </c>
      <c r="E917" t="s">
        <v>39</v>
      </c>
      <c r="F917" t="s">
        <v>530</v>
      </c>
      <c r="G917" t="s">
        <v>531</v>
      </c>
      <c r="H917" t="s">
        <v>275</v>
      </c>
      <c r="I917" t="s">
        <v>276</v>
      </c>
    </row>
    <row r="918" spans="1:9" x14ac:dyDescent="0.35">
      <c r="A918" t="str">
        <f>VLOOKUP(D918,'[1]EA osa'!A43:F951,6,FALSE)</f>
        <v>Põhitegevuse kulud</v>
      </c>
      <c r="B918" t="s">
        <v>922</v>
      </c>
      <c r="C918">
        <v>450</v>
      </c>
      <c r="D918" s="1">
        <v>552570</v>
      </c>
      <c r="E918" t="s">
        <v>922</v>
      </c>
      <c r="F918" t="s">
        <v>530</v>
      </c>
      <c r="G918" t="s">
        <v>531</v>
      </c>
      <c r="H918" t="s">
        <v>275</v>
      </c>
      <c r="I918" t="s">
        <v>276</v>
      </c>
    </row>
    <row r="919" spans="1:9" x14ac:dyDescent="0.35">
      <c r="A919" t="str">
        <f>VLOOKUP(D919,'[1]EA osa'!A44:F952,6,FALSE)</f>
        <v>Põhitegevuse kulud</v>
      </c>
      <c r="B919" t="s">
        <v>218</v>
      </c>
      <c r="C919">
        <v>450</v>
      </c>
      <c r="D919" s="1">
        <v>552230</v>
      </c>
      <c r="E919" t="s">
        <v>218</v>
      </c>
      <c r="F919" t="s">
        <v>530</v>
      </c>
      <c r="G919" t="s">
        <v>531</v>
      </c>
      <c r="H919" t="s">
        <v>275</v>
      </c>
      <c r="I919" t="s">
        <v>276</v>
      </c>
    </row>
    <row r="920" spans="1:9" x14ac:dyDescent="0.35">
      <c r="A920" t="str">
        <f>VLOOKUP(D920,'[1]EA osa'!A45:F953,6,FALSE)</f>
        <v>Põhitegevuse kulud</v>
      </c>
      <c r="B920" t="s">
        <v>223</v>
      </c>
      <c r="C920">
        <v>100</v>
      </c>
      <c r="D920" s="1">
        <v>551590</v>
      </c>
      <c r="E920" t="s">
        <v>223</v>
      </c>
      <c r="F920" t="s">
        <v>530</v>
      </c>
      <c r="G920" t="s">
        <v>531</v>
      </c>
      <c r="H920" t="s">
        <v>275</v>
      </c>
      <c r="I920" t="s">
        <v>276</v>
      </c>
    </row>
    <row r="921" spans="1:9" x14ac:dyDescent="0.35">
      <c r="A921" t="str">
        <f>VLOOKUP(D921,'[1]EA osa'!A46:F954,6,FALSE)</f>
        <v>Põhitegevuse kulud</v>
      </c>
      <c r="B921" t="s">
        <v>53</v>
      </c>
      <c r="C921">
        <v>14000</v>
      </c>
      <c r="D921" s="1">
        <v>551500</v>
      </c>
      <c r="E921" t="s">
        <v>53</v>
      </c>
      <c r="F921" t="s">
        <v>530</v>
      </c>
      <c r="G921" t="s">
        <v>531</v>
      </c>
      <c r="H921" t="s">
        <v>275</v>
      </c>
      <c r="I921" t="s">
        <v>276</v>
      </c>
    </row>
    <row r="922" spans="1:9" x14ac:dyDescent="0.35">
      <c r="A922" t="str">
        <f>VLOOKUP(D922,'[1]EA osa'!A47:F955,6,FALSE)</f>
        <v>Põhitegevuse kulud</v>
      </c>
      <c r="B922" t="s">
        <v>923</v>
      </c>
      <c r="C922">
        <v>750</v>
      </c>
      <c r="D922" s="1">
        <v>551490</v>
      </c>
      <c r="E922" t="s">
        <v>923</v>
      </c>
      <c r="F922" t="s">
        <v>530</v>
      </c>
      <c r="G922" t="s">
        <v>531</v>
      </c>
      <c r="H922" t="s">
        <v>275</v>
      </c>
      <c r="I922" t="s">
        <v>276</v>
      </c>
    </row>
    <row r="923" spans="1:9" x14ac:dyDescent="0.35">
      <c r="A923" t="str">
        <f>VLOOKUP(D923,'[1]EA osa'!A48:F956,6,FALSE)</f>
        <v>Põhitegevuse kulud</v>
      </c>
      <c r="B923" t="s">
        <v>924</v>
      </c>
      <c r="C923">
        <v>100</v>
      </c>
      <c r="D923" s="1">
        <v>551309</v>
      </c>
      <c r="E923" t="s">
        <v>924</v>
      </c>
      <c r="F923" t="s">
        <v>530</v>
      </c>
      <c r="G923" t="s">
        <v>531</v>
      </c>
      <c r="H923" t="s">
        <v>275</v>
      </c>
      <c r="I923" t="s">
        <v>276</v>
      </c>
    </row>
    <row r="924" spans="1:9" x14ac:dyDescent="0.35">
      <c r="A924" t="str">
        <f>VLOOKUP(D924,'[1]EA osa'!A49:F957,6,FALSE)</f>
        <v>Põhitegevuse kulud</v>
      </c>
      <c r="B924" t="s">
        <v>389</v>
      </c>
      <c r="C924">
        <v>250</v>
      </c>
      <c r="D924" s="1">
        <v>551308</v>
      </c>
      <c r="E924" t="s">
        <v>389</v>
      </c>
      <c r="F924" t="s">
        <v>530</v>
      </c>
      <c r="G924" t="s">
        <v>531</v>
      </c>
      <c r="H924" t="s">
        <v>275</v>
      </c>
      <c r="I924" t="s">
        <v>276</v>
      </c>
    </row>
    <row r="925" spans="1:9" x14ac:dyDescent="0.35">
      <c r="A925" t="str">
        <f>VLOOKUP(D925,'[1]EA osa'!A50:F958,6,FALSE)</f>
        <v>Põhitegevuse kulud</v>
      </c>
      <c r="B925" t="s">
        <v>798</v>
      </c>
      <c r="C925">
        <v>650</v>
      </c>
      <c r="D925" s="1">
        <v>551307</v>
      </c>
      <c r="E925" t="s">
        <v>798</v>
      </c>
      <c r="F925" t="s">
        <v>530</v>
      </c>
      <c r="G925" t="s">
        <v>531</v>
      </c>
      <c r="H925" t="s">
        <v>275</v>
      </c>
      <c r="I925" t="s">
        <v>276</v>
      </c>
    </row>
    <row r="926" spans="1:9" x14ac:dyDescent="0.35">
      <c r="A926" t="str">
        <f>VLOOKUP(D926,'[1]EA osa'!A51:F959,6,FALSE)</f>
        <v>Põhitegevuse kulud</v>
      </c>
      <c r="B926" t="s">
        <v>925</v>
      </c>
      <c r="C926">
        <v>700</v>
      </c>
      <c r="D926" s="1">
        <v>551306</v>
      </c>
      <c r="E926" t="s">
        <v>925</v>
      </c>
      <c r="F926" t="s">
        <v>530</v>
      </c>
      <c r="G926" t="s">
        <v>531</v>
      </c>
      <c r="H926" t="s">
        <v>275</v>
      </c>
      <c r="I926" t="s">
        <v>276</v>
      </c>
    </row>
    <row r="927" spans="1:9" x14ac:dyDescent="0.35">
      <c r="A927" t="str">
        <f>VLOOKUP(D927,'[1]EA osa'!A52:F960,6,FALSE)</f>
        <v>Põhitegevuse kulud</v>
      </c>
      <c r="B927" t="s">
        <v>412</v>
      </c>
      <c r="C927">
        <v>1000</v>
      </c>
      <c r="D927" s="1">
        <v>551300</v>
      </c>
      <c r="E927" t="s">
        <v>412</v>
      </c>
      <c r="F927" t="s">
        <v>530</v>
      </c>
      <c r="G927" t="s">
        <v>531</v>
      </c>
      <c r="H927" t="s">
        <v>275</v>
      </c>
      <c r="I927" t="s">
        <v>276</v>
      </c>
    </row>
    <row r="928" spans="1:9" x14ac:dyDescent="0.35">
      <c r="A928" t="str">
        <f>VLOOKUP(D928,'[1]EA osa'!A53:F961,6,FALSE)</f>
        <v>Põhitegevuse kulud</v>
      </c>
      <c r="B928" t="s">
        <v>43</v>
      </c>
      <c r="C928">
        <v>3000</v>
      </c>
      <c r="D928" s="1">
        <v>551290</v>
      </c>
      <c r="E928" t="s">
        <v>43</v>
      </c>
      <c r="F928" t="s">
        <v>530</v>
      </c>
      <c r="G928" t="s">
        <v>531</v>
      </c>
      <c r="H928" t="s">
        <v>275</v>
      </c>
      <c r="I928" t="s">
        <v>276</v>
      </c>
    </row>
    <row r="929" spans="1:9" x14ac:dyDescent="0.35">
      <c r="A929" t="str">
        <f>VLOOKUP(D929,'[1]EA osa'!A54:F962,6,FALSE)</f>
        <v>Põhitegevuse kulud</v>
      </c>
      <c r="B929" t="s">
        <v>257</v>
      </c>
      <c r="C929">
        <v>100</v>
      </c>
      <c r="D929" s="1">
        <v>551104</v>
      </c>
      <c r="E929" t="s">
        <v>257</v>
      </c>
      <c r="F929" t="s">
        <v>530</v>
      </c>
      <c r="G929" t="s">
        <v>531</v>
      </c>
      <c r="H929" t="s">
        <v>275</v>
      </c>
      <c r="I929" t="s">
        <v>276</v>
      </c>
    </row>
    <row r="930" spans="1:9" x14ac:dyDescent="0.35">
      <c r="A930" t="str">
        <f>VLOOKUP(D930,'[1]EA osa'!A55:F963,6,FALSE)</f>
        <v>Põhitegevuse kulud</v>
      </c>
      <c r="B930" t="s">
        <v>272</v>
      </c>
      <c r="C930">
        <v>70</v>
      </c>
      <c r="D930" s="1">
        <v>551103</v>
      </c>
      <c r="E930" t="s">
        <v>272</v>
      </c>
      <c r="F930" t="s">
        <v>530</v>
      </c>
      <c r="G930" t="s">
        <v>531</v>
      </c>
      <c r="H930" t="s">
        <v>275</v>
      </c>
      <c r="I930" t="s">
        <v>276</v>
      </c>
    </row>
    <row r="931" spans="1:9" x14ac:dyDescent="0.35">
      <c r="A931" t="str">
        <f>VLOOKUP(D931,'[1]EA osa'!A56:F964,6,FALSE)</f>
        <v>Põhitegevuse kulud</v>
      </c>
      <c r="B931" t="s">
        <v>37</v>
      </c>
      <c r="C931">
        <v>3000</v>
      </c>
      <c r="D931" s="1">
        <v>550400</v>
      </c>
      <c r="E931" t="s">
        <v>37</v>
      </c>
      <c r="F931" t="s">
        <v>530</v>
      </c>
      <c r="G931" t="s">
        <v>531</v>
      </c>
      <c r="H931" t="s">
        <v>275</v>
      </c>
      <c r="I931" t="s">
        <v>276</v>
      </c>
    </row>
    <row r="932" spans="1:9" x14ac:dyDescent="0.35">
      <c r="A932" t="str">
        <f>VLOOKUP(D932,'[1]EA osa'!A57:F965,6,FALSE)</f>
        <v>Põhitegevuse kulud</v>
      </c>
      <c r="B932" t="s">
        <v>409</v>
      </c>
      <c r="C932">
        <v>350</v>
      </c>
      <c r="D932" s="1">
        <v>550099</v>
      </c>
      <c r="E932" t="s">
        <v>409</v>
      </c>
      <c r="F932" t="s">
        <v>530</v>
      </c>
      <c r="G932" t="s">
        <v>531</v>
      </c>
      <c r="H932" t="s">
        <v>275</v>
      </c>
      <c r="I932" t="s">
        <v>276</v>
      </c>
    </row>
    <row r="933" spans="1:9" x14ac:dyDescent="0.35">
      <c r="A933" t="str">
        <f>VLOOKUP(D933,'[1]EA osa'!A58:F966,6,FALSE)</f>
        <v>Põhitegevuse kulud</v>
      </c>
      <c r="B933" t="s">
        <v>774</v>
      </c>
      <c r="C933">
        <v>150</v>
      </c>
      <c r="D933" s="1">
        <v>550060</v>
      </c>
      <c r="E933" t="s">
        <v>774</v>
      </c>
      <c r="F933" t="s">
        <v>530</v>
      </c>
      <c r="G933" t="s">
        <v>531</v>
      </c>
      <c r="H933" t="s">
        <v>275</v>
      </c>
      <c r="I933" t="s">
        <v>276</v>
      </c>
    </row>
    <row r="934" spans="1:9" x14ac:dyDescent="0.35">
      <c r="A934" t="str">
        <f>VLOOKUP(D934,'[1]EA osa'!A59:F967,6,FALSE)</f>
        <v>Põhitegevuse kulud</v>
      </c>
      <c r="B934" t="s">
        <v>407</v>
      </c>
      <c r="C934">
        <v>400</v>
      </c>
      <c r="D934" s="1">
        <v>550012</v>
      </c>
      <c r="E934" t="s">
        <v>407</v>
      </c>
      <c r="F934" t="s">
        <v>530</v>
      </c>
      <c r="G934" t="s">
        <v>531</v>
      </c>
      <c r="H934" t="s">
        <v>275</v>
      </c>
      <c r="I934" t="s">
        <v>276</v>
      </c>
    </row>
    <row r="935" spans="1:9" x14ac:dyDescent="0.35">
      <c r="A935" t="str">
        <f>VLOOKUP(D935,'[1]EA osa'!A60:F968,6,FALSE)</f>
        <v>Põhitegevuse kulud</v>
      </c>
      <c r="B935" t="s">
        <v>926</v>
      </c>
      <c r="C935">
        <v>40</v>
      </c>
      <c r="D935" s="1">
        <v>550011</v>
      </c>
      <c r="E935" t="s">
        <v>926</v>
      </c>
      <c r="F935" t="s">
        <v>530</v>
      </c>
      <c r="G935" t="s">
        <v>531</v>
      </c>
      <c r="H935" t="s">
        <v>275</v>
      </c>
      <c r="I935" t="s">
        <v>276</v>
      </c>
    </row>
    <row r="936" spans="1:9" x14ac:dyDescent="0.35">
      <c r="A936" t="str">
        <f>VLOOKUP(D936,'[1]EA osa'!A61:F969,6,FALSE)</f>
        <v>Põhitegevuse kulud</v>
      </c>
      <c r="B936" t="s">
        <v>811</v>
      </c>
      <c r="C936">
        <v>1440</v>
      </c>
      <c r="D936" s="1">
        <v>550010</v>
      </c>
      <c r="E936" t="s">
        <v>811</v>
      </c>
      <c r="F936" t="s">
        <v>530</v>
      </c>
      <c r="G936" t="s">
        <v>531</v>
      </c>
      <c r="H936" t="s">
        <v>275</v>
      </c>
      <c r="I936" t="s">
        <v>276</v>
      </c>
    </row>
    <row r="937" spans="1:9" x14ac:dyDescent="0.35">
      <c r="A937" t="str">
        <f>VLOOKUP(D937,'[1]EA osa'!A62:F970,6,FALSE)</f>
        <v>Põhitegevuse kulud</v>
      </c>
      <c r="B937" t="s">
        <v>812</v>
      </c>
      <c r="C937">
        <v>460</v>
      </c>
      <c r="D937" s="1">
        <v>550000</v>
      </c>
      <c r="E937" t="s">
        <v>812</v>
      </c>
      <c r="F937" t="s">
        <v>530</v>
      </c>
      <c r="G937" t="s">
        <v>531</v>
      </c>
      <c r="H937" t="s">
        <v>275</v>
      </c>
      <c r="I937" t="s">
        <v>276</v>
      </c>
    </row>
    <row r="938" spans="1:9" x14ac:dyDescent="0.35">
      <c r="A938" t="str">
        <f>VLOOKUP(D938,'[1]EA osa'!A63:F971,6,FALSE)</f>
        <v>Põhitegevuse kulud</v>
      </c>
      <c r="B938" t="s">
        <v>67</v>
      </c>
      <c r="C938">
        <v>1270</v>
      </c>
      <c r="D938" s="1">
        <v>5064</v>
      </c>
      <c r="E938" t="s">
        <v>67</v>
      </c>
      <c r="F938" t="s">
        <v>530</v>
      </c>
      <c r="G938" t="s">
        <v>531</v>
      </c>
      <c r="H938" t="s">
        <v>275</v>
      </c>
      <c r="I938" t="s">
        <v>276</v>
      </c>
    </row>
    <row r="939" spans="1:9" x14ac:dyDescent="0.35">
      <c r="A939" t="str">
        <f>VLOOKUP(D939,'[1]EA osa'!A64:F972,6,FALSE)</f>
        <v>Põhitegevuse kulud</v>
      </c>
      <c r="B939" t="s">
        <v>72</v>
      </c>
      <c r="C939">
        <v>52401</v>
      </c>
      <c r="D939" s="1">
        <v>5063</v>
      </c>
      <c r="E939" t="s">
        <v>72</v>
      </c>
      <c r="F939" t="s">
        <v>530</v>
      </c>
      <c r="G939" t="s">
        <v>531</v>
      </c>
      <c r="H939" t="s">
        <v>275</v>
      </c>
      <c r="I939" t="s">
        <v>276</v>
      </c>
    </row>
    <row r="940" spans="1:9" x14ac:dyDescent="0.35">
      <c r="A940" t="str">
        <f>VLOOKUP(D940,'[1]EA osa'!A65:F973,6,FALSE)</f>
        <v>Põhitegevuse kulud</v>
      </c>
      <c r="B940" t="s">
        <v>171</v>
      </c>
      <c r="C940">
        <v>11461</v>
      </c>
      <c r="D940" s="1">
        <v>5005</v>
      </c>
      <c r="E940" t="s">
        <v>171</v>
      </c>
      <c r="F940" t="s">
        <v>530</v>
      </c>
      <c r="G940" t="s">
        <v>531</v>
      </c>
      <c r="H940" t="s">
        <v>275</v>
      </c>
      <c r="I940" t="s">
        <v>276</v>
      </c>
    </row>
    <row r="941" spans="1:9" x14ac:dyDescent="0.35">
      <c r="A941" t="str">
        <f>VLOOKUP(D941,'[1]EA osa'!A66:F974,6,FALSE)</f>
        <v>Põhitegevuse kulud</v>
      </c>
      <c r="B941" t="s">
        <v>681</v>
      </c>
      <c r="C941">
        <v>36000</v>
      </c>
      <c r="D941" s="1">
        <v>50043</v>
      </c>
      <c r="E941" t="s">
        <v>681</v>
      </c>
      <c r="F941" t="s">
        <v>530</v>
      </c>
      <c r="G941" t="s">
        <v>531</v>
      </c>
      <c r="H941" t="s">
        <v>275</v>
      </c>
      <c r="I941" t="s">
        <v>276</v>
      </c>
    </row>
    <row r="942" spans="1:9" x14ac:dyDescent="0.35">
      <c r="A942" t="str">
        <f>VLOOKUP(D942,'[1]EA osa'!A67:F975,6,FALSE)</f>
        <v>Põhitegevuse kulud</v>
      </c>
      <c r="B942" t="s">
        <v>74</v>
      </c>
      <c r="C942">
        <v>111330</v>
      </c>
      <c r="D942" s="1">
        <v>50021</v>
      </c>
      <c r="E942" t="s">
        <v>74</v>
      </c>
      <c r="F942" t="s">
        <v>530</v>
      </c>
      <c r="G942" t="s">
        <v>531</v>
      </c>
      <c r="H942" t="s">
        <v>275</v>
      </c>
      <c r="I942" t="s">
        <v>276</v>
      </c>
    </row>
    <row r="943" spans="1:9" x14ac:dyDescent="0.35">
      <c r="A943" t="str">
        <f>VLOOKUP(D943,'[1]EA osa'!A68:F976,6,FALSE)</f>
        <v>Põhitegevuse tulud</v>
      </c>
      <c r="B943" t="s">
        <v>927</v>
      </c>
      <c r="C943">
        <v>36000</v>
      </c>
      <c r="D943" s="1">
        <v>322190</v>
      </c>
      <c r="E943" t="s">
        <v>561</v>
      </c>
      <c r="F943" t="s">
        <v>530</v>
      </c>
      <c r="G943" t="s">
        <v>531</v>
      </c>
      <c r="H943" t="s">
        <v>275</v>
      </c>
      <c r="I943" t="s">
        <v>276</v>
      </c>
    </row>
    <row r="944" spans="1:9" x14ac:dyDescent="0.35">
      <c r="A944" t="str">
        <f>VLOOKUP(D944,'[1]EA osa'!A69:F977,6,FALSE)</f>
        <v>Põhitegevuse tulud</v>
      </c>
      <c r="B944" t="s">
        <v>928</v>
      </c>
      <c r="C944">
        <v>5100</v>
      </c>
      <c r="D944" s="1">
        <v>322110</v>
      </c>
      <c r="E944" t="s">
        <v>929</v>
      </c>
      <c r="F944" t="s">
        <v>530</v>
      </c>
      <c r="G944" t="s">
        <v>531</v>
      </c>
      <c r="H944" t="s">
        <v>275</v>
      </c>
      <c r="I944" t="s">
        <v>276</v>
      </c>
    </row>
    <row r="945" spans="1:17" x14ac:dyDescent="0.35">
      <c r="A945" t="str">
        <f>VLOOKUP(D945,'[1]EA osa'!A70:F978,6,FALSE)</f>
        <v>Põhitegevuse kulud</v>
      </c>
      <c r="B945" t="s">
        <v>930</v>
      </c>
      <c r="C945">
        <v>11958</v>
      </c>
      <c r="D945" s="1">
        <v>50021</v>
      </c>
      <c r="E945" t="s">
        <v>74</v>
      </c>
      <c r="F945" t="s">
        <v>189</v>
      </c>
      <c r="G945" t="s">
        <v>190</v>
      </c>
      <c r="H945" t="s">
        <v>20</v>
      </c>
      <c r="I945" t="s">
        <v>21</v>
      </c>
    </row>
    <row r="946" spans="1:17" x14ac:dyDescent="0.35">
      <c r="A946" t="str">
        <f>VLOOKUP(D946,'[1]EA osa'!A71:F979,6,FALSE)</f>
        <v>Põhitegevuse kulud</v>
      </c>
      <c r="B946" t="s">
        <v>931</v>
      </c>
      <c r="C946">
        <v>3500</v>
      </c>
      <c r="D946" s="1">
        <v>551308</v>
      </c>
      <c r="E946" t="s">
        <v>389</v>
      </c>
      <c r="F946" t="s">
        <v>181</v>
      </c>
      <c r="G946" t="s">
        <v>182</v>
      </c>
      <c r="H946" t="s">
        <v>20</v>
      </c>
      <c r="I946" t="s">
        <v>21</v>
      </c>
      <c r="P946" t="s">
        <v>628</v>
      </c>
      <c r="Q946" t="s">
        <v>629</v>
      </c>
    </row>
    <row r="947" spans="1:17" x14ac:dyDescent="0.35">
      <c r="A947" t="str">
        <f>VLOOKUP(D947,'[1]EA osa'!A72:F980,6,FALSE)</f>
        <v>Põhitegevuse tulud</v>
      </c>
      <c r="B947" t="s">
        <v>932</v>
      </c>
      <c r="C947">
        <v>2000</v>
      </c>
      <c r="D947" s="1">
        <v>388850</v>
      </c>
      <c r="E947" t="s">
        <v>933</v>
      </c>
      <c r="F947" t="s">
        <v>181</v>
      </c>
      <c r="G947" t="s">
        <v>182</v>
      </c>
      <c r="H947" t="s">
        <v>20</v>
      </c>
      <c r="I947" t="s">
        <v>21</v>
      </c>
      <c r="P947" t="s">
        <v>853</v>
      </c>
      <c r="Q947" t="s">
        <v>854</v>
      </c>
    </row>
    <row r="948" spans="1:17" x14ac:dyDescent="0.35">
      <c r="A948" t="str">
        <f>VLOOKUP(D948,'[1]EA osa'!A73:F981,6,FALSE)</f>
        <v>Põhitegevuse kulud</v>
      </c>
      <c r="B948" t="s">
        <v>934</v>
      </c>
      <c r="C948">
        <v>3790</v>
      </c>
      <c r="D948" s="1">
        <v>5064</v>
      </c>
      <c r="E948" t="s">
        <v>67</v>
      </c>
      <c r="F948" t="s">
        <v>181</v>
      </c>
      <c r="G948" t="s">
        <v>182</v>
      </c>
      <c r="H948" t="s">
        <v>20</v>
      </c>
      <c r="I948" t="s">
        <v>21</v>
      </c>
      <c r="N948" t="s">
        <v>163</v>
      </c>
      <c r="O948" t="s">
        <v>164</v>
      </c>
      <c r="P948" t="s">
        <v>628</v>
      </c>
      <c r="Q948" t="s">
        <v>629</v>
      </c>
    </row>
    <row r="949" spans="1:17" x14ac:dyDescent="0.35">
      <c r="A949" t="str">
        <f>VLOOKUP(D949,'[1]EA osa'!A74:F982,6,FALSE)</f>
        <v>Põhitegevuse kulud</v>
      </c>
      <c r="B949" t="s">
        <v>935</v>
      </c>
      <c r="C949">
        <v>156284</v>
      </c>
      <c r="D949" s="1">
        <v>5063</v>
      </c>
      <c r="E949" t="s">
        <v>72</v>
      </c>
      <c r="F949" t="s">
        <v>181</v>
      </c>
      <c r="G949" t="s">
        <v>182</v>
      </c>
      <c r="H949" t="s">
        <v>20</v>
      </c>
      <c r="I949" t="s">
        <v>21</v>
      </c>
      <c r="N949" t="s">
        <v>163</v>
      </c>
      <c r="O949" t="s">
        <v>164</v>
      </c>
      <c r="P949" t="s">
        <v>628</v>
      </c>
      <c r="Q949" t="s">
        <v>629</v>
      </c>
    </row>
    <row r="950" spans="1:17" x14ac:dyDescent="0.35">
      <c r="A950" t="str">
        <f>VLOOKUP(D950,'[1]EA osa'!A75:F983,6,FALSE)</f>
        <v>Põhitegevuse kulud</v>
      </c>
      <c r="B950" t="s">
        <v>936</v>
      </c>
      <c r="C950">
        <v>189840</v>
      </c>
      <c r="D950" s="1">
        <v>50021</v>
      </c>
      <c r="E950" t="s">
        <v>74</v>
      </c>
      <c r="F950" t="s">
        <v>181</v>
      </c>
      <c r="G950" t="s">
        <v>182</v>
      </c>
      <c r="H950" t="s">
        <v>20</v>
      </c>
      <c r="I950" t="s">
        <v>21</v>
      </c>
      <c r="N950" t="s">
        <v>163</v>
      </c>
      <c r="O950" t="s">
        <v>164</v>
      </c>
      <c r="P950" t="s">
        <v>628</v>
      </c>
      <c r="Q950" t="s">
        <v>629</v>
      </c>
    </row>
    <row r="951" spans="1:17" x14ac:dyDescent="0.35">
      <c r="A951" t="str">
        <f>VLOOKUP(D951,'[1]EA osa'!A76:F984,6,FALSE)</f>
        <v>Põhitegevuse kulud</v>
      </c>
      <c r="B951" t="s">
        <v>937</v>
      </c>
      <c r="C951">
        <v>283748</v>
      </c>
      <c r="D951" s="1">
        <v>50011</v>
      </c>
      <c r="E951" t="s">
        <v>166</v>
      </c>
      <c r="F951" t="s">
        <v>181</v>
      </c>
      <c r="G951" t="s">
        <v>182</v>
      </c>
      <c r="H951" t="s">
        <v>20</v>
      </c>
      <c r="I951" t="s">
        <v>21</v>
      </c>
      <c r="N951" t="s">
        <v>163</v>
      </c>
      <c r="O951" t="s">
        <v>164</v>
      </c>
      <c r="P951" t="s">
        <v>628</v>
      </c>
      <c r="Q951" t="s">
        <v>629</v>
      </c>
    </row>
    <row r="952" spans="1:17" x14ac:dyDescent="0.35">
      <c r="A952" t="str">
        <f>VLOOKUP(D952,'[1]EA osa'!A77:F985,6,FALSE)</f>
        <v>Põhitegevuse kulud</v>
      </c>
      <c r="B952" t="s">
        <v>938</v>
      </c>
      <c r="C952">
        <v>212</v>
      </c>
      <c r="D952" s="1">
        <v>5064</v>
      </c>
      <c r="E952" t="s">
        <v>67</v>
      </c>
      <c r="F952" t="s">
        <v>146</v>
      </c>
      <c r="G952" t="s">
        <v>147</v>
      </c>
      <c r="H952" t="s">
        <v>226</v>
      </c>
      <c r="I952" t="s">
        <v>227</v>
      </c>
      <c r="L952" t="s">
        <v>209</v>
      </c>
      <c r="M952" t="s">
        <v>210</v>
      </c>
    </row>
    <row r="953" spans="1:17" x14ac:dyDescent="0.35">
      <c r="A953" t="str">
        <f>VLOOKUP(D953,'[1]EA osa'!A78:F986,6,FALSE)</f>
        <v>Põhitegevuse kulud</v>
      </c>
      <c r="B953" t="s">
        <v>938</v>
      </c>
      <c r="C953">
        <v>8752</v>
      </c>
      <c r="D953" s="1">
        <v>5063</v>
      </c>
      <c r="E953" t="s">
        <v>72</v>
      </c>
      <c r="F953" t="s">
        <v>146</v>
      </c>
      <c r="G953" t="s">
        <v>147</v>
      </c>
      <c r="H953" t="s">
        <v>226</v>
      </c>
      <c r="I953" t="s">
        <v>227</v>
      </c>
      <c r="L953" t="s">
        <v>209</v>
      </c>
      <c r="M953" t="s">
        <v>210</v>
      </c>
    </row>
    <row r="954" spans="1:17" x14ac:dyDescent="0.35">
      <c r="A954" t="str">
        <f>VLOOKUP(D954,'[1]EA osa'!A79:F987,6,FALSE)</f>
        <v>Põhitegevuse kulud</v>
      </c>
      <c r="B954" t="s">
        <v>938</v>
      </c>
      <c r="C954">
        <v>26520</v>
      </c>
      <c r="D954" s="1">
        <v>50021</v>
      </c>
      <c r="E954" t="s">
        <v>74</v>
      </c>
      <c r="F954" t="s">
        <v>146</v>
      </c>
      <c r="G954" t="s">
        <v>147</v>
      </c>
      <c r="H954" t="s">
        <v>226</v>
      </c>
      <c r="I954" t="s">
        <v>227</v>
      </c>
      <c r="L954" t="s">
        <v>209</v>
      </c>
      <c r="M954" t="s">
        <v>210</v>
      </c>
    </row>
    <row r="955" spans="1:17" x14ac:dyDescent="0.35">
      <c r="A955" t="str">
        <f>VLOOKUP(D955,'[1]EA osa'!A80:F988,6,FALSE)</f>
        <v>Põhitegevuse tulud</v>
      </c>
      <c r="B955" t="s">
        <v>938</v>
      </c>
      <c r="C955">
        <v>35484</v>
      </c>
      <c r="D955" s="1">
        <v>350020</v>
      </c>
      <c r="E955" t="s">
        <v>180</v>
      </c>
      <c r="F955" t="s">
        <v>146</v>
      </c>
      <c r="G955" t="s">
        <v>147</v>
      </c>
      <c r="H955" t="s">
        <v>226</v>
      </c>
      <c r="I955" t="s">
        <v>227</v>
      </c>
      <c r="L955" t="s">
        <v>209</v>
      </c>
      <c r="M955" t="s">
        <v>210</v>
      </c>
    </row>
    <row r="956" spans="1:17" x14ac:dyDescent="0.35">
      <c r="A956" t="str">
        <f>VLOOKUP(D956,'[1]EA osa'!A81:F989,6,FALSE)</f>
        <v>Põhitegevuse kulud</v>
      </c>
      <c r="B956" t="s">
        <v>218</v>
      </c>
      <c r="C956">
        <v>300</v>
      </c>
      <c r="D956" s="1">
        <v>552230</v>
      </c>
      <c r="E956" t="s">
        <v>218</v>
      </c>
      <c r="F956" t="s">
        <v>146</v>
      </c>
      <c r="G956" t="s">
        <v>147</v>
      </c>
      <c r="H956" t="s">
        <v>224</v>
      </c>
      <c r="I956" t="s">
        <v>225</v>
      </c>
    </row>
    <row r="957" spans="1:17" x14ac:dyDescent="0.35">
      <c r="A957" t="str">
        <f>VLOOKUP(D957,'[1]EA osa'!A82:F990,6,FALSE)</f>
        <v>Põhitegevuse kulud</v>
      </c>
      <c r="B957" t="s">
        <v>458</v>
      </c>
      <c r="C957">
        <v>100</v>
      </c>
      <c r="D957" s="1">
        <v>552200</v>
      </c>
      <c r="E957" t="s">
        <v>458</v>
      </c>
      <c r="F957" t="s">
        <v>146</v>
      </c>
      <c r="G957" t="s">
        <v>147</v>
      </c>
      <c r="H957" t="s">
        <v>224</v>
      </c>
      <c r="I957" t="s">
        <v>225</v>
      </c>
    </row>
    <row r="958" spans="1:17" x14ac:dyDescent="0.35">
      <c r="A958" t="str">
        <f>VLOOKUP(D958,'[1]EA osa'!A83:F991,6,FALSE)</f>
        <v>Põhitegevuse kulud</v>
      </c>
      <c r="B958" t="s">
        <v>223</v>
      </c>
      <c r="C958">
        <v>1000</v>
      </c>
      <c r="D958" s="1">
        <v>551590</v>
      </c>
      <c r="E958" t="s">
        <v>223</v>
      </c>
      <c r="F958" t="s">
        <v>146</v>
      </c>
      <c r="G958" t="s">
        <v>147</v>
      </c>
      <c r="H958" t="s">
        <v>224</v>
      </c>
      <c r="I958" t="s">
        <v>225</v>
      </c>
    </row>
    <row r="959" spans="1:17" x14ac:dyDescent="0.35">
      <c r="A959" t="str">
        <f>VLOOKUP(D959,'[1]EA osa'!A84:F992,6,FALSE)</f>
        <v>Põhitegevuse kulud</v>
      </c>
      <c r="B959" t="s">
        <v>67</v>
      </c>
      <c r="C959">
        <v>319</v>
      </c>
      <c r="D959" s="1">
        <v>5064</v>
      </c>
      <c r="E959" t="s">
        <v>67</v>
      </c>
      <c r="F959" t="s">
        <v>146</v>
      </c>
      <c r="G959" t="s">
        <v>147</v>
      </c>
      <c r="H959" t="s">
        <v>224</v>
      </c>
      <c r="I959" t="s">
        <v>225</v>
      </c>
    </row>
    <row r="960" spans="1:17" x14ac:dyDescent="0.35">
      <c r="A960" t="str">
        <f>VLOOKUP(D960,'[1]EA osa'!A85:F993,6,FALSE)</f>
        <v>Põhitegevuse kulud</v>
      </c>
      <c r="B960" t="s">
        <v>72</v>
      </c>
      <c r="C960">
        <v>13141</v>
      </c>
      <c r="D960" s="1">
        <v>5063</v>
      </c>
      <c r="E960" t="s">
        <v>72</v>
      </c>
      <c r="F960" t="s">
        <v>146</v>
      </c>
      <c r="G960" t="s">
        <v>147</v>
      </c>
      <c r="H960" t="s">
        <v>224</v>
      </c>
      <c r="I960" t="s">
        <v>225</v>
      </c>
    </row>
    <row r="961" spans="1:9" x14ac:dyDescent="0.35">
      <c r="A961" t="str">
        <f>VLOOKUP(D961,'[1]EA osa'!A86:F994,6,FALSE)</f>
        <v>Põhitegevuse kulud</v>
      </c>
      <c r="B961" t="s">
        <v>74</v>
      </c>
      <c r="C961">
        <v>39821</v>
      </c>
      <c r="D961" s="1">
        <v>50021</v>
      </c>
      <c r="E961" t="s">
        <v>74</v>
      </c>
      <c r="F961" t="s">
        <v>146</v>
      </c>
      <c r="G961" t="s">
        <v>147</v>
      </c>
      <c r="H961" t="s">
        <v>224</v>
      </c>
      <c r="I961" t="s">
        <v>225</v>
      </c>
    </row>
    <row r="962" spans="1:9" x14ac:dyDescent="0.35">
      <c r="A962" t="str">
        <f>VLOOKUP(D962,'[1]EA osa'!A87:F995,6,FALSE)</f>
        <v>Põhitegevuse tulud</v>
      </c>
      <c r="B962" t="s">
        <v>939</v>
      </c>
      <c r="C962">
        <v>2000</v>
      </c>
      <c r="D962" s="1">
        <v>322470</v>
      </c>
      <c r="E962" t="s">
        <v>939</v>
      </c>
      <c r="F962" t="s">
        <v>146</v>
      </c>
      <c r="G962" t="s">
        <v>147</v>
      </c>
      <c r="H962" t="s">
        <v>224</v>
      </c>
      <c r="I962" t="s">
        <v>225</v>
      </c>
    </row>
    <row r="963" spans="1:9" x14ac:dyDescent="0.35">
      <c r="A963" t="str">
        <f>VLOOKUP(D963,'[1]EA osa'!A88:F996,6,FALSE)</f>
        <v>Põhitegevuse kulud</v>
      </c>
      <c r="B963" t="s">
        <v>39</v>
      </c>
      <c r="C963">
        <v>3000</v>
      </c>
      <c r="D963" s="1">
        <v>552590</v>
      </c>
      <c r="E963" t="s">
        <v>39</v>
      </c>
      <c r="F963" t="s">
        <v>146</v>
      </c>
      <c r="G963" t="s">
        <v>147</v>
      </c>
      <c r="H963" t="s">
        <v>148</v>
      </c>
      <c r="I963" t="s">
        <v>149</v>
      </c>
    </row>
    <row r="964" spans="1:9" x14ac:dyDescent="0.35">
      <c r="A964" t="str">
        <f>VLOOKUP(D964,'[1]EA osa'!A89:F997,6,FALSE)</f>
        <v>Põhitegevuse kulud</v>
      </c>
      <c r="B964" t="s">
        <v>218</v>
      </c>
      <c r="C964">
        <v>900</v>
      </c>
      <c r="D964" s="1">
        <v>552230</v>
      </c>
      <c r="E964" t="s">
        <v>218</v>
      </c>
      <c r="F964" t="s">
        <v>146</v>
      </c>
      <c r="G964" t="s">
        <v>147</v>
      </c>
      <c r="H964" t="s">
        <v>148</v>
      </c>
      <c r="I964" t="s">
        <v>149</v>
      </c>
    </row>
    <row r="965" spans="1:9" x14ac:dyDescent="0.35">
      <c r="A965" t="str">
        <f>VLOOKUP(D965,'[1]EA osa'!A90:F998,6,FALSE)</f>
        <v>Põhitegevuse kulud</v>
      </c>
      <c r="B965" t="s">
        <v>458</v>
      </c>
      <c r="C965">
        <v>150</v>
      </c>
      <c r="D965" s="1">
        <v>552200</v>
      </c>
      <c r="E965" t="s">
        <v>458</v>
      </c>
      <c r="F965" t="s">
        <v>146</v>
      </c>
      <c r="G965" t="s">
        <v>147</v>
      </c>
      <c r="H965" t="s">
        <v>148</v>
      </c>
      <c r="I965" t="s">
        <v>149</v>
      </c>
    </row>
    <row r="966" spans="1:9" x14ac:dyDescent="0.35">
      <c r="A966" t="str">
        <f>VLOOKUP(D966,'[1]EA osa'!A91:F999,6,FALSE)</f>
        <v>Põhitegevuse kulud</v>
      </c>
      <c r="B966" t="s">
        <v>223</v>
      </c>
      <c r="C966">
        <v>1000</v>
      </c>
      <c r="D966" s="1">
        <v>551590</v>
      </c>
      <c r="E966" t="s">
        <v>223</v>
      </c>
      <c r="F966" t="s">
        <v>146</v>
      </c>
      <c r="G966" t="s">
        <v>147</v>
      </c>
      <c r="H966" t="s">
        <v>148</v>
      </c>
      <c r="I966" t="s">
        <v>149</v>
      </c>
    </row>
    <row r="967" spans="1:9" x14ac:dyDescent="0.35">
      <c r="A967" t="str">
        <f>VLOOKUP(D967,'[1]EA osa'!A92:F1000,6,FALSE)</f>
        <v>Põhitegevuse kulud</v>
      </c>
      <c r="B967" t="s">
        <v>53</v>
      </c>
      <c r="C967">
        <v>2500</v>
      </c>
      <c r="D967" s="1">
        <v>551500</v>
      </c>
      <c r="E967" t="s">
        <v>53</v>
      </c>
      <c r="F967" t="s">
        <v>146</v>
      </c>
      <c r="G967" t="s">
        <v>147</v>
      </c>
      <c r="H967" t="s">
        <v>148</v>
      </c>
      <c r="I967" t="s">
        <v>149</v>
      </c>
    </row>
    <row r="968" spans="1:9" x14ac:dyDescent="0.35">
      <c r="A968" t="str">
        <f>VLOOKUP(D968,'[1]EA osa'!A93:F1001,6,FALSE)</f>
        <v>Põhitegevuse kulud</v>
      </c>
      <c r="B968" t="s">
        <v>924</v>
      </c>
      <c r="C968">
        <v>400</v>
      </c>
      <c r="D968" s="1">
        <v>551309</v>
      </c>
      <c r="E968" t="s">
        <v>924</v>
      </c>
      <c r="F968" t="s">
        <v>146</v>
      </c>
      <c r="G968" t="s">
        <v>147</v>
      </c>
      <c r="H968" t="s">
        <v>148</v>
      </c>
      <c r="I968" t="s">
        <v>149</v>
      </c>
    </row>
    <row r="969" spans="1:9" x14ac:dyDescent="0.35">
      <c r="A969" t="str">
        <f>VLOOKUP(D969,'[1]EA osa'!A94:F1002,6,FALSE)</f>
        <v>Põhitegevuse kulud</v>
      </c>
      <c r="B969" t="s">
        <v>389</v>
      </c>
      <c r="C969">
        <v>1000</v>
      </c>
      <c r="D969" s="1">
        <v>551308</v>
      </c>
      <c r="E969" t="s">
        <v>389</v>
      </c>
      <c r="F969" t="s">
        <v>146</v>
      </c>
      <c r="G969" t="s">
        <v>147</v>
      </c>
      <c r="H969" t="s">
        <v>148</v>
      </c>
      <c r="I969" t="s">
        <v>149</v>
      </c>
    </row>
    <row r="970" spans="1:9" x14ac:dyDescent="0.35">
      <c r="A970" t="str">
        <f>VLOOKUP(D970,'[1]EA osa'!A95:F1003,6,FALSE)</f>
        <v>Põhitegevuse kulud</v>
      </c>
      <c r="B970" t="s">
        <v>798</v>
      </c>
      <c r="C970">
        <v>200</v>
      </c>
      <c r="D970" s="1">
        <v>551307</v>
      </c>
      <c r="E970" t="s">
        <v>798</v>
      </c>
      <c r="F970" t="s">
        <v>146</v>
      </c>
      <c r="G970" t="s">
        <v>147</v>
      </c>
      <c r="H970" t="s">
        <v>148</v>
      </c>
      <c r="I970" t="s">
        <v>149</v>
      </c>
    </row>
    <row r="971" spans="1:9" x14ac:dyDescent="0.35">
      <c r="A971" t="str">
        <f>VLOOKUP(D971,'[1]EA osa'!A96:F1004,6,FALSE)</f>
        <v>Põhitegevuse kulud</v>
      </c>
      <c r="B971" t="s">
        <v>925</v>
      </c>
      <c r="C971">
        <v>2500</v>
      </c>
      <c r="D971" s="1">
        <v>551306</v>
      </c>
      <c r="E971" t="s">
        <v>925</v>
      </c>
      <c r="F971" t="s">
        <v>146</v>
      </c>
      <c r="G971" t="s">
        <v>147</v>
      </c>
      <c r="H971" t="s">
        <v>148</v>
      </c>
      <c r="I971" t="s">
        <v>149</v>
      </c>
    </row>
    <row r="972" spans="1:9" x14ac:dyDescent="0.35">
      <c r="A972" t="str">
        <f>VLOOKUP(D972,'[1]EA osa'!A97:F1005,6,FALSE)</f>
        <v>Põhitegevuse kulud</v>
      </c>
      <c r="B972" t="s">
        <v>412</v>
      </c>
      <c r="C972">
        <v>4000</v>
      </c>
      <c r="D972" s="1">
        <v>551300</v>
      </c>
      <c r="E972" t="s">
        <v>412</v>
      </c>
      <c r="F972" t="s">
        <v>146</v>
      </c>
      <c r="G972" t="s">
        <v>147</v>
      </c>
      <c r="H972" t="s">
        <v>148</v>
      </c>
      <c r="I972" t="s">
        <v>149</v>
      </c>
    </row>
    <row r="973" spans="1:9" x14ac:dyDescent="0.35">
      <c r="A973" t="str">
        <f>VLOOKUP(D973,'[1]EA osa'!A98:F1006,6,FALSE)</f>
        <v>Põhitegevuse kulud</v>
      </c>
      <c r="B973" t="s">
        <v>272</v>
      </c>
      <c r="C973">
        <v>100</v>
      </c>
      <c r="D973" s="1">
        <v>551103</v>
      </c>
      <c r="E973" t="s">
        <v>272</v>
      </c>
      <c r="F973" t="s">
        <v>146</v>
      </c>
      <c r="G973" t="s">
        <v>147</v>
      </c>
      <c r="H973" t="s">
        <v>148</v>
      </c>
      <c r="I973" t="s">
        <v>149</v>
      </c>
    </row>
    <row r="974" spans="1:9" x14ac:dyDescent="0.35">
      <c r="A974" t="str">
        <f>VLOOKUP(D974,'[1]EA osa'!A99:F1007,6,FALSE)</f>
        <v>Põhitegevuse kulud</v>
      </c>
      <c r="B974" t="s">
        <v>37</v>
      </c>
      <c r="C974">
        <v>1500</v>
      </c>
      <c r="D974" s="1">
        <v>550400</v>
      </c>
      <c r="E974" t="s">
        <v>37</v>
      </c>
      <c r="F974" t="s">
        <v>146</v>
      </c>
      <c r="G974" t="s">
        <v>147</v>
      </c>
      <c r="H974" t="s">
        <v>148</v>
      </c>
      <c r="I974" t="s">
        <v>149</v>
      </c>
    </row>
    <row r="975" spans="1:9" x14ac:dyDescent="0.35">
      <c r="A975" t="str">
        <f>VLOOKUP(D975,'[1]EA osa'!A100:F1008,6,FALSE)</f>
        <v>Põhitegevuse kulud</v>
      </c>
      <c r="B975" t="s">
        <v>810</v>
      </c>
      <c r="C975">
        <v>350</v>
      </c>
      <c r="D975" s="1">
        <v>550041</v>
      </c>
      <c r="E975" t="s">
        <v>810</v>
      </c>
      <c r="F975" t="s">
        <v>146</v>
      </c>
      <c r="G975" t="s">
        <v>147</v>
      </c>
      <c r="H975" t="s">
        <v>148</v>
      </c>
      <c r="I975" t="s">
        <v>149</v>
      </c>
    </row>
    <row r="976" spans="1:9" x14ac:dyDescent="0.35">
      <c r="A976" t="str">
        <f>VLOOKUP(D976,'[1]EA osa'!A101:F1009,6,FALSE)</f>
        <v>Põhitegevuse kulud</v>
      </c>
      <c r="B976" t="s">
        <v>375</v>
      </c>
      <c r="C976">
        <v>2000</v>
      </c>
      <c r="D976" s="1">
        <v>550040</v>
      </c>
      <c r="E976" t="s">
        <v>375</v>
      </c>
      <c r="F976" t="s">
        <v>146</v>
      </c>
      <c r="G976" t="s">
        <v>147</v>
      </c>
      <c r="H976" t="s">
        <v>148</v>
      </c>
      <c r="I976" t="s">
        <v>149</v>
      </c>
    </row>
    <row r="977" spans="1:9" x14ac:dyDescent="0.35">
      <c r="A977" t="str">
        <f>VLOOKUP(D977,'[1]EA osa'!A102:F1010,6,FALSE)</f>
        <v>Põhitegevuse kulud</v>
      </c>
      <c r="B977" t="s">
        <v>811</v>
      </c>
      <c r="C977">
        <v>30</v>
      </c>
      <c r="D977" s="1">
        <v>550010</v>
      </c>
      <c r="E977" t="s">
        <v>811</v>
      </c>
      <c r="F977" t="s">
        <v>146</v>
      </c>
      <c r="G977" t="s">
        <v>147</v>
      </c>
      <c r="H977" t="s">
        <v>148</v>
      </c>
      <c r="I977" t="s">
        <v>149</v>
      </c>
    </row>
    <row r="978" spans="1:9" x14ac:dyDescent="0.35">
      <c r="A978" t="str">
        <f>VLOOKUP(D978,'[1]EA osa'!A103:F1011,6,FALSE)</f>
        <v>Põhitegevuse kulud</v>
      </c>
      <c r="B978" t="s">
        <v>812</v>
      </c>
      <c r="C978">
        <v>200</v>
      </c>
      <c r="D978" s="1">
        <v>550000</v>
      </c>
      <c r="E978" t="s">
        <v>812</v>
      </c>
      <c r="F978" t="s">
        <v>146</v>
      </c>
      <c r="G978" t="s">
        <v>147</v>
      </c>
      <c r="H978" t="s">
        <v>148</v>
      </c>
      <c r="I978" t="s">
        <v>149</v>
      </c>
    </row>
    <row r="979" spans="1:9" x14ac:dyDescent="0.35">
      <c r="A979" t="str">
        <f>VLOOKUP(D979,'[1]EA osa'!A104:F1012,6,FALSE)</f>
        <v>Põhitegevuse kulud</v>
      </c>
      <c r="B979" t="s">
        <v>67</v>
      </c>
      <c r="C979">
        <v>630</v>
      </c>
      <c r="D979" s="1">
        <v>5064</v>
      </c>
      <c r="E979" t="s">
        <v>67</v>
      </c>
      <c r="F979" t="s">
        <v>146</v>
      </c>
      <c r="G979" t="s">
        <v>147</v>
      </c>
      <c r="H979" t="s">
        <v>148</v>
      </c>
      <c r="I979" t="s">
        <v>149</v>
      </c>
    </row>
    <row r="980" spans="1:9" x14ac:dyDescent="0.35">
      <c r="A980" t="str">
        <f>VLOOKUP(D980,'[1]EA osa'!A105:F1013,6,FALSE)</f>
        <v>Põhitegevuse kulud</v>
      </c>
      <c r="B980" t="s">
        <v>72</v>
      </c>
      <c r="C980">
        <v>25986</v>
      </c>
      <c r="D980" s="1">
        <v>5063</v>
      </c>
      <c r="E980" t="s">
        <v>72</v>
      </c>
      <c r="F980" t="s">
        <v>146</v>
      </c>
      <c r="G980" t="s">
        <v>147</v>
      </c>
      <c r="H980" t="s">
        <v>148</v>
      </c>
      <c r="I980" t="s">
        <v>149</v>
      </c>
    </row>
    <row r="981" spans="1:9" x14ac:dyDescent="0.35">
      <c r="A981" t="str">
        <f>VLOOKUP(D981,'[1]EA osa'!A106:F1014,6,FALSE)</f>
        <v>Põhitegevuse kulud</v>
      </c>
      <c r="B981" t="s">
        <v>74</v>
      </c>
      <c r="C981">
        <v>78746</v>
      </c>
      <c r="D981" s="1">
        <v>50021</v>
      </c>
      <c r="E981" t="s">
        <v>74</v>
      </c>
      <c r="F981" t="s">
        <v>146</v>
      </c>
      <c r="G981" t="s">
        <v>147</v>
      </c>
      <c r="H981" t="s">
        <v>148</v>
      </c>
      <c r="I981" t="s">
        <v>149</v>
      </c>
    </row>
    <row r="982" spans="1:9" x14ac:dyDescent="0.35">
      <c r="A982" t="str">
        <f>VLOOKUP(D982,'[1]EA osa'!A107:F1015,6,FALSE)</f>
        <v>Põhitegevuse tulud</v>
      </c>
      <c r="B982" t="s">
        <v>940</v>
      </c>
      <c r="C982">
        <v>58500</v>
      </c>
      <c r="D982" s="1">
        <v>322460</v>
      </c>
      <c r="E982" t="s">
        <v>940</v>
      </c>
      <c r="F982" t="s">
        <v>146</v>
      </c>
      <c r="G982" t="s">
        <v>147</v>
      </c>
      <c r="H982" t="s">
        <v>148</v>
      </c>
      <c r="I982" t="s">
        <v>149</v>
      </c>
    </row>
    <row r="983" spans="1:9" x14ac:dyDescent="0.35">
      <c r="A983" t="str">
        <f>VLOOKUP(D983,'[1]EA osa'!A108:F1016,6,FALSE)</f>
        <v>Põhitegevuse kulud</v>
      </c>
      <c r="B983" t="s">
        <v>797</v>
      </c>
      <c r="C983">
        <v>1528</v>
      </c>
      <c r="D983" s="1">
        <v>553200</v>
      </c>
      <c r="E983" t="s">
        <v>797</v>
      </c>
      <c r="F983" t="s">
        <v>146</v>
      </c>
      <c r="G983" t="s">
        <v>147</v>
      </c>
      <c r="H983" t="s">
        <v>226</v>
      </c>
      <c r="I983" t="s">
        <v>227</v>
      </c>
    </row>
    <row r="984" spans="1:9" x14ac:dyDescent="0.35">
      <c r="A984" t="str">
        <f>VLOOKUP(D984,'[1]EA osa'!A109:F1017,6,FALSE)</f>
        <v>Põhitegevuse kulud</v>
      </c>
      <c r="B984" t="s">
        <v>218</v>
      </c>
      <c r="C984">
        <v>1500</v>
      </c>
      <c r="D984" s="1">
        <v>552230</v>
      </c>
      <c r="E984" t="s">
        <v>218</v>
      </c>
      <c r="F984" t="s">
        <v>146</v>
      </c>
      <c r="G984" t="s">
        <v>147</v>
      </c>
      <c r="H984" t="s">
        <v>226</v>
      </c>
      <c r="I984" t="s">
        <v>227</v>
      </c>
    </row>
    <row r="985" spans="1:9" x14ac:dyDescent="0.35">
      <c r="A985" t="str">
        <f>VLOOKUP(D985,'[1]EA osa'!A110:F1018,6,FALSE)</f>
        <v>Põhitegevuse kulud</v>
      </c>
      <c r="B985" t="s">
        <v>770</v>
      </c>
      <c r="C985">
        <v>360</v>
      </c>
      <c r="D985" s="1">
        <v>554031</v>
      </c>
      <c r="E985" t="s">
        <v>770</v>
      </c>
      <c r="F985" t="s">
        <v>526</v>
      </c>
      <c r="G985" t="s">
        <v>527</v>
      </c>
      <c r="H985" t="s">
        <v>528</v>
      </c>
      <c r="I985" t="s">
        <v>529</v>
      </c>
    </row>
    <row r="986" spans="1:9" x14ac:dyDescent="0.35">
      <c r="A986" t="str">
        <f>VLOOKUP(D986,'[1]EA osa'!A111:F1019,6,FALSE)</f>
        <v>Põhitegevuse kulud</v>
      </c>
      <c r="B986" t="s">
        <v>458</v>
      </c>
      <c r="C986">
        <v>300</v>
      </c>
      <c r="D986" s="1">
        <v>552200</v>
      </c>
      <c r="E986" t="s">
        <v>458</v>
      </c>
      <c r="F986" t="s">
        <v>146</v>
      </c>
      <c r="G986" t="s">
        <v>147</v>
      </c>
      <c r="H986" t="s">
        <v>226</v>
      </c>
      <c r="I986" t="s">
        <v>227</v>
      </c>
    </row>
    <row r="987" spans="1:9" x14ac:dyDescent="0.35">
      <c r="A987" t="str">
        <f>VLOOKUP(D987,'[1]EA osa'!A112:F1020,6,FALSE)</f>
        <v>Põhitegevuse kulud</v>
      </c>
      <c r="B987" t="s">
        <v>941</v>
      </c>
      <c r="C987">
        <v>75</v>
      </c>
      <c r="D987" s="1">
        <v>550400</v>
      </c>
      <c r="E987" t="s">
        <v>37</v>
      </c>
      <c r="F987" t="s">
        <v>526</v>
      </c>
      <c r="G987" t="s">
        <v>527</v>
      </c>
      <c r="H987" t="s">
        <v>528</v>
      </c>
      <c r="I987" t="s">
        <v>529</v>
      </c>
    </row>
    <row r="988" spans="1:9" x14ac:dyDescent="0.35">
      <c r="A988" t="str">
        <f>VLOOKUP(D988,'[1]EA osa'!A113:F1021,6,FALSE)</f>
        <v>Põhitegevuse kulud</v>
      </c>
      <c r="B988" t="s">
        <v>53</v>
      </c>
      <c r="C988">
        <v>200</v>
      </c>
      <c r="D988" s="1">
        <v>551500</v>
      </c>
      <c r="E988" t="s">
        <v>53</v>
      </c>
      <c r="F988" t="s">
        <v>146</v>
      </c>
      <c r="G988" t="s">
        <v>147</v>
      </c>
      <c r="H988" t="s">
        <v>226</v>
      </c>
      <c r="I988" t="s">
        <v>227</v>
      </c>
    </row>
    <row r="989" spans="1:9" x14ac:dyDescent="0.35">
      <c r="A989" t="str">
        <f>VLOOKUP(D989,'[1]EA osa'!A114:F1022,6,FALSE)</f>
        <v>Põhitegevuse kulud</v>
      </c>
      <c r="B989" t="s">
        <v>942</v>
      </c>
      <c r="C989">
        <v>225</v>
      </c>
      <c r="D989" s="1">
        <v>552230</v>
      </c>
      <c r="E989" t="s">
        <v>218</v>
      </c>
      <c r="F989" t="s">
        <v>526</v>
      </c>
      <c r="G989" t="s">
        <v>527</v>
      </c>
      <c r="H989" t="s">
        <v>528</v>
      </c>
      <c r="I989" t="s">
        <v>529</v>
      </c>
    </row>
    <row r="990" spans="1:9" x14ac:dyDescent="0.35">
      <c r="A990" t="str">
        <f>VLOOKUP(D990,'[1]EA osa'!A115:F1023,6,FALSE)</f>
        <v>Põhitegevuse kulud</v>
      </c>
      <c r="B990" t="s">
        <v>924</v>
      </c>
      <c r="C990">
        <v>100</v>
      </c>
      <c r="D990" s="1">
        <v>551309</v>
      </c>
      <c r="E990" t="s">
        <v>924</v>
      </c>
      <c r="F990" t="s">
        <v>146</v>
      </c>
      <c r="G990" t="s">
        <v>147</v>
      </c>
      <c r="H990" t="s">
        <v>226</v>
      </c>
      <c r="I990" t="s">
        <v>227</v>
      </c>
    </row>
    <row r="991" spans="1:9" x14ac:dyDescent="0.35">
      <c r="A991" t="str">
        <f>VLOOKUP(D991,'[1]EA osa'!A116:F1024,6,FALSE)</f>
        <v>Põhitegevuse kulud</v>
      </c>
      <c r="B991" t="s">
        <v>389</v>
      </c>
      <c r="C991">
        <v>7200</v>
      </c>
      <c r="D991" s="1">
        <v>551308</v>
      </c>
      <c r="E991" t="s">
        <v>389</v>
      </c>
      <c r="F991" t="s">
        <v>146</v>
      </c>
      <c r="G991" t="s">
        <v>147</v>
      </c>
      <c r="H991" t="s">
        <v>226</v>
      </c>
      <c r="I991" t="s">
        <v>227</v>
      </c>
    </row>
    <row r="992" spans="1:9" x14ac:dyDescent="0.35">
      <c r="A992" t="str">
        <f>VLOOKUP(D992,'[1]EA osa'!A117:F1025,6,FALSE)</f>
        <v>Põhitegevuse kulud</v>
      </c>
      <c r="B992" t="s">
        <v>458</v>
      </c>
      <c r="C992">
        <v>100</v>
      </c>
      <c r="D992" s="1">
        <v>552200</v>
      </c>
      <c r="E992" t="s">
        <v>458</v>
      </c>
      <c r="F992" t="s">
        <v>526</v>
      </c>
      <c r="G992" t="s">
        <v>527</v>
      </c>
      <c r="H992" t="s">
        <v>528</v>
      </c>
      <c r="I992" t="s">
        <v>529</v>
      </c>
    </row>
    <row r="993" spans="1:9" x14ac:dyDescent="0.35">
      <c r="A993" t="str">
        <f>VLOOKUP(D993,'[1]EA osa'!A118:F1026,6,FALSE)</f>
        <v>Põhitegevuse kulud</v>
      </c>
      <c r="B993" t="s">
        <v>223</v>
      </c>
      <c r="C993">
        <v>200</v>
      </c>
      <c r="D993" s="1">
        <v>551590</v>
      </c>
      <c r="E993" t="s">
        <v>223</v>
      </c>
      <c r="F993" t="s">
        <v>526</v>
      </c>
      <c r="G993" t="s">
        <v>527</v>
      </c>
      <c r="H993" t="s">
        <v>528</v>
      </c>
      <c r="I993" t="s">
        <v>529</v>
      </c>
    </row>
    <row r="994" spans="1:9" x14ac:dyDescent="0.35">
      <c r="A994" t="str">
        <f>VLOOKUP(D994,'[1]EA osa'!A119:F1027,6,FALSE)</f>
        <v>Põhitegevuse kulud</v>
      </c>
      <c r="B994" t="s">
        <v>925</v>
      </c>
      <c r="C994">
        <v>2000</v>
      </c>
      <c r="D994" s="1">
        <v>551306</v>
      </c>
      <c r="E994" t="s">
        <v>925</v>
      </c>
      <c r="F994" t="s">
        <v>146</v>
      </c>
      <c r="G994" t="s">
        <v>147</v>
      </c>
      <c r="H994" t="s">
        <v>226</v>
      </c>
      <c r="I994" t="s">
        <v>227</v>
      </c>
    </row>
    <row r="995" spans="1:9" x14ac:dyDescent="0.35">
      <c r="A995" t="str">
        <f>VLOOKUP(D995,'[1]EA osa'!A120:F1028,6,FALSE)</f>
        <v>Põhitegevuse kulud</v>
      </c>
      <c r="B995" t="s">
        <v>885</v>
      </c>
      <c r="C995">
        <v>362</v>
      </c>
      <c r="D995" s="1">
        <v>550002</v>
      </c>
      <c r="E995" t="s">
        <v>885</v>
      </c>
      <c r="F995" t="s">
        <v>526</v>
      </c>
      <c r="G995" t="s">
        <v>527</v>
      </c>
      <c r="H995" t="s">
        <v>528</v>
      </c>
      <c r="I995" t="s">
        <v>529</v>
      </c>
    </row>
    <row r="996" spans="1:9" x14ac:dyDescent="0.35">
      <c r="A996" t="str">
        <f>VLOOKUP(D996,'[1]EA osa'!A121:F1029,6,FALSE)</f>
        <v>Põhitegevuse kulud</v>
      </c>
      <c r="B996" t="s">
        <v>812</v>
      </c>
      <c r="C996">
        <v>73</v>
      </c>
      <c r="D996" s="1">
        <v>550000</v>
      </c>
      <c r="E996" t="s">
        <v>812</v>
      </c>
      <c r="F996" t="s">
        <v>526</v>
      </c>
      <c r="G996" t="s">
        <v>527</v>
      </c>
      <c r="H996" t="s">
        <v>528</v>
      </c>
      <c r="I996" t="s">
        <v>529</v>
      </c>
    </row>
    <row r="997" spans="1:9" x14ac:dyDescent="0.35">
      <c r="A997" t="str">
        <f>VLOOKUP(D997,'[1]EA osa'!A122:F1030,6,FALSE)</f>
        <v>Põhitegevuse kulud</v>
      </c>
      <c r="B997" t="s">
        <v>412</v>
      </c>
      <c r="C997">
        <v>3500</v>
      </c>
      <c r="D997" s="1">
        <v>551300</v>
      </c>
      <c r="E997" t="s">
        <v>412</v>
      </c>
      <c r="F997" t="s">
        <v>146</v>
      </c>
      <c r="G997" t="s">
        <v>147</v>
      </c>
      <c r="H997" t="s">
        <v>226</v>
      </c>
      <c r="I997" t="s">
        <v>227</v>
      </c>
    </row>
    <row r="998" spans="1:9" x14ac:dyDescent="0.35">
      <c r="A998" t="str">
        <f>VLOOKUP(D998,'[1]EA osa'!A123:F1031,6,FALSE)</f>
        <v>Põhitegevuse kulud</v>
      </c>
      <c r="B998" t="s">
        <v>943</v>
      </c>
      <c r="C998">
        <v>263</v>
      </c>
      <c r="D998" s="1">
        <v>5064</v>
      </c>
      <c r="E998" t="s">
        <v>67</v>
      </c>
      <c r="F998" t="s">
        <v>526</v>
      </c>
      <c r="G998" t="s">
        <v>527</v>
      </c>
      <c r="H998" t="s">
        <v>528</v>
      </c>
      <c r="I998" t="s">
        <v>529</v>
      </c>
    </row>
    <row r="999" spans="1:9" x14ac:dyDescent="0.35">
      <c r="A999" t="str">
        <f>VLOOKUP(D999,'[1]EA osa'!A124:F1032,6,FALSE)</f>
        <v>Põhitegevuse kulud</v>
      </c>
      <c r="B999" t="s">
        <v>37</v>
      </c>
      <c r="C999">
        <v>2000</v>
      </c>
      <c r="D999" s="1">
        <v>550400</v>
      </c>
      <c r="E999" t="s">
        <v>37</v>
      </c>
      <c r="F999" t="s">
        <v>146</v>
      </c>
      <c r="G999" t="s">
        <v>147</v>
      </c>
      <c r="H999" t="s">
        <v>226</v>
      </c>
      <c r="I999" t="s">
        <v>227</v>
      </c>
    </row>
    <row r="1000" spans="1:9" x14ac:dyDescent="0.35">
      <c r="A1000" t="str">
        <f>VLOOKUP(D1000,'[1]EA osa'!A125:F1033,6,FALSE)</f>
        <v>Põhitegevuse kulud</v>
      </c>
      <c r="B1000" t="s">
        <v>944</v>
      </c>
      <c r="C1000">
        <v>2421</v>
      </c>
      <c r="D1000" s="1">
        <v>5063</v>
      </c>
      <c r="E1000" t="s">
        <v>72</v>
      </c>
      <c r="F1000" t="s">
        <v>526</v>
      </c>
      <c r="G1000" t="s">
        <v>527</v>
      </c>
      <c r="H1000" t="s">
        <v>528</v>
      </c>
      <c r="I1000" t="s">
        <v>529</v>
      </c>
    </row>
    <row r="1001" spans="1:9" x14ac:dyDescent="0.35">
      <c r="A1001" t="str">
        <f>VLOOKUP(D1001,'[1]EA osa'!A126:F1034,6,FALSE)</f>
        <v>Põhitegevuse kulud</v>
      </c>
      <c r="B1001" t="s">
        <v>810</v>
      </c>
      <c r="C1001">
        <v>350</v>
      </c>
      <c r="D1001" s="1">
        <v>550041</v>
      </c>
      <c r="E1001" t="s">
        <v>810</v>
      </c>
      <c r="F1001" t="s">
        <v>146</v>
      </c>
      <c r="G1001" t="s">
        <v>147</v>
      </c>
      <c r="H1001" t="s">
        <v>226</v>
      </c>
      <c r="I1001" t="s">
        <v>227</v>
      </c>
    </row>
    <row r="1002" spans="1:9" x14ac:dyDescent="0.35">
      <c r="A1002" t="str">
        <f>VLOOKUP(D1002,'[1]EA osa'!A127:F1035,6,FALSE)</f>
        <v>Põhitegevuse kulud</v>
      </c>
      <c r="B1002" t="s">
        <v>945</v>
      </c>
      <c r="C1002">
        <v>4144</v>
      </c>
      <c r="D1002" s="1">
        <v>5063</v>
      </c>
      <c r="E1002" t="s">
        <v>72</v>
      </c>
      <c r="F1002" t="s">
        <v>526</v>
      </c>
      <c r="G1002" t="s">
        <v>527</v>
      </c>
      <c r="H1002" t="s">
        <v>528</v>
      </c>
      <c r="I1002" t="s">
        <v>529</v>
      </c>
    </row>
    <row r="1003" spans="1:9" x14ac:dyDescent="0.35">
      <c r="A1003" t="str">
        <f>VLOOKUP(D1003,'[1]EA osa'!A128:F1036,6,FALSE)</f>
        <v>Põhitegevuse kulud</v>
      </c>
      <c r="B1003" t="s">
        <v>946</v>
      </c>
      <c r="C1003">
        <v>32859</v>
      </c>
      <c r="D1003" s="1">
        <v>50021</v>
      </c>
      <c r="E1003" t="s">
        <v>74</v>
      </c>
      <c r="F1003" t="s">
        <v>526</v>
      </c>
      <c r="G1003" t="s">
        <v>527</v>
      </c>
      <c r="H1003" t="s">
        <v>528</v>
      </c>
      <c r="I1003" t="s">
        <v>529</v>
      </c>
    </row>
    <row r="1004" spans="1:9" x14ac:dyDescent="0.35">
      <c r="A1004" t="str">
        <f>VLOOKUP(D1004,'[1]EA osa'!A129:F1037,6,FALSE)</f>
        <v>Põhitegevuse tulud</v>
      </c>
      <c r="B1004" t="s">
        <v>947</v>
      </c>
      <c r="C1004">
        <v>7442</v>
      </c>
      <c r="D1004" s="1">
        <v>322130</v>
      </c>
      <c r="E1004" t="s">
        <v>947</v>
      </c>
      <c r="F1004" t="s">
        <v>526</v>
      </c>
      <c r="G1004" t="s">
        <v>527</v>
      </c>
      <c r="H1004" t="s">
        <v>528</v>
      </c>
      <c r="I1004" t="s">
        <v>529</v>
      </c>
    </row>
    <row r="1005" spans="1:9" x14ac:dyDescent="0.35">
      <c r="A1005" t="str">
        <f>VLOOKUP(D1005,'[1]EA osa'!A130:F1038,6,FALSE)</f>
        <v>Põhitegevuse kulud</v>
      </c>
      <c r="B1005" t="s">
        <v>67</v>
      </c>
      <c r="C1005">
        <v>1597</v>
      </c>
      <c r="D1005" s="1">
        <v>5064</v>
      </c>
      <c r="E1005" t="s">
        <v>67</v>
      </c>
      <c r="F1005" t="s">
        <v>146</v>
      </c>
      <c r="G1005" t="s">
        <v>147</v>
      </c>
      <c r="H1005" t="s">
        <v>226</v>
      </c>
      <c r="I1005" t="s">
        <v>227</v>
      </c>
    </row>
    <row r="1006" spans="1:9" x14ac:dyDescent="0.35">
      <c r="A1006" t="str">
        <f>VLOOKUP(D1006,'[1]EA osa'!A131:F1039,6,FALSE)</f>
        <v>Põhitegevuse kulud</v>
      </c>
      <c r="B1006" t="s">
        <v>72</v>
      </c>
      <c r="C1006">
        <v>65860</v>
      </c>
      <c r="D1006" s="1">
        <v>5063</v>
      </c>
      <c r="E1006" t="s">
        <v>72</v>
      </c>
      <c r="F1006" t="s">
        <v>146</v>
      </c>
      <c r="G1006" t="s">
        <v>147</v>
      </c>
      <c r="H1006" t="s">
        <v>226</v>
      </c>
      <c r="I1006" t="s">
        <v>227</v>
      </c>
    </row>
    <row r="1007" spans="1:9" x14ac:dyDescent="0.35">
      <c r="A1007" t="str">
        <f>VLOOKUP(D1007,'[1]EA osa'!A132:F1040,6,FALSE)</f>
        <v>Põhitegevuse kulud</v>
      </c>
      <c r="B1007" t="s">
        <v>74</v>
      </c>
      <c r="C1007">
        <v>199574</v>
      </c>
      <c r="D1007" s="1">
        <v>50021</v>
      </c>
      <c r="E1007" t="s">
        <v>74</v>
      </c>
      <c r="F1007" t="s">
        <v>146</v>
      </c>
      <c r="G1007" t="s">
        <v>147</v>
      </c>
      <c r="H1007" t="s">
        <v>226</v>
      </c>
      <c r="I1007" t="s">
        <v>227</v>
      </c>
    </row>
    <row r="1008" spans="1:9" x14ac:dyDescent="0.35">
      <c r="A1008" t="str">
        <f>VLOOKUP(D1008,'[1]EA osa'!A133:F1041,6,FALSE)</f>
        <v>Põhitegevuse kulud</v>
      </c>
      <c r="B1008" t="s">
        <v>76</v>
      </c>
      <c r="C1008">
        <v>20500</v>
      </c>
      <c r="D1008" s="1">
        <v>552520</v>
      </c>
      <c r="E1008" t="s">
        <v>76</v>
      </c>
      <c r="F1008" t="s">
        <v>530</v>
      </c>
      <c r="G1008" t="s">
        <v>531</v>
      </c>
      <c r="H1008" t="s">
        <v>275</v>
      </c>
      <c r="I1008" t="s">
        <v>276</v>
      </c>
    </row>
    <row r="1009" spans="1:13" x14ac:dyDescent="0.35">
      <c r="A1009" t="str">
        <f>VLOOKUP(D1009,'[1]EA osa'!A134:F1042,6,FALSE)</f>
        <v>Põhitegevuse tulud</v>
      </c>
      <c r="B1009" t="s">
        <v>940</v>
      </c>
      <c r="C1009">
        <v>48000</v>
      </c>
      <c r="D1009" s="1">
        <v>322460</v>
      </c>
      <c r="E1009" t="s">
        <v>940</v>
      </c>
      <c r="F1009" t="s">
        <v>146</v>
      </c>
      <c r="G1009" t="s">
        <v>147</v>
      </c>
      <c r="H1009" t="s">
        <v>226</v>
      </c>
      <c r="I1009" t="s">
        <v>227</v>
      </c>
    </row>
    <row r="1010" spans="1:13" x14ac:dyDescent="0.35">
      <c r="A1010" t="str">
        <f>VLOOKUP(D1010,'[1]EA osa'!A135:F1043,6,FALSE)</f>
        <v>Põhitegevuse kulud</v>
      </c>
      <c r="B1010" t="s">
        <v>948</v>
      </c>
      <c r="C1010">
        <v>340</v>
      </c>
      <c r="D1010" s="1">
        <v>554090</v>
      </c>
      <c r="E1010" t="s">
        <v>698</v>
      </c>
      <c r="F1010" t="s">
        <v>539</v>
      </c>
      <c r="G1010" t="s">
        <v>540</v>
      </c>
      <c r="H1010" t="s">
        <v>348</v>
      </c>
      <c r="I1010" t="s">
        <v>349</v>
      </c>
    </row>
    <row r="1011" spans="1:13" x14ac:dyDescent="0.35">
      <c r="A1011" t="str">
        <f>VLOOKUP(D1011,'[1]EA osa'!A136:F1044,6,FALSE)</f>
        <v>Põhitegevuse kulud</v>
      </c>
      <c r="B1011" t="s">
        <v>770</v>
      </c>
      <c r="C1011">
        <v>720</v>
      </c>
      <c r="D1011" s="1">
        <v>554031</v>
      </c>
      <c r="E1011" t="s">
        <v>770</v>
      </c>
      <c r="F1011" t="s">
        <v>539</v>
      </c>
      <c r="G1011" t="s">
        <v>540</v>
      </c>
      <c r="H1011" t="s">
        <v>348</v>
      </c>
      <c r="I1011" t="s">
        <v>349</v>
      </c>
    </row>
    <row r="1012" spans="1:13" x14ac:dyDescent="0.35">
      <c r="A1012" t="str">
        <f>VLOOKUP(D1012,'[1]EA osa'!A137:F1045,6,FALSE)</f>
        <v>Põhitegevuse kulud</v>
      </c>
      <c r="B1012" t="s">
        <v>949</v>
      </c>
      <c r="C1012">
        <v>11035</v>
      </c>
      <c r="D1012" s="1">
        <v>552590</v>
      </c>
      <c r="E1012" t="s">
        <v>39</v>
      </c>
      <c r="F1012" t="s">
        <v>539</v>
      </c>
      <c r="G1012" t="s">
        <v>540</v>
      </c>
      <c r="H1012" t="s">
        <v>348</v>
      </c>
      <c r="I1012" t="s">
        <v>349</v>
      </c>
      <c r="L1012" t="s">
        <v>903</v>
      </c>
      <c r="M1012" t="s">
        <v>904</v>
      </c>
    </row>
    <row r="1013" spans="1:13" x14ac:dyDescent="0.35">
      <c r="A1013" t="str">
        <f>VLOOKUP(D1013,'[1]EA osa'!A138:F1046,6,FALSE)</f>
        <v>Põhitegevuse kulud</v>
      </c>
      <c r="B1013" t="s">
        <v>194</v>
      </c>
      <c r="C1013">
        <v>255</v>
      </c>
      <c r="D1013" s="1">
        <v>552510</v>
      </c>
      <c r="E1013" t="s">
        <v>194</v>
      </c>
      <c r="F1013" t="s">
        <v>539</v>
      </c>
      <c r="G1013" t="s">
        <v>540</v>
      </c>
      <c r="H1013" t="s">
        <v>348</v>
      </c>
      <c r="I1013" t="s">
        <v>349</v>
      </c>
    </row>
    <row r="1014" spans="1:13" x14ac:dyDescent="0.35">
      <c r="A1014" t="str">
        <f>VLOOKUP(D1014,'[1]EA osa'!A139:F1047,6,FALSE)</f>
        <v>Põhitegevuse kulud</v>
      </c>
      <c r="B1014" t="s">
        <v>698</v>
      </c>
      <c r="C1014">
        <v>401</v>
      </c>
      <c r="D1014" s="1">
        <v>554090</v>
      </c>
      <c r="E1014" t="s">
        <v>698</v>
      </c>
      <c r="F1014" t="s">
        <v>539</v>
      </c>
      <c r="G1014" t="s">
        <v>540</v>
      </c>
      <c r="H1014" t="s">
        <v>348</v>
      </c>
      <c r="I1014" t="s">
        <v>349</v>
      </c>
    </row>
    <row r="1015" spans="1:13" x14ac:dyDescent="0.35">
      <c r="A1015" t="str">
        <f>VLOOKUP(D1015,'[1]EA osa'!A140:F1048,6,FALSE)</f>
        <v>Põhitegevuse kulud</v>
      </c>
      <c r="B1015" t="s">
        <v>218</v>
      </c>
      <c r="C1015">
        <v>200</v>
      </c>
      <c r="D1015" s="1">
        <v>552230</v>
      </c>
      <c r="E1015" t="s">
        <v>218</v>
      </c>
      <c r="F1015" t="s">
        <v>539</v>
      </c>
      <c r="G1015" t="s">
        <v>540</v>
      </c>
      <c r="H1015" t="s">
        <v>348</v>
      </c>
      <c r="I1015" t="s">
        <v>349</v>
      </c>
    </row>
    <row r="1016" spans="1:13" x14ac:dyDescent="0.35">
      <c r="A1016" t="str">
        <f>VLOOKUP(D1016,'[1]EA osa'!A141:F1049,6,FALSE)</f>
        <v>Põhitegevuse kulud</v>
      </c>
      <c r="B1016" t="s">
        <v>458</v>
      </c>
      <c r="C1016">
        <v>130</v>
      </c>
      <c r="D1016" s="1">
        <v>552200</v>
      </c>
      <c r="E1016" t="s">
        <v>458</v>
      </c>
      <c r="F1016" t="s">
        <v>539</v>
      </c>
      <c r="G1016" t="s">
        <v>540</v>
      </c>
      <c r="H1016" t="s">
        <v>348</v>
      </c>
      <c r="I1016" t="s">
        <v>349</v>
      </c>
    </row>
    <row r="1017" spans="1:13" x14ac:dyDescent="0.35">
      <c r="A1017" t="str">
        <f>VLOOKUP(D1017,'[1]EA osa'!A142:F1050,6,FALSE)</f>
        <v>Põhitegevuse kulud</v>
      </c>
      <c r="B1017" t="s">
        <v>76</v>
      </c>
      <c r="C1017">
        <v>476</v>
      </c>
      <c r="D1017" s="1">
        <v>552520</v>
      </c>
      <c r="E1017" t="s">
        <v>76</v>
      </c>
      <c r="F1017" t="s">
        <v>299</v>
      </c>
      <c r="G1017" t="s">
        <v>300</v>
      </c>
      <c r="H1017" t="s">
        <v>32</v>
      </c>
      <c r="I1017" t="s">
        <v>33</v>
      </c>
    </row>
    <row r="1018" spans="1:13" x14ac:dyDescent="0.35">
      <c r="A1018" t="str">
        <f>VLOOKUP(D1018,'[1]EA osa'!A143:F1051,6,FALSE)</f>
        <v>Põhitegevuse kulud</v>
      </c>
      <c r="B1018" t="s">
        <v>389</v>
      </c>
      <c r="C1018">
        <v>840</v>
      </c>
      <c r="D1018" s="1">
        <v>551308</v>
      </c>
      <c r="E1018" t="s">
        <v>389</v>
      </c>
      <c r="F1018" t="s">
        <v>539</v>
      </c>
      <c r="G1018" t="s">
        <v>540</v>
      </c>
      <c r="H1018" t="s">
        <v>348</v>
      </c>
      <c r="I1018" t="s">
        <v>349</v>
      </c>
    </row>
    <row r="1019" spans="1:13" x14ac:dyDescent="0.35">
      <c r="A1019" t="str">
        <f>VLOOKUP(D1019,'[1]EA osa'!A144:F1052,6,FALSE)</f>
        <v>Põhitegevuse kulud</v>
      </c>
      <c r="B1019" t="s">
        <v>37</v>
      </c>
      <c r="C1019">
        <v>450</v>
      </c>
      <c r="D1019" s="1">
        <v>550400</v>
      </c>
      <c r="E1019" t="s">
        <v>37</v>
      </c>
      <c r="F1019" t="s">
        <v>539</v>
      </c>
      <c r="G1019" t="s">
        <v>540</v>
      </c>
      <c r="H1019" t="s">
        <v>348</v>
      </c>
      <c r="I1019" t="s">
        <v>349</v>
      </c>
    </row>
    <row r="1020" spans="1:13" x14ac:dyDescent="0.35">
      <c r="A1020" t="str">
        <f>VLOOKUP(D1020,'[1]EA osa'!A145:F1053,6,FALSE)</f>
        <v>Põhitegevuse kulud</v>
      </c>
      <c r="B1020" t="s">
        <v>950</v>
      </c>
      <c r="C1020">
        <v>600</v>
      </c>
      <c r="D1020" s="1">
        <v>550010</v>
      </c>
      <c r="E1020" t="s">
        <v>811</v>
      </c>
      <c r="F1020" t="s">
        <v>539</v>
      </c>
      <c r="G1020" t="s">
        <v>540</v>
      </c>
      <c r="H1020" t="s">
        <v>348</v>
      </c>
      <c r="I1020" t="s">
        <v>349</v>
      </c>
    </row>
    <row r="1021" spans="1:13" x14ac:dyDescent="0.35">
      <c r="A1021" t="str">
        <f>VLOOKUP(D1021,'[1]EA osa'!A146:F1054,6,FALSE)</f>
        <v>Põhitegevuse kulud</v>
      </c>
      <c r="B1021" t="s">
        <v>768</v>
      </c>
      <c r="C1021">
        <v>150</v>
      </c>
      <c r="D1021" s="1">
        <v>550001</v>
      </c>
      <c r="E1021" t="s">
        <v>768</v>
      </c>
      <c r="F1021" t="s">
        <v>539</v>
      </c>
      <c r="G1021" t="s">
        <v>540</v>
      </c>
      <c r="H1021" t="s">
        <v>348</v>
      </c>
      <c r="I1021" t="s">
        <v>349</v>
      </c>
    </row>
    <row r="1022" spans="1:13" x14ac:dyDescent="0.35">
      <c r="A1022" t="str">
        <f>VLOOKUP(D1022,'[1]EA osa'!A147:F1055,6,FALSE)</f>
        <v>Põhitegevuse kulud</v>
      </c>
      <c r="B1022" t="s">
        <v>812</v>
      </c>
      <c r="C1022">
        <v>400</v>
      </c>
      <c r="D1022" s="1">
        <v>550000</v>
      </c>
      <c r="E1022" t="s">
        <v>812</v>
      </c>
      <c r="F1022" t="s">
        <v>539</v>
      </c>
      <c r="G1022" t="s">
        <v>540</v>
      </c>
      <c r="H1022" t="s">
        <v>348</v>
      </c>
      <c r="I1022" t="s">
        <v>349</v>
      </c>
    </row>
    <row r="1023" spans="1:13" x14ac:dyDescent="0.35">
      <c r="A1023" t="str">
        <f>VLOOKUP(D1023,'[1]EA osa'!A2:F910,6,FALSE)</f>
        <v>Põhitegevuse kulud</v>
      </c>
      <c r="B1023" t="s">
        <v>951</v>
      </c>
      <c r="C1023">
        <v>652</v>
      </c>
      <c r="D1023" s="1">
        <v>5064</v>
      </c>
      <c r="E1023" t="s">
        <v>67</v>
      </c>
      <c r="F1023" t="s">
        <v>539</v>
      </c>
      <c r="G1023" t="s">
        <v>540</v>
      </c>
      <c r="H1023" t="s">
        <v>348</v>
      </c>
      <c r="I1023" t="s">
        <v>349</v>
      </c>
    </row>
    <row r="1024" spans="1:13" x14ac:dyDescent="0.35">
      <c r="A1024" t="str">
        <f>VLOOKUP(D1024,'[1]EA osa'!A3:F911,6,FALSE)</f>
        <v>Põhitegevuse kulud</v>
      </c>
      <c r="B1024" t="s">
        <v>952</v>
      </c>
      <c r="C1024">
        <v>54</v>
      </c>
      <c r="D1024" s="1">
        <v>5064</v>
      </c>
      <c r="E1024" t="s">
        <v>67</v>
      </c>
      <c r="F1024" t="s">
        <v>539</v>
      </c>
      <c r="G1024" t="s">
        <v>540</v>
      </c>
      <c r="H1024" t="s">
        <v>348</v>
      </c>
      <c r="I1024" t="s">
        <v>349</v>
      </c>
      <c r="L1024" t="s">
        <v>903</v>
      </c>
      <c r="M1024" t="s">
        <v>904</v>
      </c>
    </row>
    <row r="1025" spans="1:13" x14ac:dyDescent="0.35">
      <c r="A1025" t="str">
        <f>VLOOKUP(D1025,'[1]EA osa'!A4:F912,6,FALSE)</f>
        <v>Põhitegevuse kulud</v>
      </c>
      <c r="B1025" t="s">
        <v>953</v>
      </c>
      <c r="C1025">
        <v>2211</v>
      </c>
      <c r="D1025" s="1">
        <v>5063</v>
      </c>
      <c r="E1025" t="s">
        <v>72</v>
      </c>
      <c r="F1025" t="s">
        <v>539</v>
      </c>
      <c r="G1025" t="s">
        <v>540</v>
      </c>
      <c r="H1025" t="s">
        <v>348</v>
      </c>
      <c r="I1025" t="s">
        <v>349</v>
      </c>
      <c r="L1025" t="s">
        <v>903</v>
      </c>
      <c r="M1025" t="s">
        <v>904</v>
      </c>
    </row>
    <row r="1026" spans="1:13" x14ac:dyDescent="0.35">
      <c r="A1026" t="str">
        <f>VLOOKUP(D1026,'[1]EA osa'!A5:F913,6,FALSE)</f>
        <v>Põhitegevuse kulud</v>
      </c>
      <c r="B1026" t="s">
        <v>954</v>
      </c>
      <c r="C1026">
        <v>26874</v>
      </c>
      <c r="D1026" s="1">
        <v>5063</v>
      </c>
      <c r="E1026" t="s">
        <v>72</v>
      </c>
      <c r="F1026" t="s">
        <v>539</v>
      </c>
      <c r="G1026" t="s">
        <v>540</v>
      </c>
      <c r="H1026" t="s">
        <v>348</v>
      </c>
      <c r="I1026" t="s">
        <v>349</v>
      </c>
    </row>
    <row r="1027" spans="1:13" x14ac:dyDescent="0.35">
      <c r="A1027" t="str">
        <f>VLOOKUP(D1027,'[1]EA osa'!A6:F914,6,FALSE)</f>
        <v>Põhitegevuse kulud</v>
      </c>
      <c r="B1027" t="s">
        <v>955</v>
      </c>
      <c r="C1027">
        <v>6700</v>
      </c>
      <c r="D1027" s="1">
        <v>5005</v>
      </c>
      <c r="E1027" t="s">
        <v>171</v>
      </c>
      <c r="F1027" t="s">
        <v>539</v>
      </c>
      <c r="G1027" t="s">
        <v>540</v>
      </c>
      <c r="H1027" t="s">
        <v>348</v>
      </c>
      <c r="I1027" t="s">
        <v>349</v>
      </c>
      <c r="L1027" t="s">
        <v>903</v>
      </c>
      <c r="M1027" t="s">
        <v>904</v>
      </c>
    </row>
    <row r="1028" spans="1:13" x14ac:dyDescent="0.35">
      <c r="A1028" t="str">
        <f>VLOOKUP(D1028,'[1]EA osa'!A7:F915,6,FALSE)</f>
        <v>Põhitegevuse kulud</v>
      </c>
      <c r="B1028" t="s">
        <v>956</v>
      </c>
      <c r="C1028">
        <v>8400</v>
      </c>
      <c r="D1028" s="1">
        <v>5005</v>
      </c>
      <c r="E1028" t="s">
        <v>171</v>
      </c>
      <c r="F1028" t="s">
        <v>539</v>
      </c>
      <c r="G1028" t="s">
        <v>540</v>
      </c>
      <c r="H1028" t="s">
        <v>348</v>
      </c>
      <c r="I1028" t="s">
        <v>349</v>
      </c>
    </row>
    <row r="1029" spans="1:13" x14ac:dyDescent="0.35">
      <c r="A1029" t="str">
        <f>VLOOKUP(D1029,'[1]EA osa'!A8:F916,6,FALSE)</f>
        <v>Põhitegevuse kulud</v>
      </c>
      <c r="B1029" t="s">
        <v>957</v>
      </c>
      <c r="C1029">
        <v>73040</v>
      </c>
      <c r="D1029" s="1">
        <v>50021</v>
      </c>
      <c r="E1029" t="s">
        <v>74</v>
      </c>
      <c r="F1029" t="s">
        <v>539</v>
      </c>
      <c r="G1029" t="s">
        <v>540</v>
      </c>
      <c r="H1029" t="s">
        <v>348</v>
      </c>
      <c r="I1029" t="s">
        <v>349</v>
      </c>
    </row>
    <row r="1030" spans="1:13" x14ac:dyDescent="0.35">
      <c r="A1030" t="str">
        <f>VLOOKUP(D1030,'[1]EA osa'!A9:F917,6,FALSE)</f>
        <v>Põhitegevuse tulud</v>
      </c>
      <c r="B1030" t="s">
        <v>561</v>
      </c>
      <c r="C1030">
        <v>5500</v>
      </c>
      <c r="D1030" s="1">
        <v>322190</v>
      </c>
      <c r="E1030" t="s">
        <v>561</v>
      </c>
      <c r="F1030" t="s">
        <v>539</v>
      </c>
      <c r="G1030" t="s">
        <v>540</v>
      </c>
      <c r="H1030" t="s">
        <v>348</v>
      </c>
      <c r="I1030" t="s">
        <v>349</v>
      </c>
    </row>
    <row r="1031" spans="1:13" x14ac:dyDescent="0.35">
      <c r="A1031" t="str">
        <f>VLOOKUP(D1031,'[1]EA osa'!A10:F918,6,FALSE)</f>
        <v>Põhitegevuse kulud</v>
      </c>
      <c r="B1031" t="s">
        <v>958</v>
      </c>
      <c r="C1031">
        <v>42</v>
      </c>
      <c r="D1031" s="1">
        <v>5064</v>
      </c>
      <c r="E1031" t="s">
        <v>67</v>
      </c>
      <c r="F1031" t="s">
        <v>537</v>
      </c>
      <c r="G1031" t="s">
        <v>538</v>
      </c>
      <c r="H1031" t="s">
        <v>535</v>
      </c>
      <c r="I1031" t="s">
        <v>536</v>
      </c>
    </row>
    <row r="1032" spans="1:13" x14ac:dyDescent="0.35">
      <c r="A1032" t="str">
        <f>VLOOKUP(D1032,'[1]EA osa'!A11:F919,6,FALSE)</f>
        <v>Põhitegevuse kulud</v>
      </c>
      <c r="B1032" t="s">
        <v>72</v>
      </c>
      <c r="C1032">
        <v>1726</v>
      </c>
      <c r="D1032" s="1">
        <v>5063</v>
      </c>
      <c r="E1032" t="s">
        <v>72</v>
      </c>
      <c r="F1032" t="s">
        <v>537</v>
      </c>
      <c r="G1032" t="s">
        <v>538</v>
      </c>
      <c r="H1032" t="s">
        <v>535</v>
      </c>
      <c r="I1032" t="s">
        <v>536</v>
      </c>
    </row>
    <row r="1033" spans="1:13" x14ac:dyDescent="0.35">
      <c r="A1033" t="str">
        <f>VLOOKUP(D1033,'[1]EA osa'!A12:F920,6,FALSE)</f>
        <v>Põhitegevuse kulud</v>
      </c>
      <c r="B1033" t="s">
        <v>337</v>
      </c>
      <c r="C1033">
        <v>5231</v>
      </c>
      <c r="D1033" s="1">
        <v>5005</v>
      </c>
      <c r="E1033" t="s">
        <v>171</v>
      </c>
      <c r="F1033" t="s">
        <v>537</v>
      </c>
      <c r="G1033" t="s">
        <v>538</v>
      </c>
      <c r="H1033" t="s">
        <v>535</v>
      </c>
      <c r="I1033" t="s">
        <v>536</v>
      </c>
    </row>
    <row r="1034" spans="1:13" x14ac:dyDescent="0.35">
      <c r="A1034" t="str">
        <f>VLOOKUP(D1034,'[1]EA osa'!A13:F921,6,FALSE)</f>
        <v>Põhitegevuse tulud</v>
      </c>
      <c r="B1034" t="s">
        <v>959</v>
      </c>
      <c r="C1034">
        <v>15000</v>
      </c>
      <c r="D1034" s="1">
        <v>350002</v>
      </c>
      <c r="E1034" t="s">
        <v>229</v>
      </c>
      <c r="F1034" t="s">
        <v>537</v>
      </c>
      <c r="G1034" t="s">
        <v>538</v>
      </c>
      <c r="H1034" t="s">
        <v>535</v>
      </c>
      <c r="I1034" t="s">
        <v>536</v>
      </c>
    </row>
    <row r="1035" spans="1:13" x14ac:dyDescent="0.35">
      <c r="A1035" t="str">
        <f>VLOOKUP(D1035,'[1]EA osa'!A14:F922,6,FALSE)</f>
        <v>Põhitegevuse kulud</v>
      </c>
      <c r="B1035" t="s">
        <v>29</v>
      </c>
      <c r="C1035">
        <v>100</v>
      </c>
      <c r="D1035" s="1">
        <v>550420</v>
      </c>
      <c r="E1035" t="s">
        <v>29</v>
      </c>
      <c r="F1035" t="s">
        <v>537</v>
      </c>
      <c r="G1035" t="s">
        <v>538</v>
      </c>
      <c r="H1035" t="s">
        <v>535</v>
      </c>
      <c r="I1035" t="s">
        <v>536</v>
      </c>
    </row>
    <row r="1036" spans="1:13" x14ac:dyDescent="0.35">
      <c r="A1036" t="str">
        <f>VLOOKUP(D1036,'[1]EA osa'!A15:F923,6,FALSE)</f>
        <v>Põhitegevuse kulud</v>
      </c>
      <c r="B1036" t="s">
        <v>770</v>
      </c>
      <c r="C1036">
        <v>240</v>
      </c>
      <c r="D1036" s="1">
        <v>554031</v>
      </c>
      <c r="E1036" t="s">
        <v>770</v>
      </c>
      <c r="F1036" t="s">
        <v>537</v>
      </c>
      <c r="G1036" t="s">
        <v>538</v>
      </c>
      <c r="H1036" t="s">
        <v>535</v>
      </c>
      <c r="I1036" t="s">
        <v>536</v>
      </c>
    </row>
    <row r="1037" spans="1:13" x14ac:dyDescent="0.35">
      <c r="A1037" t="str">
        <f>VLOOKUP(D1037,'[1]EA osa'!A16:F924,6,FALSE)</f>
        <v>Põhitegevuse kulud</v>
      </c>
      <c r="B1037" t="s">
        <v>39</v>
      </c>
      <c r="C1037">
        <v>2001</v>
      </c>
      <c r="D1037" s="1">
        <v>552590</v>
      </c>
      <c r="E1037" t="s">
        <v>39</v>
      </c>
      <c r="F1037" t="s">
        <v>537</v>
      </c>
      <c r="G1037" t="s">
        <v>538</v>
      </c>
      <c r="H1037" t="s">
        <v>535</v>
      </c>
      <c r="I1037" t="s">
        <v>536</v>
      </c>
    </row>
    <row r="1038" spans="1:13" x14ac:dyDescent="0.35">
      <c r="A1038" t="str">
        <f>VLOOKUP(D1038,'[1]EA osa'!A17:F925,6,FALSE)</f>
        <v>Põhitegevuse kulud</v>
      </c>
      <c r="B1038" t="s">
        <v>76</v>
      </c>
      <c r="C1038">
        <v>2120</v>
      </c>
      <c r="D1038" s="1">
        <v>552520</v>
      </c>
      <c r="E1038" t="s">
        <v>76</v>
      </c>
      <c r="F1038" t="s">
        <v>537</v>
      </c>
      <c r="G1038" t="s">
        <v>538</v>
      </c>
      <c r="H1038" t="s">
        <v>535</v>
      </c>
      <c r="I1038" t="s">
        <v>536</v>
      </c>
    </row>
    <row r="1039" spans="1:13" x14ac:dyDescent="0.35">
      <c r="A1039" t="str">
        <f>VLOOKUP(D1039,'[1]EA osa'!A18:F926,6,FALSE)</f>
        <v>Põhitegevuse kulud</v>
      </c>
      <c r="B1039" t="s">
        <v>960</v>
      </c>
      <c r="C1039">
        <v>311</v>
      </c>
      <c r="D1039" s="1">
        <v>552500</v>
      </c>
      <c r="E1039" t="s">
        <v>960</v>
      </c>
      <c r="F1039" t="s">
        <v>537</v>
      </c>
      <c r="G1039" t="s">
        <v>538</v>
      </c>
      <c r="H1039" t="s">
        <v>535</v>
      </c>
      <c r="I1039" t="s">
        <v>536</v>
      </c>
    </row>
    <row r="1040" spans="1:13" x14ac:dyDescent="0.35">
      <c r="A1040" t="str">
        <f>VLOOKUP(D1040,'[1]EA osa'!A19:F927,6,FALSE)</f>
        <v>Põhitegevuse kulud</v>
      </c>
      <c r="B1040" t="s">
        <v>223</v>
      </c>
      <c r="C1040">
        <v>540</v>
      </c>
      <c r="D1040" s="1">
        <v>551590</v>
      </c>
      <c r="E1040" t="s">
        <v>223</v>
      </c>
      <c r="F1040" t="s">
        <v>537</v>
      </c>
      <c r="G1040" t="s">
        <v>538</v>
      </c>
      <c r="H1040" t="s">
        <v>535</v>
      </c>
      <c r="I1040" t="s">
        <v>536</v>
      </c>
    </row>
    <row r="1041" spans="1:9" x14ac:dyDescent="0.35">
      <c r="A1041" t="str">
        <f>VLOOKUP(D1041,'[1]EA osa'!A20:F928,6,FALSE)</f>
        <v>Põhitegevuse kulud</v>
      </c>
      <c r="B1041" t="s">
        <v>53</v>
      </c>
      <c r="C1041">
        <v>1000</v>
      </c>
      <c r="D1041" s="1">
        <v>551500</v>
      </c>
      <c r="E1041" t="s">
        <v>53</v>
      </c>
      <c r="F1041" t="s">
        <v>537</v>
      </c>
      <c r="G1041" t="s">
        <v>538</v>
      </c>
      <c r="H1041" t="s">
        <v>535</v>
      </c>
      <c r="I1041" t="s">
        <v>536</v>
      </c>
    </row>
    <row r="1042" spans="1:9" x14ac:dyDescent="0.35">
      <c r="A1042" t="str">
        <f>VLOOKUP(D1042,'[1]EA osa'!A21:F929,6,FALSE)</f>
        <v>Põhitegevuse kulud</v>
      </c>
      <c r="B1042" t="s">
        <v>961</v>
      </c>
      <c r="C1042">
        <v>150</v>
      </c>
      <c r="D1042" s="1">
        <v>551410</v>
      </c>
      <c r="E1042" t="s">
        <v>962</v>
      </c>
      <c r="F1042" t="s">
        <v>537</v>
      </c>
      <c r="G1042" t="s">
        <v>538</v>
      </c>
      <c r="H1042" t="s">
        <v>535</v>
      </c>
      <c r="I1042" t="s">
        <v>536</v>
      </c>
    </row>
    <row r="1043" spans="1:9" x14ac:dyDescent="0.35">
      <c r="A1043" t="str">
        <f>VLOOKUP(D1043,'[1]EA osa'!A22:F930,6,FALSE)</f>
        <v>Põhitegevuse kulud</v>
      </c>
      <c r="B1043" t="s">
        <v>389</v>
      </c>
      <c r="C1043">
        <v>500</v>
      </c>
      <c r="D1043" s="1">
        <v>551308</v>
      </c>
      <c r="E1043" t="s">
        <v>389</v>
      </c>
      <c r="F1043" t="s">
        <v>537</v>
      </c>
      <c r="G1043" t="s">
        <v>538</v>
      </c>
      <c r="H1043" t="s">
        <v>535</v>
      </c>
      <c r="I1043" t="s">
        <v>536</v>
      </c>
    </row>
    <row r="1044" spans="1:9" x14ac:dyDescent="0.35">
      <c r="A1044" t="str">
        <f>VLOOKUP(D1044,'[1]EA osa'!A23:F931,6,FALSE)</f>
        <v>Põhitegevuse kulud</v>
      </c>
      <c r="B1044" t="s">
        <v>272</v>
      </c>
      <c r="C1044">
        <v>380</v>
      </c>
      <c r="D1044" s="1">
        <v>551103</v>
      </c>
      <c r="E1044" t="s">
        <v>272</v>
      </c>
      <c r="F1044" t="s">
        <v>537</v>
      </c>
      <c r="G1044" t="s">
        <v>538</v>
      </c>
      <c r="H1044" t="s">
        <v>535</v>
      </c>
      <c r="I1044" t="s">
        <v>536</v>
      </c>
    </row>
    <row r="1045" spans="1:9" x14ac:dyDescent="0.35">
      <c r="A1045" t="str">
        <f>VLOOKUP(D1045,'[1]EA osa'!A24:F932,6,FALSE)</f>
        <v>Põhitegevuse kulud</v>
      </c>
      <c r="B1045" t="s">
        <v>37</v>
      </c>
      <c r="C1045">
        <v>200</v>
      </c>
      <c r="D1045" s="1">
        <v>550400</v>
      </c>
      <c r="E1045" t="s">
        <v>37</v>
      </c>
      <c r="F1045" t="s">
        <v>537</v>
      </c>
      <c r="G1045" t="s">
        <v>538</v>
      </c>
      <c r="H1045" t="s">
        <v>535</v>
      </c>
      <c r="I1045" t="s">
        <v>536</v>
      </c>
    </row>
    <row r="1046" spans="1:9" x14ac:dyDescent="0.35">
      <c r="A1046" t="str">
        <f>VLOOKUP(D1046,'[1]EA osa'!A25:F933,6,FALSE)</f>
        <v>Põhitegevuse kulud</v>
      </c>
      <c r="B1046" t="s">
        <v>29</v>
      </c>
      <c r="C1046">
        <v>1500</v>
      </c>
      <c r="D1046" s="1">
        <v>550302</v>
      </c>
      <c r="E1046" t="s">
        <v>29</v>
      </c>
      <c r="F1046" t="s">
        <v>537</v>
      </c>
      <c r="G1046" t="s">
        <v>538</v>
      </c>
      <c r="H1046" t="s">
        <v>535</v>
      </c>
      <c r="I1046" t="s">
        <v>536</v>
      </c>
    </row>
    <row r="1047" spans="1:9" x14ac:dyDescent="0.35">
      <c r="A1047" t="str">
        <f>VLOOKUP(D1047,'[1]EA osa'!A26:F934,6,FALSE)</f>
        <v>Põhitegevuse kulud</v>
      </c>
      <c r="B1047" t="s">
        <v>407</v>
      </c>
      <c r="C1047">
        <v>633</v>
      </c>
      <c r="D1047" s="1">
        <v>550012</v>
      </c>
      <c r="E1047" t="s">
        <v>407</v>
      </c>
      <c r="F1047" t="s">
        <v>537</v>
      </c>
      <c r="G1047" t="s">
        <v>538</v>
      </c>
      <c r="H1047" t="s">
        <v>535</v>
      </c>
      <c r="I1047" t="s">
        <v>536</v>
      </c>
    </row>
    <row r="1048" spans="1:9" x14ac:dyDescent="0.35">
      <c r="A1048" t="str">
        <f>VLOOKUP(D1048,'[1]EA osa'!A27:F935,6,FALSE)</f>
        <v>Põhitegevuse kulud</v>
      </c>
      <c r="B1048" t="s">
        <v>811</v>
      </c>
      <c r="C1048">
        <v>200</v>
      </c>
      <c r="D1048" s="1">
        <v>550010</v>
      </c>
      <c r="E1048" t="s">
        <v>811</v>
      </c>
      <c r="F1048" t="s">
        <v>537</v>
      </c>
      <c r="G1048" t="s">
        <v>538</v>
      </c>
      <c r="H1048" t="s">
        <v>535</v>
      </c>
      <c r="I1048" t="s">
        <v>536</v>
      </c>
    </row>
    <row r="1049" spans="1:9" x14ac:dyDescent="0.35">
      <c r="A1049" t="str">
        <f>VLOOKUP(D1049,'[1]EA osa'!A28:F936,6,FALSE)</f>
        <v>Põhitegevuse kulud</v>
      </c>
      <c r="B1049" t="s">
        <v>885</v>
      </c>
      <c r="C1049">
        <v>160</v>
      </c>
      <c r="D1049" s="1">
        <v>550002</v>
      </c>
      <c r="E1049" t="s">
        <v>885</v>
      </c>
      <c r="F1049" t="s">
        <v>537</v>
      </c>
      <c r="G1049" t="s">
        <v>538</v>
      </c>
      <c r="H1049" t="s">
        <v>535</v>
      </c>
      <c r="I1049" t="s">
        <v>536</v>
      </c>
    </row>
    <row r="1050" spans="1:9" x14ac:dyDescent="0.35">
      <c r="A1050" t="str">
        <f>VLOOKUP(D1050,'[1]EA osa'!A29:F937,6,FALSE)</f>
        <v>Põhitegevuse kulud</v>
      </c>
      <c r="B1050" t="s">
        <v>812</v>
      </c>
      <c r="C1050">
        <v>200</v>
      </c>
      <c r="D1050" s="1">
        <v>550000</v>
      </c>
      <c r="E1050" t="s">
        <v>812</v>
      </c>
      <c r="F1050" t="s">
        <v>537</v>
      </c>
      <c r="G1050" t="s">
        <v>538</v>
      </c>
      <c r="H1050" t="s">
        <v>535</v>
      </c>
      <c r="I1050" t="s">
        <v>536</v>
      </c>
    </row>
    <row r="1051" spans="1:9" x14ac:dyDescent="0.35">
      <c r="A1051" t="str">
        <f>VLOOKUP(D1051,'[1]EA osa'!A30:F938,6,FALSE)</f>
        <v>Põhitegevuse kulud</v>
      </c>
      <c r="B1051" t="s">
        <v>67</v>
      </c>
      <c r="C1051">
        <v>474</v>
      </c>
      <c r="D1051" s="1">
        <v>5064</v>
      </c>
      <c r="E1051" t="s">
        <v>67</v>
      </c>
      <c r="F1051" t="s">
        <v>537</v>
      </c>
      <c r="G1051" t="s">
        <v>538</v>
      </c>
      <c r="H1051" t="s">
        <v>535</v>
      </c>
      <c r="I1051" t="s">
        <v>536</v>
      </c>
    </row>
    <row r="1052" spans="1:9" x14ac:dyDescent="0.35">
      <c r="A1052" t="str">
        <f>VLOOKUP(D1052,'[1]EA osa'!A31:F939,6,FALSE)</f>
        <v>Põhitegevuse kulud</v>
      </c>
      <c r="B1052" t="s">
        <v>72</v>
      </c>
      <c r="C1052">
        <v>19543</v>
      </c>
      <c r="D1052" s="1">
        <v>5063</v>
      </c>
      <c r="E1052" t="s">
        <v>72</v>
      </c>
      <c r="F1052" t="s">
        <v>537</v>
      </c>
      <c r="G1052" t="s">
        <v>538</v>
      </c>
      <c r="H1052" t="s">
        <v>535</v>
      </c>
      <c r="I1052" t="s">
        <v>536</v>
      </c>
    </row>
    <row r="1053" spans="1:9" x14ac:dyDescent="0.35">
      <c r="A1053" t="str">
        <f>VLOOKUP(D1053,'[1]EA osa'!A32:F940,6,FALSE)</f>
        <v>Põhitegevuse kulud</v>
      </c>
      <c r="B1053" t="s">
        <v>337</v>
      </c>
      <c r="C1053">
        <v>5281</v>
      </c>
      <c r="D1053" s="1">
        <v>5005</v>
      </c>
      <c r="E1053" t="s">
        <v>171</v>
      </c>
      <c r="F1053" t="s">
        <v>537</v>
      </c>
      <c r="G1053" t="s">
        <v>538</v>
      </c>
      <c r="H1053" t="s">
        <v>535</v>
      </c>
      <c r="I1053" t="s">
        <v>536</v>
      </c>
    </row>
    <row r="1054" spans="1:9" x14ac:dyDescent="0.35">
      <c r="A1054" t="str">
        <f>VLOOKUP(D1054,'[1]EA osa'!A33:F941,6,FALSE)</f>
        <v>Põhitegevuse kulud</v>
      </c>
      <c r="B1054" t="s">
        <v>681</v>
      </c>
      <c r="C1054">
        <v>11374</v>
      </c>
      <c r="D1054" s="1">
        <v>50043</v>
      </c>
      <c r="E1054" t="s">
        <v>681</v>
      </c>
      <c r="F1054" t="s">
        <v>537</v>
      </c>
      <c r="G1054" t="s">
        <v>538</v>
      </c>
      <c r="H1054" t="s">
        <v>535</v>
      </c>
      <c r="I1054" t="s">
        <v>536</v>
      </c>
    </row>
    <row r="1055" spans="1:9" x14ac:dyDescent="0.35">
      <c r="A1055" t="str">
        <f>VLOOKUP(D1055,'[1]EA osa'!A34:F942,6,FALSE)</f>
        <v>Põhitegevuse kulud</v>
      </c>
      <c r="B1055" t="s">
        <v>74</v>
      </c>
      <c r="C1055">
        <v>42566</v>
      </c>
      <c r="D1055" s="1">
        <v>50021</v>
      </c>
      <c r="E1055" t="s">
        <v>74</v>
      </c>
      <c r="F1055" t="s">
        <v>537</v>
      </c>
      <c r="G1055" t="s">
        <v>538</v>
      </c>
      <c r="H1055" t="s">
        <v>535</v>
      </c>
      <c r="I1055" t="s">
        <v>536</v>
      </c>
    </row>
    <row r="1056" spans="1:9" x14ac:dyDescent="0.35">
      <c r="A1056" t="str">
        <f>VLOOKUP(D1056,'[1]EA osa'!A35:F943,6,FALSE)</f>
        <v>Põhitegevuse tulud</v>
      </c>
      <c r="B1056" t="s">
        <v>963</v>
      </c>
      <c r="C1056">
        <v>2500</v>
      </c>
      <c r="D1056" s="1">
        <v>381820</v>
      </c>
      <c r="E1056" t="s">
        <v>964</v>
      </c>
      <c r="F1056" t="s">
        <v>537</v>
      </c>
      <c r="G1056" t="s">
        <v>538</v>
      </c>
      <c r="H1056" t="s">
        <v>535</v>
      </c>
      <c r="I1056" t="s">
        <v>536</v>
      </c>
    </row>
    <row r="1057" spans="1:15" x14ac:dyDescent="0.35">
      <c r="A1057" t="str">
        <f>VLOOKUP(D1057,'[1]EA osa'!A36:F944,6,FALSE)</f>
        <v>Põhitegevuse tulud</v>
      </c>
      <c r="B1057" t="s">
        <v>965</v>
      </c>
      <c r="C1057">
        <v>1500</v>
      </c>
      <c r="D1057" s="1">
        <v>322190</v>
      </c>
      <c r="E1057" t="s">
        <v>561</v>
      </c>
      <c r="F1057" t="s">
        <v>537</v>
      </c>
      <c r="G1057" t="s">
        <v>538</v>
      </c>
      <c r="H1057" t="s">
        <v>535</v>
      </c>
      <c r="I1057" t="s">
        <v>536</v>
      </c>
    </row>
    <row r="1058" spans="1:15" x14ac:dyDescent="0.35">
      <c r="A1058" t="str">
        <f>VLOOKUP(D1058,'[1]EA osa'!A37:F945,6,FALSE)</f>
        <v>Põhitegevuse tulud</v>
      </c>
      <c r="B1058" t="s">
        <v>966</v>
      </c>
      <c r="C1058">
        <v>13698</v>
      </c>
      <c r="D1058" s="1">
        <v>322120</v>
      </c>
      <c r="E1058" t="s">
        <v>916</v>
      </c>
      <c r="F1058" t="s">
        <v>537</v>
      </c>
      <c r="G1058" t="s">
        <v>538</v>
      </c>
      <c r="H1058" t="s">
        <v>535</v>
      </c>
      <c r="I1058" t="s">
        <v>536</v>
      </c>
    </row>
    <row r="1059" spans="1:15" x14ac:dyDescent="0.35">
      <c r="A1059" t="str">
        <f>VLOOKUP(D1059,'[1]EA osa'!A38:F946,6,FALSE)</f>
        <v>Põhitegevuse kulud</v>
      </c>
      <c r="B1059" t="s">
        <v>106</v>
      </c>
      <c r="C1059">
        <v>100000</v>
      </c>
      <c r="D1059" s="1">
        <v>551106</v>
      </c>
      <c r="E1059" t="s">
        <v>106</v>
      </c>
      <c r="F1059" t="s">
        <v>44</v>
      </c>
      <c r="G1059" t="s">
        <v>45</v>
      </c>
      <c r="H1059" t="s">
        <v>70</v>
      </c>
      <c r="I1059" t="s">
        <v>71</v>
      </c>
      <c r="J1059" t="s">
        <v>48</v>
      </c>
      <c r="K1059" t="s">
        <v>49</v>
      </c>
      <c r="N1059" t="s">
        <v>967</v>
      </c>
      <c r="O1059" t="s">
        <v>968</v>
      </c>
    </row>
    <row r="1060" spans="1:15" x14ac:dyDescent="0.35">
      <c r="A1060" t="str">
        <f>VLOOKUP(D1060,'[1]EA osa'!A39:F947,6,FALSE)</f>
        <v>Põhitegevuse kulud</v>
      </c>
      <c r="B1060" t="s">
        <v>67</v>
      </c>
      <c r="C1060">
        <v>1084</v>
      </c>
      <c r="D1060" s="1">
        <v>5064</v>
      </c>
      <c r="E1060" t="s">
        <v>67</v>
      </c>
      <c r="F1060" t="s">
        <v>110</v>
      </c>
      <c r="G1060" t="s">
        <v>111</v>
      </c>
      <c r="H1060" t="s">
        <v>112</v>
      </c>
      <c r="I1060" t="s">
        <v>113</v>
      </c>
    </row>
    <row r="1061" spans="1:15" x14ac:dyDescent="0.35">
      <c r="A1061" t="str">
        <f>VLOOKUP(D1061,'[1]EA osa'!A40:F948,6,FALSE)</f>
        <v>Põhitegevuse kulud</v>
      </c>
      <c r="B1061" t="s">
        <v>72</v>
      </c>
      <c r="C1061">
        <v>44704</v>
      </c>
      <c r="D1061" s="1">
        <v>5063</v>
      </c>
      <c r="E1061" t="s">
        <v>72</v>
      </c>
      <c r="F1061" t="s">
        <v>110</v>
      </c>
      <c r="G1061" t="s">
        <v>111</v>
      </c>
      <c r="H1061" t="s">
        <v>112</v>
      </c>
      <c r="I1061" t="s">
        <v>113</v>
      </c>
    </row>
    <row r="1062" spans="1:15" x14ac:dyDescent="0.35">
      <c r="A1062" t="str">
        <f>VLOOKUP(D1062,'[1]EA osa'!A41:F949,6,FALSE)</f>
        <v>Põhitegevuse kulud</v>
      </c>
      <c r="B1062" t="s">
        <v>969</v>
      </c>
      <c r="C1062">
        <v>312</v>
      </c>
      <c r="D1062" s="1">
        <v>554031</v>
      </c>
      <c r="E1062" t="s">
        <v>770</v>
      </c>
      <c r="F1062" t="s">
        <v>110</v>
      </c>
      <c r="G1062" t="s">
        <v>111</v>
      </c>
      <c r="H1062" t="s">
        <v>112</v>
      </c>
      <c r="I1062" t="s">
        <v>113</v>
      </c>
    </row>
    <row r="1063" spans="1:15" x14ac:dyDescent="0.35">
      <c r="A1063" t="str">
        <f>VLOOKUP(D1063,'[1]EA osa'!A42:F950,6,FALSE)</f>
        <v>Põhitegevuse kulud</v>
      </c>
      <c r="B1063" t="s">
        <v>337</v>
      </c>
      <c r="C1063">
        <v>5190</v>
      </c>
      <c r="D1063" s="1">
        <v>5005</v>
      </c>
      <c r="E1063" t="s">
        <v>171</v>
      </c>
      <c r="F1063" t="s">
        <v>110</v>
      </c>
      <c r="G1063" t="s">
        <v>111</v>
      </c>
      <c r="H1063" t="s">
        <v>112</v>
      </c>
      <c r="I1063" t="s">
        <v>113</v>
      </c>
    </row>
    <row r="1064" spans="1:15" x14ac:dyDescent="0.35">
      <c r="A1064" t="str">
        <f>VLOOKUP(D1064,'[1]EA osa'!A43:F951,6,FALSE)</f>
        <v>Põhitegevuse kulud</v>
      </c>
      <c r="B1064" t="s">
        <v>117</v>
      </c>
      <c r="C1064">
        <v>74370</v>
      </c>
      <c r="D1064" s="1">
        <v>50020</v>
      </c>
      <c r="E1064" t="s">
        <v>117</v>
      </c>
      <c r="F1064" t="s">
        <v>110</v>
      </c>
      <c r="G1064" t="s">
        <v>111</v>
      </c>
      <c r="H1064" t="s">
        <v>112</v>
      </c>
      <c r="I1064" t="s">
        <v>113</v>
      </c>
    </row>
    <row r="1065" spans="1:15" x14ac:dyDescent="0.35">
      <c r="A1065" t="str">
        <f>VLOOKUP(D1065,'[1]EA osa'!A44:F952,6,FALSE)</f>
        <v>Põhitegevuse kulud</v>
      </c>
      <c r="B1065" t="s">
        <v>74</v>
      </c>
      <c r="C1065">
        <v>55908</v>
      </c>
      <c r="D1065" s="1">
        <v>50021</v>
      </c>
      <c r="E1065" t="s">
        <v>74</v>
      </c>
      <c r="F1065" t="s">
        <v>110</v>
      </c>
      <c r="G1065" t="s">
        <v>111</v>
      </c>
      <c r="H1065" t="s">
        <v>112</v>
      </c>
      <c r="I1065" t="s">
        <v>113</v>
      </c>
    </row>
    <row r="1066" spans="1:15" x14ac:dyDescent="0.35">
      <c r="A1066" t="str">
        <f>VLOOKUP(D1066,'[1]EA osa'!A45:F953,6,FALSE)</f>
        <v>Põhitegevuse kulud</v>
      </c>
      <c r="B1066" t="s">
        <v>106</v>
      </c>
      <c r="C1066">
        <v>50000</v>
      </c>
      <c r="D1066" s="1">
        <v>551106</v>
      </c>
      <c r="E1066" t="s">
        <v>106</v>
      </c>
      <c r="F1066" t="s">
        <v>44</v>
      </c>
      <c r="G1066" t="s">
        <v>45</v>
      </c>
      <c r="H1066" t="s">
        <v>158</v>
      </c>
      <c r="I1066" t="s">
        <v>159</v>
      </c>
      <c r="J1066" t="s">
        <v>970</v>
      </c>
      <c r="K1066" t="s">
        <v>971</v>
      </c>
      <c r="N1066" t="s">
        <v>967</v>
      </c>
      <c r="O1066" t="s">
        <v>968</v>
      </c>
    </row>
    <row r="1067" spans="1:15" x14ac:dyDescent="0.35">
      <c r="A1067" t="str">
        <f>VLOOKUP(D1067,'[1]EA osa'!A46:F954,6,FALSE)</f>
        <v>Põhitegevuse kulud</v>
      </c>
      <c r="B1067" t="s">
        <v>972</v>
      </c>
      <c r="C1067">
        <v>15624</v>
      </c>
      <c r="D1067" s="1">
        <v>550051</v>
      </c>
      <c r="E1067" t="s">
        <v>972</v>
      </c>
      <c r="F1067" t="s">
        <v>189</v>
      </c>
      <c r="G1067" t="s">
        <v>190</v>
      </c>
      <c r="H1067" t="s">
        <v>20</v>
      </c>
      <c r="I1067" t="s">
        <v>21</v>
      </c>
    </row>
    <row r="1068" spans="1:15" x14ac:dyDescent="0.35">
      <c r="A1068" t="str">
        <f>VLOOKUP(D1068,'[1]EA osa'!A47:F955,6,FALSE)</f>
        <v>Põhitegevuse kulud</v>
      </c>
      <c r="B1068" t="s">
        <v>973</v>
      </c>
      <c r="C1068">
        <v>20000</v>
      </c>
      <c r="D1068" s="1">
        <v>551260</v>
      </c>
      <c r="E1068" t="s">
        <v>106</v>
      </c>
      <c r="F1068" t="s">
        <v>312</v>
      </c>
      <c r="G1068" t="s">
        <v>313</v>
      </c>
      <c r="H1068" t="s">
        <v>70</v>
      </c>
      <c r="I1068" t="s">
        <v>71</v>
      </c>
      <c r="J1068" t="s">
        <v>314</v>
      </c>
      <c r="K1068" t="s">
        <v>315</v>
      </c>
    </row>
    <row r="1069" spans="1:15" x14ac:dyDescent="0.35">
      <c r="A1069" t="str">
        <f>VLOOKUP(D1069,'[1]EA osa'!A48:F956,6,FALSE)</f>
        <v>Põhitegevuse kulud</v>
      </c>
      <c r="B1069" t="s">
        <v>974</v>
      </c>
      <c r="C1069">
        <v>50000</v>
      </c>
      <c r="D1069" s="1">
        <v>551106</v>
      </c>
      <c r="E1069" t="s">
        <v>106</v>
      </c>
      <c r="F1069" t="s">
        <v>306</v>
      </c>
      <c r="G1069" t="s">
        <v>307</v>
      </c>
      <c r="H1069" t="s">
        <v>158</v>
      </c>
      <c r="I1069" t="s">
        <v>159</v>
      </c>
      <c r="J1069" t="s">
        <v>975</v>
      </c>
      <c r="K1069" t="s">
        <v>976</v>
      </c>
    </row>
    <row r="1070" spans="1:15" x14ac:dyDescent="0.35">
      <c r="A1070" t="str">
        <f>VLOOKUP(D1070,'[1]EA osa'!A49:F957,6,FALSE)</f>
        <v>Põhitegevuse kulud</v>
      </c>
      <c r="B1070" t="s">
        <v>389</v>
      </c>
      <c r="C1070">
        <v>1659</v>
      </c>
      <c r="D1070" s="1">
        <v>551308</v>
      </c>
      <c r="E1070" t="s">
        <v>389</v>
      </c>
      <c r="F1070" t="s">
        <v>189</v>
      </c>
      <c r="G1070" t="s">
        <v>190</v>
      </c>
      <c r="H1070" t="s">
        <v>20</v>
      </c>
      <c r="I1070" t="s">
        <v>21</v>
      </c>
    </row>
    <row r="1071" spans="1:15" x14ac:dyDescent="0.35">
      <c r="A1071" t="str">
        <f>VLOOKUP(D1071,'[1]EA osa'!A50:F958,6,FALSE)</f>
        <v>Põhitegevuse kulud</v>
      </c>
      <c r="B1071" t="s">
        <v>973</v>
      </c>
      <c r="C1071">
        <v>10000</v>
      </c>
      <c r="D1071" s="1">
        <v>551260</v>
      </c>
      <c r="E1071" t="s">
        <v>106</v>
      </c>
      <c r="F1071" t="s">
        <v>306</v>
      </c>
      <c r="G1071" t="s">
        <v>307</v>
      </c>
      <c r="H1071" t="s">
        <v>158</v>
      </c>
      <c r="I1071" t="s">
        <v>159</v>
      </c>
      <c r="J1071" t="s">
        <v>308</v>
      </c>
      <c r="K1071" t="s">
        <v>309</v>
      </c>
    </row>
    <row r="1072" spans="1:15" x14ac:dyDescent="0.35">
      <c r="A1072" t="str">
        <f>VLOOKUP(D1072,'[1]EA osa'!A51:F959,6,FALSE)</f>
        <v>Põhitegevuse kulud</v>
      </c>
      <c r="B1072" t="s">
        <v>973</v>
      </c>
      <c r="C1072">
        <v>40000</v>
      </c>
      <c r="D1072" s="1">
        <v>551260</v>
      </c>
      <c r="E1072" t="s">
        <v>106</v>
      </c>
      <c r="F1072" t="s">
        <v>68</v>
      </c>
      <c r="G1072" t="s">
        <v>69</v>
      </c>
      <c r="H1072" t="s">
        <v>70</v>
      </c>
      <c r="I1072" t="s">
        <v>71</v>
      </c>
      <c r="J1072" t="s">
        <v>310</v>
      </c>
      <c r="K1072" t="s">
        <v>311</v>
      </c>
    </row>
    <row r="1073" spans="1:15" x14ac:dyDescent="0.35">
      <c r="A1073" t="str">
        <f>VLOOKUP(D1073,'[1]EA osa'!A52:F960,6,FALSE)</f>
        <v>Põhitegevuse kulud</v>
      </c>
      <c r="B1073" t="s">
        <v>76</v>
      </c>
      <c r="C1073">
        <v>18430</v>
      </c>
      <c r="D1073" s="1">
        <v>552520</v>
      </c>
      <c r="E1073" t="s">
        <v>76</v>
      </c>
      <c r="F1073" t="s">
        <v>189</v>
      </c>
      <c r="G1073" t="s">
        <v>190</v>
      </c>
      <c r="H1073" t="s">
        <v>260</v>
      </c>
      <c r="I1073" t="s">
        <v>261</v>
      </c>
      <c r="N1073" t="s">
        <v>779</v>
      </c>
      <c r="O1073" t="s">
        <v>780</v>
      </c>
    </row>
    <row r="1074" spans="1:15" x14ac:dyDescent="0.35">
      <c r="A1074" t="str">
        <f>VLOOKUP(D1074,'[1]EA osa'!A53:F961,6,FALSE)</f>
        <v>Põhitegevuse kulud</v>
      </c>
      <c r="B1074" t="s">
        <v>973</v>
      </c>
      <c r="C1074">
        <v>30000</v>
      </c>
      <c r="D1074" s="1">
        <v>551260</v>
      </c>
      <c r="E1074" t="s">
        <v>106</v>
      </c>
      <c r="F1074" t="s">
        <v>299</v>
      </c>
      <c r="G1074" t="s">
        <v>300</v>
      </c>
      <c r="H1074" t="s">
        <v>32</v>
      </c>
      <c r="I1074" t="s">
        <v>33</v>
      </c>
      <c r="J1074" t="s">
        <v>301</v>
      </c>
      <c r="K1074" t="s">
        <v>302</v>
      </c>
    </row>
    <row r="1075" spans="1:15" x14ac:dyDescent="0.35">
      <c r="A1075" t="str">
        <f>VLOOKUP(D1075,'[1]EA osa'!A54:F962,6,FALSE)</f>
        <v>Põhitegevuse kulud</v>
      </c>
      <c r="B1075" t="s">
        <v>973</v>
      </c>
      <c r="C1075">
        <v>10000</v>
      </c>
      <c r="D1075" s="1">
        <v>551260</v>
      </c>
      <c r="E1075" t="s">
        <v>106</v>
      </c>
      <c r="F1075" t="s">
        <v>312</v>
      </c>
      <c r="G1075" t="s">
        <v>313</v>
      </c>
      <c r="H1075" t="s">
        <v>70</v>
      </c>
      <c r="I1075" t="s">
        <v>71</v>
      </c>
      <c r="J1075" t="s">
        <v>318</v>
      </c>
      <c r="K1075" t="s">
        <v>319</v>
      </c>
    </row>
    <row r="1076" spans="1:15" x14ac:dyDescent="0.35">
      <c r="A1076" t="str">
        <f>VLOOKUP(D1076,'[1]EA osa'!A55:F963,6,FALSE)</f>
        <v>Põhitegevuse kulud</v>
      </c>
      <c r="B1076" t="s">
        <v>973</v>
      </c>
      <c r="C1076">
        <v>10000</v>
      </c>
      <c r="D1076" s="1">
        <v>551260</v>
      </c>
      <c r="E1076" t="s">
        <v>106</v>
      </c>
      <c r="F1076" t="s">
        <v>174</v>
      </c>
      <c r="G1076" t="s">
        <v>175</v>
      </c>
      <c r="H1076" t="s">
        <v>70</v>
      </c>
      <c r="I1076" t="s">
        <v>71</v>
      </c>
      <c r="J1076" t="s">
        <v>322</v>
      </c>
      <c r="K1076" t="s">
        <v>323</v>
      </c>
    </row>
    <row r="1077" spans="1:15" x14ac:dyDescent="0.35">
      <c r="A1077" t="str">
        <f>VLOOKUP(D1077,'[1]EA osa'!A56:F964,6,FALSE)</f>
        <v>Põhitegevuse kulud</v>
      </c>
      <c r="B1077" t="s">
        <v>973</v>
      </c>
      <c r="C1077">
        <v>25000</v>
      </c>
      <c r="D1077" s="1">
        <v>551260</v>
      </c>
      <c r="E1077" t="s">
        <v>106</v>
      </c>
      <c r="F1077" t="s">
        <v>115</v>
      </c>
      <c r="G1077" t="s">
        <v>116</v>
      </c>
      <c r="H1077" t="s">
        <v>70</v>
      </c>
      <c r="I1077" t="s">
        <v>71</v>
      </c>
      <c r="J1077" t="s">
        <v>325</v>
      </c>
      <c r="K1077" t="s">
        <v>326</v>
      </c>
    </row>
    <row r="1078" spans="1:15" x14ac:dyDescent="0.35">
      <c r="A1078" t="str">
        <f>VLOOKUP(D1078,'[1]EA osa'!A57:F965,6,FALSE)</f>
        <v>Põhitegevuse kulud</v>
      </c>
      <c r="B1078" t="s">
        <v>973</v>
      </c>
      <c r="C1078">
        <v>25000</v>
      </c>
      <c r="D1078" s="1">
        <v>551260</v>
      </c>
      <c r="E1078" t="s">
        <v>106</v>
      </c>
      <c r="F1078" t="s">
        <v>115</v>
      </c>
      <c r="G1078" t="s">
        <v>116</v>
      </c>
      <c r="H1078" t="s">
        <v>70</v>
      </c>
      <c r="I1078" t="s">
        <v>71</v>
      </c>
      <c r="J1078" t="s">
        <v>330</v>
      </c>
      <c r="K1078" t="s">
        <v>331</v>
      </c>
    </row>
    <row r="1079" spans="1:15" x14ac:dyDescent="0.35">
      <c r="A1079" t="str">
        <f>VLOOKUP(D1079,'[1]EA osa'!A58:F966,6,FALSE)</f>
        <v>Põhitegevuse kulud</v>
      </c>
      <c r="B1079" t="s">
        <v>973</v>
      </c>
      <c r="C1079">
        <v>7000</v>
      </c>
      <c r="D1079" s="1">
        <v>551260</v>
      </c>
      <c r="E1079" t="s">
        <v>106</v>
      </c>
      <c r="F1079" t="s">
        <v>30</v>
      </c>
      <c r="G1079" t="s">
        <v>31</v>
      </c>
      <c r="H1079" t="s">
        <v>32</v>
      </c>
      <c r="I1079" t="s">
        <v>33</v>
      </c>
      <c r="J1079" t="s">
        <v>334</v>
      </c>
      <c r="K1079" t="s">
        <v>335</v>
      </c>
    </row>
    <row r="1080" spans="1:15" x14ac:dyDescent="0.35">
      <c r="A1080" t="str">
        <f>VLOOKUP(D1080,'[1]EA osa'!A59:F967,6,FALSE)</f>
        <v>Põhitegevuse kulud</v>
      </c>
      <c r="B1080" t="s">
        <v>973</v>
      </c>
      <c r="C1080">
        <v>5000</v>
      </c>
      <c r="D1080" s="1">
        <v>551260</v>
      </c>
      <c r="E1080" t="s">
        <v>106</v>
      </c>
      <c r="F1080" t="s">
        <v>215</v>
      </c>
      <c r="G1080" t="s">
        <v>216</v>
      </c>
      <c r="H1080" t="s">
        <v>112</v>
      </c>
      <c r="I1080" t="s">
        <v>113</v>
      </c>
      <c r="J1080" t="s">
        <v>356</v>
      </c>
      <c r="K1080" t="s">
        <v>357</v>
      </c>
    </row>
    <row r="1081" spans="1:15" x14ac:dyDescent="0.35">
      <c r="A1081" t="str">
        <f>VLOOKUP(D1081,'[1]EA osa'!A60:F968,6,FALSE)</f>
        <v>Põhitegevuse kulud</v>
      </c>
      <c r="B1081" t="s">
        <v>973</v>
      </c>
      <c r="C1081">
        <v>10000</v>
      </c>
      <c r="D1081" s="1">
        <v>551260</v>
      </c>
      <c r="E1081" t="s">
        <v>106</v>
      </c>
      <c r="F1081" t="s">
        <v>30</v>
      </c>
      <c r="G1081" t="s">
        <v>31</v>
      </c>
      <c r="H1081" t="s">
        <v>32</v>
      </c>
      <c r="I1081" t="s">
        <v>33</v>
      </c>
      <c r="J1081" t="s">
        <v>294</v>
      </c>
      <c r="K1081" t="s">
        <v>295</v>
      </c>
    </row>
    <row r="1082" spans="1:15" x14ac:dyDescent="0.35">
      <c r="A1082" t="str">
        <f>VLOOKUP(D1082,'[1]EA osa'!A61:F969,6,FALSE)</f>
        <v>Põhitegevuse kulud</v>
      </c>
      <c r="B1082" t="s">
        <v>977</v>
      </c>
      <c r="C1082">
        <v>96000</v>
      </c>
      <c r="D1082" s="1">
        <v>551260</v>
      </c>
      <c r="E1082" t="s">
        <v>106</v>
      </c>
      <c r="F1082" t="s">
        <v>44</v>
      </c>
      <c r="G1082" t="s">
        <v>45</v>
      </c>
      <c r="H1082" t="s">
        <v>46</v>
      </c>
      <c r="I1082" t="s">
        <v>47</v>
      </c>
      <c r="J1082" t="s">
        <v>48</v>
      </c>
      <c r="K1082" t="s">
        <v>49</v>
      </c>
    </row>
    <row r="1083" spans="1:15" x14ac:dyDescent="0.35">
      <c r="A1083" t="str">
        <f>VLOOKUP(D1083,'[1]EA osa'!A62:F970,6,FALSE)</f>
        <v>Finantseerimistegevus</v>
      </c>
      <c r="B1083" t="s">
        <v>790</v>
      </c>
      <c r="C1083">
        <v>-2210000</v>
      </c>
      <c r="D1083" s="1">
        <v>2586</v>
      </c>
      <c r="E1083" t="s">
        <v>790</v>
      </c>
      <c r="F1083" t="s">
        <v>18</v>
      </c>
      <c r="G1083" t="s">
        <v>19</v>
      </c>
      <c r="H1083" t="s">
        <v>24</v>
      </c>
      <c r="I1083" t="s">
        <v>25</v>
      </c>
    </row>
    <row r="1084" spans="1:15" x14ac:dyDescent="0.35">
      <c r="A1084" t="str">
        <f>VLOOKUP(D1084,'[1]EA osa'!A63:F971,6,FALSE)</f>
        <v>Investeerimistegevuse tulud</v>
      </c>
      <c r="B1084" t="s">
        <v>978</v>
      </c>
      <c r="C1084">
        <v>5000</v>
      </c>
      <c r="D1084" s="1">
        <v>655000</v>
      </c>
      <c r="E1084" t="s">
        <v>978</v>
      </c>
      <c r="F1084" t="s">
        <v>18</v>
      </c>
      <c r="G1084" t="s">
        <v>19</v>
      </c>
      <c r="H1084" t="s">
        <v>20</v>
      </c>
      <c r="I1084" t="s">
        <v>21</v>
      </c>
    </row>
    <row r="1085" spans="1:15" x14ac:dyDescent="0.35">
      <c r="A1085" t="str">
        <f>VLOOKUP(D1085,'[1]EA osa'!A64:F972,6,FALSE)</f>
        <v>Põhitegevuse kulud</v>
      </c>
      <c r="B1085" t="s">
        <v>962</v>
      </c>
      <c r="C1085">
        <v>27084</v>
      </c>
      <c r="D1085" s="1">
        <v>551410</v>
      </c>
      <c r="E1085" t="s">
        <v>962</v>
      </c>
      <c r="F1085" t="s">
        <v>18</v>
      </c>
      <c r="G1085" t="s">
        <v>19</v>
      </c>
      <c r="H1085" t="s">
        <v>20</v>
      </c>
      <c r="I1085" t="s">
        <v>21</v>
      </c>
    </row>
    <row r="1086" spans="1:15" x14ac:dyDescent="0.35">
      <c r="A1086" t="str">
        <f>VLOOKUP(D1086,'[1]EA osa'!A65:F973,6,FALSE)</f>
        <v>Põhitegevuse kulud</v>
      </c>
      <c r="B1086" t="s">
        <v>389</v>
      </c>
      <c r="C1086">
        <v>2400</v>
      </c>
      <c r="D1086" s="1">
        <v>551308</v>
      </c>
      <c r="E1086" t="s">
        <v>389</v>
      </c>
      <c r="F1086" t="s">
        <v>18</v>
      </c>
      <c r="G1086" t="s">
        <v>19</v>
      </c>
      <c r="H1086" t="s">
        <v>20</v>
      </c>
      <c r="I1086" t="s">
        <v>21</v>
      </c>
    </row>
    <row r="1087" spans="1:15" x14ac:dyDescent="0.35">
      <c r="A1087" t="str">
        <f>VLOOKUP(D1087,'[1]EA osa'!A66:F974,6,FALSE)</f>
        <v>Põhitegevuse kulud</v>
      </c>
      <c r="B1087" t="s">
        <v>407</v>
      </c>
      <c r="C1087">
        <v>7800</v>
      </c>
      <c r="D1087" s="1">
        <v>550012</v>
      </c>
      <c r="E1087" t="s">
        <v>407</v>
      </c>
      <c r="F1087" t="s">
        <v>18</v>
      </c>
      <c r="G1087" t="s">
        <v>19</v>
      </c>
      <c r="H1087" t="s">
        <v>20</v>
      </c>
      <c r="I1087" t="s">
        <v>21</v>
      </c>
    </row>
    <row r="1088" spans="1:15" x14ac:dyDescent="0.35">
      <c r="A1088" t="str">
        <f>VLOOKUP(D1088,'[1]EA osa'!A67:F975,6,FALSE)</f>
        <v>Põhitegevuse kulud</v>
      </c>
      <c r="B1088" t="s">
        <v>926</v>
      </c>
      <c r="C1088">
        <v>100</v>
      </c>
      <c r="D1088" s="1">
        <v>550011</v>
      </c>
      <c r="E1088" t="s">
        <v>926</v>
      </c>
      <c r="F1088" t="s">
        <v>18</v>
      </c>
      <c r="G1088" t="s">
        <v>19</v>
      </c>
      <c r="H1088" t="s">
        <v>20</v>
      </c>
      <c r="I1088" t="s">
        <v>21</v>
      </c>
    </row>
    <row r="1089" spans="1:17" x14ac:dyDescent="0.35">
      <c r="A1089" t="str">
        <f>VLOOKUP(D1089,'[1]EA osa'!A68:F976,6,FALSE)</f>
        <v>Põhitegevuse kulud</v>
      </c>
      <c r="B1089" t="s">
        <v>67</v>
      </c>
      <c r="C1089">
        <v>1651</v>
      </c>
      <c r="D1089" s="1">
        <v>5064</v>
      </c>
      <c r="E1089" t="s">
        <v>67</v>
      </c>
      <c r="F1089" t="s">
        <v>18</v>
      </c>
      <c r="G1089" t="s">
        <v>19</v>
      </c>
      <c r="H1089" t="s">
        <v>20</v>
      </c>
      <c r="I1089" t="s">
        <v>21</v>
      </c>
      <c r="N1089" t="s">
        <v>163</v>
      </c>
      <c r="O1089" t="s">
        <v>164</v>
      </c>
    </row>
    <row r="1090" spans="1:17" x14ac:dyDescent="0.35">
      <c r="A1090" t="str">
        <f>VLOOKUP(D1090,'[1]EA osa'!A69:F977,6,FALSE)</f>
        <v>Põhitegevuse kulud</v>
      </c>
      <c r="B1090" t="s">
        <v>72</v>
      </c>
      <c r="C1090">
        <v>68112</v>
      </c>
      <c r="D1090" s="1">
        <v>5063</v>
      </c>
      <c r="E1090" t="s">
        <v>72</v>
      </c>
      <c r="F1090" t="s">
        <v>18</v>
      </c>
      <c r="G1090" t="s">
        <v>19</v>
      </c>
      <c r="H1090" t="s">
        <v>20</v>
      </c>
      <c r="I1090" t="s">
        <v>21</v>
      </c>
      <c r="N1090" t="s">
        <v>163</v>
      </c>
      <c r="O1090" t="s">
        <v>164</v>
      </c>
    </row>
    <row r="1091" spans="1:17" x14ac:dyDescent="0.35">
      <c r="A1091" t="str">
        <f>VLOOKUP(D1091,'[1]EA osa'!A70:F978,6,FALSE)</f>
        <v>Põhitegevuse kulud</v>
      </c>
      <c r="B1091" t="s">
        <v>166</v>
      </c>
      <c r="C1091">
        <v>68400</v>
      </c>
      <c r="D1091" s="1">
        <v>50011</v>
      </c>
      <c r="E1091" t="s">
        <v>166</v>
      </c>
      <c r="F1091" t="s">
        <v>18</v>
      </c>
      <c r="G1091" t="s">
        <v>19</v>
      </c>
      <c r="H1091" t="s">
        <v>20</v>
      </c>
      <c r="I1091" t="s">
        <v>21</v>
      </c>
      <c r="N1091" t="s">
        <v>163</v>
      </c>
      <c r="O1091" t="s">
        <v>164</v>
      </c>
    </row>
    <row r="1092" spans="1:17" x14ac:dyDescent="0.35">
      <c r="A1092" t="str">
        <f>VLOOKUP(D1092,'[1]EA osa'!A71:F979,6,FALSE)</f>
        <v>Põhitegevuse kulud</v>
      </c>
      <c r="B1092" t="s">
        <v>74</v>
      </c>
      <c r="C1092">
        <v>138000</v>
      </c>
      <c r="D1092" s="1">
        <v>50021</v>
      </c>
      <c r="E1092" t="s">
        <v>74</v>
      </c>
      <c r="F1092" t="s">
        <v>18</v>
      </c>
      <c r="G1092" t="s">
        <v>19</v>
      </c>
      <c r="H1092" t="s">
        <v>20</v>
      </c>
      <c r="I1092" t="s">
        <v>21</v>
      </c>
      <c r="N1092" t="s">
        <v>163</v>
      </c>
      <c r="O1092" t="s">
        <v>164</v>
      </c>
    </row>
    <row r="1093" spans="1:17" x14ac:dyDescent="0.35">
      <c r="A1093" t="str">
        <f>VLOOKUP(D1093,'[1]EA osa'!A72:F980,6,FALSE)</f>
        <v>Põhitegevuse kulud</v>
      </c>
      <c r="B1093" t="s">
        <v>67</v>
      </c>
      <c r="C1093">
        <v>6564</v>
      </c>
      <c r="D1093" s="1">
        <v>5064</v>
      </c>
      <c r="E1093" t="s">
        <v>67</v>
      </c>
      <c r="F1093" t="s">
        <v>299</v>
      </c>
      <c r="G1093" t="s">
        <v>300</v>
      </c>
      <c r="H1093" t="s">
        <v>32</v>
      </c>
      <c r="I1093" t="s">
        <v>33</v>
      </c>
      <c r="L1093" t="s">
        <v>394</v>
      </c>
      <c r="M1093" t="s">
        <v>395</v>
      </c>
    </row>
    <row r="1094" spans="1:17" x14ac:dyDescent="0.35">
      <c r="A1094" t="str">
        <f>VLOOKUP(D1094,'[1]EA osa'!A73:F981,6,FALSE)</f>
        <v>Põhitegevuse kulud</v>
      </c>
      <c r="B1094" t="s">
        <v>979</v>
      </c>
      <c r="C1094">
        <v>270741</v>
      </c>
      <c r="D1094" s="1">
        <v>5063</v>
      </c>
      <c r="E1094" t="s">
        <v>72</v>
      </c>
      <c r="F1094" t="s">
        <v>299</v>
      </c>
      <c r="G1094" t="s">
        <v>300</v>
      </c>
      <c r="H1094" t="s">
        <v>32</v>
      </c>
      <c r="I1094" t="s">
        <v>33</v>
      </c>
      <c r="L1094" t="s">
        <v>394</v>
      </c>
      <c r="M1094" t="s">
        <v>395</v>
      </c>
    </row>
    <row r="1095" spans="1:17" x14ac:dyDescent="0.35">
      <c r="A1095" t="str">
        <f>VLOOKUP(D1095,'[1]EA osa'!A74:F982,6,FALSE)</f>
        <v>Põhitegevuse kulud</v>
      </c>
      <c r="B1095" t="s">
        <v>980</v>
      </c>
      <c r="C1095">
        <v>4000</v>
      </c>
      <c r="D1095" s="1">
        <v>550060</v>
      </c>
      <c r="E1095" t="s">
        <v>774</v>
      </c>
      <c r="F1095" t="s">
        <v>981</v>
      </c>
      <c r="G1095" t="s">
        <v>982</v>
      </c>
      <c r="H1095" t="s">
        <v>983</v>
      </c>
      <c r="I1095" t="s">
        <v>982</v>
      </c>
      <c r="N1095" t="s">
        <v>984</v>
      </c>
      <c r="O1095" t="s">
        <v>985</v>
      </c>
    </row>
    <row r="1096" spans="1:17" x14ac:dyDescent="0.35">
      <c r="A1096" t="str">
        <f>VLOOKUP(D1096,'[1]EA osa'!A75:F983,6,FALSE)</f>
        <v>Põhitegevuse kulud</v>
      </c>
      <c r="B1096" t="s">
        <v>986</v>
      </c>
      <c r="C1096">
        <v>4752</v>
      </c>
      <c r="D1096" s="1">
        <v>5063</v>
      </c>
      <c r="E1096" t="s">
        <v>72</v>
      </c>
      <c r="F1096" t="s">
        <v>981</v>
      </c>
      <c r="G1096" t="s">
        <v>982</v>
      </c>
      <c r="H1096" t="s">
        <v>983</v>
      </c>
      <c r="I1096" t="s">
        <v>982</v>
      </c>
      <c r="N1096" t="s">
        <v>987</v>
      </c>
      <c r="O1096" t="s">
        <v>988</v>
      </c>
    </row>
    <row r="1097" spans="1:17" x14ac:dyDescent="0.35">
      <c r="A1097" t="str">
        <f>VLOOKUP(D1097,'[1]EA osa'!A76:F984,6,FALSE)</f>
        <v>Põhitegevuse kulud</v>
      </c>
      <c r="B1097" t="s">
        <v>989</v>
      </c>
      <c r="C1097">
        <v>14400</v>
      </c>
      <c r="D1097" s="1">
        <v>500009</v>
      </c>
      <c r="E1097" t="s">
        <v>990</v>
      </c>
      <c r="F1097" t="s">
        <v>981</v>
      </c>
      <c r="G1097" t="s">
        <v>982</v>
      </c>
      <c r="H1097" t="s">
        <v>983</v>
      </c>
      <c r="I1097" t="s">
        <v>982</v>
      </c>
      <c r="N1097" t="s">
        <v>987</v>
      </c>
      <c r="O1097" t="s">
        <v>988</v>
      </c>
    </row>
    <row r="1098" spans="1:17" x14ac:dyDescent="0.35">
      <c r="A1098" t="str">
        <f>VLOOKUP(D1098,'[1]EA osa'!A77:F985,6,FALSE)</f>
        <v>Investeerimistegevuse tulud</v>
      </c>
      <c r="B1098" t="s">
        <v>848</v>
      </c>
      <c r="C1098">
        <v>20793</v>
      </c>
      <c r="D1098" s="1">
        <v>350200</v>
      </c>
      <c r="E1098" t="s">
        <v>139</v>
      </c>
      <c r="F1098" t="s">
        <v>44</v>
      </c>
      <c r="G1098" t="s">
        <v>45</v>
      </c>
      <c r="H1098" t="s">
        <v>84</v>
      </c>
      <c r="I1098" t="s">
        <v>85</v>
      </c>
      <c r="N1098" t="s">
        <v>91</v>
      </c>
      <c r="O1098" t="s">
        <v>92</v>
      </c>
    </row>
    <row r="1099" spans="1:17" x14ac:dyDescent="0.35">
      <c r="A1099" t="str">
        <f>VLOOKUP(D1099,'[1]EA osa'!A78:F986,6,FALSE)</f>
        <v>Põhitegevuse kulud</v>
      </c>
      <c r="B1099" t="s">
        <v>991</v>
      </c>
      <c r="C1099">
        <v>157</v>
      </c>
      <c r="D1099" s="1">
        <v>5064</v>
      </c>
      <c r="E1099" t="s">
        <v>67</v>
      </c>
      <c r="F1099" t="s">
        <v>115</v>
      </c>
      <c r="G1099" t="s">
        <v>116</v>
      </c>
      <c r="H1099" t="s">
        <v>70</v>
      </c>
      <c r="I1099" t="s">
        <v>71</v>
      </c>
      <c r="P1099" t="s">
        <v>694</v>
      </c>
      <c r="Q1099" t="s">
        <v>695</v>
      </c>
    </row>
    <row r="1100" spans="1:17" x14ac:dyDescent="0.35">
      <c r="A1100" t="str">
        <f>VLOOKUP(D1100,'[1]EA osa'!A79:F987,6,FALSE)</f>
        <v>Põhitegevuse kulud</v>
      </c>
      <c r="B1100" t="s">
        <v>991</v>
      </c>
      <c r="C1100">
        <v>6486</v>
      </c>
      <c r="D1100" s="1">
        <v>5063</v>
      </c>
      <c r="E1100" t="s">
        <v>72</v>
      </c>
      <c r="F1100" t="s">
        <v>115</v>
      </c>
      <c r="G1100" t="s">
        <v>116</v>
      </c>
      <c r="H1100" t="s">
        <v>70</v>
      </c>
      <c r="I1100" t="s">
        <v>71</v>
      </c>
      <c r="P1100" t="s">
        <v>694</v>
      </c>
      <c r="Q1100" t="s">
        <v>695</v>
      </c>
    </row>
    <row r="1101" spans="1:17" x14ac:dyDescent="0.35">
      <c r="A1101" t="str">
        <f>VLOOKUP(D1101,'[1]EA osa'!A80:F988,6,FALSE)</f>
        <v>Põhitegevuse kulud</v>
      </c>
      <c r="B1101" t="s">
        <v>991</v>
      </c>
      <c r="C1101">
        <v>19656</v>
      </c>
      <c r="D1101" s="1">
        <v>50021</v>
      </c>
      <c r="E1101" t="s">
        <v>74</v>
      </c>
      <c r="F1101" t="s">
        <v>115</v>
      </c>
      <c r="G1101" t="s">
        <v>116</v>
      </c>
      <c r="H1101" t="s">
        <v>70</v>
      </c>
      <c r="I1101" t="s">
        <v>71</v>
      </c>
      <c r="P1101" t="s">
        <v>694</v>
      </c>
      <c r="Q1101" t="s">
        <v>695</v>
      </c>
    </row>
    <row r="1102" spans="1:17" x14ac:dyDescent="0.35">
      <c r="A1102" t="str">
        <f>VLOOKUP(D1102,'[1]EA osa'!A81:F989,6,FALSE)</f>
        <v>Põhitegevuse kulud</v>
      </c>
      <c r="B1102" t="s">
        <v>375</v>
      </c>
      <c r="C1102">
        <v>913</v>
      </c>
      <c r="D1102" s="1">
        <v>550040</v>
      </c>
      <c r="E1102" t="s">
        <v>375</v>
      </c>
      <c r="F1102" t="s">
        <v>981</v>
      </c>
      <c r="G1102" t="s">
        <v>982</v>
      </c>
      <c r="H1102" t="s">
        <v>983</v>
      </c>
      <c r="I1102" t="s">
        <v>982</v>
      </c>
      <c r="N1102" t="s">
        <v>992</v>
      </c>
      <c r="O1102" t="s">
        <v>993</v>
      </c>
    </row>
    <row r="1103" spans="1:17" x14ac:dyDescent="0.35">
      <c r="A1103" t="str">
        <f>VLOOKUP(D1103,'[1]EA osa'!A82:F990,6,FALSE)</f>
        <v>Põhitegevuse kulud</v>
      </c>
      <c r="B1103" t="s">
        <v>994</v>
      </c>
      <c r="C1103">
        <v>309</v>
      </c>
      <c r="D1103" s="1">
        <v>550490</v>
      </c>
      <c r="E1103" t="s">
        <v>994</v>
      </c>
      <c r="F1103" t="s">
        <v>981</v>
      </c>
      <c r="G1103" t="s">
        <v>982</v>
      </c>
      <c r="H1103" t="s">
        <v>983</v>
      </c>
      <c r="I1103" t="s">
        <v>982</v>
      </c>
      <c r="N1103" t="s">
        <v>995</v>
      </c>
      <c r="O1103" t="s">
        <v>996</v>
      </c>
    </row>
    <row r="1104" spans="1:17" x14ac:dyDescent="0.35">
      <c r="A1104" t="str">
        <f>VLOOKUP(D1104,'[1]EA osa'!A83:F991,6,FALSE)</f>
        <v>Põhitegevuse kulud</v>
      </c>
      <c r="B1104" t="s">
        <v>997</v>
      </c>
      <c r="C1104">
        <v>11250</v>
      </c>
      <c r="D1104" s="1">
        <v>550060</v>
      </c>
      <c r="E1104" t="s">
        <v>774</v>
      </c>
      <c r="F1104" t="s">
        <v>981</v>
      </c>
      <c r="G1104" t="s">
        <v>982</v>
      </c>
      <c r="H1104" t="s">
        <v>983</v>
      </c>
      <c r="I1104" t="s">
        <v>982</v>
      </c>
      <c r="N1104" t="s">
        <v>984</v>
      </c>
      <c r="O1104" t="s">
        <v>985</v>
      </c>
    </row>
    <row r="1105" spans="1:15" x14ac:dyDescent="0.35">
      <c r="A1105" t="str">
        <f>VLOOKUP(D1105,'[1]EA osa'!A84:F992,6,FALSE)</f>
        <v>Põhitegevuse kulud</v>
      </c>
      <c r="B1105" t="s">
        <v>691</v>
      </c>
      <c r="C1105">
        <v>1050</v>
      </c>
      <c r="D1105" s="1">
        <v>506030</v>
      </c>
      <c r="E1105" t="s">
        <v>691</v>
      </c>
      <c r="F1105" t="s">
        <v>981</v>
      </c>
      <c r="G1105" t="s">
        <v>982</v>
      </c>
      <c r="H1105" t="s">
        <v>983</v>
      </c>
      <c r="I1105" t="s">
        <v>982</v>
      </c>
      <c r="N1105" t="s">
        <v>998</v>
      </c>
      <c r="O1105" t="s">
        <v>999</v>
      </c>
    </row>
    <row r="1106" spans="1:15" x14ac:dyDescent="0.35">
      <c r="A1106" t="str">
        <f>VLOOKUP(D1106,'[1]EA osa'!A85:F993,6,FALSE)</f>
        <v>Põhitegevuse kulud</v>
      </c>
      <c r="B1106" t="s">
        <v>688</v>
      </c>
      <c r="C1106">
        <v>1733</v>
      </c>
      <c r="D1106" s="1">
        <v>506010</v>
      </c>
      <c r="E1106" t="s">
        <v>688</v>
      </c>
      <c r="F1106" t="s">
        <v>981</v>
      </c>
      <c r="G1106" t="s">
        <v>982</v>
      </c>
      <c r="H1106" t="s">
        <v>983</v>
      </c>
      <c r="I1106" t="s">
        <v>982</v>
      </c>
      <c r="N1106" t="s">
        <v>998</v>
      </c>
      <c r="O1106" t="s">
        <v>999</v>
      </c>
    </row>
    <row r="1107" spans="1:15" x14ac:dyDescent="0.35">
      <c r="A1107" t="str">
        <f>VLOOKUP(D1107,'[1]EA osa'!A86:F994,6,FALSE)</f>
        <v>Põhitegevuse kulud</v>
      </c>
      <c r="B1107" t="s">
        <v>692</v>
      </c>
      <c r="C1107">
        <v>2783</v>
      </c>
      <c r="D1107" s="1">
        <v>505099</v>
      </c>
      <c r="E1107" t="s">
        <v>692</v>
      </c>
      <c r="F1107" t="s">
        <v>981</v>
      </c>
      <c r="G1107" t="s">
        <v>982</v>
      </c>
      <c r="H1107" t="s">
        <v>983</v>
      </c>
      <c r="I1107" t="s">
        <v>982</v>
      </c>
      <c r="N1107" t="s">
        <v>998</v>
      </c>
      <c r="O1107" t="s">
        <v>999</v>
      </c>
    </row>
    <row r="1108" spans="1:15" x14ac:dyDescent="0.35">
      <c r="A1108" t="str">
        <f>VLOOKUP(D1108,'[1]EA osa'!A87:F995,6,FALSE)</f>
        <v>Põhitegevuse kulud</v>
      </c>
      <c r="B1108" t="s">
        <v>72</v>
      </c>
      <c r="C1108">
        <v>19080</v>
      </c>
      <c r="D1108" s="1">
        <v>5063</v>
      </c>
      <c r="E1108" t="s">
        <v>72</v>
      </c>
      <c r="F1108" t="s">
        <v>981</v>
      </c>
      <c r="G1108" t="s">
        <v>982</v>
      </c>
      <c r="H1108" t="s">
        <v>983</v>
      </c>
      <c r="I1108" t="s">
        <v>982</v>
      </c>
      <c r="N1108" t="s">
        <v>987</v>
      </c>
      <c r="O1108" t="s">
        <v>988</v>
      </c>
    </row>
    <row r="1109" spans="1:15" x14ac:dyDescent="0.35">
      <c r="A1109" t="str">
        <f>VLOOKUP(D1109,'[1]EA osa'!A88:F996,6,FALSE)</f>
        <v>Põhitegevuse kulud</v>
      </c>
      <c r="B1109" t="s">
        <v>1000</v>
      </c>
      <c r="C1109">
        <v>57819</v>
      </c>
      <c r="D1109" s="1">
        <v>500009</v>
      </c>
      <c r="E1109" t="s">
        <v>990</v>
      </c>
      <c r="F1109" t="s">
        <v>981</v>
      </c>
      <c r="G1109" t="s">
        <v>982</v>
      </c>
      <c r="H1109" t="s">
        <v>983</v>
      </c>
      <c r="I1109" t="s">
        <v>982</v>
      </c>
      <c r="N1109" t="s">
        <v>987</v>
      </c>
      <c r="O1109" t="s">
        <v>988</v>
      </c>
    </row>
    <row r="1110" spans="1:15" x14ac:dyDescent="0.35">
      <c r="A1110" t="str">
        <f>VLOOKUP(D1110,'[1]EA osa'!A89:F997,6,FALSE)</f>
        <v>Põhitegevuse kulud</v>
      </c>
      <c r="B1110" t="s">
        <v>409</v>
      </c>
      <c r="C1110">
        <v>324</v>
      </c>
      <c r="D1110" s="1">
        <v>550099</v>
      </c>
      <c r="E1110" t="s">
        <v>409</v>
      </c>
      <c r="F1110" t="s">
        <v>981</v>
      </c>
      <c r="G1110" t="s">
        <v>982</v>
      </c>
      <c r="H1110" t="s">
        <v>983</v>
      </c>
      <c r="I1110" t="s">
        <v>982</v>
      </c>
      <c r="N1110" t="s">
        <v>1001</v>
      </c>
      <c r="O1110" t="s">
        <v>1002</v>
      </c>
    </row>
    <row r="1111" spans="1:15" x14ac:dyDescent="0.35">
      <c r="A1111" t="str">
        <f>VLOOKUP(D1111,'[1]EA osa'!A90:F998,6,FALSE)</f>
        <v>Põhitegevuse kulud</v>
      </c>
      <c r="B1111" t="s">
        <v>409</v>
      </c>
      <c r="C1111">
        <v>432</v>
      </c>
      <c r="D1111" s="1">
        <v>550099</v>
      </c>
      <c r="E1111" t="s">
        <v>409</v>
      </c>
      <c r="F1111" t="s">
        <v>981</v>
      </c>
      <c r="G1111" t="s">
        <v>982</v>
      </c>
      <c r="H1111" t="s">
        <v>983</v>
      </c>
      <c r="I1111" t="s">
        <v>982</v>
      </c>
      <c r="N1111" t="s">
        <v>1003</v>
      </c>
      <c r="O1111" t="s">
        <v>1004</v>
      </c>
    </row>
    <row r="1112" spans="1:15" x14ac:dyDescent="0.35">
      <c r="A1112" t="str">
        <f>VLOOKUP(D1112,'[1]EA osa'!A91:F999,6,FALSE)</f>
        <v>Põhitegevuse kulud</v>
      </c>
      <c r="B1112" t="s">
        <v>409</v>
      </c>
      <c r="C1112">
        <v>1188</v>
      </c>
      <c r="D1112" s="1">
        <v>550099</v>
      </c>
      <c r="E1112" t="s">
        <v>409</v>
      </c>
      <c r="F1112" t="s">
        <v>981</v>
      </c>
      <c r="G1112" t="s">
        <v>982</v>
      </c>
      <c r="H1112" t="s">
        <v>983</v>
      </c>
      <c r="I1112" t="s">
        <v>982</v>
      </c>
      <c r="N1112" t="s">
        <v>1005</v>
      </c>
      <c r="O1112" t="s">
        <v>1006</v>
      </c>
    </row>
    <row r="1113" spans="1:15" x14ac:dyDescent="0.35">
      <c r="A1113" t="str">
        <f>VLOOKUP(D1113,'[1]EA osa'!A92:F1000,6,FALSE)</f>
        <v>Põhitegevuse kulud</v>
      </c>
      <c r="B1113" t="s">
        <v>409</v>
      </c>
      <c r="C1113">
        <v>972</v>
      </c>
      <c r="D1113" s="1">
        <v>550099</v>
      </c>
      <c r="E1113" t="s">
        <v>409</v>
      </c>
      <c r="F1113" t="s">
        <v>981</v>
      </c>
      <c r="G1113" t="s">
        <v>982</v>
      </c>
      <c r="H1113" t="s">
        <v>983</v>
      </c>
      <c r="I1113" t="s">
        <v>982</v>
      </c>
      <c r="N1113" t="s">
        <v>1007</v>
      </c>
      <c r="O1113" t="s">
        <v>1008</v>
      </c>
    </row>
    <row r="1114" spans="1:15" x14ac:dyDescent="0.35">
      <c r="A1114" t="str">
        <f>VLOOKUP(D1114,'[1]EA osa'!A93:F1001,6,FALSE)</f>
        <v>Põhitegevuse kulud</v>
      </c>
      <c r="B1114" t="s">
        <v>375</v>
      </c>
      <c r="C1114">
        <v>1000</v>
      </c>
      <c r="D1114" s="1">
        <v>550040</v>
      </c>
      <c r="E1114" t="s">
        <v>375</v>
      </c>
      <c r="F1114" t="s">
        <v>981</v>
      </c>
      <c r="G1114" t="s">
        <v>982</v>
      </c>
      <c r="H1114" t="s">
        <v>983</v>
      </c>
      <c r="I1114" t="s">
        <v>982</v>
      </c>
      <c r="N1114" t="s">
        <v>1009</v>
      </c>
      <c r="O1114" t="s">
        <v>1010</v>
      </c>
    </row>
    <row r="1115" spans="1:15" x14ac:dyDescent="0.35">
      <c r="A1115" t="str">
        <f>VLOOKUP(D1115,'[1]EA osa'!A94:F1002,6,FALSE)</f>
        <v>Põhitegevuse kulud</v>
      </c>
      <c r="B1115" t="s">
        <v>246</v>
      </c>
      <c r="C1115">
        <v>9000</v>
      </c>
      <c r="D1115" s="1">
        <v>413900</v>
      </c>
      <c r="E1115" t="s">
        <v>246</v>
      </c>
      <c r="F1115" t="s">
        <v>981</v>
      </c>
      <c r="G1115" t="s">
        <v>982</v>
      </c>
      <c r="H1115" t="s">
        <v>983</v>
      </c>
      <c r="I1115" t="s">
        <v>982</v>
      </c>
      <c r="N1115" t="s">
        <v>1009</v>
      </c>
      <c r="O1115" t="s">
        <v>1010</v>
      </c>
    </row>
    <row r="1116" spans="1:15" x14ac:dyDescent="0.35">
      <c r="A1116" t="str">
        <f>VLOOKUP(D1116,'[1]EA osa'!A95:F1003,6,FALSE)</f>
        <v>Põhitegevuse kulud</v>
      </c>
      <c r="B1116" t="s">
        <v>745</v>
      </c>
      <c r="C1116">
        <v>31148</v>
      </c>
      <c r="D1116" s="1">
        <v>50025</v>
      </c>
      <c r="E1116" t="s">
        <v>745</v>
      </c>
      <c r="F1116" t="s">
        <v>299</v>
      </c>
      <c r="G1116" t="s">
        <v>300</v>
      </c>
      <c r="H1116" t="s">
        <v>32</v>
      </c>
      <c r="I1116" t="s">
        <v>33</v>
      </c>
      <c r="L1116" t="s">
        <v>748</v>
      </c>
      <c r="M1116" t="s">
        <v>749</v>
      </c>
    </row>
    <row r="1117" spans="1:15" x14ac:dyDescent="0.35">
      <c r="A1117" t="str">
        <f>VLOOKUP(D1117,'[1]EA osa'!A96:F1004,6,FALSE)</f>
        <v>Põhitegevuse kulud</v>
      </c>
      <c r="B1117" t="s">
        <v>1011</v>
      </c>
      <c r="C1117">
        <v>75543</v>
      </c>
      <c r="D1117" s="1">
        <v>552450</v>
      </c>
      <c r="E1117" t="s">
        <v>37</v>
      </c>
      <c r="F1117" t="s">
        <v>127</v>
      </c>
      <c r="G1117" t="s">
        <v>128</v>
      </c>
      <c r="H1117" t="s">
        <v>129</v>
      </c>
      <c r="I1117" t="s">
        <v>130</v>
      </c>
      <c r="L1117" t="s">
        <v>1012</v>
      </c>
      <c r="M1117" t="s">
        <v>1013</v>
      </c>
    </row>
    <row r="1118" spans="1:15" x14ac:dyDescent="0.35">
      <c r="A1118" t="str">
        <f>VLOOKUP(D1118,'[1]EA osa'!A97:F1005,6,FALSE)</f>
        <v>Põhitegevuse tulud</v>
      </c>
      <c r="B1118" t="s">
        <v>1014</v>
      </c>
      <c r="C1118">
        <v>75543</v>
      </c>
      <c r="D1118" s="1">
        <v>350000</v>
      </c>
      <c r="E1118" t="s">
        <v>136</v>
      </c>
      <c r="F1118" t="s">
        <v>127</v>
      </c>
      <c r="G1118" t="s">
        <v>128</v>
      </c>
      <c r="H1118" t="s">
        <v>129</v>
      </c>
      <c r="I1118" t="s">
        <v>130</v>
      </c>
      <c r="L1118" t="s">
        <v>1012</v>
      </c>
      <c r="M1118" t="s">
        <v>1013</v>
      </c>
    </row>
    <row r="1119" spans="1:15" x14ac:dyDescent="0.35">
      <c r="A1119" t="str">
        <f>VLOOKUP(D1119,'[1]EA osa'!A98:F1006,6,FALSE)</f>
        <v>Põhitegevuse kulud</v>
      </c>
      <c r="B1119" t="s">
        <v>797</v>
      </c>
      <c r="C1119">
        <v>6500</v>
      </c>
      <c r="D1119" s="1">
        <v>553200</v>
      </c>
      <c r="E1119" t="s">
        <v>797</v>
      </c>
      <c r="F1119" t="s">
        <v>174</v>
      </c>
      <c r="G1119" t="s">
        <v>175</v>
      </c>
      <c r="H1119" t="s">
        <v>70</v>
      </c>
      <c r="I1119" t="s">
        <v>71</v>
      </c>
    </row>
    <row r="1120" spans="1:15" x14ac:dyDescent="0.35">
      <c r="A1120" t="str">
        <f>VLOOKUP(D1120,'[1]EA osa'!A99:F1007,6,FALSE)</f>
        <v>Põhitegevuse kulud</v>
      </c>
      <c r="B1120" t="s">
        <v>1015</v>
      </c>
      <c r="C1120">
        <v>80</v>
      </c>
      <c r="D1120" s="1">
        <v>552520</v>
      </c>
      <c r="E1120" t="s">
        <v>76</v>
      </c>
      <c r="F1120" t="s">
        <v>215</v>
      </c>
      <c r="G1120" t="s">
        <v>216</v>
      </c>
      <c r="H1120" t="s">
        <v>112</v>
      </c>
      <c r="I1120" t="s">
        <v>113</v>
      </c>
    </row>
    <row r="1121" spans="1:17" x14ac:dyDescent="0.35">
      <c r="A1121" t="str">
        <f>VLOOKUP(D1121,'[1]EA osa'!A100:F1008,6,FALSE)</f>
        <v>Põhitegevuse kulud</v>
      </c>
      <c r="B1121" t="s">
        <v>1016</v>
      </c>
      <c r="C1121">
        <v>10000</v>
      </c>
      <c r="D1121" s="1">
        <v>450000</v>
      </c>
      <c r="E1121" t="s">
        <v>136</v>
      </c>
      <c r="F1121" t="s">
        <v>77</v>
      </c>
      <c r="G1121" t="s">
        <v>78</v>
      </c>
      <c r="H1121" t="s">
        <v>79</v>
      </c>
      <c r="I1121" t="s">
        <v>80</v>
      </c>
      <c r="N1121" t="s">
        <v>1017</v>
      </c>
      <c r="O1121" t="s">
        <v>1018</v>
      </c>
    </row>
    <row r="1122" spans="1:17" x14ac:dyDescent="0.35">
      <c r="A1122" t="str">
        <f>VLOOKUP(D1122,'[1]EA osa'!A101:F1009,6,FALSE)</f>
        <v>Põhitegevuse kulud</v>
      </c>
      <c r="B1122" t="s">
        <v>74</v>
      </c>
      <c r="C1122">
        <v>16130</v>
      </c>
      <c r="D1122" s="1">
        <v>50021</v>
      </c>
      <c r="E1122" t="s">
        <v>74</v>
      </c>
      <c r="F1122" t="s">
        <v>299</v>
      </c>
      <c r="G1122" t="s">
        <v>300</v>
      </c>
      <c r="H1122" t="s">
        <v>32</v>
      </c>
      <c r="I1122" t="s">
        <v>33</v>
      </c>
      <c r="L1122" t="s">
        <v>739</v>
      </c>
      <c r="M1122" t="s">
        <v>740</v>
      </c>
    </row>
    <row r="1123" spans="1:17" x14ac:dyDescent="0.35">
      <c r="A1123" t="str">
        <f>VLOOKUP(D1123,'[1]EA osa'!A102:F1010,6,FALSE)</f>
        <v>Põhitegevuse kulud</v>
      </c>
      <c r="B1123" t="s">
        <v>117</v>
      </c>
      <c r="C1123">
        <v>820426</v>
      </c>
      <c r="D1123" s="1">
        <v>50020</v>
      </c>
      <c r="E1123" t="s">
        <v>117</v>
      </c>
      <c r="F1123" t="s">
        <v>299</v>
      </c>
      <c r="G1123" t="s">
        <v>300</v>
      </c>
      <c r="H1123" t="s">
        <v>32</v>
      </c>
      <c r="I1123" t="s">
        <v>33</v>
      </c>
      <c r="L1123" t="s">
        <v>394</v>
      </c>
      <c r="M1123" t="s">
        <v>395</v>
      </c>
    </row>
    <row r="1124" spans="1:17" x14ac:dyDescent="0.35">
      <c r="A1124" t="str">
        <f>VLOOKUP(D1124,'[1]EA osa'!A103:F1011,6,FALSE)</f>
        <v>Põhitegevuse kulud</v>
      </c>
      <c r="B1124" t="s">
        <v>1019</v>
      </c>
      <c r="C1124">
        <v>3824</v>
      </c>
      <c r="D1124" s="1">
        <v>413840</v>
      </c>
      <c r="E1124" t="s">
        <v>1019</v>
      </c>
      <c r="F1124" t="s">
        <v>181</v>
      </c>
      <c r="G1124" t="s">
        <v>182</v>
      </c>
      <c r="H1124" t="s">
        <v>362</v>
      </c>
      <c r="I1124" t="s">
        <v>363</v>
      </c>
      <c r="P1124" t="s">
        <v>628</v>
      </c>
      <c r="Q1124" t="s">
        <v>629</v>
      </c>
    </row>
    <row r="1125" spans="1:17" x14ac:dyDescent="0.35">
      <c r="A1125" t="str">
        <f>VLOOKUP(D1125,'[1]EA osa'!A104:F1012,6,FALSE)</f>
        <v>Põhitegevuse kulud</v>
      </c>
      <c r="B1125" t="s">
        <v>1020</v>
      </c>
      <c r="C1125">
        <v>600</v>
      </c>
      <c r="D1125" s="1">
        <v>550010</v>
      </c>
      <c r="E1125" t="s">
        <v>811</v>
      </c>
      <c r="F1125" t="s">
        <v>181</v>
      </c>
      <c r="G1125" t="s">
        <v>182</v>
      </c>
      <c r="H1125" t="s">
        <v>827</v>
      </c>
      <c r="I1125" t="s">
        <v>828</v>
      </c>
      <c r="P1125" t="s">
        <v>628</v>
      </c>
      <c r="Q1125" t="s">
        <v>629</v>
      </c>
    </row>
    <row r="1126" spans="1:17" x14ac:dyDescent="0.35">
      <c r="A1126" t="str">
        <f>VLOOKUP(D1126,'[1]EA osa'!A105:F1013,6,FALSE)</f>
        <v>Põhitegevuse kulud</v>
      </c>
      <c r="B1126" t="s">
        <v>1021</v>
      </c>
      <c r="C1126">
        <v>131</v>
      </c>
      <c r="D1126" s="1">
        <v>5064</v>
      </c>
      <c r="E1126" t="s">
        <v>67</v>
      </c>
      <c r="F1126" t="s">
        <v>68</v>
      </c>
      <c r="G1126" t="s">
        <v>69</v>
      </c>
      <c r="H1126" t="s">
        <v>70</v>
      </c>
      <c r="I1126" t="s">
        <v>71</v>
      </c>
      <c r="P1126" t="s">
        <v>694</v>
      </c>
      <c r="Q1126" t="s">
        <v>695</v>
      </c>
    </row>
    <row r="1127" spans="1:17" x14ac:dyDescent="0.35">
      <c r="A1127" t="str">
        <f>VLOOKUP(D1127,'[1]EA osa'!A106:F1014,6,FALSE)</f>
        <v>Põhitegevuse kulud</v>
      </c>
      <c r="B1127" t="s">
        <v>1022</v>
      </c>
      <c r="C1127">
        <v>5405</v>
      </c>
      <c r="D1127" s="1">
        <v>5063</v>
      </c>
      <c r="E1127" t="s">
        <v>72</v>
      </c>
      <c r="F1127" t="s">
        <v>68</v>
      </c>
      <c r="G1127" t="s">
        <v>69</v>
      </c>
      <c r="H1127" t="s">
        <v>70</v>
      </c>
      <c r="I1127" t="s">
        <v>71</v>
      </c>
      <c r="P1127" t="s">
        <v>694</v>
      </c>
      <c r="Q1127" t="s">
        <v>695</v>
      </c>
    </row>
    <row r="1128" spans="1:17" x14ac:dyDescent="0.35">
      <c r="A1128" t="str">
        <f>VLOOKUP(D1128,'[1]EA osa'!A107:F1015,6,FALSE)</f>
        <v>Põhitegevuse kulud</v>
      </c>
      <c r="B1128" t="s">
        <v>1023</v>
      </c>
      <c r="C1128">
        <v>16380</v>
      </c>
      <c r="D1128" s="1">
        <v>50021</v>
      </c>
      <c r="E1128" t="s">
        <v>74</v>
      </c>
      <c r="F1128" t="s">
        <v>68</v>
      </c>
      <c r="G1128" t="s">
        <v>69</v>
      </c>
      <c r="H1128" t="s">
        <v>70</v>
      </c>
      <c r="I1128" t="s">
        <v>71</v>
      </c>
      <c r="P1128" t="s">
        <v>694</v>
      </c>
      <c r="Q1128" t="s">
        <v>695</v>
      </c>
    </row>
    <row r="1129" spans="1:17" x14ac:dyDescent="0.35">
      <c r="A1129" t="str">
        <f>VLOOKUP(D1129,'[1]EA osa'!A108:F1016,6,FALSE)</f>
        <v>Põhitegevuse kulud</v>
      </c>
      <c r="B1129" t="s">
        <v>1024</v>
      </c>
      <c r="C1129">
        <v>103</v>
      </c>
      <c r="D1129" s="1">
        <v>5064</v>
      </c>
      <c r="E1129" t="s">
        <v>67</v>
      </c>
      <c r="F1129" t="s">
        <v>232</v>
      </c>
      <c r="G1129" t="s">
        <v>233</v>
      </c>
      <c r="H1129" t="s">
        <v>499</v>
      </c>
      <c r="I1129" t="s">
        <v>500</v>
      </c>
    </row>
    <row r="1130" spans="1:17" x14ac:dyDescent="0.35">
      <c r="A1130" t="str">
        <f>VLOOKUP(D1130,'[1]EA osa'!A109:F1017,6,FALSE)</f>
        <v>Põhitegevuse kulud</v>
      </c>
      <c r="B1130" t="s">
        <v>1025</v>
      </c>
      <c r="C1130">
        <v>4257</v>
      </c>
      <c r="D1130" s="1">
        <v>5063</v>
      </c>
      <c r="E1130" t="s">
        <v>72</v>
      </c>
      <c r="F1130" t="s">
        <v>232</v>
      </c>
      <c r="G1130" t="s">
        <v>233</v>
      </c>
      <c r="H1130" t="s">
        <v>499</v>
      </c>
      <c r="I1130" t="s">
        <v>500</v>
      </c>
    </row>
    <row r="1131" spans="1:17" x14ac:dyDescent="0.35">
      <c r="A1131" t="str">
        <f>VLOOKUP(D1131,'[1]EA osa'!A110:F1018,6,FALSE)</f>
        <v>Põhitegevuse kulud</v>
      </c>
      <c r="B1131" t="s">
        <v>1026</v>
      </c>
      <c r="C1131">
        <v>12900</v>
      </c>
      <c r="D1131" s="1">
        <v>50021</v>
      </c>
      <c r="E1131" t="s">
        <v>74</v>
      </c>
      <c r="F1131" t="s">
        <v>232</v>
      </c>
      <c r="G1131" t="s">
        <v>233</v>
      </c>
      <c r="H1131" t="s">
        <v>499</v>
      </c>
      <c r="I1131" t="s">
        <v>500</v>
      </c>
    </row>
    <row r="1132" spans="1:17" x14ac:dyDescent="0.35">
      <c r="A1132" t="str">
        <f>VLOOKUP(D1132,'[1]EA osa'!A111:F1019,6,FALSE)</f>
        <v>Põhitegevuse kulud</v>
      </c>
      <c r="B1132" t="s">
        <v>1027</v>
      </c>
      <c r="C1132">
        <v>969</v>
      </c>
      <c r="D1132" s="1">
        <v>5064</v>
      </c>
      <c r="E1132" t="s">
        <v>67</v>
      </c>
      <c r="F1132" t="s">
        <v>77</v>
      </c>
      <c r="G1132" t="s">
        <v>78</v>
      </c>
      <c r="H1132" t="s">
        <v>152</v>
      </c>
      <c r="I1132" t="s">
        <v>153</v>
      </c>
      <c r="N1132" t="s">
        <v>163</v>
      </c>
      <c r="O1132" t="s">
        <v>164</v>
      </c>
    </row>
    <row r="1133" spans="1:17" x14ac:dyDescent="0.35">
      <c r="A1133" t="str">
        <f>VLOOKUP(D1133,'[1]EA osa'!A112:F1020,6,FALSE)</f>
        <v>Põhitegevuse kulud</v>
      </c>
      <c r="B1133" t="s">
        <v>1028</v>
      </c>
      <c r="C1133">
        <v>39956</v>
      </c>
      <c r="D1133" s="1">
        <v>5063</v>
      </c>
      <c r="E1133" t="s">
        <v>72</v>
      </c>
      <c r="F1133" t="s">
        <v>77</v>
      </c>
      <c r="G1133" t="s">
        <v>78</v>
      </c>
      <c r="H1133" t="s">
        <v>152</v>
      </c>
      <c r="I1133" t="s">
        <v>153</v>
      </c>
      <c r="N1133" t="s">
        <v>163</v>
      </c>
      <c r="O1133" t="s">
        <v>164</v>
      </c>
    </row>
    <row r="1134" spans="1:17" x14ac:dyDescent="0.35">
      <c r="A1134" t="str">
        <f>VLOOKUP(D1134,'[1]EA osa'!A113:F1021,6,FALSE)</f>
        <v>Põhitegevuse kulud</v>
      </c>
      <c r="B1134" t="s">
        <v>795</v>
      </c>
      <c r="C1134">
        <v>100200</v>
      </c>
      <c r="D1134" s="1">
        <v>50011</v>
      </c>
      <c r="E1134" t="s">
        <v>166</v>
      </c>
      <c r="F1134" t="s">
        <v>77</v>
      </c>
      <c r="G1134" t="s">
        <v>78</v>
      </c>
      <c r="H1134" t="s">
        <v>152</v>
      </c>
      <c r="I1134" t="s">
        <v>153</v>
      </c>
      <c r="N1134" t="s">
        <v>163</v>
      </c>
      <c r="O1134" t="s">
        <v>164</v>
      </c>
    </row>
    <row r="1135" spans="1:17" x14ac:dyDescent="0.35">
      <c r="A1135" t="str">
        <f>VLOOKUP(D1135,'[1]EA osa'!A114:F1022,6,FALSE)</f>
        <v>Põhitegevuse kulud</v>
      </c>
      <c r="B1135" t="s">
        <v>74</v>
      </c>
      <c r="C1135">
        <v>24439</v>
      </c>
      <c r="D1135" s="1">
        <v>50021</v>
      </c>
      <c r="E1135" t="s">
        <v>74</v>
      </c>
      <c r="F1135" t="s">
        <v>30</v>
      </c>
      <c r="G1135" t="s">
        <v>31</v>
      </c>
      <c r="H1135" t="s">
        <v>32</v>
      </c>
      <c r="I1135" t="s">
        <v>33</v>
      </c>
      <c r="L1135" t="s">
        <v>739</v>
      </c>
      <c r="M1135" t="s">
        <v>740</v>
      </c>
    </row>
    <row r="1136" spans="1:17" x14ac:dyDescent="0.35">
      <c r="A1136" t="str">
        <f>VLOOKUP(D1136,'[1]EA osa'!A115:F1023,6,FALSE)</f>
        <v>Põhitegevuse kulud</v>
      </c>
      <c r="B1136" t="s">
        <v>117</v>
      </c>
      <c r="C1136">
        <v>1294977</v>
      </c>
      <c r="D1136" s="1">
        <v>50020</v>
      </c>
      <c r="E1136" t="s">
        <v>117</v>
      </c>
      <c r="F1136" t="s">
        <v>30</v>
      </c>
      <c r="G1136" t="s">
        <v>31</v>
      </c>
      <c r="H1136" t="s">
        <v>32</v>
      </c>
      <c r="I1136" t="s">
        <v>33</v>
      </c>
      <c r="L1136" t="s">
        <v>394</v>
      </c>
      <c r="M1136" t="s">
        <v>395</v>
      </c>
    </row>
    <row r="1137" spans="1:17" x14ac:dyDescent="0.35">
      <c r="A1137" t="str">
        <f>VLOOKUP(D1137,'[1]EA osa'!A116:F1024,6,FALSE)</f>
        <v>Põhitegevuse kulud</v>
      </c>
      <c r="B1137" t="s">
        <v>1029</v>
      </c>
      <c r="C1137">
        <v>5000</v>
      </c>
      <c r="D1137" s="1">
        <v>551580</v>
      </c>
      <c r="E1137" t="s">
        <v>389</v>
      </c>
      <c r="F1137" t="s">
        <v>181</v>
      </c>
      <c r="G1137" t="s">
        <v>182</v>
      </c>
      <c r="H1137" t="s">
        <v>84</v>
      </c>
      <c r="I1137" t="s">
        <v>85</v>
      </c>
      <c r="P1137" t="s">
        <v>853</v>
      </c>
      <c r="Q1137" t="s">
        <v>854</v>
      </c>
    </row>
    <row r="1138" spans="1:17" x14ac:dyDescent="0.35">
      <c r="A1138" t="str">
        <f>VLOOKUP(D1138,'[1]EA osa'!A117:F1025,6,FALSE)</f>
        <v>Põhitegevuse tulud</v>
      </c>
      <c r="B1138" t="s">
        <v>1030</v>
      </c>
      <c r="C1138">
        <v>24000</v>
      </c>
      <c r="D1138" s="1">
        <v>304700</v>
      </c>
      <c r="E1138" t="s">
        <v>1030</v>
      </c>
      <c r="F1138" t="s">
        <v>181</v>
      </c>
      <c r="G1138" t="s">
        <v>182</v>
      </c>
      <c r="H1138" t="s">
        <v>84</v>
      </c>
      <c r="I1138" t="s">
        <v>85</v>
      </c>
      <c r="P1138" t="s">
        <v>853</v>
      </c>
      <c r="Q1138" t="s">
        <v>854</v>
      </c>
    </row>
    <row r="1139" spans="1:17" x14ac:dyDescent="0.35">
      <c r="A1139" t="str">
        <f>VLOOKUP(D1139,'[1]EA osa'!A118:F1026,6,FALSE)</f>
        <v>Põhitegevuse tulud</v>
      </c>
      <c r="B1139" t="s">
        <v>1031</v>
      </c>
      <c r="C1139">
        <v>48000</v>
      </c>
      <c r="D1139" s="1">
        <v>388090</v>
      </c>
      <c r="E1139" t="s">
        <v>1032</v>
      </c>
      <c r="F1139" t="s">
        <v>181</v>
      </c>
      <c r="G1139" t="s">
        <v>182</v>
      </c>
      <c r="H1139" t="s">
        <v>20</v>
      </c>
      <c r="I1139" t="s">
        <v>21</v>
      </c>
      <c r="P1139" t="s">
        <v>853</v>
      </c>
      <c r="Q1139" t="s">
        <v>854</v>
      </c>
    </row>
    <row r="1140" spans="1:17" x14ac:dyDescent="0.35">
      <c r="A1140" t="str">
        <f>VLOOKUP(D1140,'[1]EA osa'!A119:F1027,6,FALSE)</f>
        <v>Põhitegevuse kulud</v>
      </c>
      <c r="B1140" t="s">
        <v>1033</v>
      </c>
      <c r="C1140">
        <v>500</v>
      </c>
      <c r="D1140" s="1">
        <v>601070</v>
      </c>
      <c r="E1140" t="s">
        <v>1033</v>
      </c>
      <c r="F1140" t="s">
        <v>181</v>
      </c>
      <c r="G1140" t="s">
        <v>182</v>
      </c>
      <c r="H1140" t="s">
        <v>20</v>
      </c>
      <c r="I1140" t="s">
        <v>21</v>
      </c>
      <c r="P1140" t="s">
        <v>853</v>
      </c>
      <c r="Q1140" t="s">
        <v>854</v>
      </c>
    </row>
    <row r="1141" spans="1:17" x14ac:dyDescent="0.35">
      <c r="A1141" t="str">
        <f>VLOOKUP(D1141,'[1]EA osa'!A120:F1028,6,FALSE)</f>
        <v>Põhitegevuse kulud</v>
      </c>
      <c r="B1141" t="s">
        <v>1034</v>
      </c>
      <c r="C1141">
        <v>10000</v>
      </c>
      <c r="D1141" s="1">
        <v>550050</v>
      </c>
      <c r="E1141" t="s">
        <v>1034</v>
      </c>
      <c r="F1141" t="s">
        <v>181</v>
      </c>
      <c r="G1141" t="s">
        <v>182</v>
      </c>
      <c r="H1141" t="s">
        <v>20</v>
      </c>
      <c r="I1141" t="s">
        <v>21</v>
      </c>
      <c r="P1141" t="s">
        <v>853</v>
      </c>
      <c r="Q1141" t="s">
        <v>854</v>
      </c>
    </row>
    <row r="1142" spans="1:17" x14ac:dyDescent="0.35">
      <c r="A1142" t="str">
        <f>VLOOKUP(D1142,'[1]EA osa'!A121:F1029,6,FALSE)</f>
        <v>Põhitegevuse kulud</v>
      </c>
      <c r="B1142" t="s">
        <v>290</v>
      </c>
      <c r="C1142">
        <v>4299</v>
      </c>
      <c r="D1142" s="1">
        <v>551230</v>
      </c>
      <c r="E1142" t="s">
        <v>272</v>
      </c>
      <c r="F1142" t="s">
        <v>273</v>
      </c>
      <c r="G1142" t="s">
        <v>274</v>
      </c>
      <c r="H1142" t="s">
        <v>275</v>
      </c>
      <c r="I1142" t="s">
        <v>276</v>
      </c>
      <c r="J1142" t="s">
        <v>277</v>
      </c>
      <c r="K1142" t="s">
        <v>278</v>
      </c>
    </row>
    <row r="1143" spans="1:17" x14ac:dyDescent="0.35">
      <c r="A1143" t="str">
        <f>VLOOKUP(D1143,'[1]EA osa'!A122:F1030,6,FALSE)</f>
        <v>Põhitegevuse kulud</v>
      </c>
      <c r="B1143" t="s">
        <v>592</v>
      </c>
      <c r="C1143">
        <v>4549</v>
      </c>
      <c r="D1143" s="1">
        <v>551210</v>
      </c>
      <c r="E1143" t="s">
        <v>592</v>
      </c>
      <c r="F1143" t="s">
        <v>273</v>
      </c>
      <c r="G1143" t="s">
        <v>274</v>
      </c>
      <c r="H1143" t="s">
        <v>275</v>
      </c>
      <c r="I1143" t="s">
        <v>276</v>
      </c>
      <c r="J1143" t="s">
        <v>277</v>
      </c>
      <c r="K1143" t="s">
        <v>278</v>
      </c>
    </row>
    <row r="1144" spans="1:17" x14ac:dyDescent="0.35">
      <c r="A1144" t="str">
        <f>VLOOKUP(D1144,'[1]EA osa'!A123:F1031,6,FALSE)</f>
        <v>Põhitegevuse kulud</v>
      </c>
      <c r="B1144" t="s">
        <v>586</v>
      </c>
      <c r="C1144">
        <v>1175</v>
      </c>
      <c r="D1144" s="1">
        <v>551220</v>
      </c>
      <c r="E1144" t="s">
        <v>586</v>
      </c>
      <c r="F1144" t="s">
        <v>273</v>
      </c>
      <c r="G1144" t="s">
        <v>274</v>
      </c>
      <c r="H1144" t="s">
        <v>275</v>
      </c>
      <c r="I1144" t="s">
        <v>276</v>
      </c>
      <c r="J1144" t="s">
        <v>277</v>
      </c>
      <c r="K1144" t="s">
        <v>278</v>
      </c>
    </row>
    <row r="1145" spans="1:17" x14ac:dyDescent="0.35">
      <c r="A1145" t="str">
        <f>VLOOKUP(D1145,'[1]EA osa'!A124:F1032,6,FALSE)</f>
        <v>Põhitegevuse kulud</v>
      </c>
      <c r="B1145" t="s">
        <v>1035</v>
      </c>
      <c r="C1145">
        <v>16370</v>
      </c>
      <c r="D1145" s="1">
        <v>551240</v>
      </c>
      <c r="E1145" t="s">
        <v>257</v>
      </c>
      <c r="F1145" t="s">
        <v>273</v>
      </c>
      <c r="G1145" t="s">
        <v>274</v>
      </c>
      <c r="H1145" t="s">
        <v>275</v>
      </c>
      <c r="I1145" t="s">
        <v>276</v>
      </c>
      <c r="J1145" t="s">
        <v>277</v>
      </c>
      <c r="K1145" t="s">
        <v>278</v>
      </c>
    </row>
    <row r="1146" spans="1:17" x14ac:dyDescent="0.35">
      <c r="A1146" t="str">
        <f>VLOOKUP(D1146,'[1]EA osa'!A125:F1033,6,FALSE)</f>
        <v>Põhitegevuse kulud</v>
      </c>
      <c r="B1146" t="s">
        <v>279</v>
      </c>
      <c r="C1146">
        <v>342</v>
      </c>
      <c r="D1146" s="1">
        <v>551250</v>
      </c>
      <c r="E1146" t="s">
        <v>279</v>
      </c>
      <c r="F1146" t="s">
        <v>273</v>
      </c>
      <c r="G1146" t="s">
        <v>274</v>
      </c>
      <c r="H1146" t="s">
        <v>275</v>
      </c>
      <c r="I1146" t="s">
        <v>276</v>
      </c>
      <c r="J1146" t="s">
        <v>277</v>
      </c>
      <c r="K1146" t="s">
        <v>278</v>
      </c>
    </row>
    <row r="1147" spans="1:17" x14ac:dyDescent="0.35">
      <c r="A1147" t="str">
        <f>VLOOKUP(D1147,'[1]EA osa'!A126:F1034,6,FALSE)</f>
        <v>Põhitegevuse kulud</v>
      </c>
      <c r="B1147" t="s">
        <v>1036</v>
      </c>
      <c r="C1147">
        <v>170</v>
      </c>
      <c r="D1147" s="1">
        <v>551270</v>
      </c>
      <c r="E1147" t="s">
        <v>1036</v>
      </c>
      <c r="F1147" t="s">
        <v>273</v>
      </c>
      <c r="G1147" t="s">
        <v>274</v>
      </c>
      <c r="H1147" t="s">
        <v>275</v>
      </c>
      <c r="I1147" t="s">
        <v>276</v>
      </c>
      <c r="J1147" t="s">
        <v>277</v>
      </c>
      <c r="K1147" t="s">
        <v>278</v>
      </c>
    </row>
    <row r="1148" spans="1:17" x14ac:dyDescent="0.35">
      <c r="A1148" t="str">
        <f>VLOOKUP(D1148,'[1]EA osa'!A127:F1035,6,FALSE)</f>
        <v>Põhitegevuse kulud</v>
      </c>
      <c r="B1148" t="s">
        <v>400</v>
      </c>
      <c r="C1148">
        <v>1067</v>
      </c>
      <c r="D1148" s="1">
        <v>551460</v>
      </c>
      <c r="E1148" t="s">
        <v>400</v>
      </c>
      <c r="F1148" t="s">
        <v>181</v>
      </c>
      <c r="G1148" t="s">
        <v>182</v>
      </c>
      <c r="H1148" t="s">
        <v>148</v>
      </c>
      <c r="I1148" t="s">
        <v>149</v>
      </c>
      <c r="J1148" t="s">
        <v>423</v>
      </c>
      <c r="K1148" t="s">
        <v>424</v>
      </c>
      <c r="P1148" t="s">
        <v>423</v>
      </c>
      <c r="Q1148" t="s">
        <v>424</v>
      </c>
    </row>
    <row r="1149" spans="1:17" x14ac:dyDescent="0.35">
      <c r="A1149" t="str">
        <f>VLOOKUP(D1149,'[1]EA osa'!A128:F1036,6,FALSE)</f>
        <v>Põhitegevuse kulud</v>
      </c>
      <c r="B1149" t="s">
        <v>400</v>
      </c>
      <c r="C1149">
        <v>1500</v>
      </c>
      <c r="D1149" s="1">
        <v>551460</v>
      </c>
      <c r="E1149" t="s">
        <v>400</v>
      </c>
      <c r="F1149" t="s">
        <v>181</v>
      </c>
      <c r="G1149" t="s">
        <v>182</v>
      </c>
      <c r="H1149" t="s">
        <v>112</v>
      </c>
      <c r="I1149" t="s">
        <v>113</v>
      </c>
      <c r="J1149" t="s">
        <v>423</v>
      </c>
      <c r="K1149" t="s">
        <v>424</v>
      </c>
      <c r="P1149" t="s">
        <v>423</v>
      </c>
      <c r="Q1149" t="s">
        <v>424</v>
      </c>
    </row>
    <row r="1150" spans="1:17" x14ac:dyDescent="0.35">
      <c r="A1150" t="str">
        <f>VLOOKUP(D1150,'[1]EA osa'!A129:F1037,6,FALSE)</f>
        <v>Põhitegevuse kulud</v>
      </c>
      <c r="B1150" t="s">
        <v>1037</v>
      </c>
      <c r="C1150">
        <v>1000</v>
      </c>
      <c r="D1150" s="1">
        <v>551400</v>
      </c>
      <c r="E1150" t="s">
        <v>1037</v>
      </c>
      <c r="F1150" t="s">
        <v>181</v>
      </c>
      <c r="G1150" t="s">
        <v>182</v>
      </c>
      <c r="H1150" t="s">
        <v>112</v>
      </c>
      <c r="I1150" t="s">
        <v>113</v>
      </c>
      <c r="J1150" t="s">
        <v>423</v>
      </c>
      <c r="K1150" t="s">
        <v>424</v>
      </c>
      <c r="P1150" t="s">
        <v>423</v>
      </c>
      <c r="Q1150" t="s">
        <v>424</v>
      </c>
    </row>
    <row r="1151" spans="1:17" x14ac:dyDescent="0.35">
      <c r="A1151" t="str">
        <f>VLOOKUP(D1151,'[1]EA osa'!A130:F1038,6,FALSE)</f>
        <v>Põhitegevuse kulud</v>
      </c>
      <c r="B1151" t="s">
        <v>1037</v>
      </c>
      <c r="C1151">
        <v>5000</v>
      </c>
      <c r="D1151" s="1">
        <v>551400</v>
      </c>
      <c r="E1151" t="s">
        <v>1037</v>
      </c>
      <c r="F1151" t="s">
        <v>181</v>
      </c>
      <c r="G1151" t="s">
        <v>182</v>
      </c>
      <c r="H1151" t="s">
        <v>32</v>
      </c>
      <c r="I1151" t="s">
        <v>33</v>
      </c>
      <c r="J1151" t="s">
        <v>423</v>
      </c>
      <c r="K1151" t="s">
        <v>424</v>
      </c>
      <c r="P1151" t="s">
        <v>423</v>
      </c>
      <c r="Q1151" t="s">
        <v>424</v>
      </c>
    </row>
    <row r="1152" spans="1:17" x14ac:dyDescent="0.35">
      <c r="A1152" t="str">
        <f>VLOOKUP(D1152,'[1]EA osa'!A131:F1039,6,FALSE)</f>
        <v>Põhitegevuse kulud</v>
      </c>
      <c r="B1152" t="s">
        <v>1037</v>
      </c>
      <c r="C1152">
        <v>2500</v>
      </c>
      <c r="D1152" s="1">
        <v>551400</v>
      </c>
      <c r="E1152" t="s">
        <v>1037</v>
      </c>
      <c r="F1152" t="s">
        <v>181</v>
      </c>
      <c r="G1152" t="s">
        <v>182</v>
      </c>
      <c r="H1152" t="s">
        <v>70</v>
      </c>
      <c r="I1152" t="s">
        <v>71</v>
      </c>
      <c r="J1152" t="s">
        <v>423</v>
      </c>
      <c r="K1152" t="s">
        <v>424</v>
      </c>
      <c r="P1152" t="s">
        <v>423</v>
      </c>
      <c r="Q1152" t="s">
        <v>424</v>
      </c>
    </row>
    <row r="1153" spans="1:17" x14ac:dyDescent="0.35">
      <c r="A1153" t="str">
        <f>VLOOKUP(D1153,'[1]EA osa'!A132:F1040,6,FALSE)</f>
        <v>Põhitegevuse kulud</v>
      </c>
      <c r="B1153" t="s">
        <v>1038</v>
      </c>
      <c r="C1153">
        <v>2000</v>
      </c>
      <c r="D1153" s="1">
        <v>551401</v>
      </c>
      <c r="E1153" t="s">
        <v>1038</v>
      </c>
      <c r="F1153" t="s">
        <v>181</v>
      </c>
      <c r="G1153" t="s">
        <v>182</v>
      </c>
      <c r="H1153" t="s">
        <v>20</v>
      </c>
      <c r="I1153" t="s">
        <v>21</v>
      </c>
      <c r="J1153" t="s">
        <v>423</v>
      </c>
      <c r="K1153" t="s">
        <v>424</v>
      </c>
      <c r="P1153" t="s">
        <v>423</v>
      </c>
      <c r="Q1153" t="s">
        <v>424</v>
      </c>
    </row>
    <row r="1154" spans="1:17" x14ac:dyDescent="0.35">
      <c r="A1154" t="str">
        <f>VLOOKUP(D1154,'[1]EA osa'!A133:F1041,6,FALSE)</f>
        <v>Põhitegevuse kulud</v>
      </c>
      <c r="B1154" t="s">
        <v>1037</v>
      </c>
      <c r="C1154">
        <v>10000</v>
      </c>
      <c r="D1154" s="1">
        <v>551400</v>
      </c>
      <c r="E1154" t="s">
        <v>1037</v>
      </c>
      <c r="F1154" t="s">
        <v>181</v>
      </c>
      <c r="G1154" t="s">
        <v>182</v>
      </c>
      <c r="H1154" t="s">
        <v>20</v>
      </c>
      <c r="I1154" t="s">
        <v>21</v>
      </c>
      <c r="J1154" t="s">
        <v>423</v>
      </c>
      <c r="K1154" t="s">
        <v>424</v>
      </c>
      <c r="P1154" t="s">
        <v>423</v>
      </c>
      <c r="Q1154" t="s">
        <v>424</v>
      </c>
    </row>
    <row r="1155" spans="1:17" x14ac:dyDescent="0.35">
      <c r="A1155" t="str">
        <f>VLOOKUP(D1155,'[1]EA osa'!A134:F1042,6,FALSE)</f>
        <v>Põhitegevuse kulud</v>
      </c>
      <c r="B1155" t="s">
        <v>400</v>
      </c>
      <c r="C1155">
        <v>500</v>
      </c>
      <c r="D1155" s="1">
        <v>551460</v>
      </c>
      <c r="E1155" t="s">
        <v>400</v>
      </c>
      <c r="F1155" t="s">
        <v>530</v>
      </c>
      <c r="G1155" t="s">
        <v>531</v>
      </c>
      <c r="H1155" t="s">
        <v>275</v>
      </c>
      <c r="I1155" t="s">
        <v>276</v>
      </c>
      <c r="J1155" t="s">
        <v>423</v>
      </c>
      <c r="K1155" t="s">
        <v>424</v>
      </c>
      <c r="P1155" t="s">
        <v>423</v>
      </c>
      <c r="Q1155" t="s">
        <v>424</v>
      </c>
    </row>
    <row r="1156" spans="1:17" x14ac:dyDescent="0.35">
      <c r="A1156" t="str">
        <f>VLOOKUP(D1156,'[1]EA osa'!A135:F1043,6,FALSE)</f>
        <v>Põhitegevuse kulud</v>
      </c>
      <c r="B1156" t="s">
        <v>400</v>
      </c>
      <c r="C1156">
        <v>1500</v>
      </c>
      <c r="D1156" s="1">
        <v>551460</v>
      </c>
      <c r="E1156" t="s">
        <v>400</v>
      </c>
      <c r="F1156" t="s">
        <v>299</v>
      </c>
      <c r="G1156" t="s">
        <v>300</v>
      </c>
      <c r="H1156" t="s">
        <v>32</v>
      </c>
      <c r="I1156" t="s">
        <v>33</v>
      </c>
      <c r="J1156" t="s">
        <v>423</v>
      </c>
      <c r="K1156" t="s">
        <v>424</v>
      </c>
      <c r="P1156" t="s">
        <v>423</v>
      </c>
      <c r="Q1156" t="s">
        <v>424</v>
      </c>
    </row>
    <row r="1157" spans="1:17" x14ac:dyDescent="0.35">
      <c r="A1157" t="str">
        <f>VLOOKUP(D1157,'[1]EA osa'!A136:F1044,6,FALSE)</f>
        <v>Põhitegevuse kulud</v>
      </c>
      <c r="B1157" t="s">
        <v>400</v>
      </c>
      <c r="C1157">
        <v>2500</v>
      </c>
      <c r="D1157" s="1">
        <v>551460</v>
      </c>
      <c r="E1157" t="s">
        <v>400</v>
      </c>
      <c r="F1157" t="s">
        <v>30</v>
      </c>
      <c r="G1157" t="s">
        <v>31</v>
      </c>
      <c r="H1157" t="s">
        <v>32</v>
      </c>
      <c r="I1157" t="s">
        <v>33</v>
      </c>
      <c r="J1157" t="s">
        <v>423</v>
      </c>
      <c r="K1157" t="s">
        <v>424</v>
      </c>
      <c r="P1157" t="s">
        <v>423</v>
      </c>
      <c r="Q1157" t="s">
        <v>424</v>
      </c>
    </row>
    <row r="1158" spans="1:17" x14ac:dyDescent="0.35">
      <c r="A1158" t="str">
        <f>VLOOKUP(D1158,'[1]EA osa'!A137:F1045,6,FALSE)</f>
        <v>Põhitegevuse kulud</v>
      </c>
      <c r="B1158" t="s">
        <v>400</v>
      </c>
      <c r="C1158">
        <v>2500</v>
      </c>
      <c r="D1158" s="1">
        <v>551460</v>
      </c>
      <c r="E1158" t="s">
        <v>400</v>
      </c>
      <c r="F1158" t="s">
        <v>340</v>
      </c>
      <c r="G1158" t="s">
        <v>341</v>
      </c>
      <c r="H1158" t="s">
        <v>32</v>
      </c>
      <c r="I1158" t="s">
        <v>33</v>
      </c>
      <c r="J1158" t="s">
        <v>423</v>
      </c>
      <c r="K1158" t="s">
        <v>424</v>
      </c>
      <c r="P1158" t="s">
        <v>423</v>
      </c>
      <c r="Q1158" t="s">
        <v>424</v>
      </c>
    </row>
    <row r="1159" spans="1:17" x14ac:dyDescent="0.35">
      <c r="A1159" t="str">
        <f>VLOOKUP(D1159,'[1]EA osa'!A138:F1046,6,FALSE)</f>
        <v>Põhitegevuse kulud</v>
      </c>
      <c r="B1159" t="s">
        <v>400</v>
      </c>
      <c r="C1159">
        <v>300</v>
      </c>
      <c r="D1159" s="1">
        <v>551460</v>
      </c>
      <c r="E1159" t="s">
        <v>400</v>
      </c>
      <c r="F1159" t="s">
        <v>390</v>
      </c>
      <c r="G1159" t="s">
        <v>391</v>
      </c>
      <c r="H1159" t="s">
        <v>112</v>
      </c>
      <c r="I1159" t="s">
        <v>113</v>
      </c>
      <c r="J1159" t="s">
        <v>423</v>
      </c>
      <c r="K1159" t="s">
        <v>424</v>
      </c>
      <c r="P1159" t="s">
        <v>423</v>
      </c>
      <c r="Q1159" t="s">
        <v>424</v>
      </c>
    </row>
    <row r="1160" spans="1:17" x14ac:dyDescent="0.35">
      <c r="A1160" t="str">
        <f>VLOOKUP(D1160,'[1]EA osa'!A139:F1047,6,FALSE)</f>
        <v>Põhitegevuse kulud</v>
      </c>
      <c r="B1160" t="s">
        <v>400</v>
      </c>
      <c r="C1160">
        <v>600</v>
      </c>
      <c r="D1160" s="1">
        <v>551460</v>
      </c>
      <c r="E1160" t="s">
        <v>400</v>
      </c>
      <c r="F1160" t="s">
        <v>110</v>
      </c>
      <c r="G1160" t="s">
        <v>111</v>
      </c>
      <c r="H1160" t="s">
        <v>112</v>
      </c>
      <c r="I1160" t="s">
        <v>113</v>
      </c>
      <c r="J1160" t="s">
        <v>423</v>
      </c>
      <c r="K1160" t="s">
        <v>424</v>
      </c>
      <c r="P1160" t="s">
        <v>423</v>
      </c>
      <c r="Q1160" t="s">
        <v>424</v>
      </c>
    </row>
    <row r="1161" spans="1:17" x14ac:dyDescent="0.35">
      <c r="A1161" t="str">
        <f>VLOOKUP(D1161,'[1]EA osa'!A140:F1048,6,FALSE)</f>
        <v>Põhitegevuse kulud</v>
      </c>
      <c r="B1161" t="s">
        <v>400</v>
      </c>
      <c r="C1161">
        <v>200</v>
      </c>
      <c r="D1161" s="1">
        <v>551460</v>
      </c>
      <c r="E1161" t="s">
        <v>400</v>
      </c>
      <c r="F1161" t="s">
        <v>219</v>
      </c>
      <c r="G1161" t="s">
        <v>220</v>
      </c>
      <c r="H1161" t="s">
        <v>158</v>
      </c>
      <c r="I1161" t="s">
        <v>159</v>
      </c>
      <c r="J1161" t="s">
        <v>423</v>
      </c>
      <c r="K1161" t="s">
        <v>424</v>
      </c>
      <c r="P1161" t="s">
        <v>423</v>
      </c>
      <c r="Q1161" t="s">
        <v>424</v>
      </c>
    </row>
    <row r="1162" spans="1:17" x14ac:dyDescent="0.35">
      <c r="A1162" t="str">
        <f>VLOOKUP(D1162,'[1]EA osa'!A141:F1049,6,FALSE)</f>
        <v>Põhitegevuse kulud</v>
      </c>
      <c r="B1162" t="s">
        <v>67</v>
      </c>
      <c r="C1162">
        <v>60</v>
      </c>
      <c r="D1162" s="1">
        <v>5064</v>
      </c>
      <c r="E1162" t="s">
        <v>67</v>
      </c>
      <c r="F1162" t="s">
        <v>189</v>
      </c>
      <c r="G1162" t="s">
        <v>190</v>
      </c>
      <c r="H1162" t="s">
        <v>20</v>
      </c>
      <c r="I1162" t="s">
        <v>21</v>
      </c>
      <c r="N1162" t="s">
        <v>781</v>
      </c>
      <c r="O1162" t="s">
        <v>782</v>
      </c>
    </row>
    <row r="1163" spans="1:17" x14ac:dyDescent="0.35">
      <c r="A1163" t="str">
        <f>VLOOKUP(D1163,'[1]EA osa'!A142:F1050,6,FALSE)</f>
        <v>Põhitegevuse kulud</v>
      </c>
      <c r="B1163" t="s">
        <v>337</v>
      </c>
      <c r="C1163">
        <v>7464</v>
      </c>
      <c r="D1163" s="1">
        <v>5005</v>
      </c>
      <c r="E1163" t="s">
        <v>171</v>
      </c>
      <c r="F1163" t="s">
        <v>189</v>
      </c>
      <c r="G1163" t="s">
        <v>190</v>
      </c>
      <c r="H1163" t="s">
        <v>20</v>
      </c>
      <c r="I1163" t="s">
        <v>21</v>
      </c>
      <c r="N1163" t="s">
        <v>781</v>
      </c>
      <c r="O1163" t="s">
        <v>782</v>
      </c>
    </row>
    <row r="1164" spans="1:17" x14ac:dyDescent="0.35">
      <c r="A1164" t="str">
        <f>VLOOKUP(D1164,'[1]EA osa'!A143:F1051,6,FALSE)</f>
        <v>Põhitegevuse kulud</v>
      </c>
      <c r="B1164" t="s">
        <v>67</v>
      </c>
      <c r="C1164">
        <v>194</v>
      </c>
      <c r="D1164" s="1">
        <v>5064</v>
      </c>
      <c r="E1164" t="s">
        <v>67</v>
      </c>
      <c r="F1164" t="s">
        <v>189</v>
      </c>
      <c r="G1164" t="s">
        <v>190</v>
      </c>
      <c r="H1164" t="s">
        <v>20</v>
      </c>
      <c r="I1164" t="s">
        <v>21</v>
      </c>
      <c r="N1164" t="s">
        <v>1039</v>
      </c>
      <c r="O1164" t="s">
        <v>1040</v>
      </c>
    </row>
    <row r="1165" spans="1:17" x14ac:dyDescent="0.35">
      <c r="A1165" t="str">
        <f>VLOOKUP(D1165,'[1]EA osa'!A144:F1052,6,FALSE)</f>
        <v>Põhitegevuse kulud</v>
      </c>
      <c r="B1165" t="s">
        <v>72</v>
      </c>
      <c r="C1165">
        <v>8019</v>
      </c>
      <c r="D1165" s="1">
        <v>5063</v>
      </c>
      <c r="E1165" t="s">
        <v>72</v>
      </c>
      <c r="F1165" t="s">
        <v>189</v>
      </c>
      <c r="G1165" t="s">
        <v>190</v>
      </c>
      <c r="H1165" t="s">
        <v>20</v>
      </c>
      <c r="I1165" t="s">
        <v>21</v>
      </c>
      <c r="N1165" t="s">
        <v>1039</v>
      </c>
      <c r="O1165" t="s">
        <v>1040</v>
      </c>
    </row>
    <row r="1166" spans="1:17" x14ac:dyDescent="0.35">
      <c r="A1166" t="str">
        <f>VLOOKUP(D1166,'[1]EA osa'!A145:F1053,6,FALSE)</f>
        <v>Põhitegevuse kulud</v>
      </c>
      <c r="B1166" t="s">
        <v>1041</v>
      </c>
      <c r="C1166">
        <v>12000</v>
      </c>
      <c r="D1166" s="1">
        <v>551300</v>
      </c>
      <c r="E1166" t="s">
        <v>412</v>
      </c>
      <c r="F1166" t="s">
        <v>44</v>
      </c>
      <c r="G1166" t="s">
        <v>45</v>
      </c>
      <c r="H1166" t="s">
        <v>20</v>
      </c>
      <c r="I1166" t="s">
        <v>21</v>
      </c>
    </row>
    <row r="1167" spans="1:17" x14ac:dyDescent="0.35">
      <c r="A1167" t="str">
        <f>VLOOKUP(D1167,'[1]EA osa'!A146:F1054,6,FALSE)</f>
        <v>Põhitegevuse kulud</v>
      </c>
      <c r="B1167" t="s">
        <v>359</v>
      </c>
      <c r="C1167">
        <v>1000</v>
      </c>
      <c r="D1167" s="1">
        <v>551560</v>
      </c>
      <c r="E1167" t="s">
        <v>359</v>
      </c>
      <c r="F1167" t="s">
        <v>44</v>
      </c>
      <c r="G1167" t="s">
        <v>45</v>
      </c>
      <c r="H1167" t="s">
        <v>20</v>
      </c>
      <c r="I1167" t="s">
        <v>21</v>
      </c>
    </row>
    <row r="1168" spans="1:17" x14ac:dyDescent="0.35">
      <c r="A1168" t="str">
        <f>VLOOKUP(D1168,'[1]EA osa'!A147:F1055,6,FALSE)</f>
        <v>Põhitegevuse kulud</v>
      </c>
      <c r="B1168" t="s">
        <v>53</v>
      </c>
      <c r="C1168">
        <v>10000</v>
      </c>
      <c r="D1168" s="1">
        <v>551500</v>
      </c>
      <c r="E1168" t="s">
        <v>53</v>
      </c>
      <c r="F1168" t="s">
        <v>44</v>
      </c>
      <c r="G1168" t="s">
        <v>45</v>
      </c>
      <c r="H1168" t="s">
        <v>20</v>
      </c>
      <c r="I1168" t="s">
        <v>21</v>
      </c>
    </row>
    <row r="1169" spans="1:17" x14ac:dyDescent="0.35">
      <c r="A1169" t="str">
        <f>VLOOKUP(D1169,'[1]EA osa'!A148:F1056,6,FALSE)</f>
        <v>Põhitegevuse kulud</v>
      </c>
      <c r="B1169" t="s">
        <v>924</v>
      </c>
      <c r="C1169">
        <v>1200</v>
      </c>
      <c r="D1169" s="1">
        <v>551309</v>
      </c>
      <c r="E1169" t="s">
        <v>924</v>
      </c>
      <c r="F1169" t="s">
        <v>44</v>
      </c>
      <c r="G1169" t="s">
        <v>45</v>
      </c>
      <c r="H1169" t="s">
        <v>20</v>
      </c>
      <c r="I1169" t="s">
        <v>21</v>
      </c>
    </row>
    <row r="1170" spans="1:17" x14ac:dyDescent="0.35">
      <c r="A1170" t="str">
        <f>VLOOKUP(D1170,'[1]EA osa'!A149:F1057,6,FALSE)</f>
        <v>Põhitegevuse kulud</v>
      </c>
      <c r="B1170" t="s">
        <v>798</v>
      </c>
      <c r="C1170">
        <v>1475</v>
      </c>
      <c r="D1170" s="1">
        <v>551307</v>
      </c>
      <c r="E1170" t="s">
        <v>798</v>
      </c>
      <c r="F1170" t="s">
        <v>44</v>
      </c>
      <c r="G1170" t="s">
        <v>45</v>
      </c>
      <c r="H1170" t="s">
        <v>20</v>
      </c>
      <c r="I1170" t="s">
        <v>21</v>
      </c>
    </row>
    <row r="1171" spans="1:17" x14ac:dyDescent="0.35">
      <c r="A1171" t="str">
        <f>VLOOKUP(D1171,'[1]EA osa'!A150:F1058,6,FALSE)</f>
        <v>Põhitegevuse kulud</v>
      </c>
      <c r="B1171" t="s">
        <v>925</v>
      </c>
      <c r="C1171">
        <v>6000</v>
      </c>
      <c r="D1171" s="1">
        <v>551306</v>
      </c>
      <c r="E1171" t="s">
        <v>925</v>
      </c>
      <c r="F1171" t="s">
        <v>44</v>
      </c>
      <c r="G1171" t="s">
        <v>45</v>
      </c>
      <c r="H1171" t="s">
        <v>20</v>
      </c>
      <c r="I1171" t="s">
        <v>21</v>
      </c>
    </row>
    <row r="1172" spans="1:17" x14ac:dyDescent="0.35">
      <c r="A1172" t="str">
        <f>VLOOKUP(D1172,'[1]EA osa'!A151:F1059,6,FALSE)</f>
        <v>Põhitegevuse tulud</v>
      </c>
      <c r="B1172" t="s">
        <v>1042</v>
      </c>
      <c r="C1172">
        <v>3512</v>
      </c>
      <c r="D1172" s="1">
        <v>322100</v>
      </c>
      <c r="E1172" t="s">
        <v>1043</v>
      </c>
      <c r="F1172" t="s">
        <v>127</v>
      </c>
      <c r="G1172" t="s">
        <v>128</v>
      </c>
      <c r="H1172" t="s">
        <v>129</v>
      </c>
      <c r="I1172" t="s">
        <v>130</v>
      </c>
    </row>
    <row r="1173" spans="1:17" x14ac:dyDescent="0.35">
      <c r="A1173" t="str">
        <f>VLOOKUP(D1173,'[1]EA osa'!A2:F910,6,FALSE)</f>
        <v>Põhitegevuse kulud</v>
      </c>
      <c r="B1173" t="s">
        <v>1044</v>
      </c>
      <c r="C1173">
        <v>302</v>
      </c>
      <c r="D1173" s="1">
        <v>5064</v>
      </c>
      <c r="E1173" t="s">
        <v>67</v>
      </c>
      <c r="F1173" t="s">
        <v>205</v>
      </c>
      <c r="G1173" t="s">
        <v>206</v>
      </c>
      <c r="H1173" t="s">
        <v>1045</v>
      </c>
      <c r="I1173" t="s">
        <v>1046</v>
      </c>
      <c r="L1173" t="s">
        <v>1047</v>
      </c>
      <c r="M1173" t="s">
        <v>1048</v>
      </c>
      <c r="N1173" t="s">
        <v>1049</v>
      </c>
      <c r="O1173" t="s">
        <v>1050</v>
      </c>
    </row>
    <row r="1174" spans="1:17" x14ac:dyDescent="0.35">
      <c r="A1174" t="str">
        <f>VLOOKUP(D1174,'[1]EA osa'!A3:F911,6,FALSE)</f>
        <v>Põhitegevuse kulud</v>
      </c>
      <c r="B1174" t="s">
        <v>1051</v>
      </c>
      <c r="C1174">
        <v>12454</v>
      </c>
      <c r="D1174" s="1">
        <v>5063</v>
      </c>
      <c r="E1174" t="s">
        <v>72</v>
      </c>
      <c r="F1174" t="s">
        <v>205</v>
      </c>
      <c r="G1174" t="s">
        <v>206</v>
      </c>
      <c r="H1174" t="s">
        <v>1045</v>
      </c>
      <c r="I1174" t="s">
        <v>1046</v>
      </c>
      <c r="L1174" t="s">
        <v>1047</v>
      </c>
      <c r="M1174" t="s">
        <v>1048</v>
      </c>
      <c r="N1174" t="s">
        <v>1049</v>
      </c>
      <c r="O1174" t="s">
        <v>1050</v>
      </c>
    </row>
    <row r="1175" spans="1:17" x14ac:dyDescent="0.35">
      <c r="A1175" t="str">
        <f>VLOOKUP(D1175,'[1]EA osa'!A4:F912,6,FALSE)</f>
        <v>Põhitegevuse kulud</v>
      </c>
      <c r="B1175" t="s">
        <v>1052</v>
      </c>
      <c r="C1175">
        <v>15900</v>
      </c>
      <c r="D1175" s="1">
        <v>5005</v>
      </c>
      <c r="E1175" t="s">
        <v>171</v>
      </c>
      <c r="F1175" t="s">
        <v>205</v>
      </c>
      <c r="G1175" t="s">
        <v>206</v>
      </c>
      <c r="H1175" t="s">
        <v>1045</v>
      </c>
      <c r="I1175" t="s">
        <v>1046</v>
      </c>
      <c r="L1175" t="s">
        <v>1047</v>
      </c>
      <c r="M1175" t="s">
        <v>1048</v>
      </c>
      <c r="N1175" t="s">
        <v>1049</v>
      </c>
      <c r="O1175" t="s">
        <v>1050</v>
      </c>
    </row>
    <row r="1176" spans="1:17" x14ac:dyDescent="0.35">
      <c r="A1176" t="str">
        <f>VLOOKUP(D1176,'[1]EA osa'!A5:F913,6,FALSE)</f>
        <v>Põhitegevuse kulud</v>
      </c>
      <c r="B1176" t="s">
        <v>1053</v>
      </c>
      <c r="C1176">
        <v>21840</v>
      </c>
      <c r="D1176" s="1">
        <v>50011</v>
      </c>
      <c r="E1176" t="s">
        <v>166</v>
      </c>
      <c r="F1176" t="s">
        <v>205</v>
      </c>
      <c r="G1176" t="s">
        <v>206</v>
      </c>
      <c r="H1176" t="s">
        <v>1045</v>
      </c>
      <c r="I1176" t="s">
        <v>1046</v>
      </c>
      <c r="L1176" t="s">
        <v>1047</v>
      </c>
      <c r="M1176" t="s">
        <v>1048</v>
      </c>
      <c r="N1176" t="s">
        <v>1049</v>
      </c>
      <c r="O1176" t="s">
        <v>1050</v>
      </c>
    </row>
    <row r="1177" spans="1:17" x14ac:dyDescent="0.35">
      <c r="A1177" t="str">
        <f>VLOOKUP(D1177,'[1]EA osa'!A6:F914,6,FALSE)</f>
        <v>Põhitegevuse kulud</v>
      </c>
      <c r="B1177" t="s">
        <v>1053</v>
      </c>
      <c r="C1177">
        <v>222665</v>
      </c>
      <c r="D1177" s="1">
        <v>413899</v>
      </c>
      <c r="E1177" t="s">
        <v>485</v>
      </c>
      <c r="F1177" t="s">
        <v>205</v>
      </c>
      <c r="G1177" t="s">
        <v>206</v>
      </c>
      <c r="H1177" t="s">
        <v>1045</v>
      </c>
      <c r="I1177" t="s">
        <v>1046</v>
      </c>
      <c r="L1177" t="s">
        <v>1047</v>
      </c>
      <c r="M1177" t="s">
        <v>1048</v>
      </c>
      <c r="N1177" t="s">
        <v>1049</v>
      </c>
      <c r="O1177" t="s">
        <v>1050</v>
      </c>
    </row>
    <row r="1178" spans="1:17" x14ac:dyDescent="0.35">
      <c r="A1178" t="str">
        <f>VLOOKUP(D1178,'[1]EA osa'!A7:F915,6,FALSE)</f>
        <v>Põhitegevuse kulud</v>
      </c>
      <c r="B1178" t="s">
        <v>1054</v>
      </c>
      <c r="C1178">
        <v>88</v>
      </c>
      <c r="D1178" s="1">
        <v>5064</v>
      </c>
      <c r="E1178" t="s">
        <v>67</v>
      </c>
      <c r="F1178" t="s">
        <v>174</v>
      </c>
      <c r="G1178" t="s">
        <v>175</v>
      </c>
      <c r="H1178" t="s">
        <v>70</v>
      </c>
      <c r="I1178" t="s">
        <v>71</v>
      </c>
      <c r="P1178" t="s">
        <v>694</v>
      </c>
      <c r="Q1178" t="s">
        <v>695</v>
      </c>
    </row>
    <row r="1179" spans="1:17" x14ac:dyDescent="0.35">
      <c r="A1179" t="str">
        <f>VLOOKUP(D1179,'[1]EA osa'!A8:F916,6,FALSE)</f>
        <v>Põhitegevuse kulud</v>
      </c>
      <c r="B1179" t="s">
        <v>1055</v>
      </c>
      <c r="C1179">
        <v>3604</v>
      </c>
      <c r="D1179" s="1">
        <v>5063</v>
      </c>
      <c r="E1179" t="s">
        <v>72</v>
      </c>
      <c r="F1179" t="s">
        <v>174</v>
      </c>
      <c r="G1179" t="s">
        <v>175</v>
      </c>
      <c r="H1179" t="s">
        <v>70</v>
      </c>
      <c r="I1179" t="s">
        <v>71</v>
      </c>
      <c r="P1179" t="s">
        <v>694</v>
      </c>
      <c r="Q1179" t="s">
        <v>695</v>
      </c>
    </row>
    <row r="1180" spans="1:17" x14ac:dyDescent="0.35">
      <c r="A1180" t="str">
        <f>VLOOKUP(D1180,'[1]EA osa'!A9:F917,6,FALSE)</f>
        <v>Põhitegevuse tulud</v>
      </c>
      <c r="B1180" t="s">
        <v>1053</v>
      </c>
      <c r="C1180">
        <v>273161</v>
      </c>
      <c r="D1180" s="1">
        <v>35000011</v>
      </c>
      <c r="E1180" t="s">
        <v>1056</v>
      </c>
      <c r="F1180" t="s">
        <v>205</v>
      </c>
      <c r="G1180" t="s">
        <v>206</v>
      </c>
      <c r="H1180" t="s">
        <v>1045</v>
      </c>
      <c r="I1180" t="s">
        <v>1046</v>
      </c>
      <c r="L1180" t="s">
        <v>1047</v>
      </c>
      <c r="M1180" t="s">
        <v>1048</v>
      </c>
      <c r="N1180" t="s">
        <v>1049</v>
      </c>
      <c r="O1180" t="s">
        <v>1050</v>
      </c>
    </row>
    <row r="1181" spans="1:17" x14ac:dyDescent="0.35">
      <c r="A1181" t="str">
        <f>VLOOKUP(D1181,'[1]EA osa'!A10:F918,6,FALSE)</f>
        <v>Põhitegevuse kulud</v>
      </c>
      <c r="B1181" t="s">
        <v>1057</v>
      </c>
      <c r="C1181">
        <v>10920</v>
      </c>
      <c r="D1181" s="1">
        <v>50021</v>
      </c>
      <c r="E1181" t="s">
        <v>74</v>
      </c>
      <c r="F1181" t="s">
        <v>174</v>
      </c>
      <c r="G1181" t="s">
        <v>175</v>
      </c>
      <c r="H1181" t="s">
        <v>70</v>
      </c>
      <c r="I1181" t="s">
        <v>71</v>
      </c>
      <c r="P1181" t="s">
        <v>694</v>
      </c>
      <c r="Q1181" t="s">
        <v>695</v>
      </c>
    </row>
    <row r="1182" spans="1:17" x14ac:dyDescent="0.35">
      <c r="A1182" t="str">
        <f>VLOOKUP(D1182,'[1]EA osa'!A11:F919,6,FALSE)</f>
        <v>Põhitegevuse tulud</v>
      </c>
      <c r="B1182" t="s">
        <v>786</v>
      </c>
      <c r="C1182">
        <v>5947</v>
      </c>
      <c r="D1182" s="1">
        <v>35000010</v>
      </c>
      <c r="E1182" t="s">
        <v>834</v>
      </c>
      <c r="F1182" t="s">
        <v>77</v>
      </c>
      <c r="G1182" t="s">
        <v>78</v>
      </c>
      <c r="H1182" t="s">
        <v>152</v>
      </c>
      <c r="I1182" t="s">
        <v>153</v>
      </c>
      <c r="L1182" t="s">
        <v>784</v>
      </c>
      <c r="M1182" t="s">
        <v>785</v>
      </c>
    </row>
    <row r="1183" spans="1:17" x14ac:dyDescent="0.35">
      <c r="A1183" t="str">
        <f>VLOOKUP(D1183,'[1]EA osa'!A12:F920,6,FALSE)</f>
        <v>Põhitegevuse tulud</v>
      </c>
      <c r="B1183" t="s">
        <v>742</v>
      </c>
      <c r="C1183">
        <v>18981</v>
      </c>
      <c r="D1183" s="1">
        <v>35201</v>
      </c>
      <c r="E1183" t="s">
        <v>625</v>
      </c>
      <c r="F1183" t="s">
        <v>77</v>
      </c>
      <c r="G1183" t="s">
        <v>78</v>
      </c>
      <c r="H1183" t="s">
        <v>152</v>
      </c>
      <c r="I1183" t="s">
        <v>153</v>
      </c>
      <c r="L1183" t="s">
        <v>741</v>
      </c>
      <c r="M1183" t="s">
        <v>742</v>
      </c>
    </row>
    <row r="1184" spans="1:17" x14ac:dyDescent="0.35">
      <c r="A1184" t="str">
        <f>VLOOKUP(D1184,'[1]EA osa'!A13:F921,6,FALSE)</f>
        <v>Põhitegevuse tulud</v>
      </c>
      <c r="B1184" t="s">
        <v>740</v>
      </c>
      <c r="C1184">
        <v>478728</v>
      </c>
      <c r="D1184" s="1">
        <v>35201</v>
      </c>
      <c r="E1184" t="s">
        <v>625</v>
      </c>
      <c r="F1184" t="s">
        <v>77</v>
      </c>
      <c r="G1184" t="s">
        <v>78</v>
      </c>
      <c r="H1184" t="s">
        <v>152</v>
      </c>
      <c r="I1184" t="s">
        <v>153</v>
      </c>
      <c r="L1184" t="s">
        <v>739</v>
      </c>
      <c r="M1184" t="s">
        <v>740</v>
      </c>
    </row>
    <row r="1185" spans="1:17" x14ac:dyDescent="0.35">
      <c r="A1185" t="str">
        <f>VLOOKUP(D1185,'[1]EA osa'!A14:F922,6,FALSE)</f>
        <v>Põhitegevuse tulud</v>
      </c>
      <c r="B1185" t="s">
        <v>727</v>
      </c>
      <c r="C1185">
        <v>341075</v>
      </c>
      <c r="D1185" s="1">
        <v>35201</v>
      </c>
      <c r="E1185" t="s">
        <v>625</v>
      </c>
      <c r="F1185" t="s">
        <v>77</v>
      </c>
      <c r="G1185" t="s">
        <v>78</v>
      </c>
      <c r="H1185" t="s">
        <v>152</v>
      </c>
      <c r="I1185" t="s">
        <v>153</v>
      </c>
      <c r="L1185" t="s">
        <v>726</v>
      </c>
      <c r="M1185" t="s">
        <v>727</v>
      </c>
    </row>
    <row r="1186" spans="1:17" x14ac:dyDescent="0.35">
      <c r="A1186" t="str">
        <f>VLOOKUP(D1186,'[1]EA osa'!A15:F923,6,FALSE)</f>
        <v>Põhitegevuse tulud</v>
      </c>
      <c r="B1186" t="s">
        <v>744</v>
      </c>
      <c r="C1186">
        <v>112592</v>
      </c>
      <c r="D1186" s="1">
        <v>35201</v>
      </c>
      <c r="E1186" t="s">
        <v>625</v>
      </c>
      <c r="F1186" t="s">
        <v>77</v>
      </c>
      <c r="G1186" t="s">
        <v>78</v>
      </c>
      <c r="H1186" t="s">
        <v>152</v>
      </c>
      <c r="I1186" t="s">
        <v>153</v>
      </c>
      <c r="L1186" t="s">
        <v>743</v>
      </c>
      <c r="M1186" t="s">
        <v>744</v>
      </c>
    </row>
    <row r="1187" spans="1:17" x14ac:dyDescent="0.35">
      <c r="A1187" t="str">
        <f>VLOOKUP(D1187,'[1]EA osa'!A16:F924,6,FALSE)</f>
        <v>Põhitegevuse tulud</v>
      </c>
      <c r="B1187" t="s">
        <v>1058</v>
      </c>
      <c r="C1187">
        <v>23472</v>
      </c>
      <c r="D1187" s="1">
        <v>35201</v>
      </c>
      <c r="E1187" t="s">
        <v>625</v>
      </c>
      <c r="F1187" t="s">
        <v>77</v>
      </c>
      <c r="G1187" t="s">
        <v>78</v>
      </c>
      <c r="H1187" t="s">
        <v>152</v>
      </c>
      <c r="I1187" t="s">
        <v>153</v>
      </c>
      <c r="L1187" t="s">
        <v>34</v>
      </c>
      <c r="M1187" t="s">
        <v>35</v>
      </c>
    </row>
    <row r="1188" spans="1:17" x14ac:dyDescent="0.35">
      <c r="A1188" t="str">
        <f>VLOOKUP(D1188,'[1]EA osa'!A17:F925,6,FALSE)</f>
        <v>Põhitegevuse kulud</v>
      </c>
      <c r="B1188" t="s">
        <v>774</v>
      </c>
      <c r="C1188">
        <v>18000</v>
      </c>
      <c r="D1188" s="1">
        <v>550060</v>
      </c>
      <c r="E1188" t="s">
        <v>774</v>
      </c>
      <c r="F1188" t="s">
        <v>181</v>
      </c>
      <c r="G1188" t="s">
        <v>182</v>
      </c>
      <c r="H1188" t="s">
        <v>183</v>
      </c>
      <c r="I1188" t="s">
        <v>184</v>
      </c>
      <c r="N1188" t="s">
        <v>1059</v>
      </c>
      <c r="O1188" t="s">
        <v>1060</v>
      </c>
      <c r="P1188" t="s">
        <v>858</v>
      </c>
      <c r="Q1188" t="s">
        <v>859</v>
      </c>
    </row>
    <row r="1189" spans="1:17" x14ac:dyDescent="0.35">
      <c r="A1189" t="str">
        <f>VLOOKUP(D1189,'[1]EA osa'!A18:F926,6,FALSE)</f>
        <v>Põhitegevuse tulud</v>
      </c>
      <c r="B1189" t="s">
        <v>1061</v>
      </c>
      <c r="C1189">
        <v>179952</v>
      </c>
      <c r="D1189" s="1">
        <v>35201</v>
      </c>
      <c r="E1189" t="s">
        <v>625</v>
      </c>
      <c r="F1189" t="s">
        <v>77</v>
      </c>
      <c r="G1189" t="s">
        <v>78</v>
      </c>
      <c r="H1189" t="s">
        <v>152</v>
      </c>
      <c r="I1189" t="s">
        <v>153</v>
      </c>
      <c r="L1189" t="s">
        <v>748</v>
      </c>
      <c r="M1189" t="s">
        <v>749</v>
      </c>
    </row>
    <row r="1190" spans="1:17" x14ac:dyDescent="0.35">
      <c r="A1190" t="str">
        <f>VLOOKUP(D1190,'[1]EA osa'!A19:F927,6,FALSE)</f>
        <v>Põhitegevuse tulud</v>
      </c>
      <c r="B1190" t="s">
        <v>395</v>
      </c>
      <c r="C1190">
        <v>5263119</v>
      </c>
      <c r="D1190" s="1">
        <v>35201</v>
      </c>
      <c r="E1190" t="s">
        <v>625</v>
      </c>
      <c r="F1190" t="s">
        <v>77</v>
      </c>
      <c r="G1190" t="s">
        <v>78</v>
      </c>
      <c r="H1190" t="s">
        <v>152</v>
      </c>
      <c r="I1190" t="s">
        <v>153</v>
      </c>
      <c r="L1190" t="s">
        <v>394</v>
      </c>
      <c r="M1190" t="s">
        <v>395</v>
      </c>
    </row>
    <row r="1191" spans="1:17" x14ac:dyDescent="0.35">
      <c r="A1191" t="str">
        <f>VLOOKUP(D1191,'[1]EA osa'!A20:F928,6,FALSE)</f>
        <v>Põhitegevuse kulud</v>
      </c>
      <c r="B1191" t="s">
        <v>931</v>
      </c>
      <c r="C1191">
        <v>500</v>
      </c>
      <c r="D1191" s="1">
        <v>551308</v>
      </c>
      <c r="E1191" t="s">
        <v>389</v>
      </c>
      <c r="F1191" t="s">
        <v>181</v>
      </c>
      <c r="G1191" t="s">
        <v>182</v>
      </c>
      <c r="H1191" t="s">
        <v>20</v>
      </c>
      <c r="I1191" t="s">
        <v>21</v>
      </c>
      <c r="P1191" t="s">
        <v>858</v>
      </c>
      <c r="Q1191" t="s">
        <v>859</v>
      </c>
    </row>
    <row r="1192" spans="1:17" x14ac:dyDescent="0.35">
      <c r="A1192" t="str">
        <f>VLOOKUP(D1192,'[1]EA osa'!A21:F929,6,FALSE)</f>
        <v>Põhitegevuse tulud</v>
      </c>
      <c r="B1192" t="s">
        <v>1062</v>
      </c>
      <c r="C1192">
        <v>240000</v>
      </c>
      <c r="D1192" s="1">
        <v>322090</v>
      </c>
      <c r="E1192" t="s">
        <v>41</v>
      </c>
      <c r="F1192" t="s">
        <v>77</v>
      </c>
      <c r="G1192" t="s">
        <v>78</v>
      </c>
      <c r="H1192" t="s">
        <v>112</v>
      </c>
      <c r="I1192" t="s">
        <v>113</v>
      </c>
      <c r="N1192" t="s">
        <v>1063</v>
      </c>
      <c r="O1192" t="s">
        <v>1062</v>
      </c>
    </row>
    <row r="1193" spans="1:17" x14ac:dyDescent="0.35">
      <c r="A1193" t="str">
        <f>VLOOKUP(D1193,'[1]EA osa'!A22:F930,6,FALSE)</f>
        <v>Põhitegevuse tulud</v>
      </c>
      <c r="B1193" t="s">
        <v>1064</v>
      </c>
      <c r="C1193">
        <v>61000</v>
      </c>
      <c r="D1193" s="1">
        <v>322090</v>
      </c>
      <c r="E1193" t="s">
        <v>41</v>
      </c>
      <c r="F1193" t="s">
        <v>77</v>
      </c>
      <c r="G1193" t="s">
        <v>78</v>
      </c>
      <c r="H1193" t="s">
        <v>112</v>
      </c>
      <c r="I1193" t="s">
        <v>113</v>
      </c>
      <c r="N1193" t="s">
        <v>1065</v>
      </c>
      <c r="O1193" t="s">
        <v>1064</v>
      </c>
    </row>
    <row r="1194" spans="1:17" x14ac:dyDescent="0.35">
      <c r="A1194" t="str">
        <f>VLOOKUP(D1194,'[1]EA osa'!A23:F931,6,FALSE)</f>
        <v>Põhitegevuse tulud</v>
      </c>
      <c r="B1194" t="s">
        <v>1066</v>
      </c>
      <c r="C1194">
        <v>72566</v>
      </c>
      <c r="D1194" s="1">
        <v>322040</v>
      </c>
      <c r="E1194" t="s">
        <v>1066</v>
      </c>
      <c r="F1194" t="s">
        <v>174</v>
      </c>
      <c r="G1194" t="s">
        <v>175</v>
      </c>
      <c r="H1194" t="s">
        <v>70</v>
      </c>
      <c r="I1194" t="s">
        <v>71</v>
      </c>
    </row>
    <row r="1195" spans="1:17" x14ac:dyDescent="0.35">
      <c r="A1195" t="str">
        <f>VLOOKUP(D1195,'[1]EA osa'!A24:F932,6,FALSE)</f>
        <v>Põhitegevuse tulud</v>
      </c>
      <c r="B1195" t="s">
        <v>178</v>
      </c>
      <c r="C1195">
        <v>142674</v>
      </c>
      <c r="D1195" s="1">
        <v>322020</v>
      </c>
      <c r="E1195" t="s">
        <v>178</v>
      </c>
      <c r="F1195" t="s">
        <v>174</v>
      </c>
      <c r="G1195" t="s">
        <v>175</v>
      </c>
      <c r="H1195" t="s">
        <v>70</v>
      </c>
      <c r="I1195" t="s">
        <v>71</v>
      </c>
    </row>
    <row r="1196" spans="1:17" x14ac:dyDescent="0.35">
      <c r="A1196" t="str">
        <f>VLOOKUP(D1196,'[1]EA osa'!A25:F933,6,FALSE)</f>
        <v>Põhitegevuse tulud</v>
      </c>
      <c r="B1196" t="s">
        <v>41</v>
      </c>
      <c r="C1196">
        <v>600</v>
      </c>
      <c r="D1196" s="1">
        <v>322090</v>
      </c>
      <c r="E1196" t="s">
        <v>41</v>
      </c>
      <c r="F1196" t="s">
        <v>174</v>
      </c>
      <c r="G1196" t="s">
        <v>175</v>
      </c>
      <c r="H1196" t="s">
        <v>70</v>
      </c>
      <c r="I1196" t="s">
        <v>71</v>
      </c>
    </row>
    <row r="1197" spans="1:17" x14ac:dyDescent="0.35">
      <c r="A1197" t="str">
        <f>VLOOKUP(D1197,'[1]EA osa'!A26:F934,6,FALSE)</f>
        <v>Põhitegevuse kulud</v>
      </c>
      <c r="B1197" t="s">
        <v>67</v>
      </c>
      <c r="C1197">
        <v>4739</v>
      </c>
      <c r="D1197" s="1">
        <v>5064</v>
      </c>
      <c r="E1197" t="s">
        <v>67</v>
      </c>
      <c r="F1197" t="s">
        <v>174</v>
      </c>
      <c r="G1197" t="s">
        <v>175</v>
      </c>
      <c r="H1197" t="s">
        <v>70</v>
      </c>
      <c r="I1197" t="s">
        <v>71</v>
      </c>
    </row>
    <row r="1198" spans="1:17" x14ac:dyDescent="0.35">
      <c r="A1198" t="str">
        <f>VLOOKUP(D1198,'[1]EA osa'!A27:F935,6,FALSE)</f>
        <v>Põhitegevuse kulud</v>
      </c>
      <c r="B1198" t="s">
        <v>774</v>
      </c>
      <c r="C1198">
        <v>2000</v>
      </c>
      <c r="D1198" s="1">
        <v>550060</v>
      </c>
      <c r="E1198" t="s">
        <v>774</v>
      </c>
      <c r="F1198" t="s">
        <v>181</v>
      </c>
      <c r="G1198" t="s">
        <v>182</v>
      </c>
      <c r="H1198" t="s">
        <v>183</v>
      </c>
      <c r="I1198" t="s">
        <v>184</v>
      </c>
      <c r="N1198" t="s">
        <v>1067</v>
      </c>
      <c r="O1198" t="s">
        <v>1068</v>
      </c>
      <c r="P1198" t="s">
        <v>858</v>
      </c>
      <c r="Q1198" t="s">
        <v>859</v>
      </c>
    </row>
    <row r="1199" spans="1:17" x14ac:dyDescent="0.35">
      <c r="A1199" t="str">
        <f>VLOOKUP(D1199,'[1]EA osa'!A28:F936,6,FALSE)</f>
        <v>Põhitegevuse tulud</v>
      </c>
      <c r="B1199" t="s">
        <v>1069</v>
      </c>
      <c r="C1199">
        <v>30000</v>
      </c>
      <c r="D1199" s="1">
        <v>322220</v>
      </c>
      <c r="E1199" t="s">
        <v>1070</v>
      </c>
      <c r="F1199" t="s">
        <v>77</v>
      </c>
      <c r="G1199" t="s">
        <v>78</v>
      </c>
      <c r="H1199" t="s">
        <v>112</v>
      </c>
      <c r="I1199" t="s">
        <v>113</v>
      </c>
      <c r="N1199" t="s">
        <v>1071</v>
      </c>
      <c r="O1199" t="s">
        <v>1069</v>
      </c>
    </row>
    <row r="1200" spans="1:17" x14ac:dyDescent="0.35">
      <c r="A1200" t="str">
        <f>VLOOKUP(D1200,'[1]EA osa'!A29:F937,6,FALSE)</f>
        <v>Põhitegevuse tulud</v>
      </c>
      <c r="B1200" t="s">
        <v>1072</v>
      </c>
      <c r="C1200">
        <v>615700</v>
      </c>
      <c r="D1200" s="1">
        <v>322000</v>
      </c>
      <c r="E1200" t="s">
        <v>1073</v>
      </c>
      <c r="F1200" t="s">
        <v>77</v>
      </c>
      <c r="G1200" t="s">
        <v>78</v>
      </c>
      <c r="H1200" t="s">
        <v>32</v>
      </c>
      <c r="I1200" t="s">
        <v>33</v>
      </c>
      <c r="N1200" t="s">
        <v>1074</v>
      </c>
      <c r="O1200" t="s">
        <v>1075</v>
      </c>
    </row>
    <row r="1201" spans="1:17" x14ac:dyDescent="0.35">
      <c r="A1201" t="str">
        <f>VLOOKUP(D1201,'[1]EA osa'!A30:F938,6,FALSE)</f>
        <v>Põhitegevuse tulud</v>
      </c>
      <c r="B1201" t="s">
        <v>1076</v>
      </c>
      <c r="C1201">
        <v>214000</v>
      </c>
      <c r="D1201" s="1">
        <v>322210</v>
      </c>
      <c r="E1201" t="s">
        <v>1077</v>
      </c>
      <c r="F1201" t="s">
        <v>77</v>
      </c>
      <c r="G1201" t="s">
        <v>78</v>
      </c>
      <c r="H1201" t="s">
        <v>158</v>
      </c>
      <c r="I1201" t="s">
        <v>159</v>
      </c>
      <c r="N1201" t="s">
        <v>1074</v>
      </c>
      <c r="O1201" t="s">
        <v>1075</v>
      </c>
    </row>
    <row r="1202" spans="1:17" x14ac:dyDescent="0.35">
      <c r="A1202" t="str">
        <f>VLOOKUP(D1202,'[1]EA osa'!A31:F939,6,FALSE)</f>
        <v>Põhitegevuse kulud</v>
      </c>
      <c r="B1202" t="s">
        <v>72</v>
      </c>
      <c r="C1202">
        <v>195508</v>
      </c>
      <c r="D1202" s="1">
        <v>5063</v>
      </c>
      <c r="E1202" t="s">
        <v>72</v>
      </c>
      <c r="F1202" t="s">
        <v>174</v>
      </c>
      <c r="G1202" t="s">
        <v>175</v>
      </c>
      <c r="H1202" t="s">
        <v>70</v>
      </c>
      <c r="I1202" t="s">
        <v>71</v>
      </c>
    </row>
    <row r="1203" spans="1:17" x14ac:dyDescent="0.35">
      <c r="A1203" t="str">
        <f>VLOOKUP(D1203,'[1]EA osa'!A32:F940,6,FALSE)</f>
        <v>Põhitegevuse kulud</v>
      </c>
      <c r="B1203" t="s">
        <v>117</v>
      </c>
      <c r="C1203">
        <v>376022</v>
      </c>
      <c r="D1203" s="1">
        <v>50020</v>
      </c>
      <c r="E1203" t="s">
        <v>117</v>
      </c>
      <c r="F1203" t="s">
        <v>174</v>
      </c>
      <c r="G1203" t="s">
        <v>175</v>
      </c>
      <c r="H1203" t="s">
        <v>70</v>
      </c>
      <c r="I1203" t="s">
        <v>71</v>
      </c>
    </row>
    <row r="1204" spans="1:17" x14ac:dyDescent="0.35">
      <c r="A1204" t="str">
        <f>VLOOKUP(D1204,'[1]EA osa'!A33:F941,6,FALSE)</f>
        <v>Põhitegevuse kulud</v>
      </c>
      <c r="B1204" t="s">
        <v>409</v>
      </c>
      <c r="C1204">
        <v>4662</v>
      </c>
      <c r="D1204" s="1">
        <v>550099</v>
      </c>
      <c r="E1204" t="s">
        <v>409</v>
      </c>
      <c r="F1204" t="s">
        <v>181</v>
      </c>
      <c r="G1204" t="s">
        <v>182</v>
      </c>
      <c r="H1204" t="s">
        <v>183</v>
      </c>
      <c r="I1204" t="s">
        <v>184</v>
      </c>
      <c r="N1204" t="s">
        <v>1078</v>
      </c>
      <c r="O1204" t="s">
        <v>1079</v>
      </c>
      <c r="P1204" t="s">
        <v>858</v>
      </c>
      <c r="Q1204" t="s">
        <v>859</v>
      </c>
    </row>
    <row r="1205" spans="1:17" x14ac:dyDescent="0.35">
      <c r="A1205" t="str">
        <f>VLOOKUP(D1205,'[1]EA osa'!A34:F942,6,FALSE)</f>
        <v>Põhitegevuse kulud</v>
      </c>
      <c r="B1205" t="s">
        <v>74</v>
      </c>
      <c r="C1205">
        <v>216426</v>
      </c>
      <c r="D1205" s="1">
        <v>50021</v>
      </c>
      <c r="E1205" t="s">
        <v>74</v>
      </c>
      <c r="F1205" t="s">
        <v>174</v>
      </c>
      <c r="G1205" t="s">
        <v>175</v>
      </c>
      <c r="H1205" t="s">
        <v>70</v>
      </c>
      <c r="I1205" t="s">
        <v>71</v>
      </c>
    </row>
    <row r="1206" spans="1:17" x14ac:dyDescent="0.35">
      <c r="A1206" t="str">
        <f>VLOOKUP(D1206,'[1]EA osa'!A35:F943,6,FALSE)</f>
        <v>Põhitegevuse tulud</v>
      </c>
      <c r="B1206" t="s">
        <v>1080</v>
      </c>
      <c r="C1206">
        <v>326849</v>
      </c>
      <c r="D1206" s="1">
        <v>35201</v>
      </c>
      <c r="E1206" t="s">
        <v>625</v>
      </c>
      <c r="F1206" t="s">
        <v>77</v>
      </c>
      <c r="G1206" t="s">
        <v>78</v>
      </c>
      <c r="H1206" t="s">
        <v>70</v>
      </c>
      <c r="I1206" t="s">
        <v>71</v>
      </c>
      <c r="L1206" t="s">
        <v>621</v>
      </c>
      <c r="M1206" t="s">
        <v>622</v>
      </c>
    </row>
    <row r="1207" spans="1:17" x14ac:dyDescent="0.35">
      <c r="A1207" t="str">
        <f>VLOOKUP(D1207,'[1]EA osa'!A36:F944,6,FALSE)</f>
        <v>Põhitegevuse kulud</v>
      </c>
      <c r="B1207" t="s">
        <v>1081</v>
      </c>
      <c r="C1207">
        <v>4500</v>
      </c>
      <c r="D1207" s="1">
        <v>550099</v>
      </c>
      <c r="E1207" t="s">
        <v>409</v>
      </c>
      <c r="F1207" t="s">
        <v>181</v>
      </c>
      <c r="G1207" t="s">
        <v>182</v>
      </c>
      <c r="H1207" t="s">
        <v>183</v>
      </c>
      <c r="I1207" t="s">
        <v>184</v>
      </c>
      <c r="N1207" t="s">
        <v>1082</v>
      </c>
      <c r="O1207" t="s">
        <v>1083</v>
      </c>
      <c r="P1207" t="s">
        <v>858</v>
      </c>
      <c r="Q1207" t="s">
        <v>859</v>
      </c>
    </row>
    <row r="1208" spans="1:17" x14ac:dyDescent="0.35">
      <c r="A1208" t="str">
        <f>VLOOKUP(D1208,'[1]EA osa'!A37:F945,6,FALSE)</f>
        <v>Põhitegevuse kulud</v>
      </c>
      <c r="B1208" t="s">
        <v>885</v>
      </c>
      <c r="C1208">
        <v>2000</v>
      </c>
      <c r="D1208" s="1">
        <v>550002</v>
      </c>
      <c r="E1208" t="s">
        <v>885</v>
      </c>
      <c r="F1208" t="s">
        <v>181</v>
      </c>
      <c r="G1208" t="s">
        <v>182</v>
      </c>
      <c r="H1208" t="s">
        <v>183</v>
      </c>
      <c r="I1208" t="s">
        <v>184</v>
      </c>
      <c r="N1208" t="s">
        <v>1082</v>
      </c>
      <c r="O1208" t="s">
        <v>1083</v>
      </c>
      <c r="P1208" t="s">
        <v>858</v>
      </c>
      <c r="Q1208" t="s">
        <v>859</v>
      </c>
    </row>
    <row r="1209" spans="1:17" x14ac:dyDescent="0.35">
      <c r="A1209" t="str">
        <f>VLOOKUP(D1209,'[1]EA osa'!A38:F946,6,FALSE)</f>
        <v>Põhitegevuse kulud</v>
      </c>
      <c r="B1209" t="s">
        <v>768</v>
      </c>
      <c r="C1209">
        <v>3000</v>
      </c>
      <c r="D1209" s="1">
        <v>550001</v>
      </c>
      <c r="E1209" t="s">
        <v>768</v>
      </c>
      <c r="F1209" t="s">
        <v>181</v>
      </c>
      <c r="G1209" t="s">
        <v>182</v>
      </c>
      <c r="H1209" t="s">
        <v>183</v>
      </c>
      <c r="I1209" t="s">
        <v>184</v>
      </c>
      <c r="N1209" t="s">
        <v>1082</v>
      </c>
      <c r="O1209" t="s">
        <v>1083</v>
      </c>
      <c r="P1209" t="s">
        <v>858</v>
      </c>
      <c r="Q1209" t="s">
        <v>859</v>
      </c>
    </row>
    <row r="1210" spans="1:17" x14ac:dyDescent="0.35">
      <c r="A1210" t="str">
        <f>VLOOKUP(D1210,'[1]EA osa'!A39:F947,6,FALSE)</f>
        <v>Põhitegevuse kulud</v>
      </c>
      <c r="B1210" t="s">
        <v>39</v>
      </c>
      <c r="C1210">
        <v>15500</v>
      </c>
      <c r="D1210" s="1">
        <v>552590</v>
      </c>
      <c r="E1210" t="s">
        <v>39</v>
      </c>
      <c r="F1210" t="s">
        <v>181</v>
      </c>
      <c r="G1210" t="s">
        <v>182</v>
      </c>
      <c r="H1210" t="s">
        <v>183</v>
      </c>
      <c r="I1210" t="s">
        <v>184</v>
      </c>
      <c r="N1210" t="s">
        <v>765</v>
      </c>
      <c r="O1210" t="s">
        <v>766</v>
      </c>
      <c r="P1210" t="s">
        <v>858</v>
      </c>
      <c r="Q1210" t="s">
        <v>859</v>
      </c>
    </row>
    <row r="1211" spans="1:17" x14ac:dyDescent="0.35">
      <c r="A1211" t="str">
        <f>VLOOKUP(D1211,'[1]EA osa'!A40:F948,6,FALSE)</f>
        <v>Põhitegevuse kulud</v>
      </c>
      <c r="B1211" t="s">
        <v>409</v>
      </c>
      <c r="C1211">
        <v>5000</v>
      </c>
      <c r="D1211" s="1">
        <v>550099</v>
      </c>
      <c r="E1211" t="s">
        <v>409</v>
      </c>
      <c r="F1211" t="s">
        <v>181</v>
      </c>
      <c r="G1211" t="s">
        <v>182</v>
      </c>
      <c r="H1211" t="s">
        <v>183</v>
      </c>
      <c r="I1211" t="s">
        <v>184</v>
      </c>
      <c r="N1211" t="s">
        <v>765</v>
      </c>
      <c r="O1211" t="s">
        <v>766</v>
      </c>
      <c r="P1211" t="s">
        <v>858</v>
      </c>
      <c r="Q1211" t="s">
        <v>859</v>
      </c>
    </row>
    <row r="1212" spans="1:17" x14ac:dyDescent="0.35">
      <c r="A1212" t="str">
        <f>VLOOKUP(D1212,'[1]EA osa'!A41:F949,6,FALSE)</f>
        <v>Põhitegevuse kulud</v>
      </c>
      <c r="B1212" t="s">
        <v>774</v>
      </c>
      <c r="C1212">
        <v>5000</v>
      </c>
      <c r="D1212" s="1">
        <v>550060</v>
      </c>
      <c r="E1212" t="s">
        <v>774</v>
      </c>
      <c r="F1212" t="s">
        <v>181</v>
      </c>
      <c r="G1212" t="s">
        <v>182</v>
      </c>
      <c r="H1212" t="s">
        <v>183</v>
      </c>
      <c r="I1212" t="s">
        <v>184</v>
      </c>
      <c r="N1212" t="s">
        <v>765</v>
      </c>
      <c r="O1212" t="s">
        <v>766</v>
      </c>
      <c r="P1212" t="s">
        <v>858</v>
      </c>
      <c r="Q1212" t="s">
        <v>859</v>
      </c>
    </row>
    <row r="1213" spans="1:17" x14ac:dyDescent="0.35">
      <c r="A1213" t="str">
        <f>VLOOKUP(D1213,'[1]EA osa'!A42:F950,6,FALSE)</f>
        <v>Põhitegevuse kulud</v>
      </c>
      <c r="B1213" t="s">
        <v>774</v>
      </c>
      <c r="C1213">
        <v>3800</v>
      </c>
      <c r="D1213" s="1">
        <v>550060</v>
      </c>
      <c r="E1213" t="s">
        <v>774</v>
      </c>
      <c r="F1213" t="s">
        <v>181</v>
      </c>
      <c r="G1213" t="s">
        <v>182</v>
      </c>
      <c r="H1213" t="s">
        <v>183</v>
      </c>
      <c r="I1213" t="s">
        <v>184</v>
      </c>
      <c r="N1213" t="s">
        <v>1084</v>
      </c>
      <c r="O1213" t="s">
        <v>1085</v>
      </c>
      <c r="P1213" t="s">
        <v>858</v>
      </c>
      <c r="Q1213" t="s">
        <v>859</v>
      </c>
    </row>
    <row r="1214" spans="1:17" x14ac:dyDescent="0.35">
      <c r="A1214" t="str">
        <f>VLOOKUP(D1214,'[1]EA osa'!A43:F951,6,FALSE)</f>
        <v>Põhitegevuse kulud</v>
      </c>
      <c r="B1214" t="s">
        <v>1086</v>
      </c>
      <c r="C1214">
        <v>745</v>
      </c>
      <c r="D1214" s="1">
        <v>601060</v>
      </c>
      <c r="E1214" t="s">
        <v>1086</v>
      </c>
      <c r="F1214" t="s">
        <v>181</v>
      </c>
      <c r="G1214" t="s">
        <v>182</v>
      </c>
      <c r="H1214" t="s">
        <v>183</v>
      </c>
      <c r="I1214" t="s">
        <v>184</v>
      </c>
      <c r="N1214" t="s">
        <v>1087</v>
      </c>
      <c r="O1214" t="s">
        <v>1088</v>
      </c>
      <c r="P1214" t="s">
        <v>858</v>
      </c>
      <c r="Q1214" t="s">
        <v>859</v>
      </c>
    </row>
    <row r="1215" spans="1:17" x14ac:dyDescent="0.35">
      <c r="A1215" t="str">
        <f>VLOOKUP(D1215,'[1]EA osa'!A44:F952,6,FALSE)</f>
        <v>Põhitegevuse kulud</v>
      </c>
      <c r="B1215" t="s">
        <v>409</v>
      </c>
      <c r="C1215">
        <v>3300</v>
      </c>
      <c r="D1215" s="1">
        <v>550099</v>
      </c>
      <c r="E1215" t="s">
        <v>409</v>
      </c>
      <c r="F1215" t="s">
        <v>181</v>
      </c>
      <c r="G1215" t="s">
        <v>182</v>
      </c>
      <c r="H1215" t="s">
        <v>183</v>
      </c>
      <c r="I1215" t="s">
        <v>184</v>
      </c>
      <c r="N1215" t="s">
        <v>1089</v>
      </c>
      <c r="O1215" t="s">
        <v>1090</v>
      </c>
      <c r="P1215" t="s">
        <v>858</v>
      </c>
      <c r="Q1215" t="s">
        <v>859</v>
      </c>
    </row>
    <row r="1216" spans="1:17" x14ac:dyDescent="0.35">
      <c r="A1216" t="str">
        <f>VLOOKUP(D1216,'[1]EA osa'!A45:F953,6,FALSE)</f>
        <v>Põhitegevuse tulud</v>
      </c>
      <c r="B1216" t="s">
        <v>1091</v>
      </c>
      <c r="C1216">
        <v>130000</v>
      </c>
      <c r="D1216" s="1">
        <v>322020</v>
      </c>
      <c r="E1216" t="s">
        <v>178</v>
      </c>
      <c r="F1216" t="s">
        <v>77</v>
      </c>
      <c r="G1216" t="s">
        <v>78</v>
      </c>
      <c r="H1216" t="s">
        <v>70</v>
      </c>
      <c r="I1216" t="s">
        <v>71</v>
      </c>
      <c r="N1216" t="s">
        <v>1074</v>
      </c>
      <c r="O1216" t="s">
        <v>1075</v>
      </c>
    </row>
    <row r="1217" spans="1:17" x14ac:dyDescent="0.35">
      <c r="A1217" t="str">
        <f>VLOOKUP(D1217,'[1]EA osa'!A46:F954,6,FALSE)</f>
        <v>Põhitegevuse kulud</v>
      </c>
      <c r="B1217" t="s">
        <v>230</v>
      </c>
      <c r="C1217">
        <v>3125</v>
      </c>
      <c r="D1217" s="1">
        <v>550309</v>
      </c>
      <c r="E1217" t="s">
        <v>230</v>
      </c>
      <c r="F1217" t="s">
        <v>181</v>
      </c>
      <c r="G1217" t="s">
        <v>182</v>
      </c>
      <c r="H1217" t="s">
        <v>183</v>
      </c>
      <c r="I1217" t="s">
        <v>184</v>
      </c>
      <c r="N1217" t="s">
        <v>1092</v>
      </c>
      <c r="O1217" t="s">
        <v>1093</v>
      </c>
      <c r="P1217" t="s">
        <v>858</v>
      </c>
      <c r="Q1217" t="s">
        <v>859</v>
      </c>
    </row>
    <row r="1218" spans="1:17" x14ac:dyDescent="0.35">
      <c r="A1218" t="str">
        <f>VLOOKUP(D1218,'[1]EA osa'!A47:F955,6,FALSE)</f>
        <v>Põhitegevuse kulud</v>
      </c>
      <c r="B1218" t="s">
        <v>375</v>
      </c>
      <c r="C1218">
        <v>4000</v>
      </c>
      <c r="D1218" s="1">
        <v>550040</v>
      </c>
      <c r="E1218" t="s">
        <v>375</v>
      </c>
      <c r="F1218" t="s">
        <v>181</v>
      </c>
      <c r="G1218" t="s">
        <v>182</v>
      </c>
      <c r="H1218" t="s">
        <v>183</v>
      </c>
      <c r="I1218" t="s">
        <v>184</v>
      </c>
      <c r="N1218" t="s">
        <v>1092</v>
      </c>
      <c r="O1218" t="s">
        <v>1093</v>
      </c>
      <c r="P1218" t="s">
        <v>858</v>
      </c>
      <c r="Q1218" t="s">
        <v>859</v>
      </c>
    </row>
    <row r="1219" spans="1:17" x14ac:dyDescent="0.35">
      <c r="A1219" t="str">
        <f>VLOOKUP(D1219,'[1]EA osa'!A48:F956,6,FALSE)</f>
        <v>Põhitegevuse kulud</v>
      </c>
      <c r="B1219" t="s">
        <v>67</v>
      </c>
      <c r="C1219">
        <v>356</v>
      </c>
      <c r="D1219" s="1">
        <v>5064</v>
      </c>
      <c r="E1219" t="s">
        <v>67</v>
      </c>
      <c r="F1219" t="s">
        <v>174</v>
      </c>
      <c r="G1219" t="s">
        <v>175</v>
      </c>
      <c r="H1219" t="s">
        <v>70</v>
      </c>
      <c r="I1219" t="s">
        <v>71</v>
      </c>
      <c r="L1219" t="s">
        <v>621</v>
      </c>
      <c r="M1219" t="s">
        <v>622</v>
      </c>
    </row>
    <row r="1220" spans="1:17" x14ac:dyDescent="0.35">
      <c r="A1220" t="str">
        <f>VLOOKUP(D1220,'[1]EA osa'!A49:F957,6,FALSE)</f>
        <v>Põhitegevuse kulud</v>
      </c>
      <c r="B1220" t="s">
        <v>409</v>
      </c>
      <c r="C1220">
        <v>3400</v>
      </c>
      <c r="D1220" s="1">
        <v>550099</v>
      </c>
      <c r="E1220" t="s">
        <v>409</v>
      </c>
      <c r="F1220" t="s">
        <v>181</v>
      </c>
      <c r="G1220" t="s">
        <v>182</v>
      </c>
      <c r="H1220" t="s">
        <v>183</v>
      </c>
      <c r="I1220" t="s">
        <v>184</v>
      </c>
      <c r="N1220" t="s">
        <v>1094</v>
      </c>
      <c r="O1220" t="s">
        <v>1095</v>
      </c>
      <c r="P1220" t="s">
        <v>858</v>
      </c>
      <c r="Q1220" t="s">
        <v>859</v>
      </c>
    </row>
    <row r="1221" spans="1:17" x14ac:dyDescent="0.35">
      <c r="A1221" t="str">
        <f>VLOOKUP(D1221,'[1]EA osa'!A50:F958,6,FALSE)</f>
        <v>Põhitegevuse kulud</v>
      </c>
      <c r="B1221" t="s">
        <v>72</v>
      </c>
      <c r="C1221">
        <v>14687</v>
      </c>
      <c r="D1221" s="1">
        <v>5063</v>
      </c>
      <c r="E1221" t="s">
        <v>72</v>
      </c>
      <c r="F1221" t="s">
        <v>174</v>
      </c>
      <c r="G1221" t="s">
        <v>175</v>
      </c>
      <c r="H1221" t="s">
        <v>70</v>
      </c>
      <c r="I1221" t="s">
        <v>71</v>
      </c>
      <c r="L1221" t="s">
        <v>621</v>
      </c>
      <c r="M1221" t="s">
        <v>622</v>
      </c>
    </row>
    <row r="1222" spans="1:17" x14ac:dyDescent="0.35">
      <c r="A1222" t="str">
        <f>VLOOKUP(D1222,'[1]EA osa'!A51:F959,6,FALSE)</f>
        <v>Põhitegevuse kulud</v>
      </c>
      <c r="B1222" t="s">
        <v>375</v>
      </c>
      <c r="C1222">
        <v>8000</v>
      </c>
      <c r="D1222" s="1">
        <v>550040</v>
      </c>
      <c r="E1222" t="s">
        <v>375</v>
      </c>
      <c r="F1222" t="s">
        <v>181</v>
      </c>
      <c r="G1222" t="s">
        <v>182</v>
      </c>
      <c r="H1222" t="s">
        <v>183</v>
      </c>
      <c r="I1222" t="s">
        <v>184</v>
      </c>
      <c r="N1222" t="s">
        <v>1094</v>
      </c>
      <c r="O1222" t="s">
        <v>1095</v>
      </c>
      <c r="P1222" t="s">
        <v>858</v>
      </c>
      <c r="Q1222" t="s">
        <v>859</v>
      </c>
    </row>
    <row r="1223" spans="1:17" x14ac:dyDescent="0.35">
      <c r="A1223" t="str">
        <f>VLOOKUP(D1223,'[1]EA osa'!A52:F960,6,FALSE)</f>
        <v>Põhitegevuse kulud</v>
      </c>
      <c r="B1223" t="s">
        <v>774</v>
      </c>
      <c r="C1223">
        <v>10000</v>
      </c>
      <c r="D1223" s="1">
        <v>550060</v>
      </c>
      <c r="E1223" t="s">
        <v>774</v>
      </c>
      <c r="F1223" t="s">
        <v>181</v>
      </c>
      <c r="G1223" t="s">
        <v>182</v>
      </c>
      <c r="H1223" t="s">
        <v>183</v>
      </c>
      <c r="I1223" t="s">
        <v>184</v>
      </c>
      <c r="N1223" t="s">
        <v>1096</v>
      </c>
      <c r="O1223" t="s">
        <v>1097</v>
      </c>
      <c r="P1223" t="s">
        <v>858</v>
      </c>
      <c r="Q1223" t="s">
        <v>859</v>
      </c>
    </row>
    <row r="1224" spans="1:17" x14ac:dyDescent="0.35">
      <c r="A1224" t="str">
        <f>VLOOKUP(D1224,'[1]EA osa'!A53:F961,6,FALSE)</f>
        <v>Põhitegevuse kulud</v>
      </c>
      <c r="B1224" t="s">
        <v>117</v>
      </c>
      <c r="C1224">
        <v>44506</v>
      </c>
      <c r="D1224" s="1">
        <v>50020</v>
      </c>
      <c r="E1224" t="s">
        <v>117</v>
      </c>
      <c r="F1224" t="s">
        <v>174</v>
      </c>
      <c r="G1224" t="s">
        <v>175</v>
      </c>
      <c r="H1224" t="s">
        <v>70</v>
      </c>
      <c r="I1224" t="s">
        <v>71</v>
      </c>
      <c r="L1224" t="s">
        <v>621</v>
      </c>
      <c r="M1224" t="s">
        <v>622</v>
      </c>
    </row>
    <row r="1225" spans="1:17" x14ac:dyDescent="0.35">
      <c r="A1225" t="str">
        <f>VLOOKUP(D1225,'[1]EA osa'!A54:F962,6,FALSE)</f>
        <v>Põhitegevuse kulud</v>
      </c>
      <c r="B1225" t="s">
        <v>774</v>
      </c>
      <c r="C1225">
        <v>13000</v>
      </c>
      <c r="D1225" s="1">
        <v>550060</v>
      </c>
      <c r="E1225" t="s">
        <v>774</v>
      </c>
      <c r="F1225" t="s">
        <v>181</v>
      </c>
      <c r="G1225" t="s">
        <v>182</v>
      </c>
      <c r="H1225" t="s">
        <v>183</v>
      </c>
      <c r="I1225" t="s">
        <v>184</v>
      </c>
      <c r="N1225" t="s">
        <v>1098</v>
      </c>
      <c r="O1225" t="s">
        <v>1099</v>
      </c>
      <c r="P1225" t="s">
        <v>858</v>
      </c>
      <c r="Q1225" t="s">
        <v>859</v>
      </c>
    </row>
    <row r="1226" spans="1:17" x14ac:dyDescent="0.35">
      <c r="A1226" t="str">
        <f>VLOOKUP(D1226,'[1]EA osa'!A55:F963,6,FALSE)</f>
        <v>Põhitegevuse kulud</v>
      </c>
      <c r="B1226" t="s">
        <v>774</v>
      </c>
      <c r="C1226">
        <v>3250</v>
      </c>
      <c r="D1226" s="1">
        <v>550060</v>
      </c>
      <c r="E1226" t="s">
        <v>774</v>
      </c>
      <c r="F1226" t="s">
        <v>181</v>
      </c>
      <c r="G1226" t="s">
        <v>182</v>
      </c>
      <c r="H1226" t="s">
        <v>183</v>
      </c>
      <c r="I1226" t="s">
        <v>184</v>
      </c>
      <c r="N1226" t="s">
        <v>1100</v>
      </c>
      <c r="O1226" t="s">
        <v>1101</v>
      </c>
      <c r="P1226" t="s">
        <v>858</v>
      </c>
      <c r="Q1226" t="s">
        <v>859</v>
      </c>
    </row>
    <row r="1227" spans="1:17" x14ac:dyDescent="0.35">
      <c r="A1227" t="str">
        <f>VLOOKUP(D1227,'[1]EA osa'!A56:F964,6,FALSE)</f>
        <v>Põhitegevuse tulud</v>
      </c>
      <c r="B1227" t="s">
        <v>1102</v>
      </c>
      <c r="C1227">
        <v>600</v>
      </c>
      <c r="D1227" s="1">
        <v>323320</v>
      </c>
      <c r="E1227" t="s">
        <v>449</v>
      </c>
      <c r="F1227" t="s">
        <v>390</v>
      </c>
      <c r="G1227" t="s">
        <v>391</v>
      </c>
      <c r="H1227" t="s">
        <v>112</v>
      </c>
      <c r="I1227" t="s">
        <v>113</v>
      </c>
    </row>
    <row r="1228" spans="1:17" x14ac:dyDescent="0.35">
      <c r="A1228" t="str">
        <f>VLOOKUP(D1228,'[1]EA osa'!A57:F965,6,FALSE)</f>
        <v>Põhitegevuse kulud</v>
      </c>
      <c r="B1228" t="s">
        <v>76</v>
      </c>
      <c r="C1228">
        <v>2000</v>
      </c>
      <c r="D1228" s="1">
        <v>552520</v>
      </c>
      <c r="E1228" t="s">
        <v>76</v>
      </c>
      <c r="F1228" t="s">
        <v>390</v>
      </c>
      <c r="G1228" t="s">
        <v>391</v>
      </c>
      <c r="H1228" t="s">
        <v>112</v>
      </c>
      <c r="I1228" t="s">
        <v>113</v>
      </c>
    </row>
    <row r="1229" spans="1:17" x14ac:dyDescent="0.35">
      <c r="A1229" t="str">
        <f>VLOOKUP(D1229,'[1]EA osa'!A58:F966,6,FALSE)</f>
        <v>Põhitegevuse tulud</v>
      </c>
      <c r="B1229" t="s">
        <v>1103</v>
      </c>
      <c r="C1229">
        <v>48168</v>
      </c>
      <c r="D1229" s="1">
        <v>350000</v>
      </c>
      <c r="E1229" t="s">
        <v>136</v>
      </c>
      <c r="F1229" t="s">
        <v>127</v>
      </c>
      <c r="G1229" t="s">
        <v>128</v>
      </c>
      <c r="H1229" t="s">
        <v>129</v>
      </c>
      <c r="I1229" t="s">
        <v>130</v>
      </c>
      <c r="L1229" t="s">
        <v>1012</v>
      </c>
      <c r="M1229" t="s">
        <v>1013</v>
      </c>
    </row>
    <row r="1230" spans="1:17" x14ac:dyDescent="0.35">
      <c r="A1230" t="str">
        <f>VLOOKUP(D1230,'[1]EA osa'!A59:F967,6,FALSE)</f>
        <v>Põhitegevuse kulud</v>
      </c>
      <c r="B1230" t="s">
        <v>1104</v>
      </c>
      <c r="C1230">
        <v>84536</v>
      </c>
      <c r="D1230" s="1">
        <v>552300</v>
      </c>
      <c r="E1230" t="s">
        <v>685</v>
      </c>
      <c r="F1230" t="s">
        <v>127</v>
      </c>
      <c r="G1230" t="s">
        <v>128</v>
      </c>
      <c r="H1230" t="s">
        <v>129</v>
      </c>
      <c r="I1230" t="s">
        <v>130</v>
      </c>
    </row>
    <row r="1231" spans="1:17" x14ac:dyDescent="0.35">
      <c r="A1231" t="str">
        <f>VLOOKUP(D1231,'[1]EA osa'!A60:F968,6,FALSE)</f>
        <v>Põhitegevuse tulud</v>
      </c>
      <c r="B1231" t="s">
        <v>1105</v>
      </c>
      <c r="C1231">
        <v>102758</v>
      </c>
      <c r="D1231" s="1">
        <v>35000006</v>
      </c>
      <c r="E1231" t="s">
        <v>131</v>
      </c>
      <c r="F1231" t="s">
        <v>127</v>
      </c>
      <c r="G1231" t="s">
        <v>128</v>
      </c>
      <c r="H1231" t="s">
        <v>129</v>
      </c>
      <c r="I1231" t="s">
        <v>130</v>
      </c>
    </row>
    <row r="1232" spans="1:17" x14ac:dyDescent="0.35">
      <c r="A1232" t="str">
        <f>VLOOKUP(D1232,'[1]EA osa'!A61:F969,6,FALSE)</f>
        <v>Põhitegevuse kulud</v>
      </c>
      <c r="B1232" t="s">
        <v>254</v>
      </c>
      <c r="C1232">
        <v>120</v>
      </c>
      <c r="D1232" s="1">
        <v>551480</v>
      </c>
      <c r="E1232" t="s">
        <v>254</v>
      </c>
      <c r="F1232" t="s">
        <v>181</v>
      </c>
      <c r="G1232" t="s">
        <v>182</v>
      </c>
      <c r="H1232" t="s">
        <v>234</v>
      </c>
      <c r="I1232" t="s">
        <v>235</v>
      </c>
      <c r="J1232" t="s">
        <v>423</v>
      </c>
      <c r="K1232" t="s">
        <v>424</v>
      </c>
      <c r="P1232" t="s">
        <v>423</v>
      </c>
      <c r="Q1232" t="s">
        <v>424</v>
      </c>
    </row>
    <row r="1233" spans="1:17" x14ac:dyDescent="0.35">
      <c r="A1233" t="str">
        <f>VLOOKUP(D1233,'[1]EA osa'!A62:F970,6,FALSE)</f>
        <v>Põhitegevuse kulud</v>
      </c>
      <c r="B1233" t="s">
        <v>254</v>
      </c>
      <c r="C1233">
        <v>396</v>
      </c>
      <c r="D1233" s="1">
        <v>551480</v>
      </c>
      <c r="E1233" t="s">
        <v>254</v>
      </c>
      <c r="F1233" t="s">
        <v>181</v>
      </c>
      <c r="G1233" t="s">
        <v>182</v>
      </c>
      <c r="H1233" t="s">
        <v>148</v>
      </c>
      <c r="I1233" t="s">
        <v>149</v>
      </c>
      <c r="J1233" t="s">
        <v>423</v>
      </c>
      <c r="K1233" t="s">
        <v>424</v>
      </c>
      <c r="P1233" t="s">
        <v>423</v>
      </c>
      <c r="Q1233" t="s">
        <v>424</v>
      </c>
    </row>
    <row r="1234" spans="1:17" x14ac:dyDescent="0.35">
      <c r="A1234" t="str">
        <f>VLOOKUP(D1234,'[1]EA osa'!A63:F971,6,FALSE)</f>
        <v>Põhitegevuse kulud</v>
      </c>
      <c r="B1234" t="s">
        <v>254</v>
      </c>
      <c r="C1234">
        <v>5954</v>
      </c>
      <c r="D1234" s="1">
        <v>551480</v>
      </c>
      <c r="E1234" t="s">
        <v>254</v>
      </c>
      <c r="F1234" t="s">
        <v>181</v>
      </c>
      <c r="G1234" t="s">
        <v>182</v>
      </c>
      <c r="H1234" t="s">
        <v>169</v>
      </c>
      <c r="I1234" t="s">
        <v>170</v>
      </c>
      <c r="J1234" t="s">
        <v>423</v>
      </c>
      <c r="K1234" t="s">
        <v>424</v>
      </c>
      <c r="P1234" t="s">
        <v>423</v>
      </c>
      <c r="Q1234" t="s">
        <v>424</v>
      </c>
    </row>
    <row r="1235" spans="1:17" x14ac:dyDescent="0.35">
      <c r="A1235" t="str">
        <f>VLOOKUP(D1235,'[1]EA osa'!A64:F972,6,FALSE)</f>
        <v>Põhitegevuse kulud</v>
      </c>
      <c r="B1235" t="s">
        <v>1106</v>
      </c>
      <c r="C1235">
        <v>6000</v>
      </c>
      <c r="D1235" s="1">
        <v>450000</v>
      </c>
      <c r="E1235" t="s">
        <v>136</v>
      </c>
      <c r="F1235" t="s">
        <v>77</v>
      </c>
      <c r="G1235" t="s">
        <v>78</v>
      </c>
      <c r="H1235" t="s">
        <v>152</v>
      </c>
      <c r="I1235" t="s">
        <v>153</v>
      </c>
      <c r="N1235" t="s">
        <v>346</v>
      </c>
      <c r="O1235" t="s">
        <v>347</v>
      </c>
    </row>
    <row r="1236" spans="1:17" x14ac:dyDescent="0.35">
      <c r="A1236" t="str">
        <f>VLOOKUP(D1236,'[1]EA osa'!A65:F973,6,FALSE)</f>
        <v>Põhitegevuse kulud</v>
      </c>
      <c r="B1236" t="s">
        <v>254</v>
      </c>
      <c r="C1236">
        <v>5644</v>
      </c>
      <c r="D1236" s="1">
        <v>551480</v>
      </c>
      <c r="E1236" t="s">
        <v>254</v>
      </c>
      <c r="F1236" t="s">
        <v>181</v>
      </c>
      <c r="G1236" t="s">
        <v>182</v>
      </c>
      <c r="H1236" t="s">
        <v>473</v>
      </c>
      <c r="I1236" t="s">
        <v>474</v>
      </c>
      <c r="J1236" t="s">
        <v>423</v>
      </c>
      <c r="K1236" t="s">
        <v>424</v>
      </c>
      <c r="P1236" t="s">
        <v>423</v>
      </c>
      <c r="Q1236" t="s">
        <v>424</v>
      </c>
    </row>
    <row r="1237" spans="1:17" x14ac:dyDescent="0.35">
      <c r="A1237" t="str">
        <f>VLOOKUP(D1237,'[1]EA osa'!A66:F974,6,FALSE)</f>
        <v>Põhitegevuse kulud</v>
      </c>
      <c r="B1237" t="s">
        <v>400</v>
      </c>
      <c r="C1237">
        <v>1860</v>
      </c>
      <c r="D1237" s="1">
        <v>551460</v>
      </c>
      <c r="E1237" t="s">
        <v>400</v>
      </c>
      <c r="F1237" t="s">
        <v>181</v>
      </c>
      <c r="G1237" t="s">
        <v>182</v>
      </c>
      <c r="H1237" t="s">
        <v>473</v>
      </c>
      <c r="I1237" t="s">
        <v>474</v>
      </c>
      <c r="J1237" t="s">
        <v>423</v>
      </c>
      <c r="K1237" t="s">
        <v>424</v>
      </c>
      <c r="P1237" t="s">
        <v>423</v>
      </c>
      <c r="Q1237" t="s">
        <v>424</v>
      </c>
    </row>
    <row r="1238" spans="1:17" x14ac:dyDescent="0.35">
      <c r="A1238" t="str">
        <f>VLOOKUP(D1238,'[1]EA osa'!A67:F975,6,FALSE)</f>
        <v>Põhitegevuse kulud</v>
      </c>
      <c r="B1238" t="s">
        <v>254</v>
      </c>
      <c r="C1238">
        <v>10989</v>
      </c>
      <c r="D1238" s="1">
        <v>551480</v>
      </c>
      <c r="E1238" t="s">
        <v>254</v>
      </c>
      <c r="F1238" t="s">
        <v>181</v>
      </c>
      <c r="G1238" t="s">
        <v>182</v>
      </c>
      <c r="H1238" t="s">
        <v>112</v>
      </c>
      <c r="I1238" t="s">
        <v>113</v>
      </c>
      <c r="J1238" t="s">
        <v>423</v>
      </c>
      <c r="K1238" t="s">
        <v>424</v>
      </c>
      <c r="P1238" t="s">
        <v>423</v>
      </c>
      <c r="Q1238" t="s">
        <v>424</v>
      </c>
    </row>
    <row r="1239" spans="1:17" x14ac:dyDescent="0.35">
      <c r="A1239" t="str">
        <f>VLOOKUP(D1239,'[1]EA osa'!A68:F976,6,FALSE)</f>
        <v>Põhitegevuse kulud</v>
      </c>
      <c r="B1239" t="s">
        <v>345</v>
      </c>
      <c r="C1239">
        <v>16000</v>
      </c>
      <c r="D1239" s="1">
        <v>450000</v>
      </c>
      <c r="E1239" t="s">
        <v>136</v>
      </c>
      <c r="F1239" t="s">
        <v>77</v>
      </c>
      <c r="G1239" t="s">
        <v>78</v>
      </c>
      <c r="H1239" t="s">
        <v>152</v>
      </c>
      <c r="I1239" t="s">
        <v>153</v>
      </c>
      <c r="N1239" t="s">
        <v>344</v>
      </c>
      <c r="O1239" t="s">
        <v>345</v>
      </c>
    </row>
    <row r="1240" spans="1:17" x14ac:dyDescent="0.35">
      <c r="A1240" t="str">
        <f>VLOOKUP(D1240,'[1]EA osa'!A69:F977,6,FALSE)</f>
        <v>Põhitegevuse kulud</v>
      </c>
      <c r="B1240" t="s">
        <v>254</v>
      </c>
      <c r="C1240">
        <v>110914</v>
      </c>
      <c r="D1240" s="1">
        <v>551480</v>
      </c>
      <c r="E1240" t="s">
        <v>254</v>
      </c>
      <c r="F1240" t="s">
        <v>181</v>
      </c>
      <c r="G1240" t="s">
        <v>182</v>
      </c>
      <c r="H1240" t="s">
        <v>32</v>
      </c>
      <c r="I1240" t="s">
        <v>33</v>
      </c>
      <c r="J1240" t="s">
        <v>423</v>
      </c>
      <c r="K1240" t="s">
        <v>424</v>
      </c>
      <c r="P1240" t="s">
        <v>423</v>
      </c>
      <c r="Q1240" t="s">
        <v>424</v>
      </c>
    </row>
    <row r="1241" spans="1:17" x14ac:dyDescent="0.35">
      <c r="A1241" t="str">
        <f>VLOOKUP(D1241,'[1]EA osa'!A70:F978,6,FALSE)</f>
        <v>Põhitegevuse kulud</v>
      </c>
      <c r="B1241" t="s">
        <v>400</v>
      </c>
      <c r="C1241">
        <v>8000</v>
      </c>
      <c r="D1241" s="1">
        <v>551460</v>
      </c>
      <c r="E1241" t="s">
        <v>400</v>
      </c>
      <c r="F1241" t="s">
        <v>181</v>
      </c>
      <c r="G1241" t="s">
        <v>182</v>
      </c>
      <c r="H1241" t="s">
        <v>32</v>
      </c>
      <c r="I1241" t="s">
        <v>33</v>
      </c>
      <c r="J1241" t="s">
        <v>423</v>
      </c>
      <c r="K1241" t="s">
        <v>424</v>
      </c>
      <c r="P1241" t="s">
        <v>423</v>
      </c>
      <c r="Q1241" t="s">
        <v>424</v>
      </c>
    </row>
    <row r="1242" spans="1:17" x14ac:dyDescent="0.35">
      <c r="A1242" t="str">
        <f>VLOOKUP(D1242,'[1]EA osa'!A71:F979,6,FALSE)</f>
        <v>Põhitegevuse kulud</v>
      </c>
      <c r="B1242" t="s">
        <v>254</v>
      </c>
      <c r="C1242">
        <v>17882</v>
      </c>
      <c r="D1242" s="1">
        <v>551480</v>
      </c>
      <c r="E1242" t="s">
        <v>254</v>
      </c>
      <c r="F1242" t="s">
        <v>181</v>
      </c>
      <c r="G1242" t="s">
        <v>182</v>
      </c>
      <c r="H1242" t="s">
        <v>70</v>
      </c>
      <c r="I1242" t="s">
        <v>71</v>
      </c>
      <c r="J1242" t="s">
        <v>423</v>
      </c>
      <c r="K1242" t="s">
        <v>424</v>
      </c>
      <c r="P1242" t="s">
        <v>423</v>
      </c>
      <c r="Q1242" t="s">
        <v>424</v>
      </c>
    </row>
    <row r="1243" spans="1:17" x14ac:dyDescent="0.35">
      <c r="A1243" t="str">
        <f>VLOOKUP(D1243,'[1]EA osa'!A72:F980,6,FALSE)</f>
        <v>Põhitegevuse kulud</v>
      </c>
      <c r="B1243" t="s">
        <v>400</v>
      </c>
      <c r="C1243">
        <v>3000</v>
      </c>
      <c r="D1243" s="1">
        <v>551460</v>
      </c>
      <c r="E1243" t="s">
        <v>400</v>
      </c>
      <c r="F1243" t="s">
        <v>181</v>
      </c>
      <c r="G1243" t="s">
        <v>182</v>
      </c>
      <c r="H1243" t="s">
        <v>70</v>
      </c>
      <c r="I1243" t="s">
        <v>71</v>
      </c>
      <c r="J1243" t="s">
        <v>423</v>
      </c>
      <c r="K1243" t="s">
        <v>424</v>
      </c>
      <c r="P1243" t="s">
        <v>423</v>
      </c>
      <c r="Q1243" t="s">
        <v>424</v>
      </c>
    </row>
    <row r="1244" spans="1:17" x14ac:dyDescent="0.35">
      <c r="A1244" t="str">
        <f>VLOOKUP(D1244,'[1]EA osa'!A73:F981,6,FALSE)</f>
        <v>Põhitegevuse kulud</v>
      </c>
      <c r="B1244" t="s">
        <v>251</v>
      </c>
      <c r="C1244">
        <v>2000</v>
      </c>
      <c r="D1244" s="1">
        <v>413402</v>
      </c>
      <c r="E1244" t="s">
        <v>253</v>
      </c>
      <c r="F1244" t="s">
        <v>77</v>
      </c>
      <c r="G1244" t="s">
        <v>78</v>
      </c>
      <c r="H1244" t="s">
        <v>152</v>
      </c>
      <c r="I1244" t="s">
        <v>153</v>
      </c>
      <c r="N1244" t="s">
        <v>250</v>
      </c>
      <c r="O1244" t="s">
        <v>251</v>
      </c>
    </row>
    <row r="1245" spans="1:17" x14ac:dyDescent="0.35">
      <c r="A1245" t="str">
        <f>VLOOKUP(D1245,'[1]EA osa'!A74:F982,6,FALSE)</f>
        <v>Põhitegevuse kulud</v>
      </c>
      <c r="B1245" t="s">
        <v>254</v>
      </c>
      <c r="C1245">
        <v>368</v>
      </c>
      <c r="D1245" s="1">
        <v>551480</v>
      </c>
      <c r="E1245" t="s">
        <v>254</v>
      </c>
      <c r="F1245" t="s">
        <v>181</v>
      </c>
      <c r="G1245" t="s">
        <v>182</v>
      </c>
      <c r="H1245" t="s">
        <v>528</v>
      </c>
      <c r="I1245" t="s">
        <v>529</v>
      </c>
      <c r="J1245" t="s">
        <v>423</v>
      </c>
      <c r="K1245" t="s">
        <v>424</v>
      </c>
      <c r="P1245" t="s">
        <v>423</v>
      </c>
      <c r="Q1245" t="s">
        <v>424</v>
      </c>
    </row>
    <row r="1246" spans="1:17" x14ac:dyDescent="0.35">
      <c r="A1246" t="str">
        <f>VLOOKUP(D1246,'[1]EA osa'!A75:F983,6,FALSE)</f>
        <v>Põhitegevuse kulud</v>
      </c>
      <c r="B1246" t="s">
        <v>254</v>
      </c>
      <c r="C1246">
        <v>5151</v>
      </c>
      <c r="D1246" s="1">
        <v>551480</v>
      </c>
      <c r="E1246" t="s">
        <v>254</v>
      </c>
      <c r="F1246" t="s">
        <v>181</v>
      </c>
      <c r="G1246" t="s">
        <v>182</v>
      </c>
      <c r="H1246" t="s">
        <v>275</v>
      </c>
      <c r="I1246" t="s">
        <v>276</v>
      </c>
      <c r="J1246" t="s">
        <v>423</v>
      </c>
      <c r="K1246" t="s">
        <v>424</v>
      </c>
      <c r="P1246" t="s">
        <v>423</v>
      </c>
      <c r="Q1246" t="s">
        <v>424</v>
      </c>
    </row>
    <row r="1247" spans="1:17" x14ac:dyDescent="0.35">
      <c r="A1247" t="str">
        <f>VLOOKUP(D1247,'[1]EA osa'!A76:F984,6,FALSE)</f>
        <v>Põhitegevuse kulud</v>
      </c>
      <c r="B1247" t="s">
        <v>1107</v>
      </c>
      <c r="C1247">
        <v>142000</v>
      </c>
      <c r="D1247" s="1">
        <v>552490</v>
      </c>
      <c r="E1247" t="s">
        <v>151</v>
      </c>
      <c r="F1247" t="s">
        <v>77</v>
      </c>
      <c r="G1247" t="s">
        <v>78</v>
      </c>
      <c r="H1247" t="s">
        <v>152</v>
      </c>
      <c r="I1247" t="s">
        <v>153</v>
      </c>
      <c r="N1247" t="s">
        <v>154</v>
      </c>
      <c r="O1247" t="s">
        <v>155</v>
      </c>
    </row>
    <row r="1248" spans="1:17" x14ac:dyDescent="0.35">
      <c r="A1248" t="str">
        <f>VLOOKUP(D1248,'[1]EA osa'!A77:F985,6,FALSE)</f>
        <v>Põhitegevuse kulud</v>
      </c>
      <c r="B1248" t="s">
        <v>254</v>
      </c>
      <c r="C1248">
        <v>8996</v>
      </c>
      <c r="D1248" s="1">
        <v>551480</v>
      </c>
      <c r="E1248" t="s">
        <v>254</v>
      </c>
      <c r="F1248" t="s">
        <v>181</v>
      </c>
      <c r="G1248" t="s">
        <v>182</v>
      </c>
      <c r="H1248" t="s">
        <v>129</v>
      </c>
      <c r="I1248" t="s">
        <v>130</v>
      </c>
      <c r="J1248" t="s">
        <v>423</v>
      </c>
      <c r="K1248" t="s">
        <v>424</v>
      </c>
      <c r="P1248" t="s">
        <v>423</v>
      </c>
      <c r="Q1248" t="s">
        <v>424</v>
      </c>
    </row>
    <row r="1249" spans="1:17" x14ac:dyDescent="0.35">
      <c r="A1249" t="str">
        <f>VLOOKUP(D1249,'[1]EA osa'!A78:F986,6,FALSE)</f>
        <v>Põhitegevuse kulud</v>
      </c>
      <c r="B1249" t="s">
        <v>1108</v>
      </c>
      <c r="C1249">
        <v>4870</v>
      </c>
      <c r="D1249" s="1">
        <v>554090</v>
      </c>
      <c r="E1249" t="s">
        <v>698</v>
      </c>
      <c r="F1249" t="s">
        <v>127</v>
      </c>
      <c r="G1249" t="s">
        <v>128</v>
      </c>
      <c r="H1249" t="s">
        <v>129</v>
      </c>
      <c r="I1249" t="s">
        <v>130</v>
      </c>
    </row>
    <row r="1250" spans="1:17" x14ac:dyDescent="0.35">
      <c r="A1250" t="str">
        <f>VLOOKUP(D1250,'[1]EA osa'!A79:F987,6,FALSE)</f>
        <v>Põhitegevuse kulud</v>
      </c>
      <c r="B1250" t="s">
        <v>254</v>
      </c>
      <c r="C1250">
        <v>3340</v>
      </c>
      <c r="D1250" s="1">
        <v>551480</v>
      </c>
      <c r="E1250" t="s">
        <v>254</v>
      </c>
      <c r="F1250" t="s">
        <v>181</v>
      </c>
      <c r="G1250" t="s">
        <v>182</v>
      </c>
      <c r="H1250" t="s">
        <v>158</v>
      </c>
      <c r="I1250" t="s">
        <v>159</v>
      </c>
      <c r="J1250" t="s">
        <v>423</v>
      </c>
      <c r="K1250" t="s">
        <v>424</v>
      </c>
      <c r="P1250" t="s">
        <v>423</v>
      </c>
      <c r="Q1250" t="s">
        <v>424</v>
      </c>
    </row>
    <row r="1251" spans="1:17" x14ac:dyDescent="0.35">
      <c r="A1251" t="str">
        <f>VLOOKUP(D1251,'[1]EA osa'!A80:F988,6,FALSE)</f>
        <v>Põhitegevuse kulud</v>
      </c>
      <c r="B1251" t="s">
        <v>254</v>
      </c>
      <c r="C1251">
        <v>568</v>
      </c>
      <c r="D1251" s="1">
        <v>551480</v>
      </c>
      <c r="E1251" t="s">
        <v>254</v>
      </c>
      <c r="F1251" t="s">
        <v>181</v>
      </c>
      <c r="G1251" t="s">
        <v>182</v>
      </c>
      <c r="H1251" t="s">
        <v>202</v>
      </c>
      <c r="I1251" t="s">
        <v>203</v>
      </c>
      <c r="J1251" t="s">
        <v>423</v>
      </c>
      <c r="K1251" t="s">
        <v>424</v>
      </c>
      <c r="P1251" t="s">
        <v>423</v>
      </c>
      <c r="Q1251" t="s">
        <v>424</v>
      </c>
    </row>
    <row r="1252" spans="1:17" x14ac:dyDescent="0.35">
      <c r="A1252" t="str">
        <f>VLOOKUP(D1252,'[1]EA osa'!A81:F989,6,FALSE)</f>
        <v>Põhitegevuse kulud</v>
      </c>
      <c r="B1252" t="s">
        <v>254</v>
      </c>
      <c r="C1252">
        <v>820</v>
      </c>
      <c r="D1252" s="1">
        <v>551480</v>
      </c>
      <c r="E1252" t="s">
        <v>254</v>
      </c>
      <c r="F1252" t="s">
        <v>181</v>
      </c>
      <c r="G1252" t="s">
        <v>182</v>
      </c>
      <c r="H1252" t="s">
        <v>183</v>
      </c>
      <c r="I1252" t="s">
        <v>184</v>
      </c>
      <c r="J1252" t="s">
        <v>423</v>
      </c>
      <c r="K1252" t="s">
        <v>424</v>
      </c>
      <c r="P1252" t="s">
        <v>423</v>
      </c>
      <c r="Q1252" t="s">
        <v>424</v>
      </c>
    </row>
    <row r="1253" spans="1:17" x14ac:dyDescent="0.35">
      <c r="A1253" t="str">
        <f>VLOOKUP(D1253,'[1]EA osa'!A82:F990,6,FALSE)</f>
        <v>Põhitegevuse kulud</v>
      </c>
      <c r="B1253" t="s">
        <v>811</v>
      </c>
      <c r="C1253">
        <v>768</v>
      </c>
      <c r="D1253" s="1">
        <v>550010</v>
      </c>
      <c r="E1253" t="s">
        <v>811</v>
      </c>
      <c r="F1253" t="s">
        <v>181</v>
      </c>
      <c r="G1253" t="s">
        <v>182</v>
      </c>
      <c r="H1253" t="s">
        <v>183</v>
      </c>
      <c r="I1253" t="s">
        <v>184</v>
      </c>
      <c r="J1253" t="s">
        <v>423</v>
      </c>
      <c r="K1253" t="s">
        <v>424</v>
      </c>
      <c r="P1253" t="s">
        <v>423</v>
      </c>
      <c r="Q1253" t="s">
        <v>424</v>
      </c>
    </row>
    <row r="1254" spans="1:17" x14ac:dyDescent="0.35">
      <c r="A1254" t="str">
        <f>VLOOKUP(D1254,'[1]EA osa'!A83:F991,6,FALSE)</f>
        <v>Põhitegevuse kulud</v>
      </c>
      <c r="B1254" t="s">
        <v>254</v>
      </c>
      <c r="C1254">
        <v>55294</v>
      </c>
      <c r="D1254" s="1">
        <v>551480</v>
      </c>
      <c r="E1254" t="s">
        <v>254</v>
      </c>
      <c r="F1254" t="s">
        <v>181</v>
      </c>
      <c r="G1254" t="s">
        <v>182</v>
      </c>
      <c r="H1254" t="s">
        <v>20</v>
      </c>
      <c r="I1254" t="s">
        <v>21</v>
      </c>
      <c r="J1254" t="s">
        <v>423</v>
      </c>
      <c r="K1254" t="s">
        <v>424</v>
      </c>
      <c r="P1254" t="s">
        <v>423</v>
      </c>
      <c r="Q1254" t="s">
        <v>424</v>
      </c>
    </row>
    <row r="1255" spans="1:17" x14ac:dyDescent="0.35">
      <c r="A1255" t="str">
        <f>VLOOKUP(D1255,'[1]EA osa'!A84:F992,6,FALSE)</f>
        <v>Põhitegevuse kulud</v>
      </c>
      <c r="B1255" t="s">
        <v>400</v>
      </c>
      <c r="C1255">
        <v>6148</v>
      </c>
      <c r="D1255" s="1">
        <v>551460</v>
      </c>
      <c r="E1255" t="s">
        <v>400</v>
      </c>
      <c r="F1255" t="s">
        <v>181</v>
      </c>
      <c r="G1255" t="s">
        <v>182</v>
      </c>
      <c r="H1255" t="s">
        <v>20</v>
      </c>
      <c r="I1255" t="s">
        <v>21</v>
      </c>
      <c r="J1255" t="s">
        <v>423</v>
      </c>
      <c r="K1255" t="s">
        <v>424</v>
      </c>
      <c r="P1255" t="s">
        <v>423</v>
      </c>
      <c r="Q1255" t="s">
        <v>424</v>
      </c>
    </row>
    <row r="1256" spans="1:17" x14ac:dyDescent="0.35">
      <c r="A1256" t="str">
        <f>VLOOKUP(D1256,'[1]EA osa'!A85:F993,6,FALSE)</f>
        <v>Põhitegevuse kulud</v>
      </c>
      <c r="B1256" t="s">
        <v>811</v>
      </c>
      <c r="C1256">
        <v>21720</v>
      </c>
      <c r="D1256" s="1">
        <v>550010</v>
      </c>
      <c r="E1256" t="s">
        <v>811</v>
      </c>
      <c r="F1256" t="s">
        <v>181</v>
      </c>
      <c r="G1256" t="s">
        <v>182</v>
      </c>
      <c r="H1256" t="s">
        <v>20</v>
      </c>
      <c r="I1256" t="s">
        <v>21</v>
      </c>
      <c r="J1256" t="s">
        <v>423</v>
      </c>
      <c r="K1256" t="s">
        <v>424</v>
      </c>
      <c r="P1256" t="s">
        <v>423</v>
      </c>
      <c r="Q1256" t="s">
        <v>424</v>
      </c>
    </row>
    <row r="1257" spans="1:17" x14ac:dyDescent="0.35">
      <c r="A1257" t="str">
        <f>VLOOKUP(D1257,'[1]EA osa'!A86:F994,6,FALSE)</f>
        <v>Põhitegevuse kulud</v>
      </c>
      <c r="B1257" t="s">
        <v>885</v>
      </c>
      <c r="C1257">
        <v>2600</v>
      </c>
      <c r="D1257" s="1">
        <v>550002</v>
      </c>
      <c r="E1257" t="s">
        <v>885</v>
      </c>
      <c r="F1257" t="s">
        <v>181</v>
      </c>
      <c r="G1257" t="s">
        <v>182</v>
      </c>
      <c r="H1257" t="s">
        <v>20</v>
      </c>
      <c r="I1257" t="s">
        <v>21</v>
      </c>
      <c r="J1257" t="s">
        <v>423</v>
      </c>
      <c r="K1257" t="s">
        <v>424</v>
      </c>
      <c r="P1257" t="s">
        <v>423</v>
      </c>
      <c r="Q1257" t="s">
        <v>424</v>
      </c>
    </row>
    <row r="1258" spans="1:17" x14ac:dyDescent="0.35">
      <c r="A1258" t="str">
        <f>VLOOKUP(D1258,'[1]EA osa'!A87:F995,6,FALSE)</f>
        <v>Põhitegevuse tulud</v>
      </c>
      <c r="B1258" t="s">
        <v>1109</v>
      </c>
      <c r="C1258">
        <v>500</v>
      </c>
      <c r="D1258" s="1">
        <v>350002</v>
      </c>
      <c r="E1258" t="s">
        <v>229</v>
      </c>
      <c r="F1258" t="s">
        <v>390</v>
      </c>
      <c r="G1258" t="s">
        <v>391</v>
      </c>
      <c r="H1258" t="s">
        <v>112</v>
      </c>
      <c r="I1258" t="s">
        <v>113</v>
      </c>
    </row>
    <row r="1259" spans="1:17" x14ac:dyDescent="0.35">
      <c r="A1259" t="str">
        <f>VLOOKUP(D1259,'[1]EA osa'!A88:F996,6,FALSE)</f>
        <v>Põhitegevuse tulud</v>
      </c>
      <c r="B1259" t="s">
        <v>1110</v>
      </c>
      <c r="C1259">
        <v>9092</v>
      </c>
      <c r="D1259" s="1">
        <v>350000</v>
      </c>
      <c r="E1259" t="s">
        <v>136</v>
      </c>
      <c r="F1259" t="s">
        <v>390</v>
      </c>
      <c r="G1259" t="s">
        <v>391</v>
      </c>
      <c r="H1259" t="s">
        <v>112</v>
      </c>
      <c r="I1259" t="s">
        <v>113</v>
      </c>
    </row>
    <row r="1260" spans="1:17" x14ac:dyDescent="0.35">
      <c r="A1260" t="str">
        <f>VLOOKUP(D1260,'[1]EA osa'!A89:F997,6,FALSE)</f>
        <v>Põhitegevuse kulud</v>
      </c>
      <c r="B1260" t="s">
        <v>1111</v>
      </c>
      <c r="C1260">
        <v>1500</v>
      </c>
      <c r="D1260" s="1">
        <v>552490</v>
      </c>
      <c r="E1260" t="s">
        <v>151</v>
      </c>
      <c r="F1260" t="s">
        <v>77</v>
      </c>
      <c r="G1260" t="s">
        <v>78</v>
      </c>
      <c r="H1260" t="s">
        <v>152</v>
      </c>
      <c r="I1260" t="s">
        <v>153</v>
      </c>
      <c r="N1260" t="s">
        <v>328</v>
      </c>
      <c r="O1260" t="s">
        <v>329</v>
      </c>
    </row>
    <row r="1261" spans="1:17" x14ac:dyDescent="0.35">
      <c r="A1261" t="str">
        <f>VLOOKUP(D1261,'[1]EA osa'!A90:F998,6,FALSE)</f>
        <v>Põhitegevuse kulud</v>
      </c>
      <c r="B1261" t="s">
        <v>400</v>
      </c>
      <c r="C1261">
        <v>93</v>
      </c>
      <c r="D1261" s="1">
        <v>551460</v>
      </c>
      <c r="E1261" t="s">
        <v>400</v>
      </c>
      <c r="F1261" t="s">
        <v>200</v>
      </c>
      <c r="G1261" t="s">
        <v>201</v>
      </c>
      <c r="H1261" t="s">
        <v>202</v>
      </c>
      <c r="I1261" t="s">
        <v>203</v>
      </c>
      <c r="J1261" t="s">
        <v>423</v>
      </c>
      <c r="K1261" t="s">
        <v>424</v>
      </c>
      <c r="P1261" t="s">
        <v>423</v>
      </c>
      <c r="Q1261" t="s">
        <v>424</v>
      </c>
    </row>
    <row r="1262" spans="1:17" x14ac:dyDescent="0.35">
      <c r="A1262" t="str">
        <f>VLOOKUP(D1262,'[1]EA osa'!A91:F999,6,FALSE)</f>
        <v>Põhitegevuse kulud</v>
      </c>
      <c r="B1262" t="s">
        <v>1112</v>
      </c>
      <c r="C1262">
        <v>6</v>
      </c>
      <c r="D1262" s="1">
        <v>5064</v>
      </c>
      <c r="E1262" t="s">
        <v>67</v>
      </c>
      <c r="F1262" t="s">
        <v>77</v>
      </c>
      <c r="G1262" t="s">
        <v>78</v>
      </c>
      <c r="H1262" t="s">
        <v>152</v>
      </c>
      <c r="I1262" t="s">
        <v>153</v>
      </c>
      <c r="N1262" t="s">
        <v>328</v>
      </c>
      <c r="O1262" t="s">
        <v>329</v>
      </c>
    </row>
    <row r="1263" spans="1:17" x14ac:dyDescent="0.35">
      <c r="A1263" t="str">
        <f>VLOOKUP(D1263,'[1]EA osa'!A92:F1000,6,FALSE)</f>
        <v>Põhitegevuse kulud</v>
      </c>
      <c r="B1263" t="s">
        <v>811</v>
      </c>
      <c r="C1263">
        <v>2532</v>
      </c>
      <c r="D1263" s="1">
        <v>550010</v>
      </c>
      <c r="E1263" t="s">
        <v>811</v>
      </c>
      <c r="F1263" t="s">
        <v>200</v>
      </c>
      <c r="G1263" t="s">
        <v>201</v>
      </c>
      <c r="H1263" t="s">
        <v>202</v>
      </c>
      <c r="I1263" t="s">
        <v>203</v>
      </c>
      <c r="J1263" t="s">
        <v>423</v>
      </c>
      <c r="K1263" t="s">
        <v>424</v>
      </c>
      <c r="P1263" t="s">
        <v>423</v>
      </c>
      <c r="Q1263" t="s">
        <v>424</v>
      </c>
    </row>
    <row r="1264" spans="1:17" x14ac:dyDescent="0.35">
      <c r="A1264" t="str">
        <f>VLOOKUP(D1264,'[1]EA osa'!A93:F1001,6,FALSE)</f>
        <v>Põhitegevuse kulud</v>
      </c>
      <c r="B1264" t="s">
        <v>1113</v>
      </c>
      <c r="C1264">
        <v>228</v>
      </c>
      <c r="D1264" s="1">
        <v>5063</v>
      </c>
      <c r="E1264" t="s">
        <v>72</v>
      </c>
      <c r="F1264" t="s">
        <v>77</v>
      </c>
      <c r="G1264" t="s">
        <v>78</v>
      </c>
      <c r="H1264" t="s">
        <v>152</v>
      </c>
      <c r="I1264" t="s">
        <v>153</v>
      </c>
      <c r="N1264" t="s">
        <v>328</v>
      </c>
      <c r="O1264" t="s">
        <v>329</v>
      </c>
    </row>
    <row r="1265" spans="1:17" x14ac:dyDescent="0.35">
      <c r="A1265" t="str">
        <f>VLOOKUP(D1265,'[1]EA osa'!A94:F1002,6,FALSE)</f>
        <v>Põhitegevuse kulud</v>
      </c>
      <c r="B1265" t="s">
        <v>400</v>
      </c>
      <c r="C1265">
        <v>140</v>
      </c>
      <c r="D1265" s="1">
        <v>551460</v>
      </c>
      <c r="E1265" t="s">
        <v>400</v>
      </c>
      <c r="F1265" t="s">
        <v>306</v>
      </c>
      <c r="G1265" t="s">
        <v>307</v>
      </c>
      <c r="H1265" t="s">
        <v>158</v>
      </c>
      <c r="I1265" t="s">
        <v>159</v>
      </c>
      <c r="J1265" t="s">
        <v>423</v>
      </c>
      <c r="K1265" t="s">
        <v>424</v>
      </c>
      <c r="P1265" t="s">
        <v>423</v>
      </c>
      <c r="Q1265" t="s">
        <v>424</v>
      </c>
    </row>
    <row r="1266" spans="1:17" x14ac:dyDescent="0.35">
      <c r="A1266" t="str">
        <f>VLOOKUP(D1266,'[1]EA osa'!A95:F1003,6,FALSE)</f>
        <v>Põhitegevuse kulud</v>
      </c>
      <c r="B1266" t="s">
        <v>811</v>
      </c>
      <c r="C1266">
        <v>2554</v>
      </c>
      <c r="D1266" s="1">
        <v>550010</v>
      </c>
      <c r="E1266" t="s">
        <v>811</v>
      </c>
      <c r="F1266" t="s">
        <v>306</v>
      </c>
      <c r="G1266" t="s">
        <v>307</v>
      </c>
      <c r="H1266" t="s">
        <v>158</v>
      </c>
      <c r="I1266" t="s">
        <v>159</v>
      </c>
      <c r="J1266" t="s">
        <v>423</v>
      </c>
      <c r="K1266" t="s">
        <v>424</v>
      </c>
      <c r="P1266" t="s">
        <v>423</v>
      </c>
      <c r="Q1266" t="s">
        <v>424</v>
      </c>
    </row>
    <row r="1267" spans="1:17" x14ac:dyDescent="0.35">
      <c r="A1267" t="str">
        <f>VLOOKUP(D1267,'[1]EA osa'!A96:F1004,6,FALSE)</f>
        <v>Põhitegevuse kulud</v>
      </c>
      <c r="B1267" t="s">
        <v>1114</v>
      </c>
      <c r="C1267">
        <v>690</v>
      </c>
      <c r="D1267" s="1">
        <v>5005</v>
      </c>
      <c r="E1267" t="s">
        <v>171</v>
      </c>
      <c r="F1267" t="s">
        <v>77</v>
      </c>
      <c r="G1267" t="s">
        <v>78</v>
      </c>
      <c r="H1267" t="s">
        <v>152</v>
      </c>
      <c r="I1267" t="s">
        <v>153</v>
      </c>
      <c r="N1267" t="s">
        <v>328</v>
      </c>
      <c r="O1267" t="s">
        <v>329</v>
      </c>
    </row>
    <row r="1268" spans="1:17" x14ac:dyDescent="0.35">
      <c r="A1268" t="str">
        <f>VLOOKUP(D1268,'[1]EA osa'!A97:F1005,6,FALSE)</f>
        <v>Põhitegevuse kulud</v>
      </c>
      <c r="B1268" t="s">
        <v>811</v>
      </c>
      <c r="C1268">
        <v>1008</v>
      </c>
      <c r="D1268" s="1">
        <v>550010</v>
      </c>
      <c r="E1268" t="s">
        <v>811</v>
      </c>
      <c r="F1268" t="s">
        <v>539</v>
      </c>
      <c r="G1268" t="s">
        <v>540</v>
      </c>
      <c r="H1268" t="s">
        <v>348</v>
      </c>
      <c r="I1268" t="s">
        <v>349</v>
      </c>
      <c r="J1268" t="s">
        <v>423</v>
      </c>
      <c r="K1268" t="s">
        <v>424</v>
      </c>
      <c r="P1268" t="s">
        <v>423</v>
      </c>
      <c r="Q1268" t="s">
        <v>424</v>
      </c>
    </row>
    <row r="1269" spans="1:17" x14ac:dyDescent="0.35">
      <c r="A1269" t="str">
        <f>VLOOKUP(D1269,'[1]EA osa'!A98:F1006,6,FALSE)</f>
        <v>Põhitegevuse kulud</v>
      </c>
      <c r="B1269" t="s">
        <v>254</v>
      </c>
      <c r="C1269">
        <v>170</v>
      </c>
      <c r="D1269" s="1">
        <v>551480</v>
      </c>
      <c r="E1269" t="s">
        <v>254</v>
      </c>
      <c r="F1269" t="s">
        <v>537</v>
      </c>
      <c r="G1269" t="s">
        <v>538</v>
      </c>
      <c r="H1269" t="s">
        <v>535</v>
      </c>
      <c r="I1269" t="s">
        <v>536</v>
      </c>
      <c r="J1269" t="s">
        <v>423</v>
      </c>
      <c r="K1269" t="s">
        <v>424</v>
      </c>
      <c r="P1269" t="s">
        <v>423</v>
      </c>
      <c r="Q1269" t="s">
        <v>424</v>
      </c>
    </row>
    <row r="1270" spans="1:17" x14ac:dyDescent="0.35">
      <c r="A1270" t="str">
        <f>VLOOKUP(D1270,'[1]EA osa'!A99:F1007,6,FALSE)</f>
        <v>Põhitegevuse kulud</v>
      </c>
      <c r="B1270" t="s">
        <v>811</v>
      </c>
      <c r="C1270">
        <v>732</v>
      </c>
      <c r="D1270" s="1">
        <v>550010</v>
      </c>
      <c r="E1270" t="s">
        <v>811</v>
      </c>
      <c r="F1270" t="s">
        <v>537</v>
      </c>
      <c r="G1270" t="s">
        <v>538</v>
      </c>
      <c r="H1270" t="s">
        <v>535</v>
      </c>
      <c r="I1270" t="s">
        <v>536</v>
      </c>
      <c r="J1270" t="s">
        <v>423</v>
      </c>
      <c r="K1270" t="s">
        <v>424</v>
      </c>
      <c r="P1270" t="s">
        <v>423</v>
      </c>
      <c r="Q1270" t="s">
        <v>424</v>
      </c>
    </row>
    <row r="1271" spans="1:17" x14ac:dyDescent="0.35">
      <c r="A1271" t="str">
        <f>VLOOKUP(D1271,'[1]EA osa'!A100:F1008,6,FALSE)</f>
        <v>Põhitegevuse kulud</v>
      </c>
      <c r="B1271" t="s">
        <v>254</v>
      </c>
      <c r="C1271">
        <v>200</v>
      </c>
      <c r="D1271" s="1">
        <v>551480</v>
      </c>
      <c r="E1271" t="s">
        <v>254</v>
      </c>
      <c r="F1271" t="s">
        <v>530</v>
      </c>
      <c r="G1271" t="s">
        <v>531</v>
      </c>
      <c r="H1271" t="s">
        <v>275</v>
      </c>
      <c r="I1271" t="s">
        <v>276</v>
      </c>
      <c r="J1271" t="s">
        <v>423</v>
      </c>
      <c r="K1271" t="s">
        <v>424</v>
      </c>
      <c r="P1271" t="s">
        <v>423</v>
      </c>
      <c r="Q1271" t="s">
        <v>424</v>
      </c>
    </row>
    <row r="1272" spans="1:17" x14ac:dyDescent="0.35">
      <c r="A1272" t="str">
        <f>VLOOKUP(D1272,'[1]EA osa'!A101:F1009,6,FALSE)</f>
        <v>Põhitegevuse kulud</v>
      </c>
      <c r="B1272" t="s">
        <v>811</v>
      </c>
      <c r="C1272">
        <v>1320</v>
      </c>
      <c r="D1272" s="1">
        <v>550010</v>
      </c>
      <c r="E1272" t="s">
        <v>811</v>
      </c>
      <c r="F1272" t="s">
        <v>530</v>
      </c>
      <c r="G1272" t="s">
        <v>531</v>
      </c>
      <c r="H1272" t="s">
        <v>275</v>
      </c>
      <c r="I1272" t="s">
        <v>276</v>
      </c>
      <c r="J1272" t="s">
        <v>423</v>
      </c>
      <c r="K1272" t="s">
        <v>424</v>
      </c>
      <c r="P1272" t="s">
        <v>423</v>
      </c>
      <c r="Q1272" t="s">
        <v>424</v>
      </c>
    </row>
    <row r="1273" spans="1:17" x14ac:dyDescent="0.35">
      <c r="A1273" t="str">
        <f>VLOOKUP(D1273,'[1]EA osa'!A102:F1010,6,FALSE)</f>
        <v>Põhitegevuse kulud</v>
      </c>
      <c r="B1273" t="s">
        <v>254</v>
      </c>
      <c r="C1273">
        <v>2607</v>
      </c>
      <c r="D1273" s="1">
        <v>551480</v>
      </c>
      <c r="E1273" t="s">
        <v>254</v>
      </c>
      <c r="F1273" t="s">
        <v>127</v>
      </c>
      <c r="G1273" t="s">
        <v>128</v>
      </c>
      <c r="H1273" t="s">
        <v>129</v>
      </c>
      <c r="I1273" t="s">
        <v>130</v>
      </c>
      <c r="J1273" t="s">
        <v>423</v>
      </c>
      <c r="K1273" t="s">
        <v>424</v>
      </c>
      <c r="P1273" t="s">
        <v>423</v>
      </c>
      <c r="Q1273" t="s">
        <v>424</v>
      </c>
    </row>
    <row r="1274" spans="1:17" x14ac:dyDescent="0.35">
      <c r="A1274" t="str">
        <f>VLOOKUP(D1274,'[1]EA osa'!A103:F1011,6,FALSE)</f>
        <v>Põhitegevuse kulud</v>
      </c>
      <c r="B1274" t="s">
        <v>400</v>
      </c>
      <c r="C1274">
        <v>2000</v>
      </c>
      <c r="D1274" s="1">
        <v>551460</v>
      </c>
      <c r="E1274" t="s">
        <v>400</v>
      </c>
      <c r="F1274" t="s">
        <v>127</v>
      </c>
      <c r="G1274" t="s">
        <v>128</v>
      </c>
      <c r="H1274" t="s">
        <v>129</v>
      </c>
      <c r="I1274" t="s">
        <v>130</v>
      </c>
      <c r="J1274" t="s">
        <v>423</v>
      </c>
      <c r="K1274" t="s">
        <v>424</v>
      </c>
      <c r="P1274" t="s">
        <v>423</v>
      </c>
      <c r="Q1274" t="s">
        <v>424</v>
      </c>
    </row>
    <row r="1275" spans="1:17" x14ac:dyDescent="0.35">
      <c r="A1275" t="str">
        <f>VLOOKUP(D1275,'[1]EA osa'!A104:F1012,6,FALSE)</f>
        <v>Põhitegevuse kulud</v>
      </c>
      <c r="B1275" t="s">
        <v>811</v>
      </c>
      <c r="C1275">
        <v>840</v>
      </c>
      <c r="D1275" s="1">
        <v>550010</v>
      </c>
      <c r="E1275" t="s">
        <v>811</v>
      </c>
      <c r="F1275" t="s">
        <v>127</v>
      </c>
      <c r="G1275" t="s">
        <v>128</v>
      </c>
      <c r="H1275" t="s">
        <v>129</v>
      </c>
      <c r="I1275" t="s">
        <v>130</v>
      </c>
      <c r="J1275" t="s">
        <v>423</v>
      </c>
      <c r="K1275" t="s">
        <v>424</v>
      </c>
      <c r="P1275" t="s">
        <v>423</v>
      </c>
      <c r="Q1275" t="s">
        <v>424</v>
      </c>
    </row>
    <row r="1276" spans="1:17" x14ac:dyDescent="0.35">
      <c r="A1276" t="str">
        <f>VLOOKUP(D1276,'[1]EA osa'!A105:F1013,6,FALSE)</f>
        <v>Põhitegevuse kulud</v>
      </c>
      <c r="B1276" t="s">
        <v>254</v>
      </c>
      <c r="C1276">
        <v>5440</v>
      </c>
      <c r="D1276" s="1">
        <v>551480</v>
      </c>
      <c r="E1276" t="s">
        <v>254</v>
      </c>
      <c r="F1276" t="s">
        <v>299</v>
      </c>
      <c r="G1276" t="s">
        <v>300</v>
      </c>
      <c r="H1276" t="s">
        <v>32</v>
      </c>
      <c r="I1276" t="s">
        <v>33</v>
      </c>
      <c r="J1276" t="s">
        <v>423</v>
      </c>
      <c r="K1276" t="s">
        <v>424</v>
      </c>
      <c r="P1276" t="s">
        <v>423</v>
      </c>
      <c r="Q1276" t="s">
        <v>424</v>
      </c>
    </row>
    <row r="1277" spans="1:17" x14ac:dyDescent="0.35">
      <c r="A1277" t="str">
        <f>VLOOKUP(D1277,'[1]EA osa'!A106:F1014,6,FALSE)</f>
        <v>Põhitegevuse kulud</v>
      </c>
      <c r="B1277" t="s">
        <v>1115</v>
      </c>
      <c r="C1277">
        <v>10000</v>
      </c>
      <c r="D1277" s="1">
        <v>413900</v>
      </c>
      <c r="E1277" t="s">
        <v>246</v>
      </c>
      <c r="F1277" t="s">
        <v>77</v>
      </c>
      <c r="G1277" t="s">
        <v>78</v>
      </c>
      <c r="H1277" t="s">
        <v>152</v>
      </c>
      <c r="I1277" t="s">
        <v>153</v>
      </c>
      <c r="N1277" t="s">
        <v>244</v>
      </c>
      <c r="O1277" t="s">
        <v>245</v>
      </c>
    </row>
    <row r="1278" spans="1:17" x14ac:dyDescent="0.35">
      <c r="A1278" t="str">
        <f>VLOOKUP(D1278,'[1]EA osa'!A107:F1015,6,FALSE)</f>
        <v>Põhitegevuse kulud</v>
      </c>
      <c r="B1278" t="s">
        <v>811</v>
      </c>
      <c r="C1278">
        <v>1800</v>
      </c>
      <c r="D1278" s="1">
        <v>550010</v>
      </c>
      <c r="E1278" t="s">
        <v>811</v>
      </c>
      <c r="F1278" t="s">
        <v>299</v>
      </c>
      <c r="G1278" t="s">
        <v>300</v>
      </c>
      <c r="H1278" t="s">
        <v>32</v>
      </c>
      <c r="I1278" t="s">
        <v>33</v>
      </c>
      <c r="J1278" t="s">
        <v>423</v>
      </c>
      <c r="K1278" t="s">
        <v>424</v>
      </c>
      <c r="P1278" t="s">
        <v>423</v>
      </c>
      <c r="Q1278" t="s">
        <v>424</v>
      </c>
    </row>
    <row r="1279" spans="1:17" x14ac:dyDescent="0.35">
      <c r="A1279" t="str">
        <f>VLOOKUP(D1279,'[1]EA osa'!A108:F1016,6,FALSE)</f>
        <v>Põhitegevuse kulud</v>
      </c>
      <c r="B1279" t="s">
        <v>885</v>
      </c>
      <c r="C1279">
        <v>3280</v>
      </c>
      <c r="D1279" s="1">
        <v>550002</v>
      </c>
      <c r="E1279" t="s">
        <v>885</v>
      </c>
      <c r="F1279" t="s">
        <v>299</v>
      </c>
      <c r="G1279" t="s">
        <v>300</v>
      </c>
      <c r="H1279" t="s">
        <v>32</v>
      </c>
      <c r="I1279" t="s">
        <v>33</v>
      </c>
      <c r="J1279" t="s">
        <v>423</v>
      </c>
      <c r="K1279" t="s">
        <v>424</v>
      </c>
      <c r="P1279" t="s">
        <v>423</v>
      </c>
      <c r="Q1279" t="s">
        <v>424</v>
      </c>
    </row>
    <row r="1280" spans="1:17" x14ac:dyDescent="0.35">
      <c r="A1280" t="str">
        <f>VLOOKUP(D1280,'[1]EA osa'!A109:F1017,6,FALSE)</f>
        <v>Põhitegevuse kulud</v>
      </c>
      <c r="B1280" t="s">
        <v>1116</v>
      </c>
      <c r="C1280">
        <v>3500</v>
      </c>
      <c r="D1280" s="1">
        <v>552490</v>
      </c>
      <c r="E1280" t="s">
        <v>151</v>
      </c>
      <c r="F1280" t="s">
        <v>77</v>
      </c>
      <c r="G1280" t="s">
        <v>78</v>
      </c>
      <c r="H1280" t="s">
        <v>152</v>
      </c>
      <c r="I1280" t="s">
        <v>153</v>
      </c>
      <c r="N1280" t="s">
        <v>1117</v>
      </c>
      <c r="O1280" t="s">
        <v>1118</v>
      </c>
    </row>
    <row r="1281" spans="1:17" x14ac:dyDescent="0.35">
      <c r="A1281" t="str">
        <f>VLOOKUP(D1281,'[1]EA osa'!A110:F1018,6,FALSE)</f>
        <v>Põhitegevuse kulud</v>
      </c>
      <c r="B1281" t="s">
        <v>254</v>
      </c>
      <c r="C1281">
        <v>16347</v>
      </c>
      <c r="D1281" s="1">
        <v>551480</v>
      </c>
      <c r="E1281" t="s">
        <v>254</v>
      </c>
      <c r="F1281" t="s">
        <v>30</v>
      </c>
      <c r="G1281" t="s">
        <v>31</v>
      </c>
      <c r="H1281" t="s">
        <v>32</v>
      </c>
      <c r="I1281" t="s">
        <v>33</v>
      </c>
      <c r="J1281" t="s">
        <v>423</v>
      </c>
      <c r="K1281" t="s">
        <v>424</v>
      </c>
      <c r="P1281" t="s">
        <v>423</v>
      </c>
      <c r="Q1281" t="s">
        <v>424</v>
      </c>
    </row>
    <row r="1282" spans="1:17" x14ac:dyDescent="0.35">
      <c r="A1282" t="str">
        <f>VLOOKUP(D1282,'[1]EA osa'!A111:F1019,6,FALSE)</f>
        <v>Põhitegevuse kulud</v>
      </c>
      <c r="B1282" t="s">
        <v>400</v>
      </c>
      <c r="C1282">
        <v>2465</v>
      </c>
      <c r="D1282" s="1">
        <v>551460</v>
      </c>
      <c r="E1282" t="s">
        <v>400</v>
      </c>
      <c r="F1282" t="s">
        <v>30</v>
      </c>
      <c r="G1282" t="s">
        <v>31</v>
      </c>
      <c r="H1282" t="s">
        <v>32</v>
      </c>
      <c r="I1282" t="s">
        <v>33</v>
      </c>
      <c r="J1282" t="s">
        <v>423</v>
      </c>
      <c r="K1282" t="s">
        <v>424</v>
      </c>
      <c r="P1282" t="s">
        <v>423</v>
      </c>
      <c r="Q1282" t="s">
        <v>424</v>
      </c>
    </row>
    <row r="1283" spans="1:17" x14ac:dyDescent="0.35">
      <c r="A1283" t="str">
        <f>VLOOKUP(D1283,'[1]EA osa'!A112:F1020,6,FALSE)</f>
        <v>Põhitegevuse kulud</v>
      </c>
      <c r="B1283" t="s">
        <v>811</v>
      </c>
      <c r="C1283">
        <v>1212</v>
      </c>
      <c r="D1283" s="1">
        <v>550010</v>
      </c>
      <c r="E1283" t="s">
        <v>811</v>
      </c>
      <c r="F1283" t="s">
        <v>30</v>
      </c>
      <c r="G1283" t="s">
        <v>31</v>
      </c>
      <c r="H1283" t="s">
        <v>32</v>
      </c>
      <c r="I1283" t="s">
        <v>33</v>
      </c>
      <c r="J1283" t="s">
        <v>423</v>
      </c>
      <c r="K1283" t="s">
        <v>424</v>
      </c>
      <c r="P1283" t="s">
        <v>423</v>
      </c>
      <c r="Q1283" t="s">
        <v>424</v>
      </c>
    </row>
    <row r="1284" spans="1:17" x14ac:dyDescent="0.35">
      <c r="A1284" t="str">
        <f>VLOOKUP(D1284,'[1]EA osa'!A113:F1021,6,FALSE)</f>
        <v>Põhitegevuse kulud</v>
      </c>
      <c r="B1284" t="s">
        <v>885</v>
      </c>
      <c r="C1284">
        <v>6040</v>
      </c>
      <c r="D1284" s="1">
        <v>550002</v>
      </c>
      <c r="E1284" t="s">
        <v>885</v>
      </c>
      <c r="F1284" t="s">
        <v>30</v>
      </c>
      <c r="G1284" t="s">
        <v>31</v>
      </c>
      <c r="H1284" t="s">
        <v>32</v>
      </c>
      <c r="I1284" t="s">
        <v>33</v>
      </c>
      <c r="J1284" t="s">
        <v>423</v>
      </c>
      <c r="K1284" t="s">
        <v>424</v>
      </c>
      <c r="P1284" t="s">
        <v>423</v>
      </c>
      <c r="Q1284" t="s">
        <v>424</v>
      </c>
    </row>
    <row r="1285" spans="1:17" x14ac:dyDescent="0.35">
      <c r="A1285" t="str">
        <f>VLOOKUP(D1285,'[1]EA osa'!A114:F1022,6,FALSE)</f>
        <v>Põhitegevuse kulud</v>
      </c>
      <c r="B1285" t="s">
        <v>254</v>
      </c>
      <c r="C1285">
        <v>14009</v>
      </c>
      <c r="D1285" s="1">
        <v>551480</v>
      </c>
      <c r="E1285" t="s">
        <v>254</v>
      </c>
      <c r="F1285" t="s">
        <v>340</v>
      </c>
      <c r="G1285" t="s">
        <v>341</v>
      </c>
      <c r="H1285" t="s">
        <v>32</v>
      </c>
      <c r="I1285" t="s">
        <v>33</v>
      </c>
      <c r="J1285" t="s">
        <v>423</v>
      </c>
      <c r="K1285" t="s">
        <v>424</v>
      </c>
      <c r="P1285" t="s">
        <v>423</v>
      </c>
      <c r="Q1285" t="s">
        <v>424</v>
      </c>
    </row>
    <row r="1286" spans="1:17" x14ac:dyDescent="0.35">
      <c r="A1286" t="str">
        <f>VLOOKUP(D1286,'[1]EA osa'!A115:F1023,6,FALSE)</f>
        <v>Põhitegevuse kulud</v>
      </c>
      <c r="B1286" t="s">
        <v>811</v>
      </c>
      <c r="C1286">
        <v>1704</v>
      </c>
      <c r="D1286" s="1">
        <v>550010</v>
      </c>
      <c r="E1286" t="s">
        <v>811</v>
      </c>
      <c r="F1286" t="s">
        <v>340</v>
      </c>
      <c r="G1286" t="s">
        <v>341</v>
      </c>
      <c r="H1286" t="s">
        <v>32</v>
      </c>
      <c r="I1286" t="s">
        <v>33</v>
      </c>
      <c r="J1286" t="s">
        <v>423</v>
      </c>
      <c r="K1286" t="s">
        <v>424</v>
      </c>
      <c r="P1286" t="s">
        <v>423</v>
      </c>
      <c r="Q1286" t="s">
        <v>424</v>
      </c>
    </row>
    <row r="1287" spans="1:17" x14ac:dyDescent="0.35">
      <c r="A1287" t="str">
        <f>VLOOKUP(D1287,'[1]EA osa'!A116:F1024,6,FALSE)</f>
        <v>Põhitegevuse kulud</v>
      </c>
      <c r="B1287" t="s">
        <v>885</v>
      </c>
      <c r="C1287">
        <v>3100</v>
      </c>
      <c r="D1287" s="1">
        <v>550002</v>
      </c>
      <c r="E1287" t="s">
        <v>885</v>
      </c>
      <c r="F1287" t="s">
        <v>340</v>
      </c>
      <c r="G1287" t="s">
        <v>341</v>
      </c>
      <c r="H1287" t="s">
        <v>32</v>
      </c>
      <c r="I1287" t="s">
        <v>33</v>
      </c>
      <c r="J1287" t="s">
        <v>423</v>
      </c>
      <c r="K1287" t="s">
        <v>424</v>
      </c>
      <c r="P1287" t="s">
        <v>423</v>
      </c>
      <c r="Q1287" t="s">
        <v>424</v>
      </c>
    </row>
    <row r="1288" spans="1:17" x14ac:dyDescent="0.35">
      <c r="A1288" t="str">
        <f>VLOOKUP(D1288,'[1]EA osa'!A117:F1025,6,FALSE)</f>
        <v>Põhitegevuse kulud</v>
      </c>
      <c r="B1288" t="s">
        <v>254</v>
      </c>
      <c r="C1288">
        <v>5494</v>
      </c>
      <c r="D1288" s="1">
        <v>551480</v>
      </c>
      <c r="E1288" t="s">
        <v>254</v>
      </c>
      <c r="F1288" t="s">
        <v>167</v>
      </c>
      <c r="G1288" t="s">
        <v>168</v>
      </c>
      <c r="H1288" t="s">
        <v>169</v>
      </c>
      <c r="I1288" t="s">
        <v>170</v>
      </c>
      <c r="J1288" t="s">
        <v>423</v>
      </c>
      <c r="K1288" t="s">
        <v>424</v>
      </c>
      <c r="P1288" t="s">
        <v>423</v>
      </c>
      <c r="Q1288" t="s">
        <v>424</v>
      </c>
    </row>
    <row r="1289" spans="1:17" x14ac:dyDescent="0.35">
      <c r="A1289" t="str">
        <f>VLOOKUP(D1289,'[1]EA osa'!A118:F1026,6,FALSE)</f>
        <v>Põhitegevuse kulud</v>
      </c>
      <c r="B1289" t="s">
        <v>400</v>
      </c>
      <c r="C1289">
        <v>581</v>
      </c>
      <c r="D1289" s="1">
        <v>551460</v>
      </c>
      <c r="E1289" t="s">
        <v>400</v>
      </c>
      <c r="F1289" t="s">
        <v>167</v>
      </c>
      <c r="G1289" t="s">
        <v>168</v>
      </c>
      <c r="H1289" t="s">
        <v>169</v>
      </c>
      <c r="I1289" t="s">
        <v>170</v>
      </c>
      <c r="J1289" t="s">
        <v>423</v>
      </c>
      <c r="K1289" t="s">
        <v>424</v>
      </c>
      <c r="P1289" t="s">
        <v>423</v>
      </c>
      <c r="Q1289" t="s">
        <v>424</v>
      </c>
    </row>
    <row r="1290" spans="1:17" x14ac:dyDescent="0.35">
      <c r="A1290" t="str">
        <f>VLOOKUP(D1290,'[1]EA osa'!A119:F1027,6,FALSE)</f>
        <v>Põhitegevuse kulud</v>
      </c>
      <c r="B1290" t="s">
        <v>254</v>
      </c>
      <c r="C1290">
        <v>1500</v>
      </c>
      <c r="D1290" s="1">
        <v>551480</v>
      </c>
      <c r="E1290" t="s">
        <v>254</v>
      </c>
      <c r="F1290" t="s">
        <v>232</v>
      </c>
      <c r="G1290" t="s">
        <v>233</v>
      </c>
      <c r="H1290" t="s">
        <v>234</v>
      </c>
      <c r="I1290" t="s">
        <v>235</v>
      </c>
      <c r="J1290" t="s">
        <v>423</v>
      </c>
      <c r="K1290" t="s">
        <v>424</v>
      </c>
      <c r="P1290" t="s">
        <v>423</v>
      </c>
      <c r="Q1290" t="s">
        <v>424</v>
      </c>
    </row>
    <row r="1291" spans="1:17" x14ac:dyDescent="0.35">
      <c r="A1291" t="str">
        <f>VLOOKUP(D1291,'[1]EA osa'!A120:F1028,6,FALSE)</f>
        <v>Põhitegevuse kulud</v>
      </c>
      <c r="B1291" t="s">
        <v>400</v>
      </c>
      <c r="C1291">
        <v>31</v>
      </c>
      <c r="D1291" s="1">
        <v>551460</v>
      </c>
      <c r="E1291" t="s">
        <v>400</v>
      </c>
      <c r="F1291" t="s">
        <v>232</v>
      </c>
      <c r="G1291" t="s">
        <v>233</v>
      </c>
      <c r="H1291" t="s">
        <v>473</v>
      </c>
      <c r="I1291" t="s">
        <v>474</v>
      </c>
      <c r="J1291" t="s">
        <v>423</v>
      </c>
      <c r="K1291" t="s">
        <v>424</v>
      </c>
      <c r="P1291" t="s">
        <v>423</v>
      </c>
      <c r="Q1291" t="s">
        <v>424</v>
      </c>
    </row>
    <row r="1292" spans="1:17" x14ac:dyDescent="0.35">
      <c r="A1292" t="str">
        <f>VLOOKUP(D1292,'[1]EA osa'!A121:F1029,6,FALSE)</f>
        <v>Põhitegevuse kulud</v>
      </c>
      <c r="B1292" t="s">
        <v>811</v>
      </c>
      <c r="C1292">
        <v>1860</v>
      </c>
      <c r="D1292" s="1">
        <v>550010</v>
      </c>
      <c r="E1292" t="s">
        <v>811</v>
      </c>
      <c r="F1292" t="s">
        <v>232</v>
      </c>
      <c r="G1292" t="s">
        <v>233</v>
      </c>
      <c r="H1292" t="s">
        <v>473</v>
      </c>
      <c r="I1292" t="s">
        <v>474</v>
      </c>
      <c r="J1292" t="s">
        <v>423</v>
      </c>
      <c r="K1292" t="s">
        <v>424</v>
      </c>
      <c r="P1292" t="s">
        <v>423</v>
      </c>
      <c r="Q1292" t="s">
        <v>424</v>
      </c>
    </row>
    <row r="1293" spans="1:17" x14ac:dyDescent="0.35">
      <c r="A1293" t="str">
        <f>VLOOKUP(D1293,'[1]EA osa'!A122:F1030,6,FALSE)</f>
        <v>Põhitegevuse kulud</v>
      </c>
      <c r="B1293" t="s">
        <v>811</v>
      </c>
      <c r="C1293">
        <v>216</v>
      </c>
      <c r="D1293" s="1">
        <v>550010</v>
      </c>
      <c r="E1293" t="s">
        <v>811</v>
      </c>
      <c r="F1293" t="s">
        <v>146</v>
      </c>
      <c r="G1293" t="s">
        <v>147</v>
      </c>
      <c r="H1293" t="s">
        <v>1119</v>
      </c>
      <c r="I1293" t="s">
        <v>1120</v>
      </c>
      <c r="J1293" t="s">
        <v>423</v>
      </c>
      <c r="K1293" t="s">
        <v>424</v>
      </c>
      <c r="P1293" t="s">
        <v>423</v>
      </c>
      <c r="Q1293" t="s">
        <v>424</v>
      </c>
    </row>
    <row r="1294" spans="1:17" x14ac:dyDescent="0.35">
      <c r="A1294" t="str">
        <f>VLOOKUP(D1294,'[1]EA osa'!A123:F1031,6,FALSE)</f>
        <v>Põhitegevuse kulud</v>
      </c>
      <c r="B1294" t="s">
        <v>400</v>
      </c>
      <c r="C1294">
        <v>120</v>
      </c>
      <c r="D1294" s="1">
        <v>551460</v>
      </c>
      <c r="E1294" t="s">
        <v>400</v>
      </c>
      <c r="F1294" t="s">
        <v>146</v>
      </c>
      <c r="G1294" t="s">
        <v>147</v>
      </c>
      <c r="H1294" t="s">
        <v>226</v>
      </c>
      <c r="I1294" t="s">
        <v>227</v>
      </c>
      <c r="J1294" t="s">
        <v>423</v>
      </c>
      <c r="K1294" t="s">
        <v>424</v>
      </c>
      <c r="P1294" t="s">
        <v>423</v>
      </c>
      <c r="Q1294" t="s">
        <v>424</v>
      </c>
    </row>
    <row r="1295" spans="1:17" x14ac:dyDescent="0.35">
      <c r="A1295" t="str">
        <f>VLOOKUP(D1295,'[1]EA osa'!A124:F1032,6,FALSE)</f>
        <v>Põhitegevuse kulud</v>
      </c>
      <c r="B1295" t="s">
        <v>254</v>
      </c>
      <c r="C1295">
        <v>1044</v>
      </c>
      <c r="D1295" s="1">
        <v>551480</v>
      </c>
      <c r="E1295" t="s">
        <v>254</v>
      </c>
      <c r="F1295" t="s">
        <v>146</v>
      </c>
      <c r="G1295" t="s">
        <v>147</v>
      </c>
      <c r="H1295" t="s">
        <v>148</v>
      </c>
      <c r="I1295" t="s">
        <v>149</v>
      </c>
      <c r="J1295" t="s">
        <v>423</v>
      </c>
      <c r="K1295" t="s">
        <v>424</v>
      </c>
      <c r="P1295" t="s">
        <v>423</v>
      </c>
      <c r="Q1295" t="s">
        <v>424</v>
      </c>
    </row>
    <row r="1296" spans="1:17" x14ac:dyDescent="0.35">
      <c r="A1296" t="str">
        <f>VLOOKUP(D1296,'[1]EA osa'!A125:F1033,6,FALSE)</f>
        <v>Põhitegevuse kulud</v>
      </c>
      <c r="B1296" t="s">
        <v>400</v>
      </c>
      <c r="C1296">
        <v>270</v>
      </c>
      <c r="D1296" s="1">
        <v>551460</v>
      </c>
      <c r="E1296" t="s">
        <v>400</v>
      </c>
      <c r="F1296" t="s">
        <v>146</v>
      </c>
      <c r="G1296" t="s">
        <v>147</v>
      </c>
      <c r="H1296" t="s">
        <v>148</v>
      </c>
      <c r="I1296" t="s">
        <v>149</v>
      </c>
      <c r="J1296" t="s">
        <v>423</v>
      </c>
      <c r="K1296" t="s">
        <v>424</v>
      </c>
      <c r="P1296" t="s">
        <v>423</v>
      </c>
      <c r="Q1296" t="s">
        <v>424</v>
      </c>
    </row>
    <row r="1297" spans="1:17" x14ac:dyDescent="0.35">
      <c r="A1297" t="str">
        <f>VLOOKUP(D1297,'[1]EA osa'!A126:F1034,6,FALSE)</f>
        <v>Põhitegevuse kulud</v>
      </c>
      <c r="B1297" t="s">
        <v>811</v>
      </c>
      <c r="C1297">
        <v>1552</v>
      </c>
      <c r="D1297" s="1">
        <v>550010</v>
      </c>
      <c r="E1297" t="s">
        <v>811</v>
      </c>
      <c r="F1297" t="s">
        <v>146</v>
      </c>
      <c r="G1297" t="s">
        <v>147</v>
      </c>
      <c r="H1297" t="s">
        <v>148</v>
      </c>
      <c r="I1297" t="s">
        <v>149</v>
      </c>
      <c r="J1297" t="s">
        <v>423</v>
      </c>
      <c r="K1297" t="s">
        <v>424</v>
      </c>
      <c r="P1297" t="s">
        <v>423</v>
      </c>
      <c r="Q1297" t="s">
        <v>424</v>
      </c>
    </row>
    <row r="1298" spans="1:17" x14ac:dyDescent="0.35">
      <c r="A1298" t="str">
        <f>VLOOKUP(D1298,'[1]EA osa'!A127:F1035,6,FALSE)</f>
        <v>Põhitegevuse kulud</v>
      </c>
      <c r="B1298" t="s">
        <v>811</v>
      </c>
      <c r="C1298">
        <v>720</v>
      </c>
      <c r="D1298" s="1">
        <v>550010</v>
      </c>
      <c r="E1298" t="s">
        <v>811</v>
      </c>
      <c r="F1298" t="s">
        <v>526</v>
      </c>
      <c r="G1298" t="s">
        <v>527</v>
      </c>
      <c r="H1298" t="s">
        <v>528</v>
      </c>
      <c r="I1298" t="s">
        <v>529</v>
      </c>
      <c r="J1298" t="s">
        <v>423</v>
      </c>
      <c r="K1298" t="s">
        <v>424</v>
      </c>
      <c r="P1298" t="s">
        <v>423</v>
      </c>
      <c r="Q1298" t="s">
        <v>424</v>
      </c>
    </row>
    <row r="1299" spans="1:17" x14ac:dyDescent="0.35">
      <c r="A1299" t="str">
        <f>VLOOKUP(D1299,'[1]EA osa'!A128:F1036,6,FALSE)</f>
        <v>Põhitegevuse kulud</v>
      </c>
      <c r="B1299" t="s">
        <v>254</v>
      </c>
      <c r="C1299">
        <v>2844</v>
      </c>
      <c r="D1299" s="1">
        <v>551480</v>
      </c>
      <c r="E1299" t="s">
        <v>254</v>
      </c>
      <c r="F1299" t="s">
        <v>215</v>
      </c>
      <c r="G1299" t="s">
        <v>216</v>
      </c>
      <c r="H1299" t="s">
        <v>112</v>
      </c>
      <c r="I1299" t="s">
        <v>113</v>
      </c>
      <c r="J1299" t="s">
        <v>423</v>
      </c>
      <c r="K1299" t="s">
        <v>424</v>
      </c>
      <c r="P1299" t="s">
        <v>423</v>
      </c>
      <c r="Q1299" t="s">
        <v>424</v>
      </c>
    </row>
    <row r="1300" spans="1:17" x14ac:dyDescent="0.35">
      <c r="A1300" t="str">
        <f>VLOOKUP(D1300,'[1]EA osa'!A129:F1037,6,FALSE)</f>
        <v>Põhitegevuse kulud</v>
      </c>
      <c r="B1300" t="s">
        <v>811</v>
      </c>
      <c r="C1300">
        <v>744</v>
      </c>
      <c r="D1300" s="1">
        <v>550010</v>
      </c>
      <c r="E1300" t="s">
        <v>811</v>
      </c>
      <c r="F1300" t="s">
        <v>215</v>
      </c>
      <c r="G1300" t="s">
        <v>216</v>
      </c>
      <c r="H1300" t="s">
        <v>112</v>
      </c>
      <c r="I1300" t="s">
        <v>113</v>
      </c>
      <c r="J1300" t="s">
        <v>423</v>
      </c>
      <c r="K1300" t="s">
        <v>424</v>
      </c>
      <c r="P1300" t="s">
        <v>423</v>
      </c>
      <c r="Q1300" t="s">
        <v>424</v>
      </c>
    </row>
    <row r="1301" spans="1:17" x14ac:dyDescent="0.35">
      <c r="A1301" t="str">
        <f>VLOOKUP(D1301,'[1]EA osa'!A130:F1038,6,FALSE)</f>
        <v>Põhitegevuse kulud</v>
      </c>
      <c r="B1301" t="s">
        <v>885</v>
      </c>
      <c r="C1301">
        <v>230</v>
      </c>
      <c r="D1301" s="1">
        <v>550002</v>
      </c>
      <c r="E1301" t="s">
        <v>885</v>
      </c>
      <c r="F1301" t="s">
        <v>215</v>
      </c>
      <c r="G1301" t="s">
        <v>216</v>
      </c>
      <c r="H1301" t="s">
        <v>112</v>
      </c>
      <c r="I1301" t="s">
        <v>113</v>
      </c>
      <c r="J1301" t="s">
        <v>423</v>
      </c>
      <c r="K1301" t="s">
        <v>424</v>
      </c>
      <c r="P1301" t="s">
        <v>423</v>
      </c>
      <c r="Q1301" t="s">
        <v>424</v>
      </c>
    </row>
    <row r="1302" spans="1:17" x14ac:dyDescent="0.35">
      <c r="A1302" t="str">
        <f>VLOOKUP(D1302,'[1]EA osa'!A131:F1039,6,FALSE)</f>
        <v>Põhitegevuse kulud</v>
      </c>
      <c r="B1302" t="s">
        <v>1121</v>
      </c>
      <c r="C1302">
        <v>60000</v>
      </c>
      <c r="D1302" s="1">
        <v>552490</v>
      </c>
      <c r="E1302" t="s">
        <v>151</v>
      </c>
      <c r="F1302" t="s">
        <v>77</v>
      </c>
      <c r="G1302" t="s">
        <v>78</v>
      </c>
      <c r="H1302" t="s">
        <v>70</v>
      </c>
      <c r="I1302" t="s">
        <v>71</v>
      </c>
      <c r="N1302" t="s">
        <v>1122</v>
      </c>
      <c r="O1302" t="s">
        <v>1123</v>
      </c>
    </row>
    <row r="1303" spans="1:17" x14ac:dyDescent="0.35">
      <c r="A1303" t="str">
        <f>VLOOKUP(D1303,'[1]EA osa'!A132:F1040,6,FALSE)</f>
        <v>Põhitegevuse kulud</v>
      </c>
      <c r="B1303" t="s">
        <v>1091</v>
      </c>
      <c r="C1303">
        <v>310000</v>
      </c>
      <c r="D1303" s="1">
        <v>552460</v>
      </c>
      <c r="E1303" t="s">
        <v>1124</v>
      </c>
      <c r="F1303" t="s">
        <v>77</v>
      </c>
      <c r="G1303" t="s">
        <v>78</v>
      </c>
      <c r="H1303" t="s">
        <v>70</v>
      </c>
      <c r="I1303" t="s">
        <v>71</v>
      </c>
      <c r="N1303" t="s">
        <v>1125</v>
      </c>
      <c r="O1303" t="s">
        <v>1091</v>
      </c>
    </row>
    <row r="1304" spans="1:17" x14ac:dyDescent="0.35">
      <c r="A1304" t="str">
        <f>VLOOKUP(D1304,'[1]EA osa'!A133:F1041,6,FALSE)</f>
        <v>Põhitegevuse kulud</v>
      </c>
      <c r="B1304" t="s">
        <v>1126</v>
      </c>
      <c r="C1304">
        <v>82000</v>
      </c>
      <c r="D1304" s="1">
        <v>552460</v>
      </c>
      <c r="E1304" t="s">
        <v>1124</v>
      </c>
      <c r="F1304" t="s">
        <v>77</v>
      </c>
      <c r="G1304" t="s">
        <v>78</v>
      </c>
      <c r="H1304" t="s">
        <v>70</v>
      </c>
      <c r="I1304" t="s">
        <v>71</v>
      </c>
      <c r="N1304" t="s">
        <v>1127</v>
      </c>
      <c r="O1304" t="s">
        <v>1126</v>
      </c>
    </row>
    <row r="1305" spans="1:17" x14ac:dyDescent="0.35">
      <c r="A1305" t="str">
        <f>VLOOKUP(D1305,'[1]EA osa'!A134:F1042,6,FALSE)</f>
        <v>Põhitegevuse kulud</v>
      </c>
      <c r="B1305" t="s">
        <v>254</v>
      </c>
      <c r="C1305">
        <v>2534</v>
      </c>
      <c r="D1305" s="1">
        <v>551480</v>
      </c>
      <c r="E1305" t="s">
        <v>254</v>
      </c>
      <c r="F1305" t="s">
        <v>390</v>
      </c>
      <c r="G1305" t="s">
        <v>391</v>
      </c>
      <c r="H1305" t="s">
        <v>112</v>
      </c>
      <c r="I1305" t="s">
        <v>113</v>
      </c>
      <c r="J1305" t="s">
        <v>423</v>
      </c>
      <c r="K1305" t="s">
        <v>424</v>
      </c>
      <c r="P1305" t="s">
        <v>423</v>
      </c>
      <c r="Q1305" t="s">
        <v>424</v>
      </c>
    </row>
    <row r="1306" spans="1:17" x14ac:dyDescent="0.35">
      <c r="A1306" t="str">
        <f>VLOOKUP(D1306,'[1]EA osa'!A135:F1043,6,FALSE)</f>
        <v>Põhitegevuse kulud</v>
      </c>
      <c r="B1306" t="s">
        <v>811</v>
      </c>
      <c r="C1306">
        <v>300</v>
      </c>
      <c r="D1306" s="1">
        <v>550010</v>
      </c>
      <c r="E1306" t="s">
        <v>811</v>
      </c>
      <c r="F1306" t="s">
        <v>390</v>
      </c>
      <c r="G1306" t="s">
        <v>391</v>
      </c>
      <c r="H1306" t="s">
        <v>112</v>
      </c>
      <c r="I1306" t="s">
        <v>113</v>
      </c>
      <c r="J1306" t="s">
        <v>423</v>
      </c>
      <c r="K1306" t="s">
        <v>424</v>
      </c>
      <c r="P1306" t="s">
        <v>423</v>
      </c>
      <c r="Q1306" t="s">
        <v>424</v>
      </c>
    </row>
    <row r="1307" spans="1:17" x14ac:dyDescent="0.35">
      <c r="A1307" t="str">
        <f>VLOOKUP(D1307,'[1]EA osa'!A136:F1044,6,FALSE)</f>
        <v>Põhitegevuse kulud</v>
      </c>
      <c r="B1307" t="s">
        <v>885</v>
      </c>
      <c r="C1307">
        <v>530</v>
      </c>
      <c r="D1307" s="1">
        <v>550002</v>
      </c>
      <c r="E1307" t="s">
        <v>885</v>
      </c>
      <c r="F1307" t="s">
        <v>390</v>
      </c>
      <c r="G1307" t="s">
        <v>391</v>
      </c>
      <c r="H1307" t="s">
        <v>112</v>
      </c>
      <c r="I1307" t="s">
        <v>113</v>
      </c>
      <c r="J1307" t="s">
        <v>423</v>
      </c>
      <c r="K1307" t="s">
        <v>424</v>
      </c>
      <c r="P1307" t="s">
        <v>423</v>
      </c>
      <c r="Q1307" t="s">
        <v>424</v>
      </c>
    </row>
    <row r="1308" spans="1:17" x14ac:dyDescent="0.35">
      <c r="A1308" t="str">
        <f>VLOOKUP(D1308,'[1]EA osa'!A137:F1045,6,FALSE)</f>
        <v>Põhitegevuse kulud</v>
      </c>
      <c r="B1308" t="s">
        <v>254</v>
      </c>
      <c r="C1308">
        <v>802</v>
      </c>
      <c r="D1308" s="1">
        <v>551480</v>
      </c>
      <c r="E1308" t="s">
        <v>254</v>
      </c>
      <c r="F1308" t="s">
        <v>110</v>
      </c>
      <c r="G1308" t="s">
        <v>111</v>
      </c>
      <c r="H1308" t="s">
        <v>112</v>
      </c>
      <c r="I1308" t="s">
        <v>113</v>
      </c>
      <c r="J1308" t="s">
        <v>423</v>
      </c>
      <c r="K1308" t="s">
        <v>424</v>
      </c>
      <c r="P1308" t="s">
        <v>423</v>
      </c>
      <c r="Q1308" t="s">
        <v>424</v>
      </c>
    </row>
    <row r="1309" spans="1:17" x14ac:dyDescent="0.35">
      <c r="A1309" t="str">
        <f>VLOOKUP(D1309,'[1]EA osa'!A138:F1046,6,FALSE)</f>
        <v>Põhitegevuse kulud</v>
      </c>
      <c r="B1309" t="s">
        <v>811</v>
      </c>
      <c r="C1309">
        <v>555</v>
      </c>
      <c r="D1309" s="1">
        <v>550010</v>
      </c>
      <c r="E1309" t="s">
        <v>811</v>
      </c>
      <c r="F1309" t="s">
        <v>110</v>
      </c>
      <c r="G1309" t="s">
        <v>111</v>
      </c>
      <c r="H1309" t="s">
        <v>112</v>
      </c>
      <c r="I1309" t="s">
        <v>113</v>
      </c>
      <c r="J1309" t="s">
        <v>423</v>
      </c>
      <c r="K1309" t="s">
        <v>424</v>
      </c>
      <c r="P1309" t="s">
        <v>423</v>
      </c>
      <c r="Q1309" t="s">
        <v>424</v>
      </c>
    </row>
    <row r="1310" spans="1:17" x14ac:dyDescent="0.35">
      <c r="A1310" t="str">
        <f>VLOOKUP(D1310,'[1]EA osa'!A139:F1047,6,FALSE)</f>
        <v>Põhitegevuse kulud</v>
      </c>
      <c r="B1310" t="s">
        <v>254</v>
      </c>
      <c r="C1310">
        <v>3216</v>
      </c>
      <c r="D1310" s="1">
        <v>551480</v>
      </c>
      <c r="E1310" t="s">
        <v>254</v>
      </c>
      <c r="F1310" t="s">
        <v>219</v>
      </c>
      <c r="G1310" t="s">
        <v>220</v>
      </c>
      <c r="H1310" t="s">
        <v>158</v>
      </c>
      <c r="I1310" t="s">
        <v>159</v>
      </c>
      <c r="J1310" t="s">
        <v>423</v>
      </c>
      <c r="K1310" t="s">
        <v>424</v>
      </c>
      <c r="P1310" t="s">
        <v>423</v>
      </c>
      <c r="Q1310" t="s">
        <v>424</v>
      </c>
    </row>
    <row r="1311" spans="1:17" x14ac:dyDescent="0.35">
      <c r="A1311" t="str">
        <f>VLOOKUP(D1311,'[1]EA osa'!A140:F1048,6,FALSE)</f>
        <v>Põhitegevuse kulud</v>
      </c>
      <c r="B1311" t="s">
        <v>811</v>
      </c>
      <c r="C1311">
        <v>876</v>
      </c>
      <c r="D1311" s="1">
        <v>550010</v>
      </c>
      <c r="E1311" t="s">
        <v>811</v>
      </c>
      <c r="F1311" t="s">
        <v>219</v>
      </c>
      <c r="G1311" t="s">
        <v>220</v>
      </c>
      <c r="H1311" t="s">
        <v>158</v>
      </c>
      <c r="I1311" t="s">
        <v>159</v>
      </c>
      <c r="J1311" t="s">
        <v>423</v>
      </c>
      <c r="K1311" t="s">
        <v>424</v>
      </c>
      <c r="P1311" t="s">
        <v>423</v>
      </c>
      <c r="Q1311" t="s">
        <v>424</v>
      </c>
    </row>
    <row r="1312" spans="1:17" x14ac:dyDescent="0.35">
      <c r="A1312" t="str">
        <f>VLOOKUP(D1312,'[1]EA osa'!A141:F1049,6,FALSE)</f>
        <v>Põhitegevuse kulud</v>
      </c>
      <c r="B1312" t="s">
        <v>254</v>
      </c>
      <c r="C1312">
        <v>4976</v>
      </c>
      <c r="D1312" s="1">
        <v>551480</v>
      </c>
      <c r="E1312" t="s">
        <v>254</v>
      </c>
      <c r="F1312" t="s">
        <v>143</v>
      </c>
      <c r="G1312" t="s">
        <v>144</v>
      </c>
      <c r="H1312" t="s">
        <v>32</v>
      </c>
      <c r="I1312" t="s">
        <v>33</v>
      </c>
      <c r="J1312" t="s">
        <v>423</v>
      </c>
      <c r="K1312" t="s">
        <v>424</v>
      </c>
      <c r="P1312" t="s">
        <v>423</v>
      </c>
      <c r="Q1312" t="s">
        <v>424</v>
      </c>
    </row>
    <row r="1313" spans="1:17" x14ac:dyDescent="0.35">
      <c r="A1313" t="str">
        <f>VLOOKUP(D1313,'[1]EA osa'!A142:F1050,6,FALSE)</f>
        <v>Põhitegevuse kulud</v>
      </c>
      <c r="B1313" t="s">
        <v>400</v>
      </c>
      <c r="C1313">
        <v>1352</v>
      </c>
      <c r="D1313" s="1">
        <v>551460</v>
      </c>
      <c r="E1313" t="s">
        <v>400</v>
      </c>
      <c r="F1313" t="s">
        <v>143</v>
      </c>
      <c r="G1313" t="s">
        <v>144</v>
      </c>
      <c r="H1313" t="s">
        <v>32</v>
      </c>
      <c r="I1313" t="s">
        <v>33</v>
      </c>
      <c r="J1313" t="s">
        <v>423</v>
      </c>
      <c r="K1313" t="s">
        <v>424</v>
      </c>
      <c r="P1313" t="s">
        <v>423</v>
      </c>
      <c r="Q1313" t="s">
        <v>424</v>
      </c>
    </row>
    <row r="1314" spans="1:17" x14ac:dyDescent="0.35">
      <c r="A1314" t="str">
        <f>VLOOKUP(D1314,'[1]EA osa'!A143:F1051,6,FALSE)</f>
        <v>Põhitegevuse kulud</v>
      </c>
      <c r="B1314" t="s">
        <v>811</v>
      </c>
      <c r="C1314">
        <v>1260</v>
      </c>
      <c r="D1314" s="1">
        <v>550010</v>
      </c>
      <c r="E1314" t="s">
        <v>811</v>
      </c>
      <c r="F1314" t="s">
        <v>143</v>
      </c>
      <c r="G1314" t="s">
        <v>144</v>
      </c>
      <c r="H1314" t="s">
        <v>32</v>
      </c>
      <c r="I1314" t="s">
        <v>33</v>
      </c>
      <c r="J1314" t="s">
        <v>423</v>
      </c>
      <c r="K1314" t="s">
        <v>424</v>
      </c>
      <c r="P1314" t="s">
        <v>423</v>
      </c>
      <c r="Q1314" t="s">
        <v>424</v>
      </c>
    </row>
    <row r="1315" spans="1:17" x14ac:dyDescent="0.35">
      <c r="A1315" t="str">
        <f>VLOOKUP(D1315,'[1]EA osa'!A144:F1052,6,FALSE)</f>
        <v>Põhitegevuse kulud</v>
      </c>
      <c r="B1315" t="s">
        <v>254</v>
      </c>
      <c r="C1315">
        <v>3156</v>
      </c>
      <c r="D1315" s="1">
        <v>551480</v>
      </c>
      <c r="E1315" t="s">
        <v>254</v>
      </c>
      <c r="F1315" t="s">
        <v>115</v>
      </c>
      <c r="G1315" t="s">
        <v>116</v>
      </c>
      <c r="H1315" t="s">
        <v>70</v>
      </c>
      <c r="I1315" t="s">
        <v>71</v>
      </c>
      <c r="J1315" t="s">
        <v>423</v>
      </c>
      <c r="K1315" t="s">
        <v>424</v>
      </c>
      <c r="P1315" t="s">
        <v>423</v>
      </c>
      <c r="Q1315" t="s">
        <v>424</v>
      </c>
    </row>
    <row r="1316" spans="1:17" x14ac:dyDescent="0.35">
      <c r="A1316" t="str">
        <f>VLOOKUP(D1316,'[1]EA osa'!A145:F1053,6,FALSE)</f>
        <v>Põhitegevuse kulud</v>
      </c>
      <c r="B1316" t="s">
        <v>1128</v>
      </c>
      <c r="C1316">
        <v>1875</v>
      </c>
      <c r="D1316" s="1">
        <v>413900</v>
      </c>
      <c r="E1316" t="s">
        <v>246</v>
      </c>
      <c r="F1316" t="s">
        <v>77</v>
      </c>
      <c r="G1316" t="s">
        <v>78</v>
      </c>
      <c r="H1316" t="s">
        <v>266</v>
      </c>
      <c r="I1316" t="s">
        <v>267</v>
      </c>
      <c r="N1316" t="s">
        <v>282</v>
      </c>
      <c r="O1316" t="s">
        <v>283</v>
      </c>
    </row>
    <row r="1317" spans="1:17" x14ac:dyDescent="0.35">
      <c r="A1317" t="str">
        <f>VLOOKUP(D1317,'[1]EA osa'!A146:F1054,6,FALSE)</f>
        <v>Põhitegevuse kulud</v>
      </c>
      <c r="B1317" t="s">
        <v>811</v>
      </c>
      <c r="C1317">
        <v>3144</v>
      </c>
      <c r="D1317" s="1">
        <v>550010</v>
      </c>
      <c r="E1317" t="s">
        <v>811</v>
      </c>
      <c r="F1317" t="s">
        <v>115</v>
      </c>
      <c r="G1317" t="s">
        <v>116</v>
      </c>
      <c r="H1317" t="s">
        <v>70</v>
      </c>
      <c r="I1317" t="s">
        <v>71</v>
      </c>
      <c r="J1317" t="s">
        <v>423</v>
      </c>
      <c r="K1317" t="s">
        <v>424</v>
      </c>
      <c r="P1317" t="s">
        <v>423</v>
      </c>
      <c r="Q1317" t="s">
        <v>424</v>
      </c>
    </row>
    <row r="1318" spans="1:17" x14ac:dyDescent="0.35">
      <c r="A1318" t="str">
        <f>VLOOKUP(D1318,'[1]EA osa'!A147:F1055,6,FALSE)</f>
        <v>Põhitegevuse kulud</v>
      </c>
      <c r="B1318" t="s">
        <v>885</v>
      </c>
      <c r="C1318">
        <v>665</v>
      </c>
      <c r="D1318" s="1">
        <v>550002</v>
      </c>
      <c r="E1318" t="s">
        <v>885</v>
      </c>
      <c r="F1318" t="s">
        <v>115</v>
      </c>
      <c r="G1318" t="s">
        <v>116</v>
      </c>
      <c r="H1318" t="s">
        <v>70</v>
      </c>
      <c r="I1318" t="s">
        <v>71</v>
      </c>
      <c r="J1318" t="s">
        <v>423</v>
      </c>
      <c r="K1318" t="s">
        <v>424</v>
      </c>
      <c r="P1318" t="s">
        <v>423</v>
      </c>
      <c r="Q1318" t="s">
        <v>424</v>
      </c>
    </row>
    <row r="1319" spans="1:17" x14ac:dyDescent="0.35">
      <c r="A1319" t="str">
        <f>VLOOKUP(D1319,'[1]EA osa'!A148:F1056,6,FALSE)</f>
        <v>Põhitegevuse kulud</v>
      </c>
      <c r="B1319" t="s">
        <v>254</v>
      </c>
      <c r="C1319">
        <v>1452</v>
      </c>
      <c r="D1319" s="1">
        <v>551480</v>
      </c>
      <c r="E1319" t="s">
        <v>254</v>
      </c>
      <c r="F1319" t="s">
        <v>68</v>
      </c>
      <c r="G1319" t="s">
        <v>69</v>
      </c>
      <c r="H1319" t="s">
        <v>70</v>
      </c>
      <c r="I1319" t="s">
        <v>71</v>
      </c>
      <c r="J1319" t="s">
        <v>423</v>
      </c>
      <c r="K1319" t="s">
        <v>424</v>
      </c>
      <c r="P1319" t="s">
        <v>423</v>
      </c>
      <c r="Q1319" t="s">
        <v>424</v>
      </c>
    </row>
    <row r="1320" spans="1:17" x14ac:dyDescent="0.35">
      <c r="A1320" t="str">
        <f>VLOOKUP(D1320,'[1]EA osa'!A149:F1057,6,FALSE)</f>
        <v>Põhitegevuse kulud</v>
      </c>
      <c r="B1320" t="s">
        <v>1129</v>
      </c>
      <c r="C1320">
        <v>1875</v>
      </c>
      <c r="D1320" s="1">
        <v>413900</v>
      </c>
      <c r="E1320" t="s">
        <v>246</v>
      </c>
      <c r="F1320" t="s">
        <v>77</v>
      </c>
      <c r="G1320" t="s">
        <v>78</v>
      </c>
      <c r="H1320" t="s">
        <v>266</v>
      </c>
      <c r="I1320" t="s">
        <v>267</v>
      </c>
      <c r="N1320" t="s">
        <v>284</v>
      </c>
      <c r="O1320" t="s">
        <v>285</v>
      </c>
    </row>
    <row r="1321" spans="1:17" x14ac:dyDescent="0.35">
      <c r="A1321" t="str">
        <f>VLOOKUP(D1321,'[1]EA osa'!A150:F1058,6,FALSE)</f>
        <v>Põhitegevuse kulud</v>
      </c>
      <c r="B1321" t="s">
        <v>375</v>
      </c>
      <c r="C1321">
        <v>2500</v>
      </c>
      <c r="D1321" s="1">
        <v>550040</v>
      </c>
      <c r="E1321" t="s">
        <v>375</v>
      </c>
      <c r="F1321" t="s">
        <v>174</v>
      </c>
      <c r="G1321" t="s">
        <v>175</v>
      </c>
      <c r="H1321" t="s">
        <v>70</v>
      </c>
      <c r="I1321" t="s">
        <v>71</v>
      </c>
    </row>
    <row r="1322" spans="1:17" x14ac:dyDescent="0.35">
      <c r="A1322" t="str">
        <f>VLOOKUP(D1322,'[1]EA osa'!A151:F1059,6,FALSE)</f>
        <v>Põhitegevuse kulud</v>
      </c>
      <c r="B1322" t="s">
        <v>811</v>
      </c>
      <c r="C1322">
        <v>1332</v>
      </c>
      <c r="D1322" s="1">
        <v>550010</v>
      </c>
      <c r="E1322" t="s">
        <v>811</v>
      </c>
      <c r="F1322" t="s">
        <v>68</v>
      </c>
      <c r="G1322" t="s">
        <v>69</v>
      </c>
      <c r="H1322" t="s">
        <v>70</v>
      </c>
      <c r="I1322" t="s">
        <v>71</v>
      </c>
      <c r="J1322" t="s">
        <v>423</v>
      </c>
      <c r="K1322" t="s">
        <v>424</v>
      </c>
      <c r="P1322" t="s">
        <v>423</v>
      </c>
      <c r="Q1322" t="s">
        <v>424</v>
      </c>
    </row>
    <row r="1323" spans="1:17" x14ac:dyDescent="0.35">
      <c r="A1323" t="str">
        <f>VLOOKUP(D1323,'[1]EA osa'!A152:F1060,6,FALSE)</f>
        <v>Põhitegevuse kulud</v>
      </c>
      <c r="B1323" t="s">
        <v>885</v>
      </c>
      <c r="C1323">
        <v>845</v>
      </c>
      <c r="D1323" s="1">
        <v>550002</v>
      </c>
      <c r="E1323" t="s">
        <v>885</v>
      </c>
      <c r="F1323" t="s">
        <v>68</v>
      </c>
      <c r="G1323" t="s">
        <v>69</v>
      </c>
      <c r="H1323" t="s">
        <v>70</v>
      </c>
      <c r="I1323" t="s">
        <v>71</v>
      </c>
      <c r="J1323" t="s">
        <v>423</v>
      </c>
      <c r="K1323" t="s">
        <v>424</v>
      </c>
      <c r="P1323" t="s">
        <v>423</v>
      </c>
      <c r="Q1323" t="s">
        <v>424</v>
      </c>
    </row>
    <row r="1324" spans="1:17" x14ac:dyDescent="0.35">
      <c r="A1324" t="str">
        <f>VLOOKUP(D1324,'[1]EA osa'!A153:F1061,6,FALSE)</f>
        <v>Põhitegevuse kulud</v>
      </c>
      <c r="B1324" t="s">
        <v>254</v>
      </c>
      <c r="C1324">
        <v>1640</v>
      </c>
      <c r="D1324" s="1">
        <v>551480</v>
      </c>
      <c r="E1324" t="s">
        <v>254</v>
      </c>
      <c r="F1324" t="s">
        <v>174</v>
      </c>
      <c r="G1324" t="s">
        <v>175</v>
      </c>
      <c r="H1324" t="s">
        <v>70</v>
      </c>
      <c r="I1324" t="s">
        <v>71</v>
      </c>
      <c r="J1324" t="s">
        <v>423</v>
      </c>
      <c r="K1324" t="s">
        <v>424</v>
      </c>
      <c r="P1324" t="s">
        <v>423</v>
      </c>
      <c r="Q1324" t="s">
        <v>424</v>
      </c>
    </row>
    <row r="1325" spans="1:17" x14ac:dyDescent="0.35">
      <c r="A1325" t="str">
        <f>VLOOKUP(D1325,'[1]EA osa'!A154:F1062,6,FALSE)</f>
        <v>Põhitegevuse kulud</v>
      </c>
      <c r="B1325" t="s">
        <v>1130</v>
      </c>
      <c r="C1325">
        <v>3205</v>
      </c>
      <c r="D1325" s="1">
        <v>413900</v>
      </c>
      <c r="E1325" t="s">
        <v>246</v>
      </c>
      <c r="F1325" t="s">
        <v>77</v>
      </c>
      <c r="G1325" t="s">
        <v>78</v>
      </c>
      <c r="H1325" t="s">
        <v>266</v>
      </c>
      <c r="I1325" t="s">
        <v>267</v>
      </c>
      <c r="N1325" t="s">
        <v>286</v>
      </c>
      <c r="O1325" t="s">
        <v>287</v>
      </c>
    </row>
    <row r="1326" spans="1:17" x14ac:dyDescent="0.35">
      <c r="A1326" t="str">
        <f>VLOOKUP(D1326,'[1]EA osa'!A155:F1063,6,FALSE)</f>
        <v>Põhitegevuse kulud</v>
      </c>
      <c r="B1326" t="s">
        <v>811</v>
      </c>
      <c r="C1326">
        <v>1920</v>
      </c>
      <c r="D1326" s="1">
        <v>550010</v>
      </c>
      <c r="E1326" t="s">
        <v>811</v>
      </c>
      <c r="F1326" t="s">
        <v>174</v>
      </c>
      <c r="G1326" t="s">
        <v>175</v>
      </c>
      <c r="H1326" t="s">
        <v>70</v>
      </c>
      <c r="I1326" t="s">
        <v>71</v>
      </c>
      <c r="J1326" t="s">
        <v>423</v>
      </c>
      <c r="K1326" t="s">
        <v>424</v>
      </c>
      <c r="P1326" t="s">
        <v>423</v>
      </c>
      <c r="Q1326" t="s">
        <v>424</v>
      </c>
    </row>
    <row r="1327" spans="1:17" x14ac:dyDescent="0.35">
      <c r="A1327" t="str">
        <f>VLOOKUP(D1327,'[1]EA osa'!A156:F1064,6,FALSE)</f>
        <v>Põhitegevuse kulud</v>
      </c>
      <c r="B1327" t="s">
        <v>885</v>
      </c>
      <c r="C1327">
        <v>304</v>
      </c>
      <c r="D1327" s="1">
        <v>550002</v>
      </c>
      <c r="E1327" t="s">
        <v>885</v>
      </c>
      <c r="F1327" t="s">
        <v>174</v>
      </c>
      <c r="G1327" t="s">
        <v>175</v>
      </c>
      <c r="H1327" t="s">
        <v>70</v>
      </c>
      <c r="I1327" t="s">
        <v>71</v>
      </c>
      <c r="J1327" t="s">
        <v>423</v>
      </c>
      <c r="K1327" t="s">
        <v>424</v>
      </c>
      <c r="P1327" t="s">
        <v>423</v>
      </c>
      <c r="Q1327" t="s">
        <v>424</v>
      </c>
    </row>
    <row r="1328" spans="1:17" x14ac:dyDescent="0.35">
      <c r="A1328" t="str">
        <f>VLOOKUP(D1328,'[1]EA osa'!A157:F1065,6,FALSE)</f>
        <v>Põhitegevuse kulud</v>
      </c>
      <c r="B1328" t="s">
        <v>254</v>
      </c>
      <c r="C1328">
        <v>3242</v>
      </c>
      <c r="D1328" s="1">
        <v>551480</v>
      </c>
      <c r="E1328" t="s">
        <v>254</v>
      </c>
      <c r="F1328" t="s">
        <v>312</v>
      </c>
      <c r="G1328" t="s">
        <v>313</v>
      </c>
      <c r="H1328" t="s">
        <v>70</v>
      </c>
      <c r="I1328" t="s">
        <v>71</v>
      </c>
      <c r="J1328" t="s">
        <v>423</v>
      </c>
      <c r="K1328" t="s">
        <v>424</v>
      </c>
      <c r="P1328" t="s">
        <v>423</v>
      </c>
      <c r="Q1328" t="s">
        <v>424</v>
      </c>
    </row>
    <row r="1329" spans="1:17" x14ac:dyDescent="0.35">
      <c r="A1329" t="str">
        <f>VLOOKUP(D1329,'[1]EA osa'!A158:F1066,6,FALSE)</f>
        <v>Põhitegevuse kulud</v>
      </c>
      <c r="B1329" t="s">
        <v>292</v>
      </c>
      <c r="C1329">
        <v>12820</v>
      </c>
      <c r="D1329" s="1">
        <v>413900</v>
      </c>
      <c r="E1329" t="s">
        <v>246</v>
      </c>
      <c r="F1329" t="s">
        <v>77</v>
      </c>
      <c r="G1329" t="s">
        <v>78</v>
      </c>
      <c r="H1329" t="s">
        <v>266</v>
      </c>
      <c r="I1329" t="s">
        <v>267</v>
      </c>
      <c r="N1329" t="s">
        <v>291</v>
      </c>
      <c r="O1329" t="s">
        <v>292</v>
      </c>
    </row>
    <row r="1330" spans="1:17" x14ac:dyDescent="0.35">
      <c r="A1330" t="str">
        <f>VLOOKUP(D1330,'[1]EA osa'!A159:F1067,6,FALSE)</f>
        <v>Põhitegevuse kulud</v>
      </c>
      <c r="B1330" t="s">
        <v>400</v>
      </c>
      <c r="C1330">
        <v>50</v>
      </c>
      <c r="D1330" s="1">
        <v>551460</v>
      </c>
      <c r="E1330" t="s">
        <v>400</v>
      </c>
      <c r="F1330" t="s">
        <v>312</v>
      </c>
      <c r="G1330" t="s">
        <v>313</v>
      </c>
      <c r="H1330" t="s">
        <v>70</v>
      </c>
      <c r="I1330" t="s">
        <v>71</v>
      </c>
      <c r="J1330" t="s">
        <v>423</v>
      </c>
      <c r="K1330" t="s">
        <v>424</v>
      </c>
      <c r="P1330" t="s">
        <v>423</v>
      </c>
      <c r="Q1330" t="s">
        <v>424</v>
      </c>
    </row>
    <row r="1331" spans="1:17" x14ac:dyDescent="0.35">
      <c r="A1331" t="str">
        <f>VLOOKUP(D1331,'[1]EA osa'!A160:F1068,6,FALSE)</f>
        <v>Põhitegevuse kulud</v>
      </c>
      <c r="B1331" t="s">
        <v>885</v>
      </c>
      <c r="C1331">
        <v>1320</v>
      </c>
      <c r="D1331" s="1">
        <v>550002</v>
      </c>
      <c r="E1331" t="s">
        <v>885</v>
      </c>
      <c r="F1331" t="s">
        <v>312</v>
      </c>
      <c r="G1331" t="s">
        <v>313</v>
      </c>
      <c r="H1331" t="s">
        <v>70</v>
      </c>
      <c r="I1331" t="s">
        <v>71</v>
      </c>
      <c r="J1331" t="s">
        <v>423</v>
      </c>
      <c r="K1331" t="s">
        <v>424</v>
      </c>
      <c r="P1331" t="s">
        <v>423</v>
      </c>
      <c r="Q1331" t="s">
        <v>424</v>
      </c>
    </row>
    <row r="1332" spans="1:17" x14ac:dyDescent="0.35">
      <c r="A1332" t="str">
        <f>VLOOKUP(D1332,'[1]EA osa'!A161:F1069,6,FALSE)</f>
        <v>Põhitegevuse kulud</v>
      </c>
      <c r="B1332" t="s">
        <v>1131</v>
      </c>
      <c r="C1332">
        <v>5000</v>
      </c>
      <c r="D1332" s="1">
        <v>413900</v>
      </c>
      <c r="E1332" t="s">
        <v>246</v>
      </c>
      <c r="F1332" t="s">
        <v>77</v>
      </c>
      <c r="G1332" t="s">
        <v>78</v>
      </c>
      <c r="H1332" t="s">
        <v>266</v>
      </c>
      <c r="I1332" t="s">
        <v>267</v>
      </c>
      <c r="N1332" t="s">
        <v>297</v>
      </c>
      <c r="O1332" t="s">
        <v>298</v>
      </c>
    </row>
    <row r="1333" spans="1:17" x14ac:dyDescent="0.35">
      <c r="A1333" t="str">
        <f>VLOOKUP(D1333,'[1]EA osa'!A162:F1070,6,FALSE)</f>
        <v>Põhitegevuse kulud</v>
      </c>
      <c r="B1333" t="s">
        <v>811</v>
      </c>
      <c r="C1333">
        <v>3600</v>
      </c>
      <c r="D1333" s="1">
        <v>550010</v>
      </c>
      <c r="E1333" t="s">
        <v>811</v>
      </c>
      <c r="F1333" t="s">
        <v>312</v>
      </c>
      <c r="G1333" t="s">
        <v>313</v>
      </c>
      <c r="H1333" t="s">
        <v>70</v>
      </c>
      <c r="I1333" t="s">
        <v>71</v>
      </c>
      <c r="J1333" t="s">
        <v>423</v>
      </c>
      <c r="K1333" t="s">
        <v>424</v>
      </c>
      <c r="P1333" t="s">
        <v>423</v>
      </c>
      <c r="Q1333" t="s">
        <v>424</v>
      </c>
    </row>
    <row r="1334" spans="1:17" x14ac:dyDescent="0.35">
      <c r="A1334" t="str">
        <f>VLOOKUP(D1334,'[1]EA osa'!A163:F1071,6,FALSE)</f>
        <v>Põhitegevuse kulud</v>
      </c>
      <c r="B1334" t="s">
        <v>1132</v>
      </c>
      <c r="C1334">
        <v>26000</v>
      </c>
      <c r="D1334" s="1">
        <v>552520</v>
      </c>
      <c r="E1334" t="s">
        <v>76</v>
      </c>
      <c r="F1334" t="s">
        <v>77</v>
      </c>
      <c r="G1334" t="s">
        <v>78</v>
      </c>
      <c r="H1334" t="s">
        <v>266</v>
      </c>
      <c r="I1334" t="s">
        <v>267</v>
      </c>
      <c r="N1334" t="s">
        <v>81</v>
      </c>
      <c r="O1334" t="s">
        <v>82</v>
      </c>
    </row>
    <row r="1335" spans="1:17" x14ac:dyDescent="0.35">
      <c r="A1335" t="str">
        <f>VLOOKUP(D1335,'[1]EA osa'!A164:F1072,6,FALSE)</f>
        <v>Põhitegevuse kulud</v>
      </c>
      <c r="B1335" t="s">
        <v>1133</v>
      </c>
      <c r="C1335">
        <v>2500</v>
      </c>
      <c r="D1335" s="1">
        <v>552520</v>
      </c>
      <c r="E1335" t="s">
        <v>76</v>
      </c>
      <c r="F1335" t="s">
        <v>77</v>
      </c>
      <c r="G1335" t="s">
        <v>78</v>
      </c>
      <c r="H1335" t="s">
        <v>266</v>
      </c>
      <c r="I1335" t="s">
        <v>267</v>
      </c>
      <c r="N1335" t="s">
        <v>1134</v>
      </c>
      <c r="O1335" t="s">
        <v>1133</v>
      </c>
    </row>
    <row r="1336" spans="1:17" x14ac:dyDescent="0.35">
      <c r="A1336" t="str">
        <f>VLOOKUP(D1336,'[1]EA osa'!A2:F910,6,FALSE)</f>
        <v>Põhitegevuse kulud</v>
      </c>
      <c r="B1336" t="s">
        <v>1135</v>
      </c>
      <c r="C1336">
        <v>1958</v>
      </c>
      <c r="D1336" s="1">
        <v>5064</v>
      </c>
      <c r="E1336" t="s">
        <v>67</v>
      </c>
      <c r="F1336" t="s">
        <v>44</v>
      </c>
      <c r="G1336" t="s">
        <v>45</v>
      </c>
      <c r="H1336" t="s">
        <v>46</v>
      </c>
      <c r="I1336" t="s">
        <v>47</v>
      </c>
      <c r="N1336" t="s">
        <v>163</v>
      </c>
      <c r="O1336" t="s">
        <v>164</v>
      </c>
    </row>
    <row r="1337" spans="1:17" x14ac:dyDescent="0.35">
      <c r="A1337" t="str">
        <f>VLOOKUP(D1337,'[1]EA osa'!A3:F911,6,FALSE)</f>
        <v>Põhitegevuse kulud</v>
      </c>
      <c r="B1337" t="s">
        <v>768</v>
      </c>
      <c r="C1337">
        <v>350</v>
      </c>
      <c r="D1337" s="1">
        <v>550001</v>
      </c>
      <c r="E1337" t="s">
        <v>768</v>
      </c>
      <c r="F1337" t="s">
        <v>174</v>
      </c>
      <c r="G1337" t="s">
        <v>175</v>
      </c>
      <c r="H1337" t="s">
        <v>70</v>
      </c>
      <c r="I1337" t="s">
        <v>71</v>
      </c>
    </row>
    <row r="1338" spans="1:17" x14ac:dyDescent="0.35">
      <c r="A1338" t="str">
        <f>VLOOKUP(D1338,'[1]EA osa'!A4:F912,6,FALSE)</f>
        <v>Põhitegevuse kulud</v>
      </c>
      <c r="B1338" t="s">
        <v>913</v>
      </c>
      <c r="C1338">
        <v>80784</v>
      </c>
      <c r="D1338" s="1">
        <v>5063</v>
      </c>
      <c r="E1338" t="s">
        <v>72</v>
      </c>
      <c r="F1338" t="s">
        <v>44</v>
      </c>
      <c r="G1338" t="s">
        <v>45</v>
      </c>
      <c r="H1338" t="s">
        <v>46</v>
      </c>
      <c r="I1338" t="s">
        <v>47</v>
      </c>
      <c r="N1338" t="s">
        <v>163</v>
      </c>
      <c r="O1338" t="s">
        <v>164</v>
      </c>
    </row>
    <row r="1339" spans="1:17" x14ac:dyDescent="0.35">
      <c r="A1339" t="str">
        <f>VLOOKUP(D1339,'[1]EA osa'!A5:F913,6,FALSE)</f>
        <v>Põhitegevuse kulud</v>
      </c>
      <c r="B1339" t="s">
        <v>1136</v>
      </c>
      <c r="C1339">
        <v>244800</v>
      </c>
      <c r="D1339" s="1">
        <v>50011</v>
      </c>
      <c r="E1339" t="s">
        <v>166</v>
      </c>
      <c r="F1339" t="s">
        <v>44</v>
      </c>
      <c r="G1339" t="s">
        <v>45</v>
      </c>
      <c r="H1339" t="s">
        <v>46</v>
      </c>
      <c r="I1339" t="s">
        <v>47</v>
      </c>
      <c r="N1339" t="s">
        <v>163</v>
      </c>
      <c r="O1339" t="s">
        <v>164</v>
      </c>
    </row>
    <row r="1340" spans="1:17" x14ac:dyDescent="0.35">
      <c r="A1340" t="str">
        <f>VLOOKUP(D1340,'[1]EA osa'!A6:F914,6,FALSE)</f>
        <v>Põhitegevuse kulud</v>
      </c>
      <c r="B1340" t="s">
        <v>67</v>
      </c>
      <c r="C1340">
        <v>0</v>
      </c>
      <c r="D1340" s="1">
        <v>5064</v>
      </c>
      <c r="E1340" t="s">
        <v>67</v>
      </c>
      <c r="F1340" t="s">
        <v>189</v>
      </c>
      <c r="G1340" t="s">
        <v>190</v>
      </c>
      <c r="H1340" t="s">
        <v>20</v>
      </c>
      <c r="I1340" t="s">
        <v>21</v>
      </c>
      <c r="N1340" t="s">
        <v>677</v>
      </c>
      <c r="O1340" t="s">
        <v>678</v>
      </c>
    </row>
    <row r="1341" spans="1:17" x14ac:dyDescent="0.35">
      <c r="A1341" t="str">
        <f>VLOOKUP(D1341,'[1]EA osa'!A7:F915,6,FALSE)</f>
        <v>Põhitegevuse kulud</v>
      </c>
      <c r="B1341" t="s">
        <v>1137</v>
      </c>
      <c r="C1341">
        <v>36000</v>
      </c>
      <c r="D1341" s="1">
        <v>500009</v>
      </c>
      <c r="E1341" t="s">
        <v>990</v>
      </c>
      <c r="F1341" t="s">
        <v>189</v>
      </c>
      <c r="G1341" t="s">
        <v>190</v>
      </c>
      <c r="H1341" t="s">
        <v>20</v>
      </c>
      <c r="I1341" t="s">
        <v>21</v>
      </c>
      <c r="N1341" t="s">
        <v>677</v>
      </c>
      <c r="O1341" t="s">
        <v>678</v>
      </c>
    </row>
    <row r="1342" spans="1:17" x14ac:dyDescent="0.35">
      <c r="A1342" t="str">
        <f>VLOOKUP(D1342,'[1]EA osa'!A8:F916,6,FALSE)</f>
        <v>Põhitegevuse kulud</v>
      </c>
      <c r="B1342" t="s">
        <v>72</v>
      </c>
      <c r="C1342">
        <v>11880</v>
      </c>
      <c r="D1342" s="1">
        <v>5063</v>
      </c>
      <c r="E1342" t="s">
        <v>72</v>
      </c>
      <c r="F1342" t="s">
        <v>189</v>
      </c>
      <c r="G1342" t="s">
        <v>190</v>
      </c>
      <c r="H1342" t="s">
        <v>20</v>
      </c>
      <c r="I1342" t="s">
        <v>21</v>
      </c>
      <c r="N1342" t="s">
        <v>677</v>
      </c>
      <c r="O1342" t="s">
        <v>678</v>
      </c>
    </row>
    <row r="1343" spans="1:17" x14ac:dyDescent="0.35">
      <c r="A1343" t="str">
        <f>VLOOKUP(D1343,'[1]EA osa'!A9:F917,6,FALSE)</f>
        <v>Põhitegevuse kulud</v>
      </c>
      <c r="B1343" t="s">
        <v>1138</v>
      </c>
      <c r="C1343">
        <v>24300</v>
      </c>
      <c r="D1343" s="1">
        <v>500007</v>
      </c>
      <c r="E1343" t="s">
        <v>1000</v>
      </c>
      <c r="F1343" t="s">
        <v>189</v>
      </c>
      <c r="G1343" t="s">
        <v>190</v>
      </c>
      <c r="H1343" t="s">
        <v>20</v>
      </c>
      <c r="I1343" t="s">
        <v>21</v>
      </c>
      <c r="N1343" t="s">
        <v>1039</v>
      </c>
      <c r="O1343" t="s">
        <v>1040</v>
      </c>
    </row>
    <row r="1344" spans="1:17" x14ac:dyDescent="0.35">
      <c r="A1344" t="str">
        <f>VLOOKUP(D1344,'[1]EA osa'!A10:F918,6,FALSE)</f>
        <v>Põhitegevuse tulud</v>
      </c>
      <c r="B1344" t="s">
        <v>1139</v>
      </c>
      <c r="C1344">
        <v>5000</v>
      </c>
      <c r="D1344" s="1">
        <v>350000</v>
      </c>
      <c r="E1344" t="s">
        <v>136</v>
      </c>
      <c r="F1344" t="s">
        <v>205</v>
      </c>
      <c r="G1344" t="s">
        <v>206</v>
      </c>
      <c r="H1344" t="s">
        <v>207</v>
      </c>
      <c r="I1344" t="s">
        <v>208</v>
      </c>
      <c r="L1344" t="s">
        <v>209</v>
      </c>
      <c r="M1344" t="s">
        <v>210</v>
      </c>
      <c r="N1344" t="s">
        <v>211</v>
      </c>
      <c r="O1344" t="s">
        <v>212</v>
      </c>
    </row>
    <row r="1345" spans="1:15" x14ac:dyDescent="0.35">
      <c r="A1345" t="str">
        <f>VLOOKUP(D1345,'[1]EA osa'!A11:F919,6,FALSE)</f>
        <v>Põhitegevuse kulud</v>
      </c>
      <c r="B1345" t="s">
        <v>1139</v>
      </c>
      <c r="C1345">
        <v>5000</v>
      </c>
      <c r="D1345" s="1">
        <v>550401</v>
      </c>
      <c r="E1345" t="s">
        <v>214</v>
      </c>
      <c r="F1345" t="s">
        <v>205</v>
      </c>
      <c r="G1345" t="s">
        <v>206</v>
      </c>
      <c r="H1345" t="s">
        <v>207</v>
      </c>
      <c r="I1345" t="s">
        <v>208</v>
      </c>
      <c r="L1345" t="s">
        <v>209</v>
      </c>
      <c r="M1345" t="s">
        <v>210</v>
      </c>
      <c r="N1345" t="s">
        <v>211</v>
      </c>
      <c r="O1345" t="s">
        <v>212</v>
      </c>
    </row>
    <row r="1346" spans="1:15" x14ac:dyDescent="0.35">
      <c r="A1346" t="str">
        <f>VLOOKUP(D1346,'[1]EA osa'!A12:F920,6,FALSE)</f>
        <v>Põhitegevuse kulud</v>
      </c>
      <c r="B1346" t="s">
        <v>458</v>
      </c>
      <c r="C1346">
        <v>150</v>
      </c>
      <c r="D1346" s="1">
        <v>552200</v>
      </c>
      <c r="E1346" t="s">
        <v>458</v>
      </c>
      <c r="F1346" t="s">
        <v>174</v>
      </c>
      <c r="G1346" t="s">
        <v>175</v>
      </c>
      <c r="H1346" t="s">
        <v>70</v>
      </c>
      <c r="I1346" t="s">
        <v>71</v>
      </c>
    </row>
    <row r="1347" spans="1:15" x14ac:dyDescent="0.35">
      <c r="A1347" t="str">
        <f>VLOOKUP(D1347,'[1]EA osa'!A13:F921,6,FALSE)</f>
        <v>Põhitegevuse kulud</v>
      </c>
      <c r="B1347" t="s">
        <v>723</v>
      </c>
      <c r="C1347">
        <v>126875</v>
      </c>
      <c r="D1347" s="1">
        <v>552110</v>
      </c>
      <c r="E1347" t="s">
        <v>723</v>
      </c>
      <c r="F1347" t="s">
        <v>30</v>
      </c>
      <c r="G1347" t="s">
        <v>31</v>
      </c>
      <c r="H1347" t="s">
        <v>724</v>
      </c>
      <c r="I1347" t="s">
        <v>725</v>
      </c>
      <c r="L1347" t="s">
        <v>726</v>
      </c>
      <c r="M1347" t="s">
        <v>727</v>
      </c>
    </row>
    <row r="1348" spans="1:15" x14ac:dyDescent="0.35">
      <c r="A1348" t="str">
        <f>VLOOKUP(D1348,'[1]EA osa'!A14:F922,6,FALSE)</f>
        <v>Põhitegevuse kulud</v>
      </c>
      <c r="B1348" t="s">
        <v>29</v>
      </c>
      <c r="C1348">
        <v>300</v>
      </c>
      <c r="D1348" s="1">
        <v>550420</v>
      </c>
      <c r="E1348" t="s">
        <v>29</v>
      </c>
      <c r="F1348" t="s">
        <v>174</v>
      </c>
      <c r="G1348" t="s">
        <v>175</v>
      </c>
      <c r="H1348" t="s">
        <v>70</v>
      </c>
      <c r="I1348" t="s">
        <v>71</v>
      </c>
    </row>
    <row r="1349" spans="1:15" x14ac:dyDescent="0.35">
      <c r="A1349" t="str">
        <f>VLOOKUP(D1349,'[1]EA osa'!A15:F923,6,FALSE)</f>
        <v>Põhitegevuse kulud</v>
      </c>
      <c r="B1349" t="s">
        <v>409</v>
      </c>
      <c r="C1349">
        <v>2500</v>
      </c>
      <c r="D1349" s="1">
        <v>550099</v>
      </c>
      <c r="E1349" t="s">
        <v>409</v>
      </c>
      <c r="F1349" t="s">
        <v>174</v>
      </c>
      <c r="G1349" t="s">
        <v>175</v>
      </c>
      <c r="H1349" t="s">
        <v>70</v>
      </c>
      <c r="I1349" t="s">
        <v>71</v>
      </c>
    </row>
    <row r="1350" spans="1:15" x14ac:dyDescent="0.35">
      <c r="A1350" t="str">
        <f>VLOOKUP(D1350,'[1]EA osa'!A16:F924,6,FALSE)</f>
        <v>Põhitegevuse kulud</v>
      </c>
      <c r="B1350" t="s">
        <v>223</v>
      </c>
      <c r="C1350">
        <v>5200</v>
      </c>
      <c r="D1350" s="1">
        <v>551590</v>
      </c>
      <c r="E1350" t="s">
        <v>223</v>
      </c>
      <c r="F1350" t="s">
        <v>174</v>
      </c>
      <c r="G1350" t="s">
        <v>175</v>
      </c>
      <c r="H1350" t="s">
        <v>70</v>
      </c>
      <c r="I1350" t="s">
        <v>71</v>
      </c>
    </row>
    <row r="1351" spans="1:15" x14ac:dyDescent="0.35">
      <c r="A1351" t="str">
        <f>VLOOKUP(D1351,'[1]EA osa'!A17:F925,6,FALSE)</f>
        <v>Põhitegevuse kulud</v>
      </c>
      <c r="B1351" t="s">
        <v>53</v>
      </c>
      <c r="C1351">
        <v>5800</v>
      </c>
      <c r="D1351" s="1">
        <v>551500</v>
      </c>
      <c r="E1351" t="s">
        <v>53</v>
      </c>
      <c r="F1351" t="s">
        <v>174</v>
      </c>
      <c r="G1351" t="s">
        <v>175</v>
      </c>
      <c r="H1351" t="s">
        <v>70</v>
      </c>
      <c r="I1351" t="s">
        <v>71</v>
      </c>
    </row>
    <row r="1352" spans="1:15" x14ac:dyDescent="0.35">
      <c r="A1352" t="str">
        <f>VLOOKUP(D1352,'[1]EA osa'!A18:F926,6,FALSE)</f>
        <v>Põhitegevuse kulud</v>
      </c>
      <c r="B1352" t="s">
        <v>67</v>
      </c>
      <c r="C1352">
        <v>1248</v>
      </c>
      <c r="D1352" s="1">
        <v>5064</v>
      </c>
      <c r="E1352" t="s">
        <v>67</v>
      </c>
      <c r="F1352" t="s">
        <v>189</v>
      </c>
      <c r="G1352" t="s">
        <v>190</v>
      </c>
      <c r="H1352" t="s">
        <v>20</v>
      </c>
      <c r="I1352" t="s">
        <v>21</v>
      </c>
      <c r="N1352" t="s">
        <v>677</v>
      </c>
      <c r="O1352" t="s">
        <v>678</v>
      </c>
    </row>
    <row r="1353" spans="1:15" x14ac:dyDescent="0.35">
      <c r="A1353" t="str">
        <f>VLOOKUP(D1353,'[1]EA osa'!A19:F927,6,FALSE)</f>
        <v>Põhitegevuse kulud</v>
      </c>
      <c r="B1353" t="s">
        <v>72</v>
      </c>
      <c r="C1353">
        <v>51480</v>
      </c>
      <c r="D1353" s="1">
        <v>5063</v>
      </c>
      <c r="E1353" t="s">
        <v>72</v>
      </c>
      <c r="F1353" t="s">
        <v>189</v>
      </c>
      <c r="G1353" t="s">
        <v>190</v>
      </c>
      <c r="H1353" t="s">
        <v>20</v>
      </c>
      <c r="I1353" t="s">
        <v>21</v>
      </c>
      <c r="N1353" t="s">
        <v>677</v>
      </c>
      <c r="O1353" t="s">
        <v>678</v>
      </c>
    </row>
    <row r="1354" spans="1:15" x14ac:dyDescent="0.35">
      <c r="A1354" t="str">
        <f>VLOOKUP(D1354,'[1]EA osa'!A20:F928,6,FALSE)</f>
        <v>Põhitegevuse kulud</v>
      </c>
      <c r="B1354" t="s">
        <v>679</v>
      </c>
      <c r="C1354">
        <v>156000</v>
      </c>
      <c r="D1354" s="1">
        <v>500000</v>
      </c>
      <c r="E1354" t="s">
        <v>679</v>
      </c>
      <c r="F1354" t="s">
        <v>189</v>
      </c>
      <c r="G1354" t="s">
        <v>190</v>
      </c>
      <c r="H1354" t="s">
        <v>20</v>
      </c>
      <c r="I1354" t="s">
        <v>21</v>
      </c>
      <c r="N1354" t="s">
        <v>677</v>
      </c>
      <c r="O1354" t="s">
        <v>678</v>
      </c>
    </row>
    <row r="1355" spans="1:15" x14ac:dyDescent="0.35">
      <c r="A1355" t="str">
        <f>VLOOKUP(D1355,'[1]EA osa'!A21:F929,6,FALSE)</f>
        <v>Põhitegevuse kulud</v>
      </c>
      <c r="B1355" t="s">
        <v>723</v>
      </c>
      <c r="C1355">
        <v>102082</v>
      </c>
      <c r="D1355" s="1">
        <v>552110</v>
      </c>
      <c r="E1355" t="s">
        <v>723</v>
      </c>
      <c r="F1355" t="s">
        <v>174</v>
      </c>
      <c r="G1355" t="s">
        <v>175</v>
      </c>
      <c r="H1355" t="s">
        <v>70</v>
      </c>
      <c r="I1355" t="s">
        <v>71</v>
      </c>
    </row>
    <row r="1356" spans="1:15" x14ac:dyDescent="0.35">
      <c r="A1356" t="str">
        <f>VLOOKUP(D1356,'[1]EA osa'!A22:F930,6,FALSE)</f>
        <v>Põhitegevuse kulud</v>
      </c>
      <c r="B1356" t="s">
        <v>76</v>
      </c>
      <c r="C1356">
        <v>2500</v>
      </c>
      <c r="D1356" s="1">
        <v>552520</v>
      </c>
      <c r="E1356" t="s">
        <v>76</v>
      </c>
      <c r="F1356" t="s">
        <v>174</v>
      </c>
      <c r="G1356" t="s">
        <v>175</v>
      </c>
      <c r="H1356" t="s">
        <v>70</v>
      </c>
      <c r="I1356" t="s">
        <v>71</v>
      </c>
    </row>
    <row r="1357" spans="1:15" x14ac:dyDescent="0.35">
      <c r="A1357" t="str">
        <f>VLOOKUP(D1357,'[1]EA osa'!A23:F931,6,FALSE)</f>
        <v>Põhitegevuse tulud</v>
      </c>
      <c r="B1357" t="s">
        <v>1140</v>
      </c>
      <c r="C1357">
        <v>18000</v>
      </c>
      <c r="D1357" s="1">
        <v>304400</v>
      </c>
      <c r="E1357" t="s">
        <v>1140</v>
      </c>
      <c r="F1357" t="s">
        <v>189</v>
      </c>
      <c r="G1357" t="s">
        <v>190</v>
      </c>
      <c r="H1357" t="s">
        <v>20</v>
      </c>
      <c r="I1357" t="s">
        <v>21</v>
      </c>
    </row>
    <row r="1358" spans="1:15" x14ac:dyDescent="0.35">
      <c r="A1358" t="str">
        <f>VLOOKUP(D1358,'[1]EA osa'!A24:F932,6,FALSE)</f>
        <v>Põhitegevuse kulud</v>
      </c>
      <c r="B1358" t="s">
        <v>1141</v>
      </c>
      <c r="C1358">
        <v>98000</v>
      </c>
      <c r="D1358" s="1">
        <v>450000</v>
      </c>
      <c r="E1358" t="s">
        <v>136</v>
      </c>
      <c r="F1358" t="s">
        <v>77</v>
      </c>
      <c r="G1358" t="s">
        <v>78</v>
      </c>
      <c r="H1358" t="s">
        <v>79</v>
      </c>
      <c r="I1358" t="s">
        <v>80</v>
      </c>
      <c r="N1358" t="s">
        <v>320</v>
      </c>
      <c r="O1358" t="s">
        <v>321</v>
      </c>
    </row>
    <row r="1359" spans="1:15" x14ac:dyDescent="0.35">
      <c r="A1359" t="str">
        <f>VLOOKUP(D1359,'[1]EA osa'!A25:F933,6,FALSE)</f>
        <v>Põhitegevuse tulud</v>
      </c>
      <c r="B1359" t="s">
        <v>619</v>
      </c>
      <c r="C1359">
        <v>300000</v>
      </c>
      <c r="D1359" s="1">
        <v>303000</v>
      </c>
      <c r="E1359" t="s">
        <v>619</v>
      </c>
      <c r="F1359" t="s">
        <v>189</v>
      </c>
      <c r="G1359" t="s">
        <v>190</v>
      </c>
      <c r="H1359" t="s">
        <v>20</v>
      </c>
      <c r="I1359" t="s">
        <v>21</v>
      </c>
    </row>
    <row r="1360" spans="1:15" x14ac:dyDescent="0.35">
      <c r="A1360" t="str">
        <f>VLOOKUP(D1360,'[1]EA osa'!A26:F934,6,FALSE)</f>
        <v>Põhitegevuse kulud</v>
      </c>
      <c r="B1360" t="s">
        <v>387</v>
      </c>
      <c r="C1360">
        <v>10000</v>
      </c>
      <c r="D1360" s="1">
        <v>552440</v>
      </c>
      <c r="E1360" t="s">
        <v>387</v>
      </c>
      <c r="F1360" t="s">
        <v>174</v>
      </c>
      <c r="G1360" t="s">
        <v>175</v>
      </c>
      <c r="H1360" t="s">
        <v>70</v>
      </c>
      <c r="I1360" t="s">
        <v>71</v>
      </c>
    </row>
    <row r="1361" spans="1:15" x14ac:dyDescent="0.35">
      <c r="A1361" t="str">
        <f>VLOOKUP(D1361,'[1]EA osa'!A27:F935,6,FALSE)</f>
        <v>Põhitegevuse tulud</v>
      </c>
      <c r="B1361" t="s">
        <v>1142</v>
      </c>
      <c r="C1361">
        <v>22567782</v>
      </c>
      <c r="D1361" s="1">
        <v>300000</v>
      </c>
      <c r="E1361" t="s">
        <v>1142</v>
      </c>
      <c r="F1361" t="s">
        <v>189</v>
      </c>
      <c r="G1361" t="s">
        <v>190</v>
      </c>
      <c r="H1361" t="s">
        <v>20</v>
      </c>
      <c r="I1361" t="s">
        <v>21</v>
      </c>
    </row>
    <row r="1362" spans="1:15" x14ac:dyDescent="0.35">
      <c r="A1362" t="str">
        <f>VLOOKUP(D1362,'[1]EA osa'!A28:F936,6,FALSE)</f>
        <v>Põhitegevuse kulud</v>
      </c>
      <c r="B1362" t="s">
        <v>1143</v>
      </c>
      <c r="C1362">
        <v>8540</v>
      </c>
      <c r="D1362" s="1">
        <v>413890</v>
      </c>
      <c r="E1362" t="s">
        <v>1144</v>
      </c>
      <c r="F1362" t="s">
        <v>205</v>
      </c>
      <c r="G1362" t="s">
        <v>206</v>
      </c>
      <c r="H1362" t="s">
        <v>207</v>
      </c>
      <c r="I1362" t="s">
        <v>208</v>
      </c>
      <c r="N1362" t="s">
        <v>1145</v>
      </c>
      <c r="O1362" t="s">
        <v>1146</v>
      </c>
    </row>
    <row r="1363" spans="1:15" x14ac:dyDescent="0.35">
      <c r="A1363" t="str">
        <f>VLOOKUP(D1363,'[1]EA osa'!A29:F937,6,FALSE)</f>
        <v>Põhitegevuse kulud</v>
      </c>
      <c r="B1363" t="s">
        <v>317</v>
      </c>
      <c r="C1363">
        <v>45000</v>
      </c>
      <c r="D1363" s="1">
        <v>450000</v>
      </c>
      <c r="E1363" t="s">
        <v>136</v>
      </c>
      <c r="F1363" t="s">
        <v>77</v>
      </c>
      <c r="G1363" t="s">
        <v>78</v>
      </c>
      <c r="H1363" t="s">
        <v>79</v>
      </c>
      <c r="I1363" t="s">
        <v>80</v>
      </c>
      <c r="N1363" t="s">
        <v>316</v>
      </c>
      <c r="O1363" t="s">
        <v>317</v>
      </c>
    </row>
    <row r="1364" spans="1:15" x14ac:dyDescent="0.35">
      <c r="A1364" t="str">
        <f>VLOOKUP(D1364,'[1]EA osa'!A30:F938,6,FALSE)</f>
        <v>Põhitegevuse kulud</v>
      </c>
      <c r="B1364" t="s">
        <v>218</v>
      </c>
      <c r="C1364">
        <v>1320</v>
      </c>
      <c r="D1364" s="1">
        <v>552230</v>
      </c>
      <c r="E1364" t="s">
        <v>218</v>
      </c>
      <c r="F1364" t="s">
        <v>174</v>
      </c>
      <c r="G1364" t="s">
        <v>175</v>
      </c>
      <c r="H1364" t="s">
        <v>70</v>
      </c>
      <c r="I1364" t="s">
        <v>71</v>
      </c>
    </row>
    <row r="1365" spans="1:15" x14ac:dyDescent="0.35">
      <c r="A1365" t="str">
        <f>VLOOKUP(D1365,'[1]EA osa'!A31:F939,6,FALSE)</f>
        <v>Põhitegevuse kulud</v>
      </c>
      <c r="B1365" t="s">
        <v>462</v>
      </c>
      <c r="C1365">
        <v>24692</v>
      </c>
      <c r="D1365" s="1">
        <v>452800</v>
      </c>
      <c r="E1365" t="s">
        <v>462</v>
      </c>
      <c r="F1365" t="s">
        <v>189</v>
      </c>
      <c r="G1365" t="s">
        <v>190</v>
      </c>
      <c r="H1365" t="s">
        <v>653</v>
      </c>
      <c r="I1365" t="s">
        <v>654</v>
      </c>
      <c r="N1365" t="s">
        <v>1147</v>
      </c>
      <c r="O1365" t="s">
        <v>1148</v>
      </c>
    </row>
    <row r="1366" spans="1:15" x14ac:dyDescent="0.35">
      <c r="A1366" t="str">
        <f>VLOOKUP(D1366,'[1]EA osa'!A32:F940,6,FALSE)</f>
        <v>Põhitegevuse kulud</v>
      </c>
      <c r="B1366" t="s">
        <v>1149</v>
      </c>
      <c r="C1366">
        <v>10000</v>
      </c>
      <c r="D1366" s="1">
        <v>450000</v>
      </c>
      <c r="E1366" t="s">
        <v>136</v>
      </c>
      <c r="F1366" t="s">
        <v>77</v>
      </c>
      <c r="G1366" t="s">
        <v>78</v>
      </c>
      <c r="H1366" t="s">
        <v>79</v>
      </c>
      <c r="I1366" t="s">
        <v>80</v>
      </c>
      <c r="N1366" t="s">
        <v>1150</v>
      </c>
      <c r="O1366" t="s">
        <v>1151</v>
      </c>
    </row>
    <row r="1367" spans="1:15" x14ac:dyDescent="0.35">
      <c r="A1367" t="str">
        <f>VLOOKUP(D1367,'[1]EA osa'!A33:F941,6,FALSE)</f>
        <v>Põhitegevuse kulud</v>
      </c>
      <c r="B1367" t="s">
        <v>462</v>
      </c>
      <c r="C1367">
        <v>14501</v>
      </c>
      <c r="D1367" s="1">
        <v>452800</v>
      </c>
      <c r="E1367" t="s">
        <v>462</v>
      </c>
      <c r="F1367" t="s">
        <v>189</v>
      </c>
      <c r="G1367" t="s">
        <v>190</v>
      </c>
      <c r="H1367" t="s">
        <v>653</v>
      </c>
      <c r="I1367" t="s">
        <v>654</v>
      </c>
      <c r="N1367" t="s">
        <v>1152</v>
      </c>
      <c r="O1367" t="s">
        <v>1153</v>
      </c>
    </row>
    <row r="1368" spans="1:15" x14ac:dyDescent="0.35">
      <c r="A1368" t="str">
        <f>VLOOKUP(D1368,'[1]EA osa'!A34:F942,6,FALSE)</f>
        <v>Põhitegevuse kulud</v>
      </c>
      <c r="B1368" t="s">
        <v>462</v>
      </c>
      <c r="C1368">
        <v>39692</v>
      </c>
      <c r="D1368" s="1">
        <v>452800</v>
      </c>
      <c r="E1368" t="s">
        <v>462</v>
      </c>
      <c r="F1368" t="s">
        <v>189</v>
      </c>
      <c r="G1368" t="s">
        <v>190</v>
      </c>
      <c r="H1368" t="s">
        <v>653</v>
      </c>
      <c r="I1368" t="s">
        <v>654</v>
      </c>
      <c r="N1368" t="s">
        <v>1154</v>
      </c>
      <c r="O1368" t="s">
        <v>1155</v>
      </c>
    </row>
    <row r="1369" spans="1:15" x14ac:dyDescent="0.35">
      <c r="A1369" t="str">
        <f>VLOOKUP(D1369,'[1]EA osa'!A35:F943,6,FALSE)</f>
        <v>Põhitegevuse kulud</v>
      </c>
      <c r="B1369" t="s">
        <v>37</v>
      </c>
      <c r="C1369">
        <v>5830</v>
      </c>
      <c r="D1369" s="1">
        <v>550400</v>
      </c>
      <c r="E1369" t="s">
        <v>37</v>
      </c>
      <c r="F1369" t="s">
        <v>174</v>
      </c>
      <c r="G1369" t="s">
        <v>175</v>
      </c>
      <c r="H1369" t="s">
        <v>70</v>
      </c>
      <c r="I1369" t="s">
        <v>71</v>
      </c>
    </row>
    <row r="1370" spans="1:15" x14ac:dyDescent="0.35">
      <c r="A1370" t="str">
        <f>VLOOKUP(D1370,'[1]EA osa'!A36:F944,6,FALSE)</f>
        <v>Põhitegevuse tulud</v>
      </c>
      <c r="B1370" t="s">
        <v>656</v>
      </c>
      <c r="C1370">
        <v>2409470</v>
      </c>
      <c r="D1370" s="1">
        <v>35200</v>
      </c>
      <c r="E1370" t="s">
        <v>656</v>
      </c>
      <c r="F1370" t="s">
        <v>189</v>
      </c>
      <c r="G1370" t="s">
        <v>190</v>
      </c>
      <c r="H1370" t="s">
        <v>653</v>
      </c>
      <c r="I1370" t="s">
        <v>654</v>
      </c>
    </row>
    <row r="1371" spans="1:15" x14ac:dyDescent="0.35">
      <c r="A1371" t="str">
        <f>VLOOKUP(D1371,'[1]EA osa'!A37:F945,6,FALSE)</f>
        <v>Põhitegevuse kulud</v>
      </c>
      <c r="B1371" t="s">
        <v>926</v>
      </c>
      <c r="C1371">
        <v>300</v>
      </c>
      <c r="D1371" s="1">
        <v>550011</v>
      </c>
      <c r="E1371" t="s">
        <v>926</v>
      </c>
      <c r="F1371" t="s">
        <v>174</v>
      </c>
      <c r="G1371" t="s">
        <v>175</v>
      </c>
      <c r="H1371" t="s">
        <v>70</v>
      </c>
      <c r="I1371" t="s">
        <v>71</v>
      </c>
    </row>
    <row r="1372" spans="1:15" x14ac:dyDescent="0.35">
      <c r="A1372" t="str">
        <f>VLOOKUP(D1372,'[1]EA osa'!A38:F946,6,FALSE)</f>
        <v>Põhitegevuse kulud</v>
      </c>
      <c r="B1372" t="s">
        <v>759</v>
      </c>
      <c r="C1372">
        <v>2000</v>
      </c>
      <c r="D1372" s="1">
        <v>413823</v>
      </c>
      <c r="E1372" t="s">
        <v>759</v>
      </c>
      <c r="F1372" t="s">
        <v>205</v>
      </c>
      <c r="G1372" t="s">
        <v>206</v>
      </c>
      <c r="H1372" t="s">
        <v>760</v>
      </c>
      <c r="I1372" t="s">
        <v>761</v>
      </c>
      <c r="N1372" t="s">
        <v>762</v>
      </c>
      <c r="O1372" t="s">
        <v>763</v>
      </c>
    </row>
    <row r="1373" spans="1:15" x14ac:dyDescent="0.35">
      <c r="A1373" t="str">
        <f>VLOOKUP(D1373,'[1]EA osa'!A39:F947,6,FALSE)</f>
        <v>Põhitegevuse kulud</v>
      </c>
      <c r="B1373" t="s">
        <v>1156</v>
      </c>
      <c r="C1373">
        <v>48000</v>
      </c>
      <c r="D1373" s="1">
        <v>552520</v>
      </c>
      <c r="E1373" t="s">
        <v>76</v>
      </c>
      <c r="F1373" t="s">
        <v>77</v>
      </c>
      <c r="G1373" t="s">
        <v>78</v>
      </c>
      <c r="H1373" t="s">
        <v>79</v>
      </c>
      <c r="I1373" t="s">
        <v>80</v>
      </c>
      <c r="N1373" t="s">
        <v>81</v>
      </c>
      <c r="O1373" t="s">
        <v>82</v>
      </c>
    </row>
    <row r="1374" spans="1:15" x14ac:dyDescent="0.35">
      <c r="A1374" t="str">
        <f>VLOOKUP(D1374,'[1]EA osa'!A40:F948,6,FALSE)</f>
        <v>Põhitegevuse kulud</v>
      </c>
      <c r="B1374" t="s">
        <v>74</v>
      </c>
      <c r="C1374">
        <v>302871</v>
      </c>
      <c r="D1374" s="1">
        <v>50021</v>
      </c>
      <c r="E1374" t="s">
        <v>74</v>
      </c>
      <c r="F1374" t="s">
        <v>30</v>
      </c>
      <c r="G1374" t="s">
        <v>31</v>
      </c>
      <c r="H1374" t="s">
        <v>32</v>
      </c>
      <c r="I1374" t="s">
        <v>33</v>
      </c>
    </row>
    <row r="1375" spans="1:15" x14ac:dyDescent="0.35">
      <c r="A1375" t="str">
        <f>VLOOKUP(D1375,'[1]EA osa'!A41:F949,6,FALSE)</f>
        <v>Põhitegevuse kulud</v>
      </c>
      <c r="B1375" t="s">
        <v>1157</v>
      </c>
      <c r="C1375">
        <v>292357</v>
      </c>
      <c r="D1375" s="1">
        <v>608090</v>
      </c>
      <c r="E1375" t="s">
        <v>521</v>
      </c>
      <c r="F1375" t="s">
        <v>189</v>
      </c>
      <c r="G1375" t="s">
        <v>190</v>
      </c>
      <c r="H1375" t="s">
        <v>522</v>
      </c>
      <c r="I1375" t="s">
        <v>523</v>
      </c>
      <c r="N1375" t="s">
        <v>524</v>
      </c>
      <c r="O1375" t="s">
        <v>525</v>
      </c>
    </row>
    <row r="1376" spans="1:15" x14ac:dyDescent="0.35">
      <c r="A1376" t="str">
        <f>VLOOKUP(D1376,'[1]EA osa'!A42:F950,6,FALSE)</f>
        <v>Põhitegevuse kulud</v>
      </c>
      <c r="B1376" t="s">
        <v>1158</v>
      </c>
      <c r="C1376">
        <v>49199</v>
      </c>
      <c r="D1376" s="1">
        <v>552590</v>
      </c>
      <c r="E1376" t="s">
        <v>39</v>
      </c>
      <c r="F1376" t="s">
        <v>77</v>
      </c>
      <c r="G1376" t="s">
        <v>78</v>
      </c>
      <c r="H1376" t="s">
        <v>112</v>
      </c>
      <c r="I1376" t="s">
        <v>113</v>
      </c>
      <c r="L1376" t="s">
        <v>646</v>
      </c>
      <c r="M1376" t="s">
        <v>647</v>
      </c>
    </row>
    <row r="1377" spans="1:15" x14ac:dyDescent="0.35">
      <c r="A1377" t="str">
        <f>VLOOKUP(D1377,'[1]EA osa'!A43:F951,6,FALSE)</f>
        <v>Põhitegevuse kulud</v>
      </c>
      <c r="B1377" t="s">
        <v>1159</v>
      </c>
      <c r="C1377">
        <v>20000</v>
      </c>
      <c r="D1377" s="1">
        <v>413700</v>
      </c>
      <c r="E1377" t="s">
        <v>1160</v>
      </c>
      <c r="F1377" t="s">
        <v>205</v>
      </c>
      <c r="G1377" t="s">
        <v>206</v>
      </c>
      <c r="H1377" t="s">
        <v>1161</v>
      </c>
      <c r="I1377" t="s">
        <v>1162</v>
      </c>
    </row>
    <row r="1378" spans="1:15" x14ac:dyDescent="0.35">
      <c r="A1378" t="str">
        <f>VLOOKUP(D1378,'[1]EA osa'!A44:F952,6,FALSE)</f>
        <v>Põhitegevuse kulud</v>
      </c>
      <c r="B1378" t="s">
        <v>812</v>
      </c>
      <c r="C1378">
        <v>1800</v>
      </c>
      <c r="D1378" s="1">
        <v>550000</v>
      </c>
      <c r="E1378" t="s">
        <v>812</v>
      </c>
      <c r="F1378" t="s">
        <v>174</v>
      </c>
      <c r="G1378" t="s">
        <v>175</v>
      </c>
      <c r="H1378" t="s">
        <v>70</v>
      </c>
      <c r="I1378" t="s">
        <v>71</v>
      </c>
    </row>
    <row r="1379" spans="1:15" x14ac:dyDescent="0.35">
      <c r="A1379" t="str">
        <f>VLOOKUP(D1379,'[1]EA osa'!A45:F953,6,FALSE)</f>
        <v>Põhitegevuse kulud</v>
      </c>
      <c r="B1379" t="s">
        <v>1163</v>
      </c>
      <c r="C1379">
        <v>15000</v>
      </c>
      <c r="D1379" s="1">
        <v>552450</v>
      </c>
      <c r="E1379" t="s">
        <v>37</v>
      </c>
      <c r="F1379" t="s">
        <v>77</v>
      </c>
      <c r="G1379" t="s">
        <v>78</v>
      </c>
      <c r="H1379" t="s">
        <v>112</v>
      </c>
      <c r="I1379" t="s">
        <v>113</v>
      </c>
      <c r="N1379" t="s">
        <v>1164</v>
      </c>
      <c r="O1379" t="s">
        <v>1165</v>
      </c>
    </row>
    <row r="1380" spans="1:15" x14ac:dyDescent="0.35">
      <c r="A1380" t="str">
        <f>VLOOKUP(D1380,'[1]EA osa'!A46:F954,6,FALSE)</f>
        <v>Põhitegevuse kulud</v>
      </c>
      <c r="B1380" t="s">
        <v>1166</v>
      </c>
      <c r="C1380">
        <v>190000</v>
      </c>
      <c r="D1380" s="1">
        <v>552450</v>
      </c>
      <c r="E1380" t="s">
        <v>37</v>
      </c>
      <c r="F1380" t="s">
        <v>77</v>
      </c>
      <c r="G1380" t="s">
        <v>78</v>
      </c>
      <c r="H1380" t="s">
        <v>32</v>
      </c>
      <c r="I1380" t="s">
        <v>33</v>
      </c>
      <c r="N1380" t="s">
        <v>1167</v>
      </c>
      <c r="O1380" t="s">
        <v>1166</v>
      </c>
    </row>
    <row r="1381" spans="1:15" x14ac:dyDescent="0.35">
      <c r="A1381" t="str">
        <f>VLOOKUP(D1381,'[1]EA osa'!A47:F955,6,FALSE)</f>
        <v>Põhitegevuse kulud</v>
      </c>
      <c r="B1381" t="s">
        <v>1168</v>
      </c>
      <c r="C1381">
        <v>35000</v>
      </c>
      <c r="D1381" s="1">
        <v>413050</v>
      </c>
      <c r="E1381" t="s">
        <v>1169</v>
      </c>
      <c r="F1381" t="s">
        <v>77</v>
      </c>
      <c r="G1381" t="s">
        <v>78</v>
      </c>
      <c r="H1381" t="s">
        <v>32</v>
      </c>
      <c r="I1381" t="s">
        <v>33</v>
      </c>
      <c r="N1381" t="s">
        <v>1170</v>
      </c>
      <c r="O1381" t="s">
        <v>1171</v>
      </c>
    </row>
    <row r="1382" spans="1:15" x14ac:dyDescent="0.35">
      <c r="A1382" t="str">
        <f>VLOOKUP(D1382,'[1]EA osa'!A48:F956,6,FALSE)</f>
        <v>Põhitegevuse kulud</v>
      </c>
      <c r="B1382" t="s">
        <v>1172</v>
      </c>
      <c r="C1382">
        <v>10000</v>
      </c>
      <c r="D1382" s="1">
        <v>413410</v>
      </c>
      <c r="E1382" t="s">
        <v>248</v>
      </c>
      <c r="F1382" t="s">
        <v>77</v>
      </c>
      <c r="G1382" t="s">
        <v>78</v>
      </c>
      <c r="H1382" t="s">
        <v>1173</v>
      </c>
      <c r="I1382" t="s">
        <v>1174</v>
      </c>
      <c r="N1382" t="s">
        <v>1175</v>
      </c>
      <c r="O1382" t="s">
        <v>1176</v>
      </c>
    </row>
    <row r="1383" spans="1:15" x14ac:dyDescent="0.35">
      <c r="A1383" t="str">
        <f>VLOOKUP(D1383,'[1]EA osa'!A49:F957,6,FALSE)</f>
        <v>Põhitegevuse kulud</v>
      </c>
      <c r="B1383" t="s">
        <v>1177</v>
      </c>
      <c r="C1383">
        <v>2000</v>
      </c>
      <c r="D1383" s="1">
        <v>413410</v>
      </c>
      <c r="E1383" t="s">
        <v>248</v>
      </c>
      <c r="F1383" t="s">
        <v>77</v>
      </c>
      <c r="G1383" t="s">
        <v>78</v>
      </c>
      <c r="H1383" t="s">
        <v>1173</v>
      </c>
      <c r="I1383" t="s">
        <v>1174</v>
      </c>
      <c r="N1383" t="s">
        <v>1178</v>
      </c>
      <c r="O1383" t="s">
        <v>1177</v>
      </c>
    </row>
    <row r="1384" spans="1:15" x14ac:dyDescent="0.35">
      <c r="A1384" t="str">
        <f>VLOOKUP(D1384,'[1]EA osa'!A50:F958,6,FALSE)</f>
        <v>Põhitegevuse kulud</v>
      </c>
      <c r="B1384" t="s">
        <v>351</v>
      </c>
      <c r="C1384">
        <v>4500</v>
      </c>
      <c r="D1384" s="1">
        <v>450000</v>
      </c>
      <c r="E1384" t="s">
        <v>136</v>
      </c>
      <c r="F1384" t="s">
        <v>77</v>
      </c>
      <c r="G1384" t="s">
        <v>78</v>
      </c>
      <c r="H1384" t="s">
        <v>348</v>
      </c>
      <c r="I1384" t="s">
        <v>349</v>
      </c>
      <c r="N1384" t="s">
        <v>350</v>
      </c>
      <c r="O1384" t="s">
        <v>351</v>
      </c>
    </row>
    <row r="1385" spans="1:15" x14ac:dyDescent="0.35">
      <c r="A1385" t="str">
        <f>VLOOKUP(D1385,'[1]EA osa'!A51:F959,6,FALSE)</f>
        <v>Põhitegevuse kulud</v>
      </c>
      <c r="B1385" t="s">
        <v>353</v>
      </c>
      <c r="C1385">
        <v>45000</v>
      </c>
      <c r="D1385" s="1">
        <v>450000</v>
      </c>
      <c r="E1385" t="s">
        <v>136</v>
      </c>
      <c r="F1385" t="s">
        <v>77</v>
      </c>
      <c r="G1385" t="s">
        <v>78</v>
      </c>
      <c r="H1385" t="s">
        <v>158</v>
      </c>
      <c r="I1385" t="s">
        <v>159</v>
      </c>
      <c r="N1385" t="s">
        <v>352</v>
      </c>
      <c r="O1385" t="s">
        <v>353</v>
      </c>
    </row>
    <row r="1386" spans="1:15" x14ac:dyDescent="0.35">
      <c r="A1386" t="str">
        <f>VLOOKUP(D1386,'[1]EA osa'!A52:F960,6,FALSE)</f>
        <v>Põhitegevuse kulud</v>
      </c>
      <c r="B1386" t="s">
        <v>355</v>
      </c>
      <c r="C1386">
        <v>98000</v>
      </c>
      <c r="D1386" s="1">
        <v>450000</v>
      </c>
      <c r="E1386" t="s">
        <v>136</v>
      </c>
      <c r="F1386" t="s">
        <v>77</v>
      </c>
      <c r="G1386" t="s">
        <v>78</v>
      </c>
      <c r="H1386" t="s">
        <v>158</v>
      </c>
      <c r="I1386" t="s">
        <v>159</v>
      </c>
      <c r="N1386" t="s">
        <v>354</v>
      </c>
      <c r="O1386" t="s">
        <v>355</v>
      </c>
    </row>
    <row r="1387" spans="1:15" x14ac:dyDescent="0.35">
      <c r="A1387" t="str">
        <f>VLOOKUP(D1387,'[1]EA osa'!A53:F961,6,FALSE)</f>
        <v>Põhitegevuse kulud</v>
      </c>
      <c r="B1387" t="s">
        <v>1179</v>
      </c>
      <c r="C1387">
        <v>3800</v>
      </c>
      <c r="D1387" s="1">
        <v>552520</v>
      </c>
      <c r="E1387" t="s">
        <v>76</v>
      </c>
      <c r="F1387" t="s">
        <v>77</v>
      </c>
      <c r="G1387" t="s">
        <v>78</v>
      </c>
      <c r="H1387" t="s">
        <v>158</v>
      </c>
      <c r="I1387" t="s">
        <v>159</v>
      </c>
      <c r="N1387" t="s">
        <v>1180</v>
      </c>
      <c r="O1387" t="s">
        <v>1179</v>
      </c>
    </row>
    <row r="1388" spans="1:15" x14ac:dyDescent="0.35">
      <c r="A1388" t="str">
        <f>VLOOKUP(D1388,'[1]EA osa'!A54:F962,6,FALSE)</f>
        <v>Põhitegevuse kulud</v>
      </c>
      <c r="B1388" t="s">
        <v>1181</v>
      </c>
      <c r="C1388">
        <v>54000</v>
      </c>
      <c r="D1388" s="1">
        <v>450000</v>
      </c>
      <c r="E1388" t="s">
        <v>136</v>
      </c>
      <c r="F1388" t="s">
        <v>77</v>
      </c>
      <c r="G1388" t="s">
        <v>78</v>
      </c>
      <c r="H1388" t="s">
        <v>158</v>
      </c>
      <c r="I1388" t="s">
        <v>159</v>
      </c>
      <c r="N1388" t="s">
        <v>160</v>
      </c>
      <c r="O1388" t="s">
        <v>161</v>
      </c>
    </row>
    <row r="1389" spans="1:15" x14ac:dyDescent="0.35">
      <c r="A1389" t="str">
        <f>VLOOKUP(D1389,'[1]EA osa'!A55:F963,6,FALSE)</f>
        <v>Põhitegevuse kulud</v>
      </c>
      <c r="B1389" t="s">
        <v>1182</v>
      </c>
      <c r="C1389">
        <v>5000</v>
      </c>
      <c r="D1389" s="1">
        <v>413900</v>
      </c>
      <c r="E1389" t="s">
        <v>246</v>
      </c>
      <c r="F1389" t="s">
        <v>77</v>
      </c>
      <c r="G1389" t="s">
        <v>78</v>
      </c>
      <c r="H1389" t="s">
        <v>158</v>
      </c>
      <c r="I1389" t="s">
        <v>159</v>
      </c>
      <c r="N1389" t="s">
        <v>1183</v>
      </c>
      <c r="O1389" t="s">
        <v>1182</v>
      </c>
    </row>
    <row r="1390" spans="1:15" x14ac:dyDescent="0.35">
      <c r="A1390" t="str">
        <f>VLOOKUP(D1390,'[1]EA osa'!A56:F964,6,FALSE)</f>
        <v>Põhitegevuse kulud</v>
      </c>
      <c r="B1390" t="s">
        <v>1184</v>
      </c>
      <c r="C1390">
        <v>8000</v>
      </c>
      <c r="D1390" s="1">
        <v>413900</v>
      </c>
      <c r="E1390" t="s">
        <v>246</v>
      </c>
      <c r="F1390" t="s">
        <v>77</v>
      </c>
      <c r="G1390" t="s">
        <v>78</v>
      </c>
      <c r="H1390" t="s">
        <v>158</v>
      </c>
      <c r="I1390" t="s">
        <v>159</v>
      </c>
      <c r="N1390" t="s">
        <v>1185</v>
      </c>
      <c r="O1390" t="s">
        <v>1184</v>
      </c>
    </row>
    <row r="1391" spans="1:15" x14ac:dyDescent="0.35">
      <c r="A1391" t="str">
        <f>VLOOKUP(D1391,'[1]EA osa'!A57:F965,6,FALSE)</f>
        <v>Põhitegevuse kulud</v>
      </c>
      <c r="B1391" t="s">
        <v>1186</v>
      </c>
      <c r="C1391">
        <v>5128</v>
      </c>
      <c r="D1391" s="1">
        <v>413900</v>
      </c>
      <c r="E1391" t="s">
        <v>246</v>
      </c>
      <c r="F1391" t="s">
        <v>77</v>
      </c>
      <c r="G1391" t="s">
        <v>78</v>
      </c>
      <c r="H1391" t="s">
        <v>158</v>
      </c>
      <c r="I1391" t="s">
        <v>159</v>
      </c>
      <c r="N1391" t="s">
        <v>297</v>
      </c>
      <c r="O1391" t="s">
        <v>298</v>
      </c>
    </row>
    <row r="1392" spans="1:15" x14ac:dyDescent="0.35">
      <c r="A1392" t="str">
        <f>VLOOKUP(D1392,'[1]EA osa'!A58:F966,6,FALSE)</f>
        <v>Põhitegevuse kulud</v>
      </c>
      <c r="B1392" t="s">
        <v>462</v>
      </c>
      <c r="C1392">
        <v>100</v>
      </c>
      <c r="D1392" s="1">
        <v>452800</v>
      </c>
      <c r="E1392" t="s">
        <v>462</v>
      </c>
      <c r="F1392" t="s">
        <v>174</v>
      </c>
      <c r="G1392" t="s">
        <v>175</v>
      </c>
      <c r="H1392" t="s">
        <v>70</v>
      </c>
      <c r="I1392" t="s">
        <v>71</v>
      </c>
    </row>
    <row r="1393" spans="1:9" x14ac:dyDescent="0.35">
      <c r="A1393" t="str">
        <f>VLOOKUP(D1393,'[1]EA osa'!A59:F967,6,FALSE)</f>
        <v>Põhitegevuse kulud</v>
      </c>
      <c r="B1393" t="s">
        <v>171</v>
      </c>
      <c r="C1393">
        <v>3999</v>
      </c>
      <c r="D1393" s="1">
        <v>5005</v>
      </c>
      <c r="E1393" t="s">
        <v>171</v>
      </c>
      <c r="F1393" t="s">
        <v>30</v>
      </c>
      <c r="G1393" t="s">
        <v>31</v>
      </c>
      <c r="H1393" t="s">
        <v>32</v>
      </c>
      <c r="I1393" t="s">
        <v>33</v>
      </c>
    </row>
    <row r="1394" spans="1:9" x14ac:dyDescent="0.35">
      <c r="A1394" t="str">
        <f>VLOOKUP(D1394,'[1]EA osa'!A60:F968,6,FALSE)</f>
        <v>Põhitegevuse tulud</v>
      </c>
      <c r="B1394" t="s">
        <v>449</v>
      </c>
      <c r="C1394">
        <v>500</v>
      </c>
      <c r="D1394" s="1">
        <v>323320</v>
      </c>
      <c r="E1394" t="s">
        <v>449</v>
      </c>
      <c r="F1394" t="s">
        <v>30</v>
      </c>
      <c r="G1394" t="s">
        <v>31</v>
      </c>
      <c r="H1394" t="s">
        <v>32</v>
      </c>
      <c r="I1394" t="s">
        <v>33</v>
      </c>
    </row>
    <row r="1395" spans="1:9" x14ac:dyDescent="0.35">
      <c r="A1395" t="str">
        <f>VLOOKUP(D1395,'[1]EA osa'!A61:F969,6,FALSE)</f>
        <v>Põhitegevuse kulud</v>
      </c>
      <c r="B1395" t="s">
        <v>1041</v>
      </c>
      <c r="C1395">
        <v>1500</v>
      </c>
      <c r="D1395" s="1">
        <v>551300</v>
      </c>
      <c r="E1395" t="s">
        <v>412</v>
      </c>
      <c r="F1395" t="s">
        <v>30</v>
      </c>
      <c r="G1395" t="s">
        <v>31</v>
      </c>
      <c r="H1395" t="s">
        <v>32</v>
      </c>
      <c r="I1395" t="s">
        <v>33</v>
      </c>
    </row>
    <row r="1396" spans="1:9" x14ac:dyDescent="0.35">
      <c r="A1396" t="str">
        <f>VLOOKUP(D1396,'[1]EA osa'!A62:F970,6,FALSE)</f>
        <v>Põhitegevuse kulud</v>
      </c>
      <c r="B1396" t="s">
        <v>1187</v>
      </c>
      <c r="C1396">
        <v>0</v>
      </c>
      <c r="D1396" s="1">
        <v>551400</v>
      </c>
      <c r="E1396" t="s">
        <v>1037</v>
      </c>
      <c r="F1396" t="s">
        <v>30</v>
      </c>
      <c r="G1396" t="s">
        <v>31</v>
      </c>
      <c r="H1396" t="s">
        <v>32</v>
      </c>
      <c r="I1396" t="s">
        <v>33</v>
      </c>
    </row>
    <row r="1397" spans="1:9" x14ac:dyDescent="0.35">
      <c r="A1397" t="str">
        <f>VLOOKUP(D1397,'[1]EA osa'!A63:F971,6,FALSE)</f>
        <v>Põhitegevuse kulud</v>
      </c>
      <c r="B1397" t="s">
        <v>389</v>
      </c>
      <c r="C1397">
        <v>1500</v>
      </c>
      <c r="D1397" s="1">
        <v>551308</v>
      </c>
      <c r="E1397" t="s">
        <v>389</v>
      </c>
      <c r="F1397" t="s">
        <v>30</v>
      </c>
      <c r="G1397" t="s">
        <v>31</v>
      </c>
      <c r="H1397" t="s">
        <v>32</v>
      </c>
      <c r="I1397" t="s">
        <v>33</v>
      </c>
    </row>
    <row r="1398" spans="1:9" x14ac:dyDescent="0.35">
      <c r="A1398" t="str">
        <f>VLOOKUP(D1398,'[1]EA osa'!A64:F972,6,FALSE)</f>
        <v>Põhitegevuse kulud</v>
      </c>
      <c r="B1398" t="s">
        <v>1188</v>
      </c>
      <c r="C1398">
        <v>1200</v>
      </c>
      <c r="D1398" s="1">
        <v>552490</v>
      </c>
      <c r="E1398" t="s">
        <v>151</v>
      </c>
      <c r="F1398" t="s">
        <v>30</v>
      </c>
      <c r="G1398" t="s">
        <v>31</v>
      </c>
      <c r="H1398" t="s">
        <v>32</v>
      </c>
      <c r="I1398" t="s">
        <v>33</v>
      </c>
    </row>
    <row r="1399" spans="1:9" x14ac:dyDescent="0.35">
      <c r="A1399" t="str">
        <f>VLOOKUP(D1399,'[1]EA osa'!A65:F973,6,FALSE)</f>
        <v>Põhitegevuse kulud</v>
      </c>
      <c r="B1399" t="s">
        <v>67</v>
      </c>
      <c r="C1399">
        <v>2755</v>
      </c>
      <c r="D1399" s="1">
        <v>5064</v>
      </c>
      <c r="E1399" t="s">
        <v>67</v>
      </c>
      <c r="F1399" t="s">
        <v>30</v>
      </c>
      <c r="G1399" t="s">
        <v>31</v>
      </c>
      <c r="H1399" t="s">
        <v>32</v>
      </c>
      <c r="I1399" t="s">
        <v>33</v>
      </c>
    </row>
    <row r="1400" spans="1:9" x14ac:dyDescent="0.35">
      <c r="A1400" t="str">
        <f>VLOOKUP(D1400,'[1]EA osa'!A66:F974,6,FALSE)</f>
        <v>Põhitegevuse kulud</v>
      </c>
      <c r="B1400" t="s">
        <v>1189</v>
      </c>
      <c r="C1400">
        <v>37474</v>
      </c>
      <c r="D1400" s="1">
        <v>50025</v>
      </c>
      <c r="E1400" t="s">
        <v>745</v>
      </c>
      <c r="F1400" t="s">
        <v>30</v>
      </c>
      <c r="G1400" t="s">
        <v>31</v>
      </c>
      <c r="H1400" t="s">
        <v>32</v>
      </c>
      <c r="I1400" t="s">
        <v>33</v>
      </c>
    </row>
    <row r="1401" spans="1:9" x14ac:dyDescent="0.35">
      <c r="A1401" t="str">
        <f>VLOOKUP(D1401,'[1]EA osa'!A67:F975,6,FALSE)</f>
        <v>Põhitegevuse kulud</v>
      </c>
      <c r="B1401" t="s">
        <v>72</v>
      </c>
      <c r="C1401">
        <v>113633</v>
      </c>
      <c r="D1401" s="1">
        <v>5063</v>
      </c>
      <c r="E1401" t="s">
        <v>72</v>
      </c>
      <c r="F1401" t="s">
        <v>30</v>
      </c>
      <c r="G1401" t="s">
        <v>31</v>
      </c>
      <c r="H1401" t="s">
        <v>32</v>
      </c>
      <c r="I1401" t="s">
        <v>33</v>
      </c>
    </row>
    <row r="1402" spans="1:9" x14ac:dyDescent="0.35">
      <c r="A1402" t="str">
        <f>VLOOKUP(D1402,'[1]EA osa'!A68:F976,6,FALSE)</f>
        <v>Põhitegevuse kulud</v>
      </c>
      <c r="B1402" t="s">
        <v>691</v>
      </c>
      <c r="C1402">
        <v>250</v>
      </c>
      <c r="D1402" s="1">
        <v>506030</v>
      </c>
      <c r="E1402" t="s">
        <v>691</v>
      </c>
      <c r="F1402" t="s">
        <v>30</v>
      </c>
      <c r="G1402" t="s">
        <v>31</v>
      </c>
      <c r="H1402" t="s">
        <v>32</v>
      </c>
      <c r="I1402" t="s">
        <v>33</v>
      </c>
    </row>
    <row r="1403" spans="1:9" x14ac:dyDescent="0.35">
      <c r="A1403" t="str">
        <f>VLOOKUP(D1403,'[1]EA osa'!A69:F977,6,FALSE)</f>
        <v>Põhitegevuse kulud</v>
      </c>
      <c r="B1403" t="s">
        <v>688</v>
      </c>
      <c r="C1403">
        <v>413</v>
      </c>
      <c r="D1403" s="1">
        <v>506010</v>
      </c>
      <c r="E1403" t="s">
        <v>688</v>
      </c>
      <c r="F1403" t="s">
        <v>30</v>
      </c>
      <c r="G1403" t="s">
        <v>31</v>
      </c>
      <c r="H1403" t="s">
        <v>32</v>
      </c>
      <c r="I1403" t="s">
        <v>33</v>
      </c>
    </row>
    <row r="1404" spans="1:9" x14ac:dyDescent="0.35">
      <c r="A1404" t="str">
        <f>VLOOKUP(D1404,'[1]EA osa'!A70:F978,6,FALSE)</f>
        <v>Põhitegevuse kulud</v>
      </c>
      <c r="B1404" t="s">
        <v>1190</v>
      </c>
      <c r="C1404">
        <v>1000</v>
      </c>
      <c r="D1404" s="1">
        <v>505091</v>
      </c>
      <c r="E1404" t="s">
        <v>1190</v>
      </c>
      <c r="F1404" t="s">
        <v>30</v>
      </c>
      <c r="G1404" t="s">
        <v>31</v>
      </c>
      <c r="H1404" t="s">
        <v>32</v>
      </c>
      <c r="I1404" t="s">
        <v>33</v>
      </c>
    </row>
    <row r="1405" spans="1:9" x14ac:dyDescent="0.35">
      <c r="A1405" t="str">
        <f>VLOOKUP(D1405,'[1]EA osa'!A71:F979,6,FALSE)</f>
        <v>Põhitegevuse kulud</v>
      </c>
      <c r="B1405" t="s">
        <v>1191</v>
      </c>
      <c r="C1405">
        <v>4000</v>
      </c>
      <c r="D1405" s="1">
        <v>550052</v>
      </c>
      <c r="E1405" t="s">
        <v>457</v>
      </c>
      <c r="F1405" t="s">
        <v>30</v>
      </c>
      <c r="G1405" t="s">
        <v>31</v>
      </c>
      <c r="H1405" t="s">
        <v>32</v>
      </c>
      <c r="I1405" t="s">
        <v>33</v>
      </c>
    </row>
    <row r="1406" spans="1:9" x14ac:dyDescent="0.35">
      <c r="A1406" t="str">
        <f>VLOOKUP(D1406,'[1]EA osa'!A72:F980,6,FALSE)</f>
        <v>Põhitegevuse kulud</v>
      </c>
      <c r="B1406" t="s">
        <v>462</v>
      </c>
      <c r="C1406">
        <v>100</v>
      </c>
      <c r="D1406" s="1">
        <v>452800</v>
      </c>
      <c r="E1406" t="s">
        <v>462</v>
      </c>
      <c r="F1406" t="s">
        <v>30</v>
      </c>
      <c r="G1406" t="s">
        <v>31</v>
      </c>
      <c r="H1406" t="s">
        <v>32</v>
      </c>
      <c r="I1406" t="s">
        <v>33</v>
      </c>
    </row>
    <row r="1407" spans="1:9" x14ac:dyDescent="0.35">
      <c r="A1407" t="str">
        <f>VLOOKUP(D1407,'[1]EA osa'!A73:F981,6,FALSE)</f>
        <v>Põhitegevuse kulud</v>
      </c>
      <c r="B1407" t="s">
        <v>1192</v>
      </c>
      <c r="C1407">
        <v>500</v>
      </c>
      <c r="D1407" s="1">
        <v>550301</v>
      </c>
      <c r="E1407" t="s">
        <v>383</v>
      </c>
      <c r="F1407" t="s">
        <v>30</v>
      </c>
      <c r="G1407" t="s">
        <v>31</v>
      </c>
      <c r="H1407" t="s">
        <v>32</v>
      </c>
      <c r="I1407" t="s">
        <v>33</v>
      </c>
    </row>
    <row r="1408" spans="1:9" x14ac:dyDescent="0.35">
      <c r="A1408" t="str">
        <f>VLOOKUP(D1408,'[1]EA osa'!A74:F982,6,FALSE)</f>
        <v>Põhitegevuse kulud</v>
      </c>
      <c r="B1408" t="s">
        <v>39</v>
      </c>
      <c r="C1408">
        <v>9760</v>
      </c>
      <c r="D1408" s="1">
        <v>552590</v>
      </c>
      <c r="E1408" t="s">
        <v>39</v>
      </c>
      <c r="F1408" t="s">
        <v>30</v>
      </c>
      <c r="G1408" t="s">
        <v>31</v>
      </c>
      <c r="H1408" t="s">
        <v>32</v>
      </c>
      <c r="I1408" t="s">
        <v>33</v>
      </c>
    </row>
    <row r="1409" spans="1:9" x14ac:dyDescent="0.35">
      <c r="A1409" t="str">
        <f>VLOOKUP(D1409,'[1]EA osa'!A75:F983,6,FALSE)</f>
        <v>Põhitegevuse kulud</v>
      </c>
      <c r="B1409" t="s">
        <v>738</v>
      </c>
      <c r="C1409">
        <v>3990</v>
      </c>
      <c r="D1409" s="1">
        <v>552451</v>
      </c>
      <c r="E1409" t="s">
        <v>738</v>
      </c>
      <c r="F1409" t="s">
        <v>30</v>
      </c>
      <c r="G1409" t="s">
        <v>31</v>
      </c>
      <c r="H1409" t="s">
        <v>32</v>
      </c>
      <c r="I1409" t="s">
        <v>33</v>
      </c>
    </row>
    <row r="1410" spans="1:9" x14ac:dyDescent="0.35">
      <c r="A1410" t="str">
        <f>VLOOKUP(D1410,'[1]EA osa'!A76:F984,6,FALSE)</f>
        <v>Põhitegevuse kulud</v>
      </c>
      <c r="B1410" t="s">
        <v>387</v>
      </c>
      <c r="C1410">
        <v>13400</v>
      </c>
      <c r="D1410" s="1">
        <v>552440</v>
      </c>
      <c r="E1410" t="s">
        <v>387</v>
      </c>
      <c r="F1410" t="s">
        <v>30</v>
      </c>
      <c r="G1410" t="s">
        <v>31</v>
      </c>
      <c r="H1410" t="s">
        <v>32</v>
      </c>
      <c r="I1410" t="s">
        <v>33</v>
      </c>
    </row>
    <row r="1411" spans="1:9" x14ac:dyDescent="0.35">
      <c r="A1411" t="str">
        <f>VLOOKUP(D1411,'[1]EA osa'!A77:F985,6,FALSE)</f>
        <v>Põhitegevuse kulud</v>
      </c>
      <c r="B1411" t="s">
        <v>218</v>
      </c>
      <c r="C1411">
        <v>1200</v>
      </c>
      <c r="D1411" s="1">
        <v>552230</v>
      </c>
      <c r="E1411" t="s">
        <v>218</v>
      </c>
      <c r="F1411" t="s">
        <v>30</v>
      </c>
      <c r="G1411" t="s">
        <v>31</v>
      </c>
      <c r="H1411" t="s">
        <v>32</v>
      </c>
      <c r="I1411" t="s">
        <v>33</v>
      </c>
    </row>
    <row r="1412" spans="1:9" x14ac:dyDescent="0.35">
      <c r="A1412" t="str">
        <f>VLOOKUP(D1412,'[1]EA osa'!A78:F986,6,FALSE)</f>
        <v>Põhitegevuse kulud</v>
      </c>
      <c r="B1412" t="s">
        <v>458</v>
      </c>
      <c r="C1412">
        <v>800</v>
      </c>
      <c r="D1412" s="1">
        <v>552200</v>
      </c>
      <c r="E1412" t="s">
        <v>458</v>
      </c>
      <c r="F1412" t="s">
        <v>30</v>
      </c>
      <c r="G1412" t="s">
        <v>31</v>
      </c>
      <c r="H1412" t="s">
        <v>32</v>
      </c>
      <c r="I1412" t="s">
        <v>33</v>
      </c>
    </row>
    <row r="1413" spans="1:9" x14ac:dyDescent="0.35">
      <c r="A1413" t="str">
        <f>VLOOKUP(D1413,'[1]EA osa'!A79:F987,6,FALSE)</f>
        <v>Põhitegevuse kulud</v>
      </c>
      <c r="B1413" t="s">
        <v>223</v>
      </c>
      <c r="C1413">
        <v>400</v>
      </c>
      <c r="D1413" s="1">
        <v>551590</v>
      </c>
      <c r="E1413" t="s">
        <v>223</v>
      </c>
      <c r="F1413" t="s">
        <v>30</v>
      </c>
      <c r="G1413" t="s">
        <v>31</v>
      </c>
      <c r="H1413" t="s">
        <v>32</v>
      </c>
      <c r="I1413" t="s">
        <v>33</v>
      </c>
    </row>
    <row r="1414" spans="1:9" x14ac:dyDescent="0.35">
      <c r="A1414" t="str">
        <f>VLOOKUP(D1414,'[1]EA osa'!A80:F988,6,FALSE)</f>
        <v>Põhitegevuse kulud</v>
      </c>
      <c r="B1414" t="s">
        <v>1193</v>
      </c>
      <c r="C1414">
        <v>5000</v>
      </c>
      <c r="D1414" s="1">
        <v>551560</v>
      </c>
      <c r="E1414" t="s">
        <v>359</v>
      </c>
      <c r="F1414" t="s">
        <v>30</v>
      </c>
      <c r="G1414" t="s">
        <v>31</v>
      </c>
      <c r="H1414" t="s">
        <v>32</v>
      </c>
      <c r="I1414" t="s">
        <v>33</v>
      </c>
    </row>
    <row r="1415" spans="1:9" x14ac:dyDescent="0.35">
      <c r="A1415" t="str">
        <f>VLOOKUP(D1415,'[1]EA osa'!A81:F989,6,FALSE)</f>
        <v>Põhitegevuse kulud</v>
      </c>
      <c r="B1415" t="s">
        <v>53</v>
      </c>
      <c r="C1415">
        <v>12500</v>
      </c>
      <c r="D1415" s="1">
        <v>551500</v>
      </c>
      <c r="E1415" t="s">
        <v>53</v>
      </c>
      <c r="F1415" t="s">
        <v>30</v>
      </c>
      <c r="G1415" t="s">
        <v>31</v>
      </c>
      <c r="H1415" t="s">
        <v>32</v>
      </c>
      <c r="I1415" t="s">
        <v>33</v>
      </c>
    </row>
    <row r="1416" spans="1:9" x14ac:dyDescent="0.35">
      <c r="A1416" t="str">
        <f>VLOOKUP(D1416,'[1]EA osa'!A82:F990,6,FALSE)</f>
        <v>Põhitegevuse kulud</v>
      </c>
      <c r="B1416" t="s">
        <v>29</v>
      </c>
      <c r="C1416">
        <v>0</v>
      </c>
      <c r="D1416" s="1">
        <v>550302</v>
      </c>
      <c r="E1416" t="s">
        <v>29</v>
      </c>
      <c r="F1416" t="s">
        <v>30</v>
      </c>
      <c r="G1416" t="s">
        <v>31</v>
      </c>
      <c r="H1416" t="s">
        <v>32</v>
      </c>
      <c r="I1416" t="s">
        <v>33</v>
      </c>
    </row>
    <row r="1417" spans="1:9" x14ac:dyDescent="0.35">
      <c r="A1417" t="str">
        <f>VLOOKUP(D1417,'[1]EA osa'!A83:F991,6,FALSE)</f>
        <v>Põhitegevuse kulud</v>
      </c>
      <c r="B1417" t="s">
        <v>409</v>
      </c>
      <c r="C1417">
        <v>400</v>
      </c>
      <c r="D1417" s="1">
        <v>550099</v>
      </c>
      <c r="E1417" t="s">
        <v>409</v>
      </c>
      <c r="F1417" t="s">
        <v>30</v>
      </c>
      <c r="G1417" t="s">
        <v>31</v>
      </c>
      <c r="H1417" t="s">
        <v>32</v>
      </c>
      <c r="I1417" t="s">
        <v>33</v>
      </c>
    </row>
    <row r="1418" spans="1:9" x14ac:dyDescent="0.35">
      <c r="A1418" t="str">
        <f>VLOOKUP(D1418,'[1]EA osa'!A84:F992,6,FALSE)</f>
        <v>Põhitegevuse kulud</v>
      </c>
      <c r="B1418" t="s">
        <v>774</v>
      </c>
      <c r="C1418">
        <v>1000</v>
      </c>
      <c r="D1418" s="1">
        <v>550060</v>
      </c>
      <c r="E1418" t="s">
        <v>774</v>
      </c>
      <c r="F1418" t="s">
        <v>30</v>
      </c>
      <c r="G1418" t="s">
        <v>31</v>
      </c>
      <c r="H1418" t="s">
        <v>32</v>
      </c>
      <c r="I1418" t="s">
        <v>33</v>
      </c>
    </row>
    <row r="1419" spans="1:9" x14ac:dyDescent="0.35">
      <c r="A1419" t="str">
        <f>VLOOKUP(D1419,'[1]EA osa'!A85:F993,6,FALSE)</f>
        <v>Põhitegevuse kulud</v>
      </c>
      <c r="B1419" t="s">
        <v>810</v>
      </c>
      <c r="C1419">
        <v>1756</v>
      </c>
      <c r="D1419" s="1">
        <v>550041</v>
      </c>
      <c r="E1419" t="s">
        <v>810</v>
      </c>
      <c r="F1419" t="s">
        <v>30</v>
      </c>
      <c r="G1419" t="s">
        <v>31</v>
      </c>
      <c r="H1419" t="s">
        <v>32</v>
      </c>
      <c r="I1419" t="s">
        <v>33</v>
      </c>
    </row>
    <row r="1420" spans="1:9" x14ac:dyDescent="0.35">
      <c r="A1420" t="str">
        <f>VLOOKUP(D1420,'[1]EA osa'!A86:F994,6,FALSE)</f>
        <v>Põhitegevuse kulud</v>
      </c>
      <c r="B1420" t="s">
        <v>375</v>
      </c>
      <c r="C1420">
        <v>2475</v>
      </c>
      <c r="D1420" s="1">
        <v>550040</v>
      </c>
      <c r="E1420" t="s">
        <v>375</v>
      </c>
      <c r="F1420" t="s">
        <v>30</v>
      </c>
      <c r="G1420" t="s">
        <v>31</v>
      </c>
      <c r="H1420" t="s">
        <v>32</v>
      </c>
      <c r="I1420" t="s">
        <v>33</v>
      </c>
    </row>
    <row r="1421" spans="1:9" x14ac:dyDescent="0.35">
      <c r="A1421" t="str">
        <f>VLOOKUP(D1421,'[1]EA osa'!A87:F995,6,FALSE)</f>
        <v>Põhitegevuse kulud</v>
      </c>
      <c r="B1421" t="s">
        <v>926</v>
      </c>
      <c r="C1421">
        <v>500</v>
      </c>
      <c r="D1421" s="1">
        <v>550011</v>
      </c>
      <c r="E1421" t="s">
        <v>926</v>
      </c>
      <c r="F1421" t="s">
        <v>30</v>
      </c>
      <c r="G1421" t="s">
        <v>31</v>
      </c>
      <c r="H1421" t="s">
        <v>32</v>
      </c>
      <c r="I1421" t="s">
        <v>33</v>
      </c>
    </row>
    <row r="1422" spans="1:9" x14ac:dyDescent="0.35">
      <c r="A1422" t="str">
        <f>VLOOKUP(D1422,'[1]EA osa'!A88:F996,6,FALSE)</f>
        <v>Põhitegevuse kulud</v>
      </c>
      <c r="B1422" t="s">
        <v>811</v>
      </c>
      <c r="C1422">
        <v>1000</v>
      </c>
      <c r="D1422" s="1">
        <v>550010</v>
      </c>
      <c r="E1422" t="s">
        <v>811</v>
      </c>
      <c r="F1422" t="s">
        <v>30</v>
      </c>
      <c r="G1422" t="s">
        <v>31</v>
      </c>
      <c r="H1422" t="s">
        <v>32</v>
      </c>
      <c r="I1422" t="s">
        <v>33</v>
      </c>
    </row>
    <row r="1423" spans="1:9" x14ac:dyDescent="0.35">
      <c r="A1423" t="str">
        <f>VLOOKUP(D1423,'[1]EA osa'!A89:F997,6,FALSE)</f>
        <v>Põhitegevuse kulud</v>
      </c>
      <c r="B1423" t="s">
        <v>1194</v>
      </c>
      <c r="C1423">
        <v>2000</v>
      </c>
      <c r="D1423" s="1">
        <v>550002</v>
      </c>
      <c r="E1423" t="s">
        <v>885</v>
      </c>
      <c r="F1423" t="s">
        <v>30</v>
      </c>
      <c r="G1423" t="s">
        <v>31</v>
      </c>
      <c r="H1423" t="s">
        <v>32</v>
      </c>
      <c r="I1423" t="s">
        <v>33</v>
      </c>
    </row>
    <row r="1424" spans="1:9" x14ac:dyDescent="0.35">
      <c r="A1424" t="str">
        <f>VLOOKUP(D1424,'[1]EA osa'!A90:F998,6,FALSE)</f>
        <v>Põhitegevuse kulud</v>
      </c>
      <c r="B1424" t="s">
        <v>768</v>
      </c>
      <c r="C1424">
        <v>3000</v>
      </c>
      <c r="D1424" s="1">
        <v>550001</v>
      </c>
      <c r="E1424" t="s">
        <v>768</v>
      </c>
      <c r="F1424" t="s">
        <v>30</v>
      </c>
      <c r="G1424" t="s">
        <v>31</v>
      </c>
      <c r="H1424" t="s">
        <v>32</v>
      </c>
      <c r="I1424" t="s">
        <v>33</v>
      </c>
    </row>
    <row r="1425" spans="1:15" x14ac:dyDescent="0.35">
      <c r="A1425" t="str">
        <f>VLOOKUP(D1425,'[1]EA osa'!A91:F999,6,FALSE)</f>
        <v>Põhitegevuse kulud</v>
      </c>
      <c r="B1425" t="s">
        <v>812</v>
      </c>
      <c r="C1425">
        <v>1600</v>
      </c>
      <c r="D1425" s="1">
        <v>550000</v>
      </c>
      <c r="E1425" t="s">
        <v>812</v>
      </c>
      <c r="F1425" t="s">
        <v>30</v>
      </c>
      <c r="G1425" t="s">
        <v>31</v>
      </c>
      <c r="H1425" t="s">
        <v>32</v>
      </c>
      <c r="I1425" t="s">
        <v>33</v>
      </c>
    </row>
    <row r="1426" spans="1:15" x14ac:dyDescent="0.35">
      <c r="A1426" t="str">
        <f>VLOOKUP(D1426,'[1]EA osa'!A92:F1000,6,FALSE)</f>
        <v>Põhitegevuse kulud</v>
      </c>
      <c r="B1426" t="s">
        <v>67</v>
      </c>
      <c r="C1426">
        <v>196</v>
      </c>
      <c r="D1426" s="1">
        <v>5064</v>
      </c>
      <c r="E1426" t="s">
        <v>67</v>
      </c>
      <c r="F1426" t="s">
        <v>30</v>
      </c>
      <c r="G1426" t="s">
        <v>31</v>
      </c>
      <c r="H1426" t="s">
        <v>32</v>
      </c>
      <c r="I1426" t="s">
        <v>33</v>
      </c>
      <c r="L1426" t="s">
        <v>739</v>
      </c>
      <c r="M1426" t="s">
        <v>740</v>
      </c>
    </row>
    <row r="1427" spans="1:15" x14ac:dyDescent="0.35">
      <c r="A1427" t="str">
        <f>VLOOKUP(D1427,'[1]EA osa'!A93:F1001,6,FALSE)</f>
        <v>Põhitegevuse kulud</v>
      </c>
      <c r="B1427" t="s">
        <v>72</v>
      </c>
      <c r="C1427">
        <v>8065</v>
      </c>
      <c r="D1427" s="1">
        <v>5063</v>
      </c>
      <c r="E1427" t="s">
        <v>72</v>
      </c>
      <c r="F1427" t="s">
        <v>30</v>
      </c>
      <c r="G1427" t="s">
        <v>31</v>
      </c>
      <c r="H1427" t="s">
        <v>32</v>
      </c>
      <c r="I1427" t="s">
        <v>33</v>
      </c>
      <c r="L1427" t="s">
        <v>739</v>
      </c>
      <c r="M1427" t="s">
        <v>740</v>
      </c>
    </row>
    <row r="1428" spans="1:15" x14ac:dyDescent="0.35">
      <c r="A1428" t="str">
        <f>VLOOKUP(D1428,'[1]EA osa'!A94:F1002,6,FALSE)</f>
        <v>Põhitegevuse kulud</v>
      </c>
      <c r="B1428" t="s">
        <v>67</v>
      </c>
      <c r="C1428">
        <v>10360</v>
      </c>
      <c r="D1428" s="1">
        <v>5064</v>
      </c>
      <c r="E1428" t="s">
        <v>67</v>
      </c>
      <c r="F1428" t="s">
        <v>30</v>
      </c>
      <c r="G1428" t="s">
        <v>31</v>
      </c>
      <c r="H1428" t="s">
        <v>32</v>
      </c>
      <c r="I1428" t="s">
        <v>33</v>
      </c>
      <c r="L1428" t="s">
        <v>394</v>
      </c>
      <c r="M1428" t="s">
        <v>395</v>
      </c>
    </row>
    <row r="1429" spans="1:15" x14ac:dyDescent="0.35">
      <c r="A1429" t="str">
        <f>VLOOKUP(D1429,'[1]EA osa'!A95:F1003,6,FALSE)</f>
        <v>Põhitegevuse kulud</v>
      </c>
      <c r="B1429" t="s">
        <v>72</v>
      </c>
      <c r="C1429">
        <v>427343</v>
      </c>
      <c r="D1429" s="1">
        <v>5063</v>
      </c>
      <c r="E1429" t="s">
        <v>72</v>
      </c>
      <c r="F1429" t="s">
        <v>30</v>
      </c>
      <c r="G1429" t="s">
        <v>31</v>
      </c>
      <c r="H1429" t="s">
        <v>32</v>
      </c>
      <c r="I1429" t="s">
        <v>33</v>
      </c>
      <c r="L1429" t="s">
        <v>394</v>
      </c>
      <c r="M1429" t="s">
        <v>395</v>
      </c>
    </row>
    <row r="1430" spans="1:15" x14ac:dyDescent="0.35">
      <c r="A1430" t="str">
        <f>VLOOKUP(D1430,'[1]EA osa'!A96:F1004,6,FALSE)</f>
        <v>Põhitegevuse kulud</v>
      </c>
      <c r="B1430" t="s">
        <v>67</v>
      </c>
      <c r="C1430">
        <v>401</v>
      </c>
      <c r="D1430" s="1">
        <v>5064</v>
      </c>
      <c r="E1430" t="s">
        <v>67</v>
      </c>
      <c r="F1430" t="s">
        <v>30</v>
      </c>
      <c r="G1430" t="s">
        <v>31</v>
      </c>
      <c r="H1430" t="s">
        <v>32</v>
      </c>
      <c r="I1430" t="s">
        <v>33</v>
      </c>
      <c r="L1430" t="s">
        <v>748</v>
      </c>
      <c r="M1430" t="s">
        <v>749</v>
      </c>
    </row>
    <row r="1431" spans="1:15" x14ac:dyDescent="0.35">
      <c r="A1431" t="str">
        <f>VLOOKUP(D1431,'[1]EA osa'!A97:F1005,6,FALSE)</f>
        <v>Põhitegevuse kulud</v>
      </c>
      <c r="B1431" t="s">
        <v>72</v>
      </c>
      <c r="C1431">
        <v>16541</v>
      </c>
      <c r="D1431" s="1">
        <v>5063</v>
      </c>
      <c r="E1431" t="s">
        <v>72</v>
      </c>
      <c r="F1431" t="s">
        <v>30</v>
      </c>
      <c r="G1431" t="s">
        <v>31</v>
      </c>
      <c r="H1431" t="s">
        <v>32</v>
      </c>
      <c r="I1431" t="s">
        <v>33</v>
      </c>
      <c r="L1431" t="s">
        <v>748</v>
      </c>
      <c r="M1431" t="s">
        <v>749</v>
      </c>
    </row>
    <row r="1432" spans="1:15" x14ac:dyDescent="0.35">
      <c r="A1432" t="str">
        <f>VLOOKUP(D1432,'[1]EA osa'!A98:F1006,6,FALSE)</f>
        <v>Põhitegevuse kulud</v>
      </c>
      <c r="B1432" t="s">
        <v>1195</v>
      </c>
      <c r="C1432">
        <v>50126</v>
      </c>
      <c r="D1432" s="1">
        <v>50025</v>
      </c>
      <c r="E1432" t="s">
        <v>745</v>
      </c>
      <c r="F1432" t="s">
        <v>30</v>
      </c>
      <c r="G1432" t="s">
        <v>31</v>
      </c>
      <c r="H1432" t="s">
        <v>32</v>
      </c>
      <c r="I1432" t="s">
        <v>33</v>
      </c>
      <c r="L1432" t="s">
        <v>748</v>
      </c>
      <c r="M1432" t="s">
        <v>749</v>
      </c>
    </row>
    <row r="1433" spans="1:15" x14ac:dyDescent="0.35">
      <c r="A1433" t="str">
        <f>VLOOKUP(D1433,'[1]EA osa'!A99:F1007,6,FALSE)</f>
        <v>Põhitegevuse kulud</v>
      </c>
      <c r="B1433" t="s">
        <v>39</v>
      </c>
      <c r="C1433">
        <v>7074</v>
      </c>
      <c r="D1433" s="1">
        <v>552590</v>
      </c>
      <c r="E1433" t="s">
        <v>39</v>
      </c>
      <c r="F1433" t="s">
        <v>30</v>
      </c>
      <c r="G1433" t="s">
        <v>31</v>
      </c>
      <c r="H1433" t="s">
        <v>32</v>
      </c>
      <c r="I1433" t="s">
        <v>33</v>
      </c>
      <c r="L1433" t="s">
        <v>741</v>
      </c>
      <c r="M1433" t="s">
        <v>742</v>
      </c>
    </row>
    <row r="1434" spans="1:15" x14ac:dyDescent="0.35">
      <c r="A1434" t="str">
        <f>VLOOKUP(D1434,'[1]EA osa'!A100:F1008,6,FALSE)</f>
        <v>Põhitegevuse kulud</v>
      </c>
      <c r="B1434" t="s">
        <v>1196</v>
      </c>
      <c r="C1434">
        <v>41553</v>
      </c>
      <c r="D1434" s="1">
        <v>552400</v>
      </c>
      <c r="E1434" t="s">
        <v>746</v>
      </c>
      <c r="F1434" t="s">
        <v>30</v>
      </c>
      <c r="G1434" t="s">
        <v>31</v>
      </c>
      <c r="H1434" t="s">
        <v>32</v>
      </c>
      <c r="I1434" t="s">
        <v>33</v>
      </c>
      <c r="L1434" t="s">
        <v>743</v>
      </c>
      <c r="M1434" t="s">
        <v>744</v>
      </c>
    </row>
    <row r="1435" spans="1:15" x14ac:dyDescent="0.35">
      <c r="A1435" t="str">
        <f>VLOOKUP(D1435,'[1]EA osa'!A101:F1009,6,FALSE)</f>
        <v>Põhitegevuse kulud</v>
      </c>
      <c r="B1435" t="s">
        <v>1197</v>
      </c>
      <c r="C1435">
        <v>8748</v>
      </c>
      <c r="D1435" s="1">
        <v>550400</v>
      </c>
      <c r="E1435" t="s">
        <v>37</v>
      </c>
      <c r="F1435" t="s">
        <v>30</v>
      </c>
      <c r="G1435" t="s">
        <v>31</v>
      </c>
      <c r="H1435" t="s">
        <v>32</v>
      </c>
      <c r="I1435" t="s">
        <v>33</v>
      </c>
      <c r="L1435" t="s">
        <v>34</v>
      </c>
      <c r="M1435" t="s">
        <v>35</v>
      </c>
    </row>
    <row r="1436" spans="1:15" x14ac:dyDescent="0.35">
      <c r="A1436" t="str">
        <f>VLOOKUP(D1436,'[1]EA osa'!A102:F1010,6,FALSE)</f>
        <v>Põhitegevuse kulud</v>
      </c>
      <c r="B1436" t="s">
        <v>723</v>
      </c>
      <c r="C1436">
        <v>78378</v>
      </c>
      <c r="D1436" s="1">
        <v>552110</v>
      </c>
      <c r="E1436" t="s">
        <v>723</v>
      </c>
      <c r="F1436" t="s">
        <v>30</v>
      </c>
      <c r="G1436" t="s">
        <v>31</v>
      </c>
      <c r="H1436" t="s">
        <v>724</v>
      </c>
      <c r="I1436" t="s">
        <v>725</v>
      </c>
    </row>
    <row r="1437" spans="1:15" x14ac:dyDescent="0.35">
      <c r="A1437" t="str">
        <f>VLOOKUP(D1437,'[1]EA osa'!A103:F1011,6,FALSE)</f>
        <v>Põhitegevuse kulud</v>
      </c>
      <c r="B1437" t="s">
        <v>1198</v>
      </c>
      <c r="C1437">
        <v>88</v>
      </c>
      <c r="D1437" s="1">
        <v>5064</v>
      </c>
      <c r="E1437" t="s">
        <v>67</v>
      </c>
      <c r="F1437" t="s">
        <v>205</v>
      </c>
      <c r="G1437" t="s">
        <v>206</v>
      </c>
      <c r="H1437" t="s">
        <v>1199</v>
      </c>
      <c r="I1437" t="s">
        <v>1200</v>
      </c>
      <c r="N1437" t="s">
        <v>1201</v>
      </c>
      <c r="O1437" t="s">
        <v>1198</v>
      </c>
    </row>
    <row r="1438" spans="1:15" x14ac:dyDescent="0.35">
      <c r="A1438" t="str">
        <f>VLOOKUP(D1438,'[1]EA osa'!A104:F1012,6,FALSE)</f>
        <v>Põhitegevuse kulud</v>
      </c>
      <c r="B1438" t="s">
        <v>1198</v>
      </c>
      <c r="C1438">
        <v>3630</v>
      </c>
      <c r="D1438" s="1">
        <v>5063</v>
      </c>
      <c r="E1438" t="s">
        <v>72</v>
      </c>
      <c r="F1438" t="s">
        <v>205</v>
      </c>
      <c r="G1438" t="s">
        <v>206</v>
      </c>
      <c r="H1438" t="s">
        <v>1199</v>
      </c>
      <c r="I1438" t="s">
        <v>1200</v>
      </c>
      <c r="N1438" t="s">
        <v>1201</v>
      </c>
      <c r="O1438" t="s">
        <v>1198</v>
      </c>
    </row>
    <row r="1439" spans="1:15" x14ac:dyDescent="0.35">
      <c r="A1439" t="str">
        <f>VLOOKUP(D1439,'[1]EA osa'!A105:F1013,6,FALSE)</f>
        <v>Põhitegevuse kulud</v>
      </c>
      <c r="B1439" t="s">
        <v>1198</v>
      </c>
      <c r="C1439">
        <v>11000</v>
      </c>
      <c r="D1439" s="1">
        <v>5005</v>
      </c>
      <c r="E1439" t="s">
        <v>171</v>
      </c>
      <c r="F1439" t="s">
        <v>205</v>
      </c>
      <c r="G1439" t="s">
        <v>206</v>
      </c>
      <c r="H1439" t="s">
        <v>1199</v>
      </c>
      <c r="I1439" t="s">
        <v>1200</v>
      </c>
      <c r="N1439" t="s">
        <v>1201</v>
      </c>
      <c r="O1439" t="s">
        <v>1198</v>
      </c>
    </row>
    <row r="1440" spans="1:15" x14ac:dyDescent="0.35">
      <c r="A1440" t="str">
        <f>VLOOKUP(D1440,'[1]EA osa'!A106:F1014,6,FALSE)</f>
        <v>Põhitegevuse kulud</v>
      </c>
      <c r="B1440" t="s">
        <v>1202</v>
      </c>
      <c r="C1440">
        <v>500</v>
      </c>
      <c r="D1440" s="1">
        <v>413120</v>
      </c>
      <c r="E1440" t="s">
        <v>495</v>
      </c>
      <c r="F1440" t="s">
        <v>205</v>
      </c>
      <c r="G1440" t="s">
        <v>206</v>
      </c>
      <c r="H1440" t="s">
        <v>1119</v>
      </c>
      <c r="I1440" t="s">
        <v>1120</v>
      </c>
      <c r="N1440" t="s">
        <v>1203</v>
      </c>
      <c r="O1440" t="s">
        <v>1204</v>
      </c>
    </row>
    <row r="1441" spans="1:15" x14ac:dyDescent="0.35">
      <c r="A1441" t="str">
        <f>VLOOKUP(D1441,'[1]EA osa'!A107:F1015,6,FALSE)</f>
        <v>Põhitegevuse kulud</v>
      </c>
      <c r="B1441" t="s">
        <v>1205</v>
      </c>
      <c r="C1441">
        <v>1400</v>
      </c>
      <c r="D1441" s="1">
        <v>554031</v>
      </c>
      <c r="E1441" t="s">
        <v>770</v>
      </c>
      <c r="F1441" t="s">
        <v>127</v>
      </c>
      <c r="G1441" t="s">
        <v>128</v>
      </c>
      <c r="H1441" t="s">
        <v>129</v>
      </c>
      <c r="I1441" t="s">
        <v>130</v>
      </c>
    </row>
    <row r="1442" spans="1:15" x14ac:dyDescent="0.35">
      <c r="A1442" t="str">
        <f>VLOOKUP(D1442,'[1]EA osa'!A108:F1016,6,FALSE)</f>
        <v>Põhitegevuse kulud</v>
      </c>
      <c r="B1442" t="s">
        <v>1206</v>
      </c>
      <c r="C1442">
        <v>12920</v>
      </c>
      <c r="D1442" s="1">
        <v>552520</v>
      </c>
      <c r="E1442" t="s">
        <v>76</v>
      </c>
      <c r="F1442" t="s">
        <v>127</v>
      </c>
      <c r="G1442" t="s">
        <v>128</v>
      </c>
      <c r="H1442" t="s">
        <v>129</v>
      </c>
      <c r="I1442" t="s">
        <v>130</v>
      </c>
    </row>
    <row r="1443" spans="1:15" x14ac:dyDescent="0.35">
      <c r="A1443" t="str">
        <f>VLOOKUP(D1443,'[1]EA osa'!A109:F1017,6,FALSE)</f>
        <v>Põhitegevuse kulud</v>
      </c>
      <c r="B1443" t="s">
        <v>1207</v>
      </c>
      <c r="C1443">
        <v>33188</v>
      </c>
      <c r="D1443" s="1">
        <v>552300</v>
      </c>
      <c r="E1443" t="s">
        <v>685</v>
      </c>
      <c r="F1443" t="s">
        <v>127</v>
      </c>
      <c r="G1443" t="s">
        <v>128</v>
      </c>
      <c r="H1443" t="s">
        <v>129</v>
      </c>
      <c r="I1443" t="s">
        <v>130</v>
      </c>
    </row>
    <row r="1444" spans="1:15" x14ac:dyDescent="0.35">
      <c r="A1444" t="str">
        <f>VLOOKUP(D1444,'[1]EA osa'!A110:F1018,6,FALSE)</f>
        <v>Põhitegevuse kulud</v>
      </c>
      <c r="B1444" t="s">
        <v>1208</v>
      </c>
      <c r="C1444">
        <v>1610</v>
      </c>
      <c r="D1444" s="1">
        <v>552230</v>
      </c>
      <c r="E1444" t="s">
        <v>218</v>
      </c>
      <c r="F1444" t="s">
        <v>127</v>
      </c>
      <c r="G1444" t="s">
        <v>128</v>
      </c>
      <c r="H1444" t="s">
        <v>129</v>
      </c>
      <c r="I1444" t="s">
        <v>130</v>
      </c>
    </row>
    <row r="1445" spans="1:15" x14ac:dyDescent="0.35">
      <c r="A1445" t="str">
        <f>VLOOKUP(D1445,'[1]EA osa'!A111:F1019,6,FALSE)</f>
        <v>Põhitegevuse kulud</v>
      </c>
      <c r="B1445" t="s">
        <v>1209</v>
      </c>
      <c r="C1445">
        <v>1610</v>
      </c>
      <c r="D1445" s="1">
        <v>551580</v>
      </c>
      <c r="E1445" t="s">
        <v>389</v>
      </c>
      <c r="F1445" t="s">
        <v>127</v>
      </c>
      <c r="G1445" t="s">
        <v>128</v>
      </c>
      <c r="H1445" t="s">
        <v>129</v>
      </c>
      <c r="I1445" t="s">
        <v>130</v>
      </c>
    </row>
    <row r="1446" spans="1:15" x14ac:dyDescent="0.35">
      <c r="A1446" t="str">
        <f>VLOOKUP(D1446,'[1]EA osa'!A112:F1020,6,FALSE)</f>
        <v>Põhitegevuse kulud</v>
      </c>
      <c r="B1446" t="s">
        <v>1210</v>
      </c>
      <c r="C1446">
        <v>4000</v>
      </c>
      <c r="D1446" s="1">
        <v>551500</v>
      </c>
      <c r="E1446" t="s">
        <v>53</v>
      </c>
      <c r="F1446" t="s">
        <v>127</v>
      </c>
      <c r="G1446" t="s">
        <v>128</v>
      </c>
      <c r="H1446" t="s">
        <v>129</v>
      </c>
      <c r="I1446" t="s">
        <v>130</v>
      </c>
    </row>
    <row r="1447" spans="1:15" x14ac:dyDescent="0.35">
      <c r="A1447" t="str">
        <f>VLOOKUP(D1447,'[1]EA osa'!A113:F1021,6,FALSE)</f>
        <v>Põhitegevuse kulud</v>
      </c>
      <c r="B1447" t="s">
        <v>1211</v>
      </c>
      <c r="C1447">
        <v>480</v>
      </c>
      <c r="D1447" s="1">
        <v>551300</v>
      </c>
      <c r="E1447" t="s">
        <v>412</v>
      </c>
      <c r="F1447" t="s">
        <v>127</v>
      </c>
      <c r="G1447" t="s">
        <v>128</v>
      </c>
      <c r="H1447" t="s">
        <v>129</v>
      </c>
      <c r="I1447" t="s">
        <v>130</v>
      </c>
    </row>
    <row r="1448" spans="1:15" x14ac:dyDescent="0.35">
      <c r="A1448" t="str">
        <f>VLOOKUP(D1448,'[1]EA osa'!A114:F1022,6,FALSE)</f>
        <v>Põhitegevuse kulud</v>
      </c>
      <c r="B1448" t="s">
        <v>1212</v>
      </c>
      <c r="C1448">
        <v>480</v>
      </c>
      <c r="D1448" s="1">
        <v>550099</v>
      </c>
      <c r="E1448" t="s">
        <v>409</v>
      </c>
      <c r="F1448" t="s">
        <v>205</v>
      </c>
      <c r="G1448" t="s">
        <v>206</v>
      </c>
      <c r="H1448" t="s">
        <v>207</v>
      </c>
      <c r="I1448" t="s">
        <v>208</v>
      </c>
      <c r="N1448" t="s">
        <v>211</v>
      </c>
      <c r="O1448" t="s">
        <v>212</v>
      </c>
    </row>
    <row r="1449" spans="1:15" x14ac:dyDescent="0.35">
      <c r="A1449" t="str">
        <f>VLOOKUP(D1449,'[1]EA osa'!A115:F1023,6,FALSE)</f>
        <v>Põhitegevuse kulud</v>
      </c>
      <c r="B1449" t="s">
        <v>1213</v>
      </c>
      <c r="C1449">
        <v>7520</v>
      </c>
      <c r="D1449" s="1">
        <v>550040</v>
      </c>
      <c r="E1449" t="s">
        <v>375</v>
      </c>
      <c r="F1449" t="s">
        <v>205</v>
      </c>
      <c r="G1449" t="s">
        <v>206</v>
      </c>
      <c r="H1449" t="s">
        <v>207</v>
      </c>
      <c r="I1449" t="s">
        <v>208</v>
      </c>
      <c r="N1449" t="s">
        <v>211</v>
      </c>
      <c r="O1449" t="s">
        <v>212</v>
      </c>
    </row>
    <row r="1450" spans="1:15" x14ac:dyDescent="0.35">
      <c r="A1450" t="str">
        <f>VLOOKUP(D1450,'[1]EA osa'!A116:F1024,6,FALSE)</f>
        <v>Põhitegevuse kulud</v>
      </c>
      <c r="B1450" t="s">
        <v>1214</v>
      </c>
      <c r="C1450">
        <v>2900</v>
      </c>
      <c r="D1450" s="1">
        <v>550400</v>
      </c>
      <c r="E1450" t="s">
        <v>37</v>
      </c>
      <c r="F1450" t="s">
        <v>127</v>
      </c>
      <c r="G1450" t="s">
        <v>128</v>
      </c>
      <c r="H1450" t="s">
        <v>129</v>
      </c>
      <c r="I1450" t="s">
        <v>130</v>
      </c>
    </row>
    <row r="1451" spans="1:15" x14ac:dyDescent="0.35">
      <c r="A1451" t="str">
        <f>VLOOKUP(D1451,'[1]EA osa'!A117:F1025,6,FALSE)</f>
        <v>Põhitegevuse kulud</v>
      </c>
      <c r="B1451" t="s">
        <v>1215</v>
      </c>
      <c r="C1451">
        <v>1400</v>
      </c>
      <c r="D1451" s="1">
        <v>550302</v>
      </c>
      <c r="E1451" t="s">
        <v>29</v>
      </c>
      <c r="F1451" t="s">
        <v>127</v>
      </c>
      <c r="G1451" t="s">
        <v>128</v>
      </c>
      <c r="H1451" t="s">
        <v>129</v>
      </c>
      <c r="I1451" t="s">
        <v>130</v>
      </c>
    </row>
    <row r="1452" spans="1:15" x14ac:dyDescent="0.35">
      <c r="A1452" t="str">
        <f>VLOOKUP(D1452,'[1]EA osa'!A118:F1026,6,FALSE)</f>
        <v>Põhitegevuse kulud</v>
      </c>
      <c r="B1452" t="s">
        <v>1216</v>
      </c>
      <c r="C1452">
        <v>3000</v>
      </c>
      <c r="D1452" s="1">
        <v>551308</v>
      </c>
      <c r="E1452" t="s">
        <v>389</v>
      </c>
      <c r="F1452" t="s">
        <v>205</v>
      </c>
      <c r="G1452" t="s">
        <v>206</v>
      </c>
      <c r="H1452" t="s">
        <v>207</v>
      </c>
      <c r="I1452" t="s">
        <v>208</v>
      </c>
      <c r="N1452" t="s">
        <v>1217</v>
      </c>
      <c r="O1452" t="s">
        <v>1218</v>
      </c>
    </row>
    <row r="1453" spans="1:15" x14ac:dyDescent="0.35">
      <c r="A1453" t="str">
        <f>VLOOKUP(D1453,'[1]EA osa'!A119:F1027,6,FALSE)</f>
        <v>Põhitegevuse kulud</v>
      </c>
      <c r="B1453" t="s">
        <v>1219</v>
      </c>
      <c r="C1453">
        <v>300</v>
      </c>
      <c r="D1453" s="1">
        <v>550099</v>
      </c>
      <c r="E1453" t="s">
        <v>409</v>
      </c>
      <c r="F1453" t="s">
        <v>205</v>
      </c>
      <c r="G1453" t="s">
        <v>206</v>
      </c>
      <c r="H1453" t="s">
        <v>207</v>
      </c>
      <c r="I1453" t="s">
        <v>208</v>
      </c>
      <c r="N1453" t="s">
        <v>1220</v>
      </c>
      <c r="O1453" t="s">
        <v>1221</v>
      </c>
    </row>
    <row r="1454" spans="1:15" x14ac:dyDescent="0.35">
      <c r="A1454" t="str">
        <f>VLOOKUP(D1454,'[1]EA osa'!A120:F1028,6,FALSE)</f>
        <v>Põhitegevuse kulud</v>
      </c>
      <c r="B1454" t="s">
        <v>1222</v>
      </c>
      <c r="C1454">
        <v>859</v>
      </c>
      <c r="D1454" s="1">
        <v>550301</v>
      </c>
      <c r="E1454" t="s">
        <v>383</v>
      </c>
      <c r="F1454" t="s">
        <v>127</v>
      </c>
      <c r="G1454" t="s">
        <v>128</v>
      </c>
      <c r="H1454" t="s">
        <v>129</v>
      </c>
      <c r="I1454" t="s">
        <v>130</v>
      </c>
    </row>
    <row r="1455" spans="1:15" x14ac:dyDescent="0.35">
      <c r="A1455" t="str">
        <f>VLOOKUP(D1455,'[1]EA osa'!A121:F1029,6,FALSE)</f>
        <v>Põhitegevuse kulud</v>
      </c>
      <c r="B1455" t="s">
        <v>1223</v>
      </c>
      <c r="C1455">
        <v>1150</v>
      </c>
      <c r="D1455" s="1">
        <v>550060</v>
      </c>
      <c r="E1455" t="s">
        <v>774</v>
      </c>
      <c r="F1455" t="s">
        <v>127</v>
      </c>
      <c r="G1455" t="s">
        <v>128</v>
      </c>
      <c r="H1455" t="s">
        <v>129</v>
      </c>
      <c r="I1455" t="s">
        <v>130</v>
      </c>
    </row>
    <row r="1456" spans="1:15" x14ac:dyDescent="0.35">
      <c r="A1456" t="str">
        <f>VLOOKUP(D1456,'[1]EA osa'!A122:F1030,6,FALSE)</f>
        <v>Põhitegevuse kulud</v>
      </c>
      <c r="B1456" t="s">
        <v>1224</v>
      </c>
      <c r="C1456">
        <v>568</v>
      </c>
      <c r="D1456" s="1">
        <v>550099</v>
      </c>
      <c r="E1456" t="s">
        <v>409</v>
      </c>
      <c r="F1456" t="s">
        <v>127</v>
      </c>
      <c r="G1456" t="s">
        <v>128</v>
      </c>
      <c r="H1456" t="s">
        <v>129</v>
      </c>
      <c r="I1456" t="s">
        <v>130</v>
      </c>
    </row>
    <row r="1457" spans="1:17" x14ac:dyDescent="0.35">
      <c r="A1457" t="str">
        <f>VLOOKUP(D1457,'[1]EA osa'!A123:F1031,6,FALSE)</f>
        <v>Põhitegevuse kulud</v>
      </c>
      <c r="B1457" t="s">
        <v>1225</v>
      </c>
      <c r="C1457">
        <v>5000</v>
      </c>
      <c r="D1457" s="1">
        <v>550400</v>
      </c>
      <c r="E1457" t="s">
        <v>37</v>
      </c>
      <c r="F1457" t="s">
        <v>232</v>
      </c>
      <c r="G1457" t="s">
        <v>233</v>
      </c>
      <c r="H1457" t="s">
        <v>473</v>
      </c>
      <c r="I1457" t="s">
        <v>474</v>
      </c>
      <c r="L1457" t="s">
        <v>739</v>
      </c>
      <c r="M1457" t="s">
        <v>740</v>
      </c>
    </row>
    <row r="1458" spans="1:17" x14ac:dyDescent="0.35">
      <c r="A1458" t="str">
        <f>VLOOKUP(D1458,'[1]EA osa'!A124:F1032,6,FALSE)</f>
        <v>Põhitegevuse kulud</v>
      </c>
      <c r="B1458" t="s">
        <v>1226</v>
      </c>
      <c r="C1458">
        <v>600</v>
      </c>
      <c r="D1458" s="1">
        <v>550011</v>
      </c>
      <c r="E1458" t="s">
        <v>926</v>
      </c>
      <c r="F1458" t="s">
        <v>127</v>
      </c>
      <c r="G1458" t="s">
        <v>128</v>
      </c>
      <c r="H1458" t="s">
        <v>129</v>
      </c>
      <c r="I1458" t="s">
        <v>130</v>
      </c>
    </row>
    <row r="1459" spans="1:17" x14ac:dyDescent="0.35">
      <c r="A1459" t="str">
        <f>VLOOKUP(D1459,'[1]EA osa'!A125:F1033,6,FALSE)</f>
        <v>Põhitegevuse kulud</v>
      </c>
      <c r="B1459" t="s">
        <v>1227</v>
      </c>
      <c r="C1459">
        <v>1492</v>
      </c>
      <c r="D1459" s="1">
        <v>550002</v>
      </c>
      <c r="E1459" t="s">
        <v>885</v>
      </c>
      <c r="F1459" t="s">
        <v>127</v>
      </c>
      <c r="G1459" t="s">
        <v>128</v>
      </c>
      <c r="H1459" t="s">
        <v>129</v>
      </c>
      <c r="I1459" t="s">
        <v>130</v>
      </c>
    </row>
    <row r="1460" spans="1:17" x14ac:dyDescent="0.35">
      <c r="A1460" t="str">
        <f>VLOOKUP(D1460,'[1]EA osa'!A126:F1034,6,FALSE)</f>
        <v>Põhitegevuse kulud</v>
      </c>
      <c r="B1460" t="s">
        <v>1228</v>
      </c>
      <c r="C1460">
        <v>3800</v>
      </c>
      <c r="D1460" s="1">
        <v>550000</v>
      </c>
      <c r="E1460" t="s">
        <v>812</v>
      </c>
      <c r="F1460" t="s">
        <v>127</v>
      </c>
      <c r="G1460" t="s">
        <v>128</v>
      </c>
      <c r="H1460" t="s">
        <v>129</v>
      </c>
      <c r="I1460" t="s">
        <v>130</v>
      </c>
    </row>
    <row r="1461" spans="1:17" x14ac:dyDescent="0.35">
      <c r="A1461" t="str">
        <f>VLOOKUP(D1461,'[1]EA osa'!A127:F1035,6,FALSE)</f>
        <v>Põhitegevuse kulud</v>
      </c>
      <c r="B1461" t="s">
        <v>1225</v>
      </c>
      <c r="C1461">
        <v>200737</v>
      </c>
      <c r="D1461" s="1">
        <v>50027</v>
      </c>
      <c r="E1461" t="s">
        <v>660</v>
      </c>
      <c r="F1461" t="s">
        <v>232</v>
      </c>
      <c r="G1461" t="s">
        <v>233</v>
      </c>
      <c r="H1461" t="s">
        <v>473</v>
      </c>
      <c r="I1461" t="s">
        <v>474</v>
      </c>
      <c r="L1461" t="s">
        <v>739</v>
      </c>
      <c r="M1461" t="s">
        <v>740</v>
      </c>
    </row>
    <row r="1462" spans="1:17" x14ac:dyDescent="0.35">
      <c r="A1462" t="str">
        <f>VLOOKUP(D1462,'[1]EA osa'!A128:F1036,6,FALSE)</f>
        <v>Põhitegevuse tulud</v>
      </c>
      <c r="B1462" t="s">
        <v>1229</v>
      </c>
      <c r="C1462">
        <v>12000</v>
      </c>
      <c r="D1462" s="1">
        <v>350000</v>
      </c>
      <c r="E1462" t="s">
        <v>136</v>
      </c>
      <c r="F1462" t="s">
        <v>232</v>
      </c>
      <c r="G1462" t="s">
        <v>233</v>
      </c>
      <c r="H1462" t="s">
        <v>234</v>
      </c>
      <c r="I1462" t="s">
        <v>235</v>
      </c>
    </row>
    <row r="1463" spans="1:17" x14ac:dyDescent="0.35">
      <c r="A1463" t="str">
        <f>VLOOKUP(D1463,'[1]EA osa'!A129:F1037,6,FALSE)</f>
        <v>Põhitegevuse kulud</v>
      </c>
      <c r="B1463" t="s">
        <v>1229</v>
      </c>
      <c r="C1463">
        <v>12000</v>
      </c>
      <c r="D1463" s="1">
        <v>550400</v>
      </c>
      <c r="E1463" t="s">
        <v>37</v>
      </c>
      <c r="F1463" t="s">
        <v>232</v>
      </c>
      <c r="G1463" t="s">
        <v>233</v>
      </c>
      <c r="H1463" t="s">
        <v>234</v>
      </c>
      <c r="I1463" t="s">
        <v>235</v>
      </c>
      <c r="L1463" t="s">
        <v>236</v>
      </c>
      <c r="M1463" t="s">
        <v>237</v>
      </c>
    </row>
    <row r="1464" spans="1:17" x14ac:dyDescent="0.35">
      <c r="A1464" t="str">
        <f>VLOOKUP(D1464,'[1]EA osa'!A130:F1038,6,FALSE)</f>
        <v>Põhitegevuse kulud</v>
      </c>
      <c r="B1464" t="s">
        <v>1230</v>
      </c>
      <c r="C1464">
        <v>1606</v>
      </c>
      <c r="D1464" s="1">
        <v>5064</v>
      </c>
      <c r="E1464" t="s">
        <v>67</v>
      </c>
      <c r="F1464" t="s">
        <v>232</v>
      </c>
      <c r="G1464" t="s">
        <v>233</v>
      </c>
      <c r="H1464" t="s">
        <v>473</v>
      </c>
      <c r="I1464" t="s">
        <v>474</v>
      </c>
      <c r="L1464" t="s">
        <v>739</v>
      </c>
      <c r="M1464" t="s">
        <v>740</v>
      </c>
    </row>
    <row r="1465" spans="1:17" x14ac:dyDescent="0.35">
      <c r="A1465" t="str">
        <f>VLOOKUP(D1465,'[1]EA osa'!A131:F1039,6,FALSE)</f>
        <v>Põhitegevuse kulud</v>
      </c>
      <c r="B1465" t="s">
        <v>1231</v>
      </c>
      <c r="C1465">
        <v>66243</v>
      </c>
      <c r="D1465" s="1">
        <v>5063</v>
      </c>
      <c r="E1465" t="s">
        <v>72</v>
      </c>
      <c r="F1465" t="s">
        <v>232</v>
      </c>
      <c r="G1465" t="s">
        <v>233</v>
      </c>
      <c r="H1465" t="s">
        <v>473</v>
      </c>
      <c r="I1465" t="s">
        <v>474</v>
      </c>
      <c r="L1465" t="s">
        <v>739</v>
      </c>
      <c r="M1465" t="s">
        <v>740</v>
      </c>
    </row>
    <row r="1466" spans="1:17" x14ac:dyDescent="0.35">
      <c r="A1466" t="str">
        <f>VLOOKUP(D1466,'[1]EA osa'!A132:F1040,6,FALSE)</f>
        <v>Põhitegevuse kulud</v>
      </c>
      <c r="B1466" t="s">
        <v>1232</v>
      </c>
      <c r="C1466">
        <v>175</v>
      </c>
      <c r="D1466" s="1">
        <v>5064</v>
      </c>
      <c r="E1466" t="s">
        <v>67</v>
      </c>
      <c r="F1466" t="s">
        <v>312</v>
      </c>
      <c r="G1466" t="s">
        <v>313</v>
      </c>
      <c r="H1466" t="s">
        <v>70</v>
      </c>
      <c r="I1466" t="s">
        <v>71</v>
      </c>
      <c r="P1466" t="s">
        <v>694</v>
      </c>
      <c r="Q1466" t="s">
        <v>695</v>
      </c>
    </row>
    <row r="1467" spans="1:17" x14ac:dyDescent="0.35">
      <c r="A1467" t="str">
        <f>VLOOKUP(D1467,'[1]EA osa'!A133:F1041,6,FALSE)</f>
        <v>Põhitegevuse kulud</v>
      </c>
      <c r="B1467" t="s">
        <v>1232</v>
      </c>
      <c r="C1467">
        <v>7207</v>
      </c>
      <c r="D1467" s="1">
        <v>5063</v>
      </c>
      <c r="E1467" t="s">
        <v>72</v>
      </c>
      <c r="F1467" t="s">
        <v>312</v>
      </c>
      <c r="G1467" t="s">
        <v>313</v>
      </c>
      <c r="H1467" t="s">
        <v>70</v>
      </c>
      <c r="I1467" t="s">
        <v>71</v>
      </c>
      <c r="P1467" t="s">
        <v>694</v>
      </c>
      <c r="Q1467" t="s">
        <v>695</v>
      </c>
    </row>
    <row r="1468" spans="1:17" x14ac:dyDescent="0.35">
      <c r="A1468" t="str">
        <f>VLOOKUP(D1468,'[1]EA osa'!A134:F1042,6,FALSE)</f>
        <v>Põhitegevuse tulud</v>
      </c>
      <c r="B1468" t="s">
        <v>633</v>
      </c>
      <c r="C1468">
        <v>27502</v>
      </c>
      <c r="D1468" s="1">
        <v>35201</v>
      </c>
      <c r="E1468" t="s">
        <v>625</v>
      </c>
      <c r="F1468" t="s">
        <v>232</v>
      </c>
      <c r="G1468" t="s">
        <v>233</v>
      </c>
      <c r="H1468" t="s">
        <v>499</v>
      </c>
      <c r="I1468" t="s">
        <v>500</v>
      </c>
      <c r="L1468" t="s">
        <v>632</v>
      </c>
      <c r="M1468" t="s">
        <v>633</v>
      </c>
    </row>
    <row r="1469" spans="1:17" x14ac:dyDescent="0.35">
      <c r="A1469" t="str">
        <f>VLOOKUP(D1469,'[1]EA osa'!A135:F1043,6,FALSE)</f>
        <v>Põhitegevuse kulud</v>
      </c>
      <c r="B1469" t="s">
        <v>1232</v>
      </c>
      <c r="C1469">
        <v>21840</v>
      </c>
      <c r="D1469" s="1">
        <v>50021</v>
      </c>
      <c r="E1469" t="s">
        <v>74</v>
      </c>
      <c r="F1469" t="s">
        <v>312</v>
      </c>
      <c r="G1469" t="s">
        <v>313</v>
      </c>
      <c r="H1469" t="s">
        <v>70</v>
      </c>
      <c r="I1469" t="s">
        <v>71</v>
      </c>
      <c r="P1469" t="s">
        <v>694</v>
      </c>
      <c r="Q1469" t="s">
        <v>695</v>
      </c>
    </row>
    <row r="1470" spans="1:17" x14ac:dyDescent="0.35">
      <c r="A1470" t="str">
        <f>VLOOKUP(D1470,'[1]EA osa'!A136:F1044,6,FALSE)</f>
        <v>Põhitegevuse kulud</v>
      </c>
      <c r="B1470" t="s">
        <v>1233</v>
      </c>
      <c r="C1470">
        <v>10000</v>
      </c>
      <c r="D1470" s="1">
        <v>552600</v>
      </c>
      <c r="E1470" t="s">
        <v>631</v>
      </c>
      <c r="F1470" t="s">
        <v>232</v>
      </c>
      <c r="G1470" t="s">
        <v>233</v>
      </c>
      <c r="H1470" t="s">
        <v>499</v>
      </c>
      <c r="I1470" t="s">
        <v>500</v>
      </c>
      <c r="L1470" t="s">
        <v>632</v>
      </c>
      <c r="M1470" t="s">
        <v>633</v>
      </c>
    </row>
    <row r="1471" spans="1:17" x14ac:dyDescent="0.35">
      <c r="A1471" t="str">
        <f>VLOOKUP(D1471,'[1]EA osa'!A137:F1045,6,FALSE)</f>
        <v>Põhitegevuse kulud</v>
      </c>
      <c r="B1471" t="s">
        <v>1234</v>
      </c>
      <c r="C1471">
        <v>104</v>
      </c>
      <c r="D1471" s="1">
        <v>5064</v>
      </c>
      <c r="E1471" t="s">
        <v>67</v>
      </c>
      <c r="F1471" t="s">
        <v>232</v>
      </c>
      <c r="G1471" t="s">
        <v>233</v>
      </c>
      <c r="H1471" t="s">
        <v>499</v>
      </c>
      <c r="I1471" t="s">
        <v>500</v>
      </c>
      <c r="L1471" t="s">
        <v>632</v>
      </c>
      <c r="M1471" t="s">
        <v>633</v>
      </c>
    </row>
    <row r="1472" spans="1:17" x14ac:dyDescent="0.35">
      <c r="A1472" t="str">
        <f>VLOOKUP(D1472,'[1]EA osa'!A138:F1046,6,FALSE)</f>
        <v>Põhitegevuse kulud</v>
      </c>
      <c r="B1472" t="s">
        <v>1235</v>
      </c>
      <c r="C1472">
        <v>4317</v>
      </c>
      <c r="D1472" s="1">
        <v>5063</v>
      </c>
      <c r="E1472" t="s">
        <v>72</v>
      </c>
      <c r="F1472" t="s">
        <v>232</v>
      </c>
      <c r="G1472" t="s">
        <v>233</v>
      </c>
      <c r="H1472" t="s">
        <v>499</v>
      </c>
      <c r="I1472" t="s">
        <v>500</v>
      </c>
      <c r="L1472" t="s">
        <v>632</v>
      </c>
      <c r="M1472" t="s">
        <v>633</v>
      </c>
    </row>
    <row r="1473" spans="1:13" x14ac:dyDescent="0.35">
      <c r="A1473" t="str">
        <f>VLOOKUP(D1473,'[1]EA osa'!A139:F1047,6,FALSE)</f>
        <v>Põhitegevuse kulud</v>
      </c>
      <c r="B1473" t="s">
        <v>1236</v>
      </c>
      <c r="C1473">
        <v>13081</v>
      </c>
      <c r="D1473" s="1">
        <v>50021</v>
      </c>
      <c r="E1473" t="s">
        <v>74</v>
      </c>
      <c r="F1473" t="s">
        <v>232</v>
      </c>
      <c r="G1473" t="s">
        <v>233</v>
      </c>
      <c r="H1473" t="s">
        <v>499</v>
      </c>
      <c r="I1473" t="s">
        <v>500</v>
      </c>
      <c r="L1473" t="s">
        <v>632</v>
      </c>
      <c r="M1473" t="s">
        <v>633</v>
      </c>
    </row>
    <row r="1474" spans="1:13" x14ac:dyDescent="0.35">
      <c r="A1474" t="str">
        <f>VLOOKUP(D1474,'[1]EA osa'!A140:F1048,6,FALSE)</f>
        <v>Põhitegevuse kulud</v>
      </c>
      <c r="B1474" t="s">
        <v>1237</v>
      </c>
      <c r="C1474">
        <v>41282</v>
      </c>
      <c r="D1474" s="1">
        <v>550309</v>
      </c>
      <c r="E1474" t="s">
        <v>230</v>
      </c>
      <c r="F1474" t="s">
        <v>232</v>
      </c>
      <c r="G1474" t="s">
        <v>233</v>
      </c>
      <c r="H1474" t="s">
        <v>473</v>
      </c>
      <c r="I1474" t="s">
        <v>474</v>
      </c>
      <c r="L1474" t="s">
        <v>662</v>
      </c>
      <c r="M1474" t="s">
        <v>663</v>
      </c>
    </row>
    <row r="1475" spans="1:13" x14ac:dyDescent="0.35">
      <c r="A1475" t="str">
        <f>VLOOKUP(D1475,'[1]EA osa'!A141:F1049,6,FALSE)</f>
        <v>Põhitegevuse tulud</v>
      </c>
      <c r="B1475" t="s">
        <v>1237</v>
      </c>
      <c r="C1475">
        <v>41282</v>
      </c>
      <c r="D1475" s="1">
        <v>350000</v>
      </c>
      <c r="E1475" t="s">
        <v>136</v>
      </c>
      <c r="F1475" t="s">
        <v>232</v>
      </c>
      <c r="G1475" t="s">
        <v>233</v>
      </c>
      <c r="H1475" t="s">
        <v>473</v>
      </c>
      <c r="I1475" t="s">
        <v>474</v>
      </c>
      <c r="L1475" t="s">
        <v>662</v>
      </c>
      <c r="M1475" t="s">
        <v>663</v>
      </c>
    </row>
    <row r="1476" spans="1:13" x14ac:dyDescent="0.35">
      <c r="A1476" t="str">
        <f>VLOOKUP(D1476,'[1]EA osa'!A142:F1050,6,FALSE)</f>
        <v>Põhitegevuse kulud</v>
      </c>
      <c r="B1476" t="s">
        <v>1238</v>
      </c>
      <c r="C1476">
        <v>60600</v>
      </c>
      <c r="D1476" s="1">
        <v>50021</v>
      </c>
      <c r="E1476" t="s">
        <v>74</v>
      </c>
      <c r="F1476" t="s">
        <v>232</v>
      </c>
      <c r="G1476" t="s">
        <v>233</v>
      </c>
      <c r="H1476" t="s">
        <v>234</v>
      </c>
      <c r="I1476" t="s">
        <v>235</v>
      </c>
    </row>
    <row r="1477" spans="1:13" x14ac:dyDescent="0.35">
      <c r="A1477" t="str">
        <f>VLOOKUP(D1477,'[1]EA osa'!A143:F1051,6,FALSE)</f>
        <v>Põhitegevuse kulud</v>
      </c>
      <c r="B1477" t="s">
        <v>1239</v>
      </c>
      <c r="C1477">
        <v>509063</v>
      </c>
      <c r="D1477" s="1">
        <v>50027</v>
      </c>
      <c r="E1477" t="s">
        <v>660</v>
      </c>
      <c r="F1477" t="s">
        <v>232</v>
      </c>
      <c r="G1477" t="s">
        <v>233</v>
      </c>
      <c r="H1477" t="s">
        <v>473</v>
      </c>
      <c r="I1477" t="s">
        <v>474</v>
      </c>
    </row>
    <row r="1478" spans="1:13" x14ac:dyDescent="0.35">
      <c r="A1478" t="str">
        <f>VLOOKUP(D1478,'[1]EA osa'!A144:F1052,6,FALSE)</f>
        <v>Põhitegevuse kulud</v>
      </c>
      <c r="B1478" t="s">
        <v>1036</v>
      </c>
      <c r="C1478">
        <v>190</v>
      </c>
      <c r="D1478" s="1">
        <v>551107</v>
      </c>
      <c r="E1478" t="s">
        <v>1036</v>
      </c>
      <c r="F1478" t="s">
        <v>44</v>
      </c>
      <c r="G1478" t="s">
        <v>45</v>
      </c>
      <c r="H1478" t="s">
        <v>64</v>
      </c>
      <c r="I1478" t="s">
        <v>65</v>
      </c>
      <c r="J1478" t="s">
        <v>1240</v>
      </c>
      <c r="K1478" t="s">
        <v>1241</v>
      </c>
    </row>
    <row r="1479" spans="1:13" x14ac:dyDescent="0.35">
      <c r="A1479" t="str">
        <f>VLOOKUP(D1479,'[1]EA osa'!A145:F1053,6,FALSE)</f>
        <v>Põhitegevuse kulud</v>
      </c>
      <c r="B1479" t="s">
        <v>290</v>
      </c>
      <c r="C1479">
        <v>3927</v>
      </c>
      <c r="D1479" s="1">
        <v>5511046</v>
      </c>
      <c r="E1479" t="s">
        <v>290</v>
      </c>
      <c r="F1479" t="s">
        <v>306</v>
      </c>
      <c r="G1479" t="s">
        <v>307</v>
      </c>
      <c r="H1479" t="s">
        <v>158</v>
      </c>
      <c r="I1479" t="s">
        <v>159</v>
      </c>
      <c r="J1479" t="s">
        <v>578</v>
      </c>
      <c r="K1479" t="s">
        <v>579</v>
      </c>
    </row>
    <row r="1480" spans="1:13" x14ac:dyDescent="0.35">
      <c r="A1480" t="str">
        <f>VLOOKUP(D1480,'[1]EA osa'!A146:F1054,6,FALSE)</f>
        <v>Põhitegevuse kulud</v>
      </c>
      <c r="B1480" t="s">
        <v>293</v>
      </c>
      <c r="C1480">
        <v>17000</v>
      </c>
      <c r="D1480" s="1">
        <v>5511043</v>
      </c>
      <c r="E1480" t="s">
        <v>293</v>
      </c>
      <c r="F1480" t="s">
        <v>44</v>
      </c>
      <c r="G1480" t="s">
        <v>45</v>
      </c>
      <c r="H1480" t="s">
        <v>46</v>
      </c>
      <c r="I1480" t="s">
        <v>47</v>
      </c>
      <c r="J1480" t="s">
        <v>1242</v>
      </c>
      <c r="K1480" t="s">
        <v>1243</v>
      </c>
    </row>
    <row r="1481" spans="1:13" x14ac:dyDescent="0.35">
      <c r="A1481" t="str">
        <f>VLOOKUP(D1481,'[1]EA osa'!A147:F1055,6,FALSE)</f>
        <v>Põhitegevuse kulud</v>
      </c>
      <c r="B1481" t="s">
        <v>279</v>
      </c>
      <c r="C1481">
        <v>346</v>
      </c>
      <c r="D1481" s="1">
        <v>551105</v>
      </c>
      <c r="E1481" t="s">
        <v>279</v>
      </c>
      <c r="F1481" t="s">
        <v>44</v>
      </c>
      <c r="G1481" t="s">
        <v>45</v>
      </c>
      <c r="H1481" t="s">
        <v>46</v>
      </c>
      <c r="I1481" t="s">
        <v>47</v>
      </c>
      <c r="J1481" t="s">
        <v>1242</v>
      </c>
      <c r="K1481" t="s">
        <v>1243</v>
      </c>
    </row>
    <row r="1482" spans="1:13" x14ac:dyDescent="0.35">
      <c r="A1482" t="str">
        <f>VLOOKUP(D1482,'[1]EA osa'!A148:F1056,6,FALSE)</f>
        <v>Põhitegevuse kulud</v>
      </c>
      <c r="B1482" t="s">
        <v>611</v>
      </c>
      <c r="C1482">
        <v>3281</v>
      </c>
      <c r="D1482" s="1">
        <v>551100</v>
      </c>
      <c r="E1482" t="s">
        <v>611</v>
      </c>
      <c r="F1482" t="s">
        <v>232</v>
      </c>
      <c r="G1482" t="s">
        <v>233</v>
      </c>
      <c r="H1482" t="s">
        <v>234</v>
      </c>
      <c r="I1482" t="s">
        <v>235</v>
      </c>
      <c r="J1482" t="s">
        <v>1244</v>
      </c>
      <c r="K1482" t="s">
        <v>1245</v>
      </c>
    </row>
    <row r="1483" spans="1:13" x14ac:dyDescent="0.35">
      <c r="A1483" t="str">
        <f>VLOOKUP(D1483,'[1]EA osa'!A149:F1057,6,FALSE)</f>
        <v>Põhitegevuse kulud</v>
      </c>
      <c r="B1483" t="s">
        <v>592</v>
      </c>
      <c r="C1483">
        <v>2146</v>
      </c>
      <c r="D1483" s="1">
        <v>551101</v>
      </c>
      <c r="E1483" t="s">
        <v>592</v>
      </c>
      <c r="F1483" t="s">
        <v>232</v>
      </c>
      <c r="G1483" t="s">
        <v>233</v>
      </c>
      <c r="H1483" t="s">
        <v>234</v>
      </c>
      <c r="I1483" t="s">
        <v>235</v>
      </c>
      <c r="J1483" t="s">
        <v>1244</v>
      </c>
      <c r="K1483" t="s">
        <v>1245</v>
      </c>
    </row>
    <row r="1484" spans="1:13" x14ac:dyDescent="0.35">
      <c r="A1484" t="str">
        <f>VLOOKUP(D1484,'[1]EA osa'!A150:F1058,6,FALSE)</f>
        <v>Põhitegevuse kulud</v>
      </c>
      <c r="B1484" t="s">
        <v>586</v>
      </c>
      <c r="C1484">
        <v>119</v>
      </c>
      <c r="D1484" s="1">
        <v>551102</v>
      </c>
      <c r="E1484" t="s">
        <v>586</v>
      </c>
      <c r="F1484" t="s">
        <v>232</v>
      </c>
      <c r="G1484" t="s">
        <v>233</v>
      </c>
      <c r="H1484" t="s">
        <v>234</v>
      </c>
      <c r="I1484" t="s">
        <v>235</v>
      </c>
      <c r="J1484" t="s">
        <v>1244</v>
      </c>
      <c r="K1484" t="s">
        <v>1245</v>
      </c>
    </row>
    <row r="1485" spans="1:13" x14ac:dyDescent="0.35">
      <c r="A1485" t="str">
        <f>VLOOKUP(D1485,'[1]EA osa'!A151:F1059,6,FALSE)</f>
        <v>Põhitegevuse kulud</v>
      </c>
      <c r="B1485" t="s">
        <v>290</v>
      </c>
      <c r="C1485">
        <v>168</v>
      </c>
      <c r="D1485" s="1">
        <v>5511046</v>
      </c>
      <c r="E1485" t="s">
        <v>290</v>
      </c>
      <c r="F1485" t="s">
        <v>232</v>
      </c>
      <c r="G1485" t="s">
        <v>233</v>
      </c>
      <c r="H1485" t="s">
        <v>234</v>
      </c>
      <c r="I1485" t="s">
        <v>235</v>
      </c>
      <c r="J1485" t="s">
        <v>1244</v>
      </c>
      <c r="K1485" t="s">
        <v>1245</v>
      </c>
    </row>
    <row r="1486" spans="1:13" x14ac:dyDescent="0.35">
      <c r="A1486" t="str">
        <f>VLOOKUP(D1486,'[1]EA osa'!A152:F1060,6,FALSE)</f>
        <v>Põhitegevuse kulud</v>
      </c>
      <c r="B1486" t="s">
        <v>257</v>
      </c>
      <c r="C1486">
        <v>910</v>
      </c>
      <c r="D1486" s="1">
        <v>551104</v>
      </c>
      <c r="E1486" t="s">
        <v>257</v>
      </c>
      <c r="F1486" t="s">
        <v>110</v>
      </c>
      <c r="G1486" t="s">
        <v>111</v>
      </c>
      <c r="H1486" t="s">
        <v>112</v>
      </c>
      <c r="I1486" t="s">
        <v>113</v>
      </c>
      <c r="J1486" t="s">
        <v>1246</v>
      </c>
      <c r="K1486" t="s">
        <v>1247</v>
      </c>
    </row>
    <row r="1487" spans="1:13" x14ac:dyDescent="0.35">
      <c r="A1487" t="str">
        <f>VLOOKUP(D1487,'[1]EA osa'!A153:F1061,6,FALSE)</f>
        <v>Põhitegevuse kulud</v>
      </c>
      <c r="B1487" t="s">
        <v>257</v>
      </c>
      <c r="C1487">
        <v>950</v>
      </c>
      <c r="D1487" s="1">
        <v>551104</v>
      </c>
      <c r="E1487" t="s">
        <v>257</v>
      </c>
      <c r="F1487" t="s">
        <v>526</v>
      </c>
      <c r="G1487" t="s">
        <v>527</v>
      </c>
      <c r="H1487" t="s">
        <v>528</v>
      </c>
      <c r="I1487" t="s">
        <v>529</v>
      </c>
      <c r="J1487" t="s">
        <v>1248</v>
      </c>
      <c r="K1487" t="s">
        <v>1249</v>
      </c>
    </row>
    <row r="1488" spans="1:13" x14ac:dyDescent="0.35">
      <c r="A1488" t="str">
        <f>VLOOKUP(D1488,'[1]EA osa'!A154:F1062,6,FALSE)</f>
        <v>Põhitegevuse kulud</v>
      </c>
      <c r="B1488" t="s">
        <v>290</v>
      </c>
      <c r="C1488">
        <v>490</v>
      </c>
      <c r="D1488" s="1">
        <v>5511046</v>
      </c>
      <c r="E1488" t="s">
        <v>290</v>
      </c>
      <c r="F1488" t="s">
        <v>306</v>
      </c>
      <c r="G1488" t="s">
        <v>307</v>
      </c>
      <c r="H1488" t="s">
        <v>158</v>
      </c>
      <c r="I1488" t="s">
        <v>159</v>
      </c>
      <c r="J1488" t="s">
        <v>1250</v>
      </c>
      <c r="K1488" t="s">
        <v>1251</v>
      </c>
    </row>
    <row r="1489" spans="1:11" x14ac:dyDescent="0.35">
      <c r="A1489" t="str">
        <f>VLOOKUP(D1489,'[1]EA osa'!A155:F1063,6,FALSE)</f>
        <v>Põhitegevuse kulud</v>
      </c>
      <c r="B1489" t="s">
        <v>257</v>
      </c>
      <c r="C1489">
        <v>390</v>
      </c>
      <c r="D1489" s="1">
        <v>551104</v>
      </c>
      <c r="E1489" t="s">
        <v>257</v>
      </c>
      <c r="F1489" t="s">
        <v>146</v>
      </c>
      <c r="G1489" t="s">
        <v>147</v>
      </c>
      <c r="H1489" t="s">
        <v>148</v>
      </c>
      <c r="I1489" t="s">
        <v>149</v>
      </c>
      <c r="J1489" t="s">
        <v>587</v>
      </c>
      <c r="K1489" t="s">
        <v>588</v>
      </c>
    </row>
    <row r="1490" spans="1:11" x14ac:dyDescent="0.35">
      <c r="A1490" t="str">
        <f>VLOOKUP(D1490,'[1]EA osa'!A156:F1064,6,FALSE)</f>
        <v>Põhitegevuse kulud</v>
      </c>
      <c r="B1490" t="s">
        <v>777</v>
      </c>
      <c r="C1490">
        <v>467</v>
      </c>
      <c r="D1490" s="1">
        <v>551109</v>
      </c>
      <c r="E1490" t="s">
        <v>777</v>
      </c>
      <c r="F1490" t="s">
        <v>30</v>
      </c>
      <c r="G1490" t="s">
        <v>31</v>
      </c>
      <c r="H1490" t="s">
        <v>32</v>
      </c>
      <c r="I1490" t="s">
        <v>33</v>
      </c>
      <c r="J1490" t="s">
        <v>334</v>
      </c>
      <c r="K1490" t="s">
        <v>335</v>
      </c>
    </row>
    <row r="1491" spans="1:11" x14ac:dyDescent="0.35">
      <c r="A1491" t="str">
        <f>VLOOKUP(D1491,'[1]EA osa'!A157:F1065,6,FALSE)</f>
        <v>Põhitegevuse kulud</v>
      </c>
      <c r="B1491" t="s">
        <v>290</v>
      </c>
      <c r="C1491">
        <v>1500</v>
      </c>
      <c r="D1491" s="1">
        <v>5511046</v>
      </c>
      <c r="E1491" t="s">
        <v>290</v>
      </c>
      <c r="F1491" t="s">
        <v>30</v>
      </c>
      <c r="G1491" t="s">
        <v>31</v>
      </c>
      <c r="H1491" t="s">
        <v>32</v>
      </c>
      <c r="I1491" t="s">
        <v>33</v>
      </c>
      <c r="J1491" t="s">
        <v>334</v>
      </c>
      <c r="K1491" t="s">
        <v>335</v>
      </c>
    </row>
    <row r="1492" spans="1:11" x14ac:dyDescent="0.35">
      <c r="A1492" t="str">
        <f>VLOOKUP(D1492,'[1]EA osa'!A158:F1066,6,FALSE)</f>
        <v>Põhitegevuse kulud</v>
      </c>
      <c r="B1492" t="s">
        <v>293</v>
      </c>
      <c r="C1492">
        <v>1000</v>
      </c>
      <c r="D1492" s="1">
        <v>5511043</v>
      </c>
      <c r="E1492" t="s">
        <v>293</v>
      </c>
      <c r="F1492" t="s">
        <v>306</v>
      </c>
      <c r="G1492" t="s">
        <v>307</v>
      </c>
      <c r="H1492" t="s">
        <v>158</v>
      </c>
      <c r="I1492" t="s">
        <v>159</v>
      </c>
      <c r="J1492" t="s">
        <v>1252</v>
      </c>
      <c r="K1492" t="s">
        <v>1253</v>
      </c>
    </row>
    <row r="1493" spans="1:11" x14ac:dyDescent="0.35">
      <c r="A1493" t="str">
        <f>VLOOKUP(D1493,'[1]EA osa'!A2:F910,6,FALSE)</f>
        <v>Põhitegevuse kulud</v>
      </c>
      <c r="B1493" t="s">
        <v>1254</v>
      </c>
      <c r="C1493">
        <v>9140</v>
      </c>
      <c r="D1493" s="1">
        <v>5005</v>
      </c>
      <c r="E1493" t="s">
        <v>171</v>
      </c>
      <c r="F1493" t="s">
        <v>232</v>
      </c>
      <c r="G1493" t="s">
        <v>233</v>
      </c>
      <c r="H1493" t="s">
        <v>1119</v>
      </c>
      <c r="I1493" t="s">
        <v>1120</v>
      </c>
    </row>
    <row r="1494" spans="1:11" x14ac:dyDescent="0.35">
      <c r="A1494" t="str">
        <f>VLOOKUP(D1494,'[1]EA osa'!A3:F911,6,FALSE)</f>
        <v>Põhitegevuse kulud</v>
      </c>
      <c r="B1494" t="s">
        <v>72</v>
      </c>
      <c r="C1494">
        <v>3016</v>
      </c>
      <c r="D1494" s="1">
        <v>5063</v>
      </c>
      <c r="E1494" t="s">
        <v>72</v>
      </c>
      <c r="F1494" t="s">
        <v>232</v>
      </c>
      <c r="G1494" t="s">
        <v>233</v>
      </c>
      <c r="H1494" t="s">
        <v>1119</v>
      </c>
      <c r="I1494" t="s">
        <v>1120</v>
      </c>
    </row>
    <row r="1495" spans="1:11" x14ac:dyDescent="0.35">
      <c r="A1495" t="str">
        <f>VLOOKUP(D1495,'[1]EA osa'!A4:F912,6,FALSE)</f>
        <v>Põhitegevuse kulud</v>
      </c>
      <c r="B1495" t="s">
        <v>67</v>
      </c>
      <c r="C1495">
        <v>73</v>
      </c>
      <c r="D1495" s="1">
        <v>5064</v>
      </c>
      <c r="E1495" t="s">
        <v>67</v>
      </c>
      <c r="F1495" t="s">
        <v>232</v>
      </c>
      <c r="G1495" t="s">
        <v>233</v>
      </c>
      <c r="H1495" t="s">
        <v>1119</v>
      </c>
      <c r="I1495" t="s">
        <v>1120</v>
      </c>
    </row>
    <row r="1496" spans="1:11" x14ac:dyDescent="0.35">
      <c r="A1496" t="str">
        <f>VLOOKUP(D1496,'[1]EA osa'!A5:F913,6,FALSE)</f>
        <v>Põhitegevuse kulud</v>
      </c>
      <c r="B1496" t="s">
        <v>805</v>
      </c>
      <c r="C1496">
        <v>1500</v>
      </c>
      <c r="D1496" s="1">
        <v>552100</v>
      </c>
      <c r="E1496" t="s">
        <v>805</v>
      </c>
      <c r="F1496" t="s">
        <v>232</v>
      </c>
      <c r="G1496" t="s">
        <v>233</v>
      </c>
      <c r="H1496" t="s">
        <v>1119</v>
      </c>
      <c r="I1496" t="s">
        <v>1120</v>
      </c>
    </row>
    <row r="1497" spans="1:11" x14ac:dyDescent="0.35">
      <c r="A1497" t="str">
        <f>VLOOKUP(D1497,'[1]EA osa'!A6:F914,6,FALSE)</f>
        <v>Põhitegevuse kulud</v>
      </c>
      <c r="B1497" t="s">
        <v>1255</v>
      </c>
      <c r="C1497">
        <v>300</v>
      </c>
      <c r="D1497" s="1">
        <v>550000</v>
      </c>
      <c r="E1497" t="s">
        <v>812</v>
      </c>
      <c r="F1497" t="s">
        <v>232</v>
      </c>
      <c r="G1497" t="s">
        <v>233</v>
      </c>
      <c r="H1497" t="s">
        <v>1119</v>
      </c>
      <c r="I1497" t="s">
        <v>1120</v>
      </c>
    </row>
    <row r="1498" spans="1:11" x14ac:dyDescent="0.35">
      <c r="A1498" t="str">
        <f>VLOOKUP(D1498,'[1]EA osa'!A7:F915,6,FALSE)</f>
        <v>Põhitegevuse kulud</v>
      </c>
      <c r="B1498" t="s">
        <v>1256</v>
      </c>
      <c r="C1498">
        <v>300</v>
      </c>
      <c r="D1498" s="1">
        <v>552440</v>
      </c>
      <c r="E1498" t="s">
        <v>387</v>
      </c>
      <c r="F1498" t="s">
        <v>232</v>
      </c>
      <c r="G1498" t="s">
        <v>233</v>
      </c>
      <c r="H1498" t="s">
        <v>1119</v>
      </c>
      <c r="I1498" t="s">
        <v>1120</v>
      </c>
    </row>
    <row r="1499" spans="1:11" x14ac:dyDescent="0.35">
      <c r="A1499" t="str">
        <f>VLOOKUP(D1499,'[1]EA osa'!A8:F916,6,FALSE)</f>
        <v>Põhitegevuse kulud</v>
      </c>
      <c r="B1499" t="s">
        <v>53</v>
      </c>
      <c r="C1499">
        <v>2196</v>
      </c>
      <c r="D1499" s="1">
        <v>551500</v>
      </c>
      <c r="E1499" t="s">
        <v>53</v>
      </c>
      <c r="F1499" t="s">
        <v>232</v>
      </c>
      <c r="G1499" t="s">
        <v>233</v>
      </c>
      <c r="H1499" t="s">
        <v>1119</v>
      </c>
      <c r="I1499" t="s">
        <v>1120</v>
      </c>
    </row>
    <row r="1500" spans="1:11" x14ac:dyDescent="0.35">
      <c r="A1500" t="str">
        <f>VLOOKUP(D1500,'[1]EA osa'!A9:F917,6,FALSE)</f>
        <v>Põhitegevuse kulud</v>
      </c>
      <c r="B1500" t="s">
        <v>171</v>
      </c>
      <c r="C1500">
        <v>2465</v>
      </c>
      <c r="D1500" s="1">
        <v>5005</v>
      </c>
      <c r="E1500" t="s">
        <v>171</v>
      </c>
      <c r="F1500" t="s">
        <v>232</v>
      </c>
      <c r="G1500" t="s">
        <v>233</v>
      </c>
      <c r="H1500" t="s">
        <v>234</v>
      </c>
      <c r="I1500" t="s">
        <v>235</v>
      </c>
    </row>
    <row r="1501" spans="1:11" x14ac:dyDescent="0.35">
      <c r="A1501" t="str">
        <f>VLOOKUP(D1501,'[1]EA osa'!A10:F918,6,FALSE)</f>
        <v>Põhitegevuse kulud</v>
      </c>
      <c r="B1501" t="s">
        <v>37</v>
      </c>
      <c r="C1501">
        <v>7000</v>
      </c>
      <c r="D1501" s="1">
        <v>550400</v>
      </c>
      <c r="E1501" t="s">
        <v>37</v>
      </c>
      <c r="F1501" t="s">
        <v>232</v>
      </c>
      <c r="G1501" t="s">
        <v>233</v>
      </c>
      <c r="H1501" t="s">
        <v>234</v>
      </c>
      <c r="I1501" t="s">
        <v>235</v>
      </c>
    </row>
    <row r="1502" spans="1:11" x14ac:dyDescent="0.35">
      <c r="A1502" t="str">
        <f>VLOOKUP(D1502,'[1]EA osa'!A11:F919,6,FALSE)</f>
        <v>Põhitegevuse kulud</v>
      </c>
      <c r="B1502" t="s">
        <v>375</v>
      </c>
      <c r="C1502">
        <v>150</v>
      </c>
      <c r="D1502" s="1">
        <v>550040</v>
      </c>
      <c r="E1502" t="s">
        <v>375</v>
      </c>
      <c r="F1502" t="s">
        <v>232</v>
      </c>
      <c r="G1502" t="s">
        <v>233</v>
      </c>
      <c r="H1502" t="s">
        <v>234</v>
      </c>
      <c r="I1502" t="s">
        <v>235</v>
      </c>
    </row>
    <row r="1503" spans="1:11" x14ac:dyDescent="0.35">
      <c r="A1503" t="str">
        <f>VLOOKUP(D1503,'[1]EA osa'!A12:F920,6,FALSE)</f>
        <v>Põhitegevuse kulud</v>
      </c>
      <c r="B1503" t="s">
        <v>387</v>
      </c>
      <c r="C1503">
        <v>250</v>
      </c>
      <c r="D1503" s="1">
        <v>552440</v>
      </c>
      <c r="E1503" t="s">
        <v>387</v>
      </c>
      <c r="F1503" t="s">
        <v>232</v>
      </c>
      <c r="G1503" t="s">
        <v>233</v>
      </c>
      <c r="H1503" t="s">
        <v>234</v>
      </c>
      <c r="I1503" t="s">
        <v>235</v>
      </c>
    </row>
    <row r="1504" spans="1:11" x14ac:dyDescent="0.35">
      <c r="A1504" t="str">
        <f>VLOOKUP(D1504,'[1]EA osa'!A13:F921,6,FALSE)</f>
        <v>Põhitegevuse kulud</v>
      </c>
      <c r="B1504" t="s">
        <v>598</v>
      </c>
      <c r="C1504">
        <v>300</v>
      </c>
      <c r="D1504" s="1">
        <v>552410</v>
      </c>
      <c r="E1504" t="s">
        <v>598</v>
      </c>
      <c r="F1504" t="s">
        <v>232</v>
      </c>
      <c r="G1504" t="s">
        <v>233</v>
      </c>
      <c r="H1504" t="s">
        <v>234</v>
      </c>
      <c r="I1504" t="s">
        <v>235</v>
      </c>
    </row>
    <row r="1505" spans="1:9" x14ac:dyDescent="0.35">
      <c r="A1505" t="str">
        <f>VLOOKUP(D1505,'[1]EA osa'!A14:F922,6,FALSE)</f>
        <v>Põhitegevuse kulud</v>
      </c>
      <c r="B1505" t="s">
        <v>29</v>
      </c>
      <c r="C1505">
        <v>650</v>
      </c>
      <c r="D1505" s="1">
        <v>550302</v>
      </c>
      <c r="E1505" t="s">
        <v>29</v>
      </c>
      <c r="F1505" t="s">
        <v>232</v>
      </c>
      <c r="G1505" t="s">
        <v>233</v>
      </c>
      <c r="H1505" t="s">
        <v>234</v>
      </c>
      <c r="I1505" t="s">
        <v>235</v>
      </c>
    </row>
    <row r="1506" spans="1:9" x14ac:dyDescent="0.35">
      <c r="A1506" t="str">
        <f>VLOOKUP(D1506,'[1]EA osa'!A15:F923,6,FALSE)</f>
        <v>Põhitegevuse kulud</v>
      </c>
      <c r="B1506" t="s">
        <v>812</v>
      </c>
      <c r="C1506">
        <v>950</v>
      </c>
      <c r="D1506" s="1">
        <v>550000</v>
      </c>
      <c r="E1506" t="s">
        <v>812</v>
      </c>
      <c r="F1506" t="s">
        <v>232</v>
      </c>
      <c r="G1506" t="s">
        <v>233</v>
      </c>
      <c r="H1506" t="s">
        <v>234</v>
      </c>
      <c r="I1506" t="s">
        <v>235</v>
      </c>
    </row>
    <row r="1507" spans="1:9" x14ac:dyDescent="0.35">
      <c r="A1507" t="str">
        <f>VLOOKUP(D1507,'[1]EA osa'!A16:F924,6,FALSE)</f>
        <v>Põhitegevuse kulud</v>
      </c>
      <c r="B1507" t="s">
        <v>67</v>
      </c>
      <c r="C1507">
        <v>505</v>
      </c>
      <c r="D1507" s="1">
        <v>5064</v>
      </c>
      <c r="E1507" t="s">
        <v>67</v>
      </c>
      <c r="F1507" t="s">
        <v>232</v>
      </c>
      <c r="G1507" t="s">
        <v>233</v>
      </c>
      <c r="H1507" t="s">
        <v>234</v>
      </c>
      <c r="I1507" t="s">
        <v>235</v>
      </c>
    </row>
    <row r="1508" spans="1:9" x14ac:dyDescent="0.35">
      <c r="A1508" t="str">
        <f>VLOOKUP(D1508,'[1]EA osa'!A17:F925,6,FALSE)</f>
        <v>Põhitegevuse kulud</v>
      </c>
      <c r="B1508" t="s">
        <v>72</v>
      </c>
      <c r="C1508">
        <v>20812</v>
      </c>
      <c r="D1508" s="1">
        <v>5063</v>
      </c>
      <c r="E1508" t="s">
        <v>72</v>
      </c>
      <c r="F1508" t="s">
        <v>232</v>
      </c>
      <c r="G1508" t="s">
        <v>233</v>
      </c>
      <c r="H1508" t="s">
        <v>234</v>
      </c>
      <c r="I1508" t="s">
        <v>235</v>
      </c>
    </row>
    <row r="1509" spans="1:9" x14ac:dyDescent="0.35">
      <c r="A1509" t="str">
        <f>VLOOKUP(D1509,'[1]EA osa'!A18:F926,6,FALSE)</f>
        <v>Põhitegevuse kulud</v>
      </c>
      <c r="B1509" t="s">
        <v>1257</v>
      </c>
      <c r="C1509">
        <v>27600</v>
      </c>
      <c r="D1509" s="1">
        <v>50021</v>
      </c>
      <c r="E1509" t="s">
        <v>74</v>
      </c>
      <c r="F1509" t="s">
        <v>232</v>
      </c>
      <c r="G1509" t="s">
        <v>233</v>
      </c>
      <c r="H1509" t="s">
        <v>473</v>
      </c>
      <c r="I1509" t="s">
        <v>474</v>
      </c>
    </row>
    <row r="1510" spans="1:9" x14ac:dyDescent="0.35">
      <c r="A1510" t="str">
        <f>VLOOKUP(D1510,'[1]EA osa'!A19:F927,6,FALSE)</f>
        <v>Põhitegevuse kulud</v>
      </c>
      <c r="B1510" t="s">
        <v>37</v>
      </c>
      <c r="C1510">
        <v>3000</v>
      </c>
      <c r="D1510" s="1">
        <v>552450</v>
      </c>
      <c r="E1510" t="s">
        <v>37</v>
      </c>
      <c r="F1510" t="s">
        <v>232</v>
      </c>
      <c r="G1510" t="s">
        <v>233</v>
      </c>
      <c r="H1510" t="s">
        <v>473</v>
      </c>
      <c r="I1510" t="s">
        <v>474</v>
      </c>
    </row>
    <row r="1511" spans="1:9" x14ac:dyDescent="0.35">
      <c r="A1511" t="str">
        <f>VLOOKUP(D1511,'[1]EA osa'!A20:F928,6,FALSE)</f>
        <v>Põhitegevuse kulud</v>
      </c>
      <c r="B1511" t="s">
        <v>1258</v>
      </c>
      <c r="C1511">
        <v>946</v>
      </c>
      <c r="D1511" s="1">
        <v>550402</v>
      </c>
      <c r="E1511" t="s">
        <v>1258</v>
      </c>
      <c r="F1511" t="s">
        <v>232</v>
      </c>
      <c r="G1511" t="s">
        <v>233</v>
      </c>
      <c r="H1511" t="s">
        <v>473</v>
      </c>
      <c r="I1511" t="s">
        <v>474</v>
      </c>
    </row>
    <row r="1512" spans="1:9" x14ac:dyDescent="0.35">
      <c r="A1512" t="str">
        <f>VLOOKUP(D1512,'[1]EA osa'!A21:F929,6,FALSE)</f>
        <v>Põhitegevuse kulud</v>
      </c>
      <c r="B1512" t="s">
        <v>53</v>
      </c>
      <c r="C1512">
        <v>1200</v>
      </c>
      <c r="D1512" s="1">
        <v>551500</v>
      </c>
      <c r="E1512" t="s">
        <v>53</v>
      </c>
      <c r="F1512" t="s">
        <v>232</v>
      </c>
      <c r="G1512" t="s">
        <v>233</v>
      </c>
      <c r="H1512" t="s">
        <v>473</v>
      </c>
      <c r="I1512" t="s">
        <v>474</v>
      </c>
    </row>
    <row r="1513" spans="1:9" x14ac:dyDescent="0.35">
      <c r="A1513" t="str">
        <f>VLOOKUP(D1513,'[1]EA osa'!A22:F930,6,FALSE)</f>
        <v>Põhitegevuse kulud</v>
      </c>
      <c r="B1513" t="s">
        <v>387</v>
      </c>
      <c r="C1513">
        <v>2000</v>
      </c>
      <c r="D1513" s="1">
        <v>552440</v>
      </c>
      <c r="E1513" t="s">
        <v>387</v>
      </c>
      <c r="F1513" t="s">
        <v>232</v>
      </c>
      <c r="G1513" t="s">
        <v>233</v>
      </c>
      <c r="H1513" t="s">
        <v>473</v>
      </c>
      <c r="I1513" t="s">
        <v>474</v>
      </c>
    </row>
    <row r="1514" spans="1:9" x14ac:dyDescent="0.35">
      <c r="A1514" t="str">
        <f>VLOOKUP(D1514,'[1]EA osa'!A23:F931,6,FALSE)</f>
        <v>Põhitegevuse kulud</v>
      </c>
      <c r="B1514" t="s">
        <v>218</v>
      </c>
      <c r="C1514">
        <v>1200</v>
      </c>
      <c r="D1514" s="1">
        <v>552230</v>
      </c>
      <c r="E1514" t="s">
        <v>218</v>
      </c>
      <c r="F1514" t="s">
        <v>232</v>
      </c>
      <c r="G1514" t="s">
        <v>233</v>
      </c>
      <c r="H1514" t="s">
        <v>473</v>
      </c>
      <c r="I1514" t="s">
        <v>474</v>
      </c>
    </row>
    <row r="1515" spans="1:9" x14ac:dyDescent="0.35">
      <c r="A1515" t="str">
        <f>VLOOKUP(D1515,'[1]EA osa'!A24:F932,6,FALSE)</f>
        <v>Põhitegevuse kulud</v>
      </c>
      <c r="B1515" t="s">
        <v>230</v>
      </c>
      <c r="C1515">
        <v>2400</v>
      </c>
      <c r="D1515" s="1">
        <v>550480</v>
      </c>
      <c r="E1515" t="s">
        <v>230</v>
      </c>
      <c r="F1515" t="s">
        <v>232</v>
      </c>
      <c r="G1515" t="s">
        <v>233</v>
      </c>
      <c r="H1515" t="s">
        <v>473</v>
      </c>
      <c r="I1515" t="s">
        <v>474</v>
      </c>
    </row>
    <row r="1516" spans="1:9" x14ac:dyDescent="0.35">
      <c r="A1516" t="str">
        <f>VLOOKUP(D1516,'[1]EA osa'!A25:F933,6,FALSE)</f>
        <v>Põhitegevuse kulud</v>
      </c>
      <c r="B1516" t="s">
        <v>37</v>
      </c>
      <c r="C1516">
        <v>10000</v>
      </c>
      <c r="D1516" s="1">
        <v>550400</v>
      </c>
      <c r="E1516" t="s">
        <v>37</v>
      </c>
      <c r="F1516" t="s">
        <v>232</v>
      </c>
      <c r="G1516" t="s">
        <v>233</v>
      </c>
      <c r="H1516" t="s">
        <v>473</v>
      </c>
      <c r="I1516" t="s">
        <v>474</v>
      </c>
    </row>
    <row r="1517" spans="1:9" x14ac:dyDescent="0.35">
      <c r="A1517" t="str">
        <f>VLOOKUP(D1517,'[1]EA osa'!A26:F934,6,FALSE)</f>
        <v>Põhitegevuse kulud</v>
      </c>
      <c r="B1517" t="s">
        <v>409</v>
      </c>
      <c r="C1517">
        <v>625</v>
      </c>
      <c r="D1517" s="1">
        <v>550099</v>
      </c>
      <c r="E1517" t="s">
        <v>409</v>
      </c>
      <c r="F1517" t="s">
        <v>232</v>
      </c>
      <c r="G1517" t="s">
        <v>233</v>
      </c>
      <c r="H1517" t="s">
        <v>473</v>
      </c>
      <c r="I1517" t="s">
        <v>474</v>
      </c>
    </row>
    <row r="1518" spans="1:9" x14ac:dyDescent="0.35">
      <c r="A1518" t="str">
        <f>VLOOKUP(D1518,'[1]EA osa'!A27:F935,6,FALSE)</f>
        <v>Põhitegevuse kulud</v>
      </c>
      <c r="B1518" t="s">
        <v>457</v>
      </c>
      <c r="C1518">
        <v>800</v>
      </c>
      <c r="D1518" s="1">
        <v>550052</v>
      </c>
      <c r="E1518" t="s">
        <v>457</v>
      </c>
      <c r="F1518" t="s">
        <v>232</v>
      </c>
      <c r="G1518" t="s">
        <v>233</v>
      </c>
      <c r="H1518" t="s">
        <v>473</v>
      </c>
      <c r="I1518" t="s">
        <v>474</v>
      </c>
    </row>
    <row r="1519" spans="1:9" x14ac:dyDescent="0.35">
      <c r="A1519" t="str">
        <f>VLOOKUP(D1519,'[1]EA osa'!A28:F936,6,FALSE)</f>
        <v>Põhitegevuse kulud</v>
      </c>
      <c r="B1519" t="s">
        <v>812</v>
      </c>
      <c r="C1519">
        <v>1850</v>
      </c>
      <c r="D1519" s="1">
        <v>550000</v>
      </c>
      <c r="E1519" t="s">
        <v>812</v>
      </c>
      <c r="F1519" t="s">
        <v>232</v>
      </c>
      <c r="G1519" t="s">
        <v>233</v>
      </c>
      <c r="H1519" t="s">
        <v>473</v>
      </c>
      <c r="I1519" t="s">
        <v>474</v>
      </c>
    </row>
    <row r="1520" spans="1:9" x14ac:dyDescent="0.35">
      <c r="A1520" t="str">
        <f>VLOOKUP(D1520,'[1]EA osa'!A29:F937,6,FALSE)</f>
        <v>Põhitegevuse kulud</v>
      </c>
      <c r="B1520" t="s">
        <v>67</v>
      </c>
      <c r="C1520">
        <v>4293</v>
      </c>
      <c r="D1520" s="1">
        <v>5064</v>
      </c>
      <c r="E1520" t="s">
        <v>67</v>
      </c>
      <c r="F1520" t="s">
        <v>232</v>
      </c>
      <c r="G1520" t="s">
        <v>233</v>
      </c>
      <c r="H1520" t="s">
        <v>473</v>
      </c>
      <c r="I1520" t="s">
        <v>474</v>
      </c>
    </row>
    <row r="1521" spans="1:9" x14ac:dyDescent="0.35">
      <c r="A1521" t="str">
        <f>VLOOKUP(D1521,'[1]EA osa'!A30:F938,6,FALSE)</f>
        <v>Põhitegevuse kulud</v>
      </c>
      <c r="B1521" t="s">
        <v>72</v>
      </c>
      <c r="C1521">
        <v>177098</v>
      </c>
      <c r="D1521" s="1">
        <v>5063</v>
      </c>
      <c r="E1521" t="s">
        <v>72</v>
      </c>
      <c r="F1521" t="s">
        <v>232</v>
      </c>
      <c r="G1521" t="s">
        <v>233</v>
      </c>
      <c r="H1521" t="s">
        <v>473</v>
      </c>
      <c r="I1521" t="s">
        <v>474</v>
      </c>
    </row>
    <row r="1522" spans="1:9" x14ac:dyDescent="0.35">
      <c r="A1522" t="str">
        <f>VLOOKUP(D1522,'[1]EA osa'!A31:F939,6,FALSE)</f>
        <v>Põhitegevuse kulud</v>
      </c>
      <c r="B1522" t="s">
        <v>811</v>
      </c>
      <c r="C1522">
        <v>950</v>
      </c>
      <c r="D1522" s="1">
        <v>550010</v>
      </c>
      <c r="E1522" t="s">
        <v>811</v>
      </c>
      <c r="F1522" t="s">
        <v>232</v>
      </c>
      <c r="G1522" t="s">
        <v>233</v>
      </c>
      <c r="H1522" t="s">
        <v>473</v>
      </c>
      <c r="I1522" t="s">
        <v>474</v>
      </c>
    </row>
    <row r="1523" spans="1:9" x14ac:dyDescent="0.35">
      <c r="A1523" t="str">
        <f>VLOOKUP(D1523,'[1]EA osa'!A32:F940,6,FALSE)</f>
        <v>Põhitegevuse tulud</v>
      </c>
      <c r="B1523" t="s">
        <v>1104</v>
      </c>
      <c r="C1523">
        <v>84536</v>
      </c>
      <c r="D1523" s="1">
        <v>35000006</v>
      </c>
      <c r="E1523" t="s">
        <v>131</v>
      </c>
      <c r="F1523" t="s">
        <v>127</v>
      </c>
      <c r="G1523" t="s">
        <v>128</v>
      </c>
      <c r="H1523" t="s">
        <v>129</v>
      </c>
      <c r="I1523" t="s">
        <v>130</v>
      </c>
    </row>
    <row r="1524" spans="1:9" x14ac:dyDescent="0.35">
      <c r="A1524" t="str">
        <f>VLOOKUP(D1524,'[1]EA osa'!A33:F941,6,FALSE)</f>
        <v>Põhitegevuse tulud</v>
      </c>
      <c r="B1524" t="s">
        <v>1259</v>
      </c>
      <c r="C1524">
        <v>4080</v>
      </c>
      <c r="D1524" s="1">
        <v>322090</v>
      </c>
      <c r="E1524" t="s">
        <v>41</v>
      </c>
      <c r="F1524" t="s">
        <v>215</v>
      </c>
      <c r="G1524" t="s">
        <v>216</v>
      </c>
      <c r="H1524" t="s">
        <v>112</v>
      </c>
      <c r="I1524" t="s">
        <v>113</v>
      </c>
    </row>
    <row r="1525" spans="1:9" x14ac:dyDescent="0.35">
      <c r="A1525" t="str">
        <f>VLOOKUP(D1525,'[1]EA osa'!A34:F942,6,FALSE)</f>
        <v>Põhitegevuse tulud</v>
      </c>
      <c r="B1525" t="s">
        <v>1260</v>
      </c>
      <c r="C1525">
        <v>3774</v>
      </c>
      <c r="D1525" s="1">
        <v>322050</v>
      </c>
      <c r="E1525" t="s">
        <v>1260</v>
      </c>
      <c r="F1525" t="s">
        <v>215</v>
      </c>
      <c r="G1525" t="s">
        <v>216</v>
      </c>
      <c r="H1525" t="s">
        <v>112</v>
      </c>
      <c r="I1525" t="s">
        <v>113</v>
      </c>
    </row>
    <row r="1526" spans="1:9" x14ac:dyDescent="0.35">
      <c r="A1526" t="str">
        <f>VLOOKUP(D1526,'[1]EA osa'!A35:F943,6,FALSE)</f>
        <v>Põhitegevuse tulud</v>
      </c>
      <c r="B1526" t="s">
        <v>1073</v>
      </c>
      <c r="C1526">
        <v>103482</v>
      </c>
      <c r="D1526" s="1">
        <v>322000</v>
      </c>
      <c r="E1526" t="s">
        <v>1073</v>
      </c>
      <c r="F1526" t="s">
        <v>215</v>
      </c>
      <c r="G1526" t="s">
        <v>216</v>
      </c>
      <c r="H1526" t="s">
        <v>112</v>
      </c>
      <c r="I1526" t="s">
        <v>113</v>
      </c>
    </row>
    <row r="1527" spans="1:9" x14ac:dyDescent="0.35">
      <c r="A1527" t="str">
        <f>VLOOKUP(D1527,'[1]EA osa'!A36:F944,6,FALSE)</f>
        <v>Põhitegevuse kulud</v>
      </c>
      <c r="B1527" t="s">
        <v>462</v>
      </c>
      <c r="C1527">
        <v>300</v>
      </c>
      <c r="D1527" s="1">
        <v>452800</v>
      </c>
      <c r="E1527" t="s">
        <v>462</v>
      </c>
      <c r="F1527" t="s">
        <v>215</v>
      </c>
      <c r="G1527" t="s">
        <v>216</v>
      </c>
      <c r="H1527" t="s">
        <v>112</v>
      </c>
      <c r="I1527" t="s">
        <v>113</v>
      </c>
    </row>
    <row r="1528" spans="1:9" x14ac:dyDescent="0.35">
      <c r="A1528" t="str">
        <f>VLOOKUP(D1528,'[1]EA osa'!A37:F945,6,FALSE)</f>
        <v>Põhitegevuse kulud</v>
      </c>
      <c r="B1528" t="s">
        <v>76</v>
      </c>
      <c r="C1528">
        <v>11457</v>
      </c>
      <c r="D1528" s="1">
        <v>552520</v>
      </c>
      <c r="E1528" t="s">
        <v>76</v>
      </c>
      <c r="F1528" t="s">
        <v>215</v>
      </c>
      <c r="G1528" t="s">
        <v>216</v>
      </c>
      <c r="H1528" t="s">
        <v>112</v>
      </c>
      <c r="I1528" t="s">
        <v>113</v>
      </c>
    </row>
    <row r="1529" spans="1:9" x14ac:dyDescent="0.35">
      <c r="A1529" t="str">
        <f>VLOOKUP(D1529,'[1]EA osa'!A38:F946,6,FALSE)</f>
        <v>Põhitegevuse kulud</v>
      </c>
      <c r="B1529" t="s">
        <v>387</v>
      </c>
      <c r="C1529">
        <v>11000</v>
      </c>
      <c r="D1529" s="1">
        <v>552440</v>
      </c>
      <c r="E1529" t="s">
        <v>387</v>
      </c>
      <c r="F1529" t="s">
        <v>215</v>
      </c>
      <c r="G1529" t="s">
        <v>216</v>
      </c>
      <c r="H1529" t="s">
        <v>112</v>
      </c>
      <c r="I1529" t="s">
        <v>113</v>
      </c>
    </row>
    <row r="1530" spans="1:9" x14ac:dyDescent="0.35">
      <c r="A1530" t="str">
        <f>VLOOKUP(D1530,'[1]EA osa'!A39:F947,6,FALSE)</f>
        <v>Põhitegevuse kulud</v>
      </c>
      <c r="B1530" t="s">
        <v>218</v>
      </c>
      <c r="C1530">
        <v>822</v>
      </c>
      <c r="D1530" s="1">
        <v>552230</v>
      </c>
      <c r="E1530" t="s">
        <v>218</v>
      </c>
      <c r="F1530" t="s">
        <v>215</v>
      </c>
      <c r="G1530" t="s">
        <v>216</v>
      </c>
      <c r="H1530" t="s">
        <v>112</v>
      </c>
      <c r="I1530" t="s">
        <v>113</v>
      </c>
    </row>
    <row r="1531" spans="1:9" x14ac:dyDescent="0.35">
      <c r="A1531" t="str">
        <f>VLOOKUP(D1531,'[1]EA osa'!A40:F948,6,FALSE)</f>
        <v>Põhitegevuse kulud</v>
      </c>
      <c r="B1531" t="s">
        <v>1261</v>
      </c>
      <c r="C1531">
        <v>13000</v>
      </c>
      <c r="D1531" s="1">
        <v>552590</v>
      </c>
      <c r="E1531" t="s">
        <v>39</v>
      </c>
      <c r="F1531" t="s">
        <v>219</v>
      </c>
      <c r="G1531" t="s">
        <v>220</v>
      </c>
      <c r="H1531" t="s">
        <v>158</v>
      </c>
      <c r="I1531" t="s">
        <v>159</v>
      </c>
    </row>
    <row r="1532" spans="1:9" x14ac:dyDescent="0.35">
      <c r="A1532" t="str">
        <f>VLOOKUP(D1532,'[1]EA osa'!A41:F949,6,FALSE)</f>
        <v>Põhitegevuse kulud</v>
      </c>
      <c r="B1532" t="s">
        <v>1262</v>
      </c>
      <c r="C1532">
        <v>1076</v>
      </c>
      <c r="D1532" s="1">
        <v>5064</v>
      </c>
      <c r="E1532" t="s">
        <v>67</v>
      </c>
      <c r="F1532" t="s">
        <v>219</v>
      </c>
      <c r="G1532" t="s">
        <v>220</v>
      </c>
      <c r="H1532" t="s">
        <v>158</v>
      </c>
      <c r="I1532" t="s">
        <v>159</v>
      </c>
    </row>
    <row r="1533" spans="1:9" x14ac:dyDescent="0.35">
      <c r="A1533" t="str">
        <f>VLOOKUP(D1533,'[1]EA osa'!A42:F950,6,FALSE)</f>
        <v>Põhitegevuse kulud</v>
      </c>
      <c r="B1533" t="s">
        <v>458</v>
      </c>
      <c r="C1533">
        <v>300</v>
      </c>
      <c r="D1533" s="1">
        <v>552200</v>
      </c>
      <c r="E1533" t="s">
        <v>458</v>
      </c>
      <c r="F1533" t="s">
        <v>215</v>
      </c>
      <c r="G1533" t="s">
        <v>216</v>
      </c>
      <c r="H1533" t="s">
        <v>112</v>
      </c>
      <c r="I1533" t="s">
        <v>113</v>
      </c>
    </row>
    <row r="1534" spans="1:9" x14ac:dyDescent="0.35">
      <c r="A1534" t="str">
        <f>VLOOKUP(D1534,'[1]EA osa'!A43:F951,6,FALSE)</f>
        <v>Põhitegevuse kulud</v>
      </c>
      <c r="B1534" t="s">
        <v>359</v>
      </c>
      <c r="C1534">
        <v>700</v>
      </c>
      <c r="D1534" s="1">
        <v>551560</v>
      </c>
      <c r="E1534" t="s">
        <v>359</v>
      </c>
      <c r="F1534" t="s">
        <v>215</v>
      </c>
      <c r="G1534" t="s">
        <v>216</v>
      </c>
      <c r="H1534" t="s">
        <v>112</v>
      </c>
      <c r="I1534" t="s">
        <v>113</v>
      </c>
    </row>
    <row r="1535" spans="1:9" x14ac:dyDescent="0.35">
      <c r="A1535" t="str">
        <f>VLOOKUP(D1535,'[1]EA osa'!A44:F952,6,FALSE)</f>
        <v>Põhitegevuse kulud</v>
      </c>
      <c r="B1535" t="s">
        <v>1263</v>
      </c>
      <c r="C1535">
        <v>44395</v>
      </c>
      <c r="D1535" s="1">
        <v>5063</v>
      </c>
      <c r="E1535" t="s">
        <v>72</v>
      </c>
      <c r="F1535" t="s">
        <v>219</v>
      </c>
      <c r="G1535" t="s">
        <v>220</v>
      </c>
      <c r="H1535" t="s">
        <v>158</v>
      </c>
      <c r="I1535" t="s">
        <v>159</v>
      </c>
    </row>
    <row r="1536" spans="1:9" x14ac:dyDescent="0.35">
      <c r="A1536" t="str">
        <f>VLOOKUP(D1536,'[1]EA osa'!A45:F953,6,FALSE)</f>
        <v>Põhitegevuse kulud</v>
      </c>
      <c r="B1536" t="s">
        <v>1264</v>
      </c>
      <c r="C1536">
        <v>1000</v>
      </c>
      <c r="D1536" s="1">
        <v>551500</v>
      </c>
      <c r="E1536" t="s">
        <v>53</v>
      </c>
      <c r="F1536" t="s">
        <v>215</v>
      </c>
      <c r="G1536" t="s">
        <v>216</v>
      </c>
      <c r="H1536" t="s">
        <v>112</v>
      </c>
      <c r="I1536" t="s">
        <v>113</v>
      </c>
    </row>
    <row r="1537" spans="1:9" x14ac:dyDescent="0.35">
      <c r="A1537" t="str">
        <f>VLOOKUP(D1537,'[1]EA osa'!A46:F954,6,FALSE)</f>
        <v>Põhitegevuse kulud</v>
      </c>
      <c r="B1537" t="s">
        <v>389</v>
      </c>
      <c r="C1537">
        <v>1500</v>
      </c>
      <c r="D1537" s="1">
        <v>551308</v>
      </c>
      <c r="E1537" t="s">
        <v>389</v>
      </c>
      <c r="F1537" t="s">
        <v>215</v>
      </c>
      <c r="G1537" t="s">
        <v>216</v>
      </c>
      <c r="H1537" t="s">
        <v>112</v>
      </c>
      <c r="I1537" t="s">
        <v>113</v>
      </c>
    </row>
    <row r="1538" spans="1:9" x14ac:dyDescent="0.35">
      <c r="A1538" t="str">
        <f>VLOOKUP(D1538,'[1]EA osa'!A47:F955,6,FALSE)</f>
        <v>Põhitegevuse kulud</v>
      </c>
      <c r="B1538" t="s">
        <v>994</v>
      </c>
      <c r="C1538">
        <v>200</v>
      </c>
      <c r="D1538" s="1">
        <v>550490</v>
      </c>
      <c r="E1538" t="s">
        <v>994</v>
      </c>
      <c r="F1538" t="s">
        <v>215</v>
      </c>
      <c r="G1538" t="s">
        <v>216</v>
      </c>
      <c r="H1538" t="s">
        <v>112</v>
      </c>
      <c r="I1538" t="s">
        <v>113</v>
      </c>
    </row>
    <row r="1539" spans="1:9" x14ac:dyDescent="0.35">
      <c r="A1539" t="str">
        <f>VLOOKUP(D1539,'[1]EA osa'!A48:F956,6,FALSE)</f>
        <v>Põhitegevuse kulud</v>
      </c>
      <c r="B1539" t="s">
        <v>1265</v>
      </c>
      <c r="C1539">
        <v>134529</v>
      </c>
      <c r="D1539" s="1">
        <v>50021</v>
      </c>
      <c r="E1539" t="s">
        <v>74</v>
      </c>
      <c r="F1539" t="s">
        <v>219</v>
      </c>
      <c r="G1539" t="s">
        <v>220</v>
      </c>
      <c r="H1539" t="s">
        <v>158</v>
      </c>
      <c r="I1539" t="s">
        <v>159</v>
      </c>
    </row>
    <row r="1540" spans="1:9" x14ac:dyDescent="0.35">
      <c r="A1540" t="str">
        <f>VLOOKUP(D1540,'[1]EA osa'!A49:F957,6,FALSE)</f>
        <v>Põhitegevuse kulud</v>
      </c>
      <c r="B1540" t="s">
        <v>29</v>
      </c>
      <c r="C1540">
        <v>200</v>
      </c>
      <c r="D1540" s="1">
        <v>550420</v>
      </c>
      <c r="E1540" t="s">
        <v>29</v>
      </c>
      <c r="F1540" t="s">
        <v>215</v>
      </c>
      <c r="G1540" t="s">
        <v>216</v>
      </c>
      <c r="H1540" t="s">
        <v>112</v>
      </c>
      <c r="I1540" t="s">
        <v>113</v>
      </c>
    </row>
    <row r="1541" spans="1:9" x14ac:dyDescent="0.35">
      <c r="A1541" t="str">
        <f>VLOOKUP(D1541,'[1]EA osa'!A50:F958,6,FALSE)</f>
        <v>Põhitegevuse kulud</v>
      </c>
      <c r="B1541" t="s">
        <v>37</v>
      </c>
      <c r="C1541">
        <v>2500</v>
      </c>
      <c r="D1541" s="1">
        <v>550400</v>
      </c>
      <c r="E1541" t="s">
        <v>37</v>
      </c>
      <c r="F1541" t="s">
        <v>215</v>
      </c>
      <c r="G1541" t="s">
        <v>216</v>
      </c>
      <c r="H1541" t="s">
        <v>112</v>
      </c>
      <c r="I1541" t="s">
        <v>113</v>
      </c>
    </row>
    <row r="1542" spans="1:9" x14ac:dyDescent="0.35">
      <c r="A1542" t="str">
        <f>VLOOKUP(D1542,'[1]EA osa'!A51:F959,6,FALSE)</f>
        <v>Põhitegevuse kulud</v>
      </c>
      <c r="B1542" t="s">
        <v>230</v>
      </c>
      <c r="C1542">
        <v>400</v>
      </c>
      <c r="D1542" s="1">
        <v>550309</v>
      </c>
      <c r="E1542" t="s">
        <v>230</v>
      </c>
      <c r="F1542" t="s">
        <v>215</v>
      </c>
      <c r="G1542" t="s">
        <v>216</v>
      </c>
      <c r="H1542" t="s">
        <v>112</v>
      </c>
      <c r="I1542" t="s">
        <v>113</v>
      </c>
    </row>
    <row r="1543" spans="1:9" x14ac:dyDescent="0.35">
      <c r="A1543" t="str">
        <f>VLOOKUP(D1543,'[1]EA osa'!A52:F960,6,FALSE)</f>
        <v>Põhitegevuse kulud</v>
      </c>
      <c r="B1543" t="s">
        <v>409</v>
      </c>
      <c r="C1543">
        <v>160</v>
      </c>
      <c r="D1543" s="1">
        <v>550099</v>
      </c>
      <c r="E1543" t="s">
        <v>409</v>
      </c>
      <c r="F1543" t="s">
        <v>215</v>
      </c>
      <c r="G1543" t="s">
        <v>216</v>
      </c>
      <c r="H1543" t="s">
        <v>112</v>
      </c>
      <c r="I1543" t="s">
        <v>113</v>
      </c>
    </row>
    <row r="1544" spans="1:9" x14ac:dyDescent="0.35">
      <c r="A1544" t="str">
        <f>VLOOKUP(D1544,'[1]EA osa'!A53:F961,6,FALSE)</f>
        <v>Põhitegevuse kulud</v>
      </c>
      <c r="B1544" t="s">
        <v>1266</v>
      </c>
      <c r="C1544">
        <v>500</v>
      </c>
      <c r="D1544" s="1">
        <v>550060</v>
      </c>
      <c r="E1544" t="s">
        <v>774</v>
      </c>
      <c r="F1544" t="s">
        <v>215</v>
      </c>
      <c r="G1544" t="s">
        <v>216</v>
      </c>
      <c r="H1544" t="s">
        <v>112</v>
      </c>
      <c r="I1544" t="s">
        <v>113</v>
      </c>
    </row>
    <row r="1545" spans="1:9" x14ac:dyDescent="0.35">
      <c r="A1545" t="str">
        <f>VLOOKUP(D1545,'[1]EA osa'!A54:F962,6,FALSE)</f>
        <v>Põhitegevuse kulud</v>
      </c>
      <c r="B1545" t="s">
        <v>1267</v>
      </c>
      <c r="C1545">
        <v>2000</v>
      </c>
      <c r="D1545" s="1">
        <v>550040</v>
      </c>
      <c r="E1545" t="s">
        <v>375</v>
      </c>
      <c r="F1545" t="s">
        <v>215</v>
      </c>
      <c r="G1545" t="s">
        <v>216</v>
      </c>
      <c r="H1545" t="s">
        <v>112</v>
      </c>
      <c r="I1545" t="s">
        <v>113</v>
      </c>
    </row>
    <row r="1546" spans="1:9" x14ac:dyDescent="0.35">
      <c r="A1546" t="str">
        <f>VLOOKUP(D1546,'[1]EA osa'!A55:F963,6,FALSE)</f>
        <v>Põhitegevuse kulud</v>
      </c>
      <c r="B1546" t="s">
        <v>926</v>
      </c>
      <c r="C1546">
        <v>40</v>
      </c>
      <c r="D1546" s="1">
        <v>550011</v>
      </c>
      <c r="E1546" t="s">
        <v>926</v>
      </c>
      <c r="F1546" t="s">
        <v>215</v>
      </c>
      <c r="G1546" t="s">
        <v>216</v>
      </c>
      <c r="H1546" t="s">
        <v>112</v>
      </c>
      <c r="I1546" t="s">
        <v>113</v>
      </c>
    </row>
    <row r="1547" spans="1:9" x14ac:dyDescent="0.35">
      <c r="A1547" t="str">
        <f>VLOOKUP(D1547,'[1]EA osa'!A56:F964,6,FALSE)</f>
        <v>Põhitegevuse kulud</v>
      </c>
      <c r="B1547" t="s">
        <v>811</v>
      </c>
      <c r="C1547">
        <v>200</v>
      </c>
      <c r="D1547" s="1">
        <v>550010</v>
      </c>
      <c r="E1547" t="s">
        <v>811</v>
      </c>
      <c r="F1547" t="s">
        <v>215</v>
      </c>
      <c r="G1547" t="s">
        <v>216</v>
      </c>
      <c r="H1547" t="s">
        <v>112</v>
      </c>
      <c r="I1547" t="s">
        <v>113</v>
      </c>
    </row>
    <row r="1548" spans="1:9" x14ac:dyDescent="0.35">
      <c r="A1548" t="str">
        <f>VLOOKUP(D1548,'[1]EA osa'!A57:F965,6,FALSE)</f>
        <v>Põhitegevuse kulud</v>
      </c>
      <c r="B1548" t="s">
        <v>885</v>
      </c>
      <c r="C1548">
        <v>190</v>
      </c>
      <c r="D1548" s="1">
        <v>550002</v>
      </c>
      <c r="E1548" t="s">
        <v>885</v>
      </c>
      <c r="F1548" t="s">
        <v>215</v>
      </c>
      <c r="G1548" t="s">
        <v>216</v>
      </c>
      <c r="H1548" t="s">
        <v>112</v>
      </c>
      <c r="I1548" t="s">
        <v>113</v>
      </c>
    </row>
    <row r="1549" spans="1:9" x14ac:dyDescent="0.35">
      <c r="A1549" t="str">
        <f>VLOOKUP(D1549,'[1]EA osa'!A58:F966,6,FALSE)</f>
        <v>Põhitegevuse kulud</v>
      </c>
      <c r="B1549" t="s">
        <v>768</v>
      </c>
      <c r="C1549">
        <v>100</v>
      </c>
      <c r="D1549" s="1">
        <v>550001</v>
      </c>
      <c r="E1549" t="s">
        <v>768</v>
      </c>
      <c r="F1549" t="s">
        <v>215</v>
      </c>
      <c r="G1549" t="s">
        <v>216</v>
      </c>
      <c r="H1549" t="s">
        <v>112</v>
      </c>
      <c r="I1549" t="s">
        <v>113</v>
      </c>
    </row>
    <row r="1550" spans="1:9" x14ac:dyDescent="0.35">
      <c r="A1550" t="str">
        <f>VLOOKUP(D1550,'[1]EA osa'!A59:F967,6,FALSE)</f>
        <v>Põhitegevuse kulud</v>
      </c>
      <c r="B1550" t="s">
        <v>812</v>
      </c>
      <c r="C1550">
        <v>300</v>
      </c>
      <c r="D1550" s="1">
        <v>550000</v>
      </c>
      <c r="E1550" t="s">
        <v>812</v>
      </c>
      <c r="F1550" t="s">
        <v>215</v>
      </c>
      <c r="G1550" t="s">
        <v>216</v>
      </c>
      <c r="H1550" t="s">
        <v>112</v>
      </c>
      <c r="I1550" t="s">
        <v>113</v>
      </c>
    </row>
    <row r="1551" spans="1:9" x14ac:dyDescent="0.35">
      <c r="A1551" t="str">
        <f>VLOOKUP(D1551,'[1]EA osa'!A60:F968,6,FALSE)</f>
        <v>Põhitegevuse kulud</v>
      </c>
      <c r="B1551" t="s">
        <v>67</v>
      </c>
      <c r="C1551">
        <v>1679</v>
      </c>
      <c r="D1551" s="1">
        <v>5064</v>
      </c>
      <c r="E1551" t="s">
        <v>67</v>
      </c>
      <c r="F1551" t="s">
        <v>215</v>
      </c>
      <c r="G1551" t="s">
        <v>216</v>
      </c>
      <c r="H1551" t="s">
        <v>112</v>
      </c>
      <c r="I1551" t="s">
        <v>113</v>
      </c>
    </row>
    <row r="1552" spans="1:9" x14ac:dyDescent="0.35">
      <c r="A1552" t="str">
        <f>VLOOKUP(D1552,'[1]EA osa'!A61:F969,6,FALSE)</f>
        <v>Põhitegevuse kulud</v>
      </c>
      <c r="B1552" t="s">
        <v>72</v>
      </c>
      <c r="C1552">
        <v>69269</v>
      </c>
      <c r="D1552" s="1">
        <v>5063</v>
      </c>
      <c r="E1552" t="s">
        <v>72</v>
      </c>
      <c r="F1552" t="s">
        <v>215</v>
      </c>
      <c r="G1552" t="s">
        <v>216</v>
      </c>
      <c r="H1552" t="s">
        <v>112</v>
      </c>
      <c r="I1552" t="s">
        <v>113</v>
      </c>
    </row>
    <row r="1553" spans="1:15" x14ac:dyDescent="0.35">
      <c r="A1553" t="str">
        <f>VLOOKUP(D1553,'[1]EA osa'!A62:F970,6,FALSE)</f>
        <v>Põhitegevuse kulud</v>
      </c>
      <c r="B1553" t="s">
        <v>1268</v>
      </c>
      <c r="C1553">
        <v>98000</v>
      </c>
      <c r="D1553" s="1">
        <v>413110</v>
      </c>
      <c r="E1553" t="s">
        <v>1269</v>
      </c>
      <c r="F1553" t="s">
        <v>205</v>
      </c>
      <c r="G1553" t="s">
        <v>206</v>
      </c>
      <c r="H1553" t="s">
        <v>169</v>
      </c>
      <c r="I1553" t="s">
        <v>170</v>
      </c>
      <c r="L1553" t="s">
        <v>1270</v>
      </c>
      <c r="M1553" t="s">
        <v>1271</v>
      </c>
      <c r="N1553" t="s">
        <v>1272</v>
      </c>
      <c r="O1553" t="s">
        <v>1273</v>
      </c>
    </row>
    <row r="1554" spans="1:15" x14ac:dyDescent="0.35">
      <c r="A1554" t="str">
        <f>VLOOKUP(D1554,'[1]EA osa'!A63:F971,6,FALSE)</f>
        <v>Põhitegevuse kulud</v>
      </c>
      <c r="B1554" t="s">
        <v>1274</v>
      </c>
      <c r="C1554">
        <v>63000</v>
      </c>
      <c r="D1554" s="1">
        <v>413110</v>
      </c>
      <c r="E1554" t="s">
        <v>1269</v>
      </c>
      <c r="F1554" t="s">
        <v>205</v>
      </c>
      <c r="G1554" t="s">
        <v>206</v>
      </c>
      <c r="H1554" t="s">
        <v>169</v>
      </c>
      <c r="I1554" t="s">
        <v>170</v>
      </c>
      <c r="L1554" t="s">
        <v>1275</v>
      </c>
      <c r="M1554" t="s">
        <v>1276</v>
      </c>
      <c r="N1554" t="s">
        <v>1272</v>
      </c>
      <c r="O1554" t="s">
        <v>1273</v>
      </c>
    </row>
    <row r="1555" spans="1:15" x14ac:dyDescent="0.35">
      <c r="A1555" t="str">
        <f>VLOOKUP(D1555,'[1]EA osa'!A64:F972,6,FALSE)</f>
        <v>Põhitegevuse kulud</v>
      </c>
      <c r="B1555" t="s">
        <v>1277</v>
      </c>
      <c r="C1555">
        <v>1209000</v>
      </c>
      <c r="D1555" s="1">
        <v>413120</v>
      </c>
      <c r="E1555" t="s">
        <v>495</v>
      </c>
      <c r="F1555" t="s">
        <v>205</v>
      </c>
      <c r="G1555" t="s">
        <v>206</v>
      </c>
      <c r="H1555" t="s">
        <v>169</v>
      </c>
      <c r="I1555" t="s">
        <v>170</v>
      </c>
      <c r="L1555" t="s">
        <v>496</v>
      </c>
      <c r="M1555" t="s">
        <v>497</v>
      </c>
      <c r="N1555" t="s">
        <v>1272</v>
      </c>
      <c r="O1555" t="s">
        <v>1273</v>
      </c>
    </row>
    <row r="1556" spans="1:15" x14ac:dyDescent="0.35">
      <c r="A1556" t="str">
        <f>VLOOKUP(D1556,'[1]EA osa'!A65:F973,6,FALSE)</f>
        <v>Põhitegevuse kulud</v>
      </c>
      <c r="B1556" t="s">
        <v>171</v>
      </c>
      <c r="C1556">
        <v>1300</v>
      </c>
      <c r="D1556" s="1">
        <v>5005</v>
      </c>
      <c r="E1556" t="s">
        <v>171</v>
      </c>
      <c r="F1556" t="s">
        <v>215</v>
      </c>
      <c r="G1556" t="s">
        <v>216</v>
      </c>
      <c r="H1556" t="s">
        <v>112</v>
      </c>
      <c r="I1556" t="s">
        <v>113</v>
      </c>
    </row>
    <row r="1557" spans="1:15" x14ac:dyDescent="0.35">
      <c r="A1557" t="str">
        <f>VLOOKUP(D1557,'[1]EA osa'!A66:F974,6,FALSE)</f>
        <v>Põhitegevuse kulud</v>
      </c>
      <c r="B1557" t="s">
        <v>74</v>
      </c>
      <c r="C1557">
        <v>50217</v>
      </c>
      <c r="D1557" s="1">
        <v>50021</v>
      </c>
      <c r="E1557" t="s">
        <v>74</v>
      </c>
      <c r="F1557" t="s">
        <v>215</v>
      </c>
      <c r="G1557" t="s">
        <v>216</v>
      </c>
      <c r="H1557" t="s">
        <v>112</v>
      </c>
      <c r="I1557" t="s">
        <v>113</v>
      </c>
    </row>
    <row r="1558" spans="1:15" x14ac:dyDescent="0.35">
      <c r="A1558" t="str">
        <f>VLOOKUP(D1558,'[1]EA osa'!A67:F975,6,FALSE)</f>
        <v>Põhitegevuse kulud</v>
      </c>
      <c r="B1558" t="s">
        <v>117</v>
      </c>
      <c r="C1558">
        <v>158390</v>
      </c>
      <c r="D1558" s="1">
        <v>50020</v>
      </c>
      <c r="E1558" t="s">
        <v>117</v>
      </c>
      <c r="F1558" t="s">
        <v>215</v>
      </c>
      <c r="G1558" t="s">
        <v>216</v>
      </c>
      <c r="H1558" t="s">
        <v>112</v>
      </c>
      <c r="I1558" t="s">
        <v>113</v>
      </c>
    </row>
    <row r="1559" spans="1:15" x14ac:dyDescent="0.35">
      <c r="A1559" t="str">
        <f>VLOOKUP(D1559,'[1]EA osa'!A68:F976,6,FALSE)</f>
        <v>Põhitegevuse kulud</v>
      </c>
      <c r="B1559" t="s">
        <v>1278</v>
      </c>
      <c r="C1559">
        <v>5000</v>
      </c>
      <c r="D1559" s="1">
        <v>552600</v>
      </c>
      <c r="E1559" t="s">
        <v>631</v>
      </c>
      <c r="F1559" t="s">
        <v>205</v>
      </c>
      <c r="G1559" t="s">
        <v>206</v>
      </c>
      <c r="H1559" t="s">
        <v>1279</v>
      </c>
      <c r="I1559" t="s">
        <v>1278</v>
      </c>
      <c r="N1559" t="s">
        <v>1280</v>
      </c>
      <c r="O1559" t="s">
        <v>1281</v>
      </c>
    </row>
    <row r="1560" spans="1:15" x14ac:dyDescent="0.35">
      <c r="A1560" t="str">
        <f>VLOOKUP(D1560,'[1]EA osa'!A69:F977,6,FALSE)</f>
        <v>Põhitegevuse kulud</v>
      </c>
      <c r="B1560" t="s">
        <v>1282</v>
      </c>
      <c r="C1560">
        <v>5500</v>
      </c>
      <c r="D1560" s="1">
        <v>413120</v>
      </c>
      <c r="E1560" t="s">
        <v>495</v>
      </c>
      <c r="F1560" t="s">
        <v>205</v>
      </c>
      <c r="G1560" t="s">
        <v>206</v>
      </c>
      <c r="H1560" t="s">
        <v>1283</v>
      </c>
      <c r="I1560" t="s">
        <v>1284</v>
      </c>
      <c r="N1560" t="s">
        <v>644</v>
      </c>
      <c r="O1560" t="s">
        <v>645</v>
      </c>
    </row>
    <row r="1561" spans="1:15" x14ac:dyDescent="0.35">
      <c r="A1561" t="str">
        <f>VLOOKUP(D1561,'[1]EA osa'!A70:F978,6,FALSE)</f>
        <v>Põhitegevuse kulud</v>
      </c>
      <c r="B1561" t="s">
        <v>1285</v>
      </c>
      <c r="C1561">
        <v>245100</v>
      </c>
      <c r="D1561" s="1">
        <v>413120</v>
      </c>
      <c r="E1561" t="s">
        <v>495</v>
      </c>
      <c r="F1561" t="s">
        <v>205</v>
      </c>
      <c r="G1561" t="s">
        <v>206</v>
      </c>
      <c r="H1561" t="s">
        <v>755</v>
      </c>
      <c r="I1561" t="s">
        <v>756</v>
      </c>
      <c r="N1561" t="s">
        <v>757</v>
      </c>
      <c r="O1561" t="s">
        <v>758</v>
      </c>
    </row>
    <row r="1562" spans="1:15" x14ac:dyDescent="0.35">
      <c r="A1562" t="str">
        <f>VLOOKUP(D1562,'[1]EA osa'!A71:F979,6,FALSE)</f>
        <v>Põhitegevuse kulud</v>
      </c>
      <c r="B1562" t="s">
        <v>1286</v>
      </c>
      <c r="C1562">
        <v>35500</v>
      </c>
      <c r="D1562" s="1">
        <v>413899</v>
      </c>
      <c r="E1562" t="s">
        <v>485</v>
      </c>
      <c r="F1562" t="s">
        <v>205</v>
      </c>
      <c r="G1562" t="s">
        <v>206</v>
      </c>
      <c r="H1562" t="s">
        <v>1045</v>
      </c>
      <c r="I1562" t="s">
        <v>1046</v>
      </c>
      <c r="N1562" t="s">
        <v>1287</v>
      </c>
      <c r="O1562" t="s">
        <v>1288</v>
      </c>
    </row>
    <row r="1563" spans="1:15" x14ac:dyDescent="0.35">
      <c r="A1563" t="str">
        <f>VLOOKUP(D1563,'[1]EA osa'!A72:F980,6,FALSE)</f>
        <v>Põhitegevuse kulud</v>
      </c>
      <c r="B1563" t="s">
        <v>1289</v>
      </c>
      <c r="C1563">
        <v>88</v>
      </c>
      <c r="D1563" s="1">
        <v>5064</v>
      </c>
      <c r="E1563" t="s">
        <v>67</v>
      </c>
      <c r="F1563" t="s">
        <v>205</v>
      </c>
      <c r="G1563" t="s">
        <v>206</v>
      </c>
      <c r="H1563" t="s">
        <v>1161</v>
      </c>
      <c r="I1563" t="s">
        <v>1162</v>
      </c>
      <c r="N1563" t="s">
        <v>1272</v>
      </c>
      <c r="O1563" t="s">
        <v>1273</v>
      </c>
    </row>
    <row r="1564" spans="1:15" x14ac:dyDescent="0.35">
      <c r="A1564" t="str">
        <f>VLOOKUP(D1564,'[1]EA osa'!A73:F981,6,FALSE)</f>
        <v>Põhitegevuse kulud</v>
      </c>
      <c r="B1564" t="s">
        <v>1289</v>
      </c>
      <c r="C1564">
        <v>3630</v>
      </c>
      <c r="D1564" s="1">
        <v>5063</v>
      </c>
      <c r="E1564" t="s">
        <v>72</v>
      </c>
      <c r="F1564" t="s">
        <v>205</v>
      </c>
      <c r="G1564" t="s">
        <v>206</v>
      </c>
      <c r="H1564" t="s">
        <v>1161</v>
      </c>
      <c r="I1564" t="s">
        <v>1162</v>
      </c>
      <c r="N1564" t="s">
        <v>1272</v>
      </c>
      <c r="O1564" t="s">
        <v>1273</v>
      </c>
    </row>
    <row r="1565" spans="1:15" x14ac:dyDescent="0.35">
      <c r="A1565" t="str">
        <f>VLOOKUP(D1565,'[1]EA osa'!A74:F982,6,FALSE)</f>
        <v>Põhitegevuse kulud</v>
      </c>
      <c r="B1565" t="s">
        <v>1290</v>
      </c>
      <c r="C1565">
        <v>11000</v>
      </c>
      <c r="D1565" s="1">
        <v>5005</v>
      </c>
      <c r="E1565" t="s">
        <v>171</v>
      </c>
      <c r="F1565" t="s">
        <v>205</v>
      </c>
      <c r="G1565" t="s">
        <v>206</v>
      </c>
      <c r="H1565" t="s">
        <v>1161</v>
      </c>
      <c r="I1565" t="s">
        <v>1162</v>
      </c>
      <c r="N1565" t="s">
        <v>1272</v>
      </c>
      <c r="O1565" t="s">
        <v>1273</v>
      </c>
    </row>
    <row r="1566" spans="1:15" x14ac:dyDescent="0.35">
      <c r="A1566" t="str">
        <f>VLOOKUP(D1566,'[1]EA osa'!A75:F983,6,FALSE)</f>
        <v>Põhitegevuse kulud</v>
      </c>
      <c r="B1566" t="s">
        <v>1291</v>
      </c>
      <c r="C1566">
        <v>87000</v>
      </c>
      <c r="D1566" s="1">
        <v>413120</v>
      </c>
      <c r="E1566" t="s">
        <v>495</v>
      </c>
      <c r="F1566" t="s">
        <v>205</v>
      </c>
      <c r="G1566" t="s">
        <v>206</v>
      </c>
      <c r="H1566" t="s">
        <v>1161</v>
      </c>
      <c r="I1566" t="s">
        <v>1162</v>
      </c>
      <c r="N1566" t="s">
        <v>1292</v>
      </c>
      <c r="O1566" t="s">
        <v>1293</v>
      </c>
    </row>
    <row r="1567" spans="1:15" x14ac:dyDescent="0.35">
      <c r="A1567" t="str">
        <f>VLOOKUP(D1567,'[1]EA osa'!A76:F984,6,FALSE)</f>
        <v>Põhitegevuse kulud</v>
      </c>
      <c r="B1567" t="s">
        <v>495</v>
      </c>
      <c r="C1567">
        <v>68278</v>
      </c>
      <c r="D1567" s="1">
        <v>413120</v>
      </c>
      <c r="E1567" t="s">
        <v>495</v>
      </c>
      <c r="F1567" t="s">
        <v>205</v>
      </c>
      <c r="G1567" t="s">
        <v>206</v>
      </c>
      <c r="H1567" t="s">
        <v>640</v>
      </c>
      <c r="I1567" t="s">
        <v>641</v>
      </c>
      <c r="N1567" t="s">
        <v>644</v>
      </c>
      <c r="O1567" t="s">
        <v>645</v>
      </c>
    </row>
    <row r="1568" spans="1:15" x14ac:dyDescent="0.35">
      <c r="A1568" t="str">
        <f>VLOOKUP(D1568,'[1]EA osa'!A77:F985,6,FALSE)</f>
        <v>Põhitegevuse kulud</v>
      </c>
      <c r="B1568" t="s">
        <v>1294</v>
      </c>
      <c r="C1568">
        <v>48</v>
      </c>
      <c r="D1568" s="1">
        <v>5064</v>
      </c>
      <c r="E1568" t="s">
        <v>67</v>
      </c>
      <c r="F1568" t="s">
        <v>205</v>
      </c>
      <c r="G1568" t="s">
        <v>206</v>
      </c>
      <c r="H1568" t="s">
        <v>1295</v>
      </c>
      <c r="I1568" t="s">
        <v>1296</v>
      </c>
      <c r="N1568" t="s">
        <v>1297</v>
      </c>
      <c r="O1568" t="s">
        <v>1298</v>
      </c>
    </row>
    <row r="1569" spans="1:15" x14ac:dyDescent="0.35">
      <c r="A1569" t="str">
        <f>VLOOKUP(D1569,'[1]EA osa'!A78:F986,6,FALSE)</f>
        <v>Põhitegevuse kulud</v>
      </c>
      <c r="B1569" t="s">
        <v>1294</v>
      </c>
      <c r="C1569">
        <v>1980</v>
      </c>
      <c r="D1569" s="1">
        <v>5063</v>
      </c>
      <c r="E1569" t="s">
        <v>72</v>
      </c>
      <c r="F1569" t="s">
        <v>205</v>
      </c>
      <c r="G1569" t="s">
        <v>206</v>
      </c>
      <c r="H1569" t="s">
        <v>1295</v>
      </c>
      <c r="I1569" t="s">
        <v>1296</v>
      </c>
      <c r="N1569" t="s">
        <v>1297</v>
      </c>
      <c r="O1569" t="s">
        <v>1298</v>
      </c>
    </row>
    <row r="1570" spans="1:15" x14ac:dyDescent="0.35">
      <c r="A1570" t="str">
        <f>VLOOKUP(D1570,'[1]EA osa'!A79:F987,6,FALSE)</f>
        <v>Põhitegevuse kulud</v>
      </c>
      <c r="B1570" t="s">
        <v>1299</v>
      </c>
      <c r="C1570">
        <v>6000</v>
      </c>
      <c r="D1570" s="1">
        <v>5005</v>
      </c>
      <c r="E1570" t="s">
        <v>171</v>
      </c>
      <c r="F1570" t="s">
        <v>205</v>
      </c>
      <c r="G1570" t="s">
        <v>206</v>
      </c>
      <c r="H1570" t="s">
        <v>1295</v>
      </c>
      <c r="I1570" t="s">
        <v>1296</v>
      </c>
      <c r="N1570" t="s">
        <v>1297</v>
      </c>
      <c r="O1570" t="s">
        <v>1298</v>
      </c>
    </row>
    <row r="1571" spans="1:15" x14ac:dyDescent="0.35">
      <c r="A1571" t="str">
        <f>VLOOKUP(D1571,'[1]EA osa'!A80:F988,6,FALSE)</f>
        <v>Põhitegevuse kulud</v>
      </c>
      <c r="B1571" t="s">
        <v>1300</v>
      </c>
      <c r="C1571">
        <v>14000</v>
      </c>
      <c r="D1571" s="1">
        <v>413120</v>
      </c>
      <c r="E1571" t="s">
        <v>495</v>
      </c>
      <c r="F1571" t="s">
        <v>205</v>
      </c>
      <c r="G1571" t="s">
        <v>206</v>
      </c>
      <c r="H1571" t="s">
        <v>1295</v>
      </c>
      <c r="I1571" t="s">
        <v>1296</v>
      </c>
      <c r="N1571" t="s">
        <v>1297</v>
      </c>
      <c r="O1571" t="s">
        <v>1298</v>
      </c>
    </row>
    <row r="1572" spans="1:15" x14ac:dyDescent="0.35">
      <c r="A1572" t="str">
        <f>VLOOKUP(D1572,'[1]EA osa'!A81:F989,6,FALSE)</f>
        <v>Põhitegevuse kulud</v>
      </c>
      <c r="B1572" t="s">
        <v>495</v>
      </c>
      <c r="C1572">
        <v>1440</v>
      </c>
      <c r="D1572" s="1">
        <v>413120</v>
      </c>
      <c r="E1572" t="s">
        <v>495</v>
      </c>
      <c r="F1572" t="s">
        <v>205</v>
      </c>
      <c r="G1572" t="s">
        <v>206</v>
      </c>
      <c r="H1572" t="s">
        <v>1301</v>
      </c>
      <c r="I1572" t="s">
        <v>1302</v>
      </c>
      <c r="N1572" t="s">
        <v>1303</v>
      </c>
      <c r="O1572" t="s">
        <v>1304</v>
      </c>
    </row>
    <row r="1573" spans="1:15" x14ac:dyDescent="0.35">
      <c r="A1573" t="str">
        <f>VLOOKUP(D1573,'[1]EA osa'!A82:F990,6,FALSE)</f>
        <v>Põhitegevuse kulud</v>
      </c>
      <c r="B1573" t="s">
        <v>495</v>
      </c>
      <c r="C1573">
        <v>587210</v>
      </c>
      <c r="D1573" s="1">
        <v>413120</v>
      </c>
      <c r="E1573" t="s">
        <v>495</v>
      </c>
      <c r="F1573" t="s">
        <v>205</v>
      </c>
      <c r="G1573" t="s">
        <v>206</v>
      </c>
      <c r="H1573" t="s">
        <v>1301</v>
      </c>
      <c r="I1573" t="s">
        <v>1302</v>
      </c>
      <c r="N1573" t="s">
        <v>1305</v>
      </c>
      <c r="O1573" t="s">
        <v>1306</v>
      </c>
    </row>
    <row r="1574" spans="1:15" x14ac:dyDescent="0.35">
      <c r="A1574" t="str">
        <f>VLOOKUP(D1574,'[1]EA osa'!A83:F991,6,FALSE)</f>
        <v>Põhitegevuse kulud</v>
      </c>
      <c r="B1574" t="s">
        <v>1307</v>
      </c>
      <c r="C1574">
        <v>400</v>
      </c>
      <c r="D1574" s="1">
        <v>601070</v>
      </c>
      <c r="E1574" t="s">
        <v>1033</v>
      </c>
      <c r="F1574" t="s">
        <v>205</v>
      </c>
      <c r="G1574" t="s">
        <v>206</v>
      </c>
      <c r="H1574" t="s">
        <v>489</v>
      </c>
      <c r="I1574" t="s">
        <v>490</v>
      </c>
      <c r="N1574" t="s">
        <v>1308</v>
      </c>
      <c r="O1574" t="s">
        <v>1309</v>
      </c>
    </row>
    <row r="1575" spans="1:15" x14ac:dyDescent="0.35">
      <c r="A1575" t="str">
        <f>VLOOKUP(D1575,'[1]EA osa'!A84:F992,6,FALSE)</f>
        <v>Põhitegevuse kulud</v>
      </c>
      <c r="B1575" t="s">
        <v>1310</v>
      </c>
      <c r="C1575">
        <v>17600</v>
      </c>
      <c r="D1575" s="1">
        <v>413899</v>
      </c>
      <c r="E1575" t="s">
        <v>485</v>
      </c>
      <c r="F1575" t="s">
        <v>205</v>
      </c>
      <c r="G1575" t="s">
        <v>206</v>
      </c>
      <c r="H1575" t="s">
        <v>489</v>
      </c>
      <c r="I1575" t="s">
        <v>490</v>
      </c>
      <c r="N1575" t="s">
        <v>491</v>
      </c>
      <c r="O1575" t="s">
        <v>492</v>
      </c>
    </row>
    <row r="1576" spans="1:15" x14ac:dyDescent="0.35">
      <c r="A1576" t="str">
        <f>VLOOKUP(D1576,'[1]EA osa'!A85:F993,6,FALSE)</f>
        <v>Põhitegevuse kulud</v>
      </c>
      <c r="B1576" t="s">
        <v>1311</v>
      </c>
      <c r="C1576">
        <v>300</v>
      </c>
      <c r="D1576" s="1">
        <v>552630</v>
      </c>
      <c r="E1576" t="s">
        <v>1312</v>
      </c>
      <c r="F1576" t="s">
        <v>205</v>
      </c>
      <c r="G1576" t="s">
        <v>206</v>
      </c>
      <c r="H1576" t="s">
        <v>489</v>
      </c>
      <c r="I1576" t="s">
        <v>490</v>
      </c>
      <c r="N1576" t="s">
        <v>762</v>
      </c>
      <c r="O1576" t="s">
        <v>763</v>
      </c>
    </row>
    <row r="1577" spans="1:15" x14ac:dyDescent="0.35">
      <c r="A1577" t="str">
        <f>VLOOKUP(D1577,'[1]EA osa'!A86:F994,6,FALSE)</f>
        <v>Põhitegevuse kulud</v>
      </c>
      <c r="B1577" t="s">
        <v>926</v>
      </c>
      <c r="C1577">
        <v>150</v>
      </c>
      <c r="D1577" s="1">
        <v>550011</v>
      </c>
      <c r="E1577" t="s">
        <v>926</v>
      </c>
      <c r="F1577" t="s">
        <v>312</v>
      </c>
      <c r="G1577" t="s">
        <v>313</v>
      </c>
      <c r="H1577" t="s">
        <v>70</v>
      </c>
      <c r="I1577" t="s">
        <v>71</v>
      </c>
    </row>
    <row r="1578" spans="1:15" x14ac:dyDescent="0.35">
      <c r="A1578" t="str">
        <f>VLOOKUP(D1578,'[1]EA osa'!A87:F995,6,FALSE)</f>
        <v>Põhitegevuse kulud</v>
      </c>
      <c r="B1578" t="s">
        <v>257</v>
      </c>
      <c r="C1578">
        <v>80648</v>
      </c>
      <c r="D1578" s="1">
        <v>551240</v>
      </c>
      <c r="E1578" t="s">
        <v>257</v>
      </c>
      <c r="F1578" t="s">
        <v>200</v>
      </c>
      <c r="G1578" t="s">
        <v>201</v>
      </c>
      <c r="H1578" t="s">
        <v>202</v>
      </c>
      <c r="I1578" t="s">
        <v>203</v>
      </c>
    </row>
    <row r="1579" spans="1:15" x14ac:dyDescent="0.35">
      <c r="A1579" t="str">
        <f>VLOOKUP(D1579,'[1]EA osa'!A88:F996,6,FALSE)</f>
        <v>Põhitegevuse kulud</v>
      </c>
      <c r="B1579" t="s">
        <v>691</v>
      </c>
      <c r="C1579">
        <v>564</v>
      </c>
      <c r="D1579" s="1">
        <v>506030</v>
      </c>
      <c r="E1579" t="s">
        <v>691</v>
      </c>
      <c r="F1579" t="s">
        <v>312</v>
      </c>
      <c r="G1579" t="s">
        <v>313</v>
      </c>
      <c r="H1579" t="s">
        <v>70</v>
      </c>
      <c r="I1579" t="s">
        <v>71</v>
      </c>
    </row>
    <row r="1580" spans="1:15" x14ac:dyDescent="0.35">
      <c r="A1580" t="str">
        <f>VLOOKUP(D1580,'[1]EA osa'!A89:F997,6,FALSE)</f>
        <v>Põhitegevuse kulud</v>
      </c>
      <c r="B1580" t="s">
        <v>688</v>
      </c>
      <c r="C1580">
        <v>846</v>
      </c>
      <c r="D1580" s="1">
        <v>506010</v>
      </c>
      <c r="E1580" t="s">
        <v>688</v>
      </c>
      <c r="F1580" t="s">
        <v>312</v>
      </c>
      <c r="G1580" t="s">
        <v>313</v>
      </c>
      <c r="H1580" t="s">
        <v>70</v>
      </c>
      <c r="I1580" t="s">
        <v>71</v>
      </c>
    </row>
    <row r="1581" spans="1:15" x14ac:dyDescent="0.35">
      <c r="A1581" t="str">
        <f>VLOOKUP(D1581,'[1]EA osa'!A90:F998,6,FALSE)</f>
        <v>Põhitegevuse kulud</v>
      </c>
      <c r="B1581" t="s">
        <v>1190</v>
      </c>
      <c r="C1581">
        <v>2000</v>
      </c>
      <c r="D1581" s="1">
        <v>505091</v>
      </c>
      <c r="E1581" t="s">
        <v>1190</v>
      </c>
      <c r="F1581" t="s">
        <v>312</v>
      </c>
      <c r="G1581" t="s">
        <v>313</v>
      </c>
      <c r="H1581" t="s">
        <v>70</v>
      </c>
      <c r="I1581" t="s">
        <v>71</v>
      </c>
    </row>
    <row r="1582" spans="1:15" x14ac:dyDescent="0.35">
      <c r="A1582" t="str">
        <f>VLOOKUP(D1582,'[1]EA osa'!A91:F999,6,FALSE)</f>
        <v>Põhitegevuse kulud</v>
      </c>
      <c r="B1582" t="s">
        <v>117</v>
      </c>
      <c r="C1582">
        <v>443977</v>
      </c>
      <c r="D1582" s="1">
        <v>50020</v>
      </c>
      <c r="E1582" t="s">
        <v>117</v>
      </c>
      <c r="F1582" t="s">
        <v>312</v>
      </c>
      <c r="G1582" t="s">
        <v>313</v>
      </c>
      <c r="H1582" t="s">
        <v>70</v>
      </c>
      <c r="I1582" t="s">
        <v>71</v>
      </c>
    </row>
    <row r="1583" spans="1:15" x14ac:dyDescent="0.35">
      <c r="A1583" t="str">
        <f>VLOOKUP(D1583,'[1]EA osa'!A92:F1000,6,FALSE)</f>
        <v>Põhitegevuse kulud</v>
      </c>
      <c r="B1583" t="s">
        <v>1313</v>
      </c>
      <c r="C1583">
        <v>1591</v>
      </c>
      <c r="D1583" s="1">
        <v>5064</v>
      </c>
      <c r="E1583" t="s">
        <v>67</v>
      </c>
      <c r="F1583" t="s">
        <v>127</v>
      </c>
      <c r="G1583" t="s">
        <v>128</v>
      </c>
      <c r="H1583" t="s">
        <v>129</v>
      </c>
      <c r="I1583" t="s">
        <v>130</v>
      </c>
    </row>
    <row r="1584" spans="1:15" x14ac:dyDescent="0.35">
      <c r="A1584" t="str">
        <f>VLOOKUP(D1584,'[1]EA osa'!A93:F1001,6,FALSE)</f>
        <v>Põhitegevuse kulud</v>
      </c>
      <c r="B1584" t="s">
        <v>1314</v>
      </c>
      <c r="C1584">
        <v>65617</v>
      </c>
      <c r="D1584" s="1">
        <v>5063</v>
      </c>
      <c r="E1584" t="s">
        <v>72</v>
      </c>
      <c r="F1584" t="s">
        <v>127</v>
      </c>
      <c r="G1584" t="s">
        <v>128</v>
      </c>
      <c r="H1584" t="s">
        <v>129</v>
      </c>
      <c r="I1584" t="s">
        <v>130</v>
      </c>
    </row>
    <row r="1585" spans="1:13" x14ac:dyDescent="0.35">
      <c r="A1585" t="str">
        <f>VLOOKUP(D1585,'[1]EA osa'!A94:F1002,6,FALSE)</f>
        <v>Põhitegevuse kulud</v>
      </c>
      <c r="B1585" t="s">
        <v>1315</v>
      </c>
      <c r="C1585">
        <v>198840</v>
      </c>
      <c r="D1585" s="1">
        <v>50043</v>
      </c>
      <c r="E1585" t="s">
        <v>681</v>
      </c>
      <c r="F1585" t="s">
        <v>127</v>
      </c>
      <c r="G1585" t="s">
        <v>128</v>
      </c>
      <c r="H1585" t="s">
        <v>129</v>
      </c>
      <c r="I1585" t="s">
        <v>130</v>
      </c>
    </row>
    <row r="1586" spans="1:13" x14ac:dyDescent="0.35">
      <c r="A1586" t="str">
        <f>VLOOKUP(D1586,'[1]EA osa'!A95:F1003,6,FALSE)</f>
        <v>Põhitegevuse kulud</v>
      </c>
      <c r="B1586" t="s">
        <v>74</v>
      </c>
      <c r="C1586">
        <v>635460</v>
      </c>
      <c r="D1586" s="1">
        <v>50021</v>
      </c>
      <c r="E1586" t="s">
        <v>74</v>
      </c>
      <c r="F1586" t="s">
        <v>312</v>
      </c>
      <c r="G1586" t="s">
        <v>313</v>
      </c>
      <c r="H1586" t="s">
        <v>70</v>
      </c>
      <c r="I1586" t="s">
        <v>71</v>
      </c>
    </row>
    <row r="1587" spans="1:13" x14ac:dyDescent="0.35">
      <c r="A1587" t="str">
        <f>VLOOKUP(D1587,'[1]EA osa'!A96:F1004,6,FALSE)</f>
        <v>Põhitegevuse kulud</v>
      </c>
      <c r="B1587" t="s">
        <v>67</v>
      </c>
      <c r="C1587">
        <v>8635</v>
      </c>
      <c r="D1587" s="1">
        <v>5064</v>
      </c>
      <c r="E1587" t="s">
        <v>67</v>
      </c>
      <c r="F1587" t="s">
        <v>312</v>
      </c>
      <c r="G1587" t="s">
        <v>313</v>
      </c>
      <c r="H1587" t="s">
        <v>70</v>
      </c>
      <c r="I1587" t="s">
        <v>71</v>
      </c>
    </row>
    <row r="1588" spans="1:13" x14ac:dyDescent="0.35">
      <c r="A1588" t="str">
        <f>VLOOKUP(D1588,'[1]EA osa'!A97:F1005,6,FALSE)</f>
        <v>Põhitegevuse kulud</v>
      </c>
      <c r="B1588" t="s">
        <v>72</v>
      </c>
      <c r="C1588">
        <v>356214</v>
      </c>
      <c r="D1588" s="1">
        <v>5063</v>
      </c>
      <c r="E1588" t="s">
        <v>72</v>
      </c>
      <c r="F1588" t="s">
        <v>312</v>
      </c>
      <c r="G1588" t="s">
        <v>313</v>
      </c>
      <c r="H1588" t="s">
        <v>70</v>
      </c>
      <c r="I1588" t="s">
        <v>71</v>
      </c>
    </row>
    <row r="1589" spans="1:13" x14ac:dyDescent="0.35">
      <c r="A1589" t="str">
        <f>VLOOKUP(D1589,'[1]EA osa'!A98:F1006,6,FALSE)</f>
        <v>Põhitegevuse kulud</v>
      </c>
      <c r="B1589" t="s">
        <v>1316</v>
      </c>
      <c r="C1589">
        <v>665</v>
      </c>
      <c r="D1589" s="1">
        <v>5064</v>
      </c>
      <c r="E1589" t="s">
        <v>67</v>
      </c>
      <c r="F1589" t="s">
        <v>127</v>
      </c>
      <c r="G1589" t="s">
        <v>128</v>
      </c>
      <c r="H1589" t="s">
        <v>129</v>
      </c>
      <c r="I1589" t="s">
        <v>130</v>
      </c>
    </row>
    <row r="1590" spans="1:13" x14ac:dyDescent="0.35">
      <c r="A1590" t="str">
        <f>VLOOKUP(D1590,'[1]EA osa'!A99:F1007,6,FALSE)</f>
        <v>Põhitegevuse kulud</v>
      </c>
      <c r="B1590" t="s">
        <v>462</v>
      </c>
      <c r="C1590">
        <v>150</v>
      </c>
      <c r="D1590" s="1">
        <v>452800</v>
      </c>
      <c r="E1590" t="s">
        <v>462</v>
      </c>
      <c r="F1590" t="s">
        <v>312</v>
      </c>
      <c r="G1590" t="s">
        <v>313</v>
      </c>
      <c r="H1590" t="s">
        <v>70</v>
      </c>
      <c r="I1590" t="s">
        <v>71</v>
      </c>
    </row>
    <row r="1591" spans="1:13" x14ac:dyDescent="0.35">
      <c r="A1591" t="str">
        <f>VLOOKUP(D1591,'[1]EA osa'!A100:F1008,6,FALSE)</f>
        <v>Põhitegevuse kulud</v>
      </c>
      <c r="B1591" t="s">
        <v>1317</v>
      </c>
      <c r="C1591">
        <v>27423</v>
      </c>
      <c r="D1591" s="1">
        <v>5063</v>
      </c>
      <c r="E1591" t="s">
        <v>72</v>
      </c>
      <c r="F1591" t="s">
        <v>127</v>
      </c>
      <c r="G1591" t="s">
        <v>128</v>
      </c>
      <c r="H1591" t="s">
        <v>129</v>
      </c>
      <c r="I1591" t="s">
        <v>130</v>
      </c>
    </row>
    <row r="1592" spans="1:13" x14ac:dyDescent="0.35">
      <c r="A1592" t="str">
        <f>VLOOKUP(D1592,'[1]EA osa'!A101:F1009,6,FALSE)</f>
        <v>Põhitegevuse kulud</v>
      </c>
      <c r="B1592" t="s">
        <v>1318</v>
      </c>
      <c r="C1592">
        <v>83100</v>
      </c>
      <c r="D1592" s="1">
        <v>50021</v>
      </c>
      <c r="E1592" t="s">
        <v>74</v>
      </c>
      <c r="F1592" t="s">
        <v>127</v>
      </c>
      <c r="G1592" t="s">
        <v>128</v>
      </c>
      <c r="H1592" t="s">
        <v>129</v>
      </c>
      <c r="I1592" t="s">
        <v>130</v>
      </c>
    </row>
    <row r="1593" spans="1:13" x14ac:dyDescent="0.35">
      <c r="A1593" t="str">
        <f>VLOOKUP(D1593,'[1]EA osa'!A102:F1010,6,FALSE)</f>
        <v>Põhitegevuse kulud</v>
      </c>
      <c r="B1593" t="s">
        <v>1319</v>
      </c>
      <c r="C1593">
        <v>614</v>
      </c>
      <c r="D1593" s="1">
        <v>5064</v>
      </c>
      <c r="E1593" t="s">
        <v>67</v>
      </c>
      <c r="F1593" t="s">
        <v>127</v>
      </c>
      <c r="G1593" t="s">
        <v>128</v>
      </c>
      <c r="H1593" t="s">
        <v>129</v>
      </c>
      <c r="I1593" t="s">
        <v>130</v>
      </c>
    </row>
    <row r="1594" spans="1:13" x14ac:dyDescent="0.35">
      <c r="A1594" t="str">
        <f>VLOOKUP(D1594,'[1]EA osa'!A103:F1011,6,FALSE)</f>
        <v>Põhitegevuse kulud</v>
      </c>
      <c r="B1594" t="s">
        <v>1319</v>
      </c>
      <c r="C1594">
        <v>25344</v>
      </c>
      <c r="D1594" s="1">
        <v>5063</v>
      </c>
      <c r="E1594" t="s">
        <v>72</v>
      </c>
      <c r="F1594" t="s">
        <v>127</v>
      </c>
      <c r="G1594" t="s">
        <v>128</v>
      </c>
      <c r="H1594" t="s">
        <v>129</v>
      </c>
      <c r="I1594" t="s">
        <v>130</v>
      </c>
    </row>
    <row r="1595" spans="1:13" x14ac:dyDescent="0.35">
      <c r="A1595" t="str">
        <f>VLOOKUP(D1595,'[1]EA osa'!A104:F1012,6,FALSE)</f>
        <v>Põhitegevuse kulud</v>
      </c>
      <c r="B1595" t="s">
        <v>796</v>
      </c>
      <c r="C1595">
        <v>38400</v>
      </c>
      <c r="D1595" s="1">
        <v>50043</v>
      </c>
      <c r="E1595" t="s">
        <v>681</v>
      </c>
      <c r="F1595" t="s">
        <v>127</v>
      </c>
      <c r="G1595" t="s">
        <v>128</v>
      </c>
      <c r="H1595" t="s">
        <v>129</v>
      </c>
      <c r="I1595" t="s">
        <v>130</v>
      </c>
    </row>
    <row r="1596" spans="1:13" x14ac:dyDescent="0.35">
      <c r="A1596" t="str">
        <f>VLOOKUP(D1596,'[1]EA osa'!A105:F1013,6,FALSE)</f>
        <v>Põhitegevuse kulud</v>
      </c>
      <c r="B1596" t="s">
        <v>1320</v>
      </c>
      <c r="C1596">
        <v>288</v>
      </c>
      <c r="D1596" s="1">
        <v>5064</v>
      </c>
      <c r="E1596" t="s">
        <v>67</v>
      </c>
      <c r="F1596" t="s">
        <v>127</v>
      </c>
      <c r="G1596" t="s">
        <v>128</v>
      </c>
      <c r="H1596" t="s">
        <v>129</v>
      </c>
      <c r="I1596" t="s">
        <v>130</v>
      </c>
      <c r="L1596" t="s">
        <v>1012</v>
      </c>
      <c r="M1596" t="s">
        <v>1013</v>
      </c>
    </row>
    <row r="1597" spans="1:13" x14ac:dyDescent="0.35">
      <c r="A1597" t="str">
        <f>VLOOKUP(D1597,'[1]EA osa'!A106:F1014,6,FALSE)</f>
        <v>Põhitegevuse kulud</v>
      </c>
      <c r="B1597" t="s">
        <v>1321</v>
      </c>
      <c r="C1597">
        <v>11880</v>
      </c>
      <c r="D1597" s="1">
        <v>5063</v>
      </c>
      <c r="E1597" t="s">
        <v>72</v>
      </c>
      <c r="F1597" t="s">
        <v>127</v>
      </c>
      <c r="G1597" t="s">
        <v>128</v>
      </c>
      <c r="H1597" t="s">
        <v>129</v>
      </c>
      <c r="I1597" t="s">
        <v>130</v>
      </c>
      <c r="L1597" t="s">
        <v>1012</v>
      </c>
      <c r="M1597" t="s">
        <v>1013</v>
      </c>
    </row>
    <row r="1598" spans="1:13" x14ac:dyDescent="0.35">
      <c r="A1598" t="str">
        <f>VLOOKUP(D1598,'[1]EA osa'!A107:F1015,6,FALSE)</f>
        <v>Põhitegevuse kulud</v>
      </c>
      <c r="B1598" t="s">
        <v>1322</v>
      </c>
      <c r="C1598">
        <v>36000</v>
      </c>
      <c r="D1598" s="1">
        <v>50021</v>
      </c>
      <c r="E1598" t="s">
        <v>74</v>
      </c>
      <c r="F1598" t="s">
        <v>127</v>
      </c>
      <c r="G1598" t="s">
        <v>128</v>
      </c>
      <c r="H1598" t="s">
        <v>129</v>
      </c>
      <c r="I1598" t="s">
        <v>130</v>
      </c>
      <c r="L1598" t="s">
        <v>1012</v>
      </c>
      <c r="M1598" t="s">
        <v>1013</v>
      </c>
    </row>
    <row r="1599" spans="1:13" x14ac:dyDescent="0.35">
      <c r="A1599" t="str">
        <f>VLOOKUP(D1599,'[1]EA osa'!A108:F1016,6,FALSE)</f>
        <v>Põhitegevuse tulud</v>
      </c>
      <c r="B1599" t="s">
        <v>1066</v>
      </c>
      <c r="C1599">
        <v>98055</v>
      </c>
      <c r="D1599" s="1">
        <v>322040</v>
      </c>
      <c r="E1599" t="s">
        <v>1066</v>
      </c>
      <c r="F1599" t="s">
        <v>312</v>
      </c>
      <c r="G1599" t="s">
        <v>313</v>
      </c>
      <c r="H1599" t="s">
        <v>70</v>
      </c>
      <c r="I1599" t="s">
        <v>71</v>
      </c>
    </row>
    <row r="1600" spans="1:13" x14ac:dyDescent="0.35">
      <c r="A1600" t="str">
        <f>VLOOKUP(D1600,'[1]EA osa'!A109:F1017,6,FALSE)</f>
        <v>Põhitegevuse tulud</v>
      </c>
      <c r="B1600" t="s">
        <v>178</v>
      </c>
      <c r="C1600">
        <v>272110</v>
      </c>
      <c r="D1600" s="1">
        <v>322020</v>
      </c>
      <c r="E1600" t="s">
        <v>178</v>
      </c>
      <c r="F1600" t="s">
        <v>312</v>
      </c>
      <c r="G1600" t="s">
        <v>313</v>
      </c>
      <c r="H1600" t="s">
        <v>70</v>
      </c>
      <c r="I1600" t="s">
        <v>71</v>
      </c>
    </row>
    <row r="1601" spans="1:13" x14ac:dyDescent="0.35">
      <c r="A1601" t="str">
        <f>VLOOKUP(D1601,'[1]EA osa'!A110:F1018,6,FALSE)</f>
        <v>Põhitegevuse kulud</v>
      </c>
      <c r="B1601" t="s">
        <v>797</v>
      </c>
      <c r="C1601">
        <v>559</v>
      </c>
      <c r="D1601" s="1">
        <v>553200</v>
      </c>
      <c r="E1601" t="s">
        <v>797</v>
      </c>
      <c r="F1601" t="s">
        <v>312</v>
      </c>
      <c r="G1601" t="s">
        <v>313</v>
      </c>
      <c r="H1601" t="s">
        <v>70</v>
      </c>
      <c r="I1601" t="s">
        <v>71</v>
      </c>
    </row>
    <row r="1602" spans="1:13" x14ac:dyDescent="0.35">
      <c r="A1602" t="str">
        <f>VLOOKUP(D1602,'[1]EA osa'!A111:F1019,6,FALSE)</f>
        <v>Põhitegevuse kulud</v>
      </c>
      <c r="B1602" t="s">
        <v>39</v>
      </c>
      <c r="C1602">
        <v>3429</v>
      </c>
      <c r="D1602" s="1">
        <v>552590</v>
      </c>
      <c r="E1602" t="s">
        <v>39</v>
      </c>
      <c r="F1602" t="s">
        <v>312</v>
      </c>
      <c r="G1602" t="s">
        <v>313</v>
      </c>
      <c r="H1602" t="s">
        <v>70</v>
      </c>
      <c r="I1602" t="s">
        <v>71</v>
      </c>
    </row>
    <row r="1603" spans="1:13" x14ac:dyDescent="0.35">
      <c r="A1603" t="str">
        <f>VLOOKUP(D1603,'[1]EA osa'!A112:F1020,6,FALSE)</f>
        <v>Põhitegevuse kulud</v>
      </c>
      <c r="B1603" t="s">
        <v>387</v>
      </c>
      <c r="C1603">
        <v>9000</v>
      </c>
      <c r="D1603" s="1">
        <v>552440</v>
      </c>
      <c r="E1603" t="s">
        <v>387</v>
      </c>
      <c r="F1603" t="s">
        <v>312</v>
      </c>
      <c r="G1603" t="s">
        <v>313</v>
      </c>
      <c r="H1603" t="s">
        <v>70</v>
      </c>
      <c r="I1603" t="s">
        <v>71</v>
      </c>
    </row>
    <row r="1604" spans="1:13" x14ac:dyDescent="0.35">
      <c r="A1604" t="str">
        <f>VLOOKUP(D1604,'[1]EA osa'!A113:F1021,6,FALSE)</f>
        <v>Põhitegevuse kulud</v>
      </c>
      <c r="B1604" t="s">
        <v>598</v>
      </c>
      <c r="C1604">
        <v>10000</v>
      </c>
      <c r="D1604" s="1">
        <v>552410</v>
      </c>
      <c r="E1604" t="s">
        <v>598</v>
      </c>
      <c r="F1604" t="s">
        <v>312</v>
      </c>
      <c r="G1604" t="s">
        <v>313</v>
      </c>
      <c r="H1604" t="s">
        <v>70</v>
      </c>
      <c r="I1604" t="s">
        <v>71</v>
      </c>
    </row>
    <row r="1605" spans="1:13" x14ac:dyDescent="0.35">
      <c r="A1605" t="str">
        <f>VLOOKUP(D1605,'[1]EA osa'!A114:F1022,6,FALSE)</f>
        <v>Põhitegevuse kulud</v>
      </c>
      <c r="B1605" t="s">
        <v>218</v>
      </c>
      <c r="C1605">
        <v>3240</v>
      </c>
      <c r="D1605" s="1">
        <v>552230</v>
      </c>
      <c r="E1605" t="s">
        <v>218</v>
      </c>
      <c r="F1605" t="s">
        <v>312</v>
      </c>
      <c r="G1605" t="s">
        <v>313</v>
      </c>
      <c r="H1605" t="s">
        <v>70</v>
      </c>
      <c r="I1605" t="s">
        <v>71</v>
      </c>
    </row>
    <row r="1606" spans="1:13" x14ac:dyDescent="0.35">
      <c r="A1606" t="str">
        <f>VLOOKUP(D1606,'[1]EA osa'!A115:F1023,6,FALSE)</f>
        <v>Põhitegevuse kulud</v>
      </c>
      <c r="B1606" t="s">
        <v>458</v>
      </c>
      <c r="C1606">
        <v>1093</v>
      </c>
      <c r="D1606" s="1">
        <v>552200</v>
      </c>
      <c r="E1606" t="s">
        <v>458</v>
      </c>
      <c r="F1606" t="s">
        <v>312</v>
      </c>
      <c r="G1606" t="s">
        <v>313</v>
      </c>
      <c r="H1606" t="s">
        <v>70</v>
      </c>
      <c r="I1606" t="s">
        <v>71</v>
      </c>
    </row>
    <row r="1607" spans="1:13" x14ac:dyDescent="0.35">
      <c r="A1607" t="str">
        <f>VLOOKUP(D1607,'[1]EA osa'!A116:F1024,6,FALSE)</f>
        <v>Põhitegevuse kulud</v>
      </c>
      <c r="B1607" t="s">
        <v>723</v>
      </c>
      <c r="C1607">
        <v>158519</v>
      </c>
      <c r="D1607" s="1">
        <v>552110</v>
      </c>
      <c r="E1607" t="s">
        <v>723</v>
      </c>
      <c r="F1607" t="s">
        <v>312</v>
      </c>
      <c r="G1607" t="s">
        <v>313</v>
      </c>
      <c r="H1607" t="s">
        <v>70</v>
      </c>
      <c r="I1607" t="s">
        <v>71</v>
      </c>
    </row>
    <row r="1608" spans="1:13" x14ac:dyDescent="0.35">
      <c r="A1608" t="str">
        <f>VLOOKUP(D1608,'[1]EA osa'!A117:F1025,6,FALSE)</f>
        <v>Põhitegevuse kulud</v>
      </c>
      <c r="B1608" t="s">
        <v>223</v>
      </c>
      <c r="C1608">
        <v>17148</v>
      </c>
      <c r="D1608" s="1">
        <v>551590</v>
      </c>
      <c r="E1608" t="s">
        <v>223</v>
      </c>
      <c r="F1608" t="s">
        <v>312</v>
      </c>
      <c r="G1608" t="s">
        <v>313</v>
      </c>
      <c r="H1608" t="s">
        <v>70</v>
      </c>
      <c r="I1608" t="s">
        <v>71</v>
      </c>
    </row>
    <row r="1609" spans="1:13" x14ac:dyDescent="0.35">
      <c r="A1609" t="str">
        <f>VLOOKUP(D1609,'[1]EA osa'!A118:F1026,6,FALSE)</f>
        <v>Põhitegevuse kulud</v>
      </c>
      <c r="B1609" t="s">
        <v>359</v>
      </c>
      <c r="C1609">
        <v>1500</v>
      </c>
      <c r="D1609" s="1">
        <v>551560</v>
      </c>
      <c r="E1609" t="s">
        <v>359</v>
      </c>
      <c r="F1609" t="s">
        <v>312</v>
      </c>
      <c r="G1609" t="s">
        <v>313</v>
      </c>
      <c r="H1609" t="s">
        <v>70</v>
      </c>
      <c r="I1609" t="s">
        <v>71</v>
      </c>
    </row>
    <row r="1610" spans="1:13" x14ac:dyDescent="0.35">
      <c r="A1610" t="str">
        <f>VLOOKUP(D1610,'[1]EA osa'!A119:F1027,6,FALSE)</f>
        <v>Põhitegevuse kulud</v>
      </c>
      <c r="B1610" t="s">
        <v>53</v>
      </c>
      <c r="C1610">
        <v>14528</v>
      </c>
      <c r="D1610" s="1">
        <v>551500</v>
      </c>
      <c r="E1610" t="s">
        <v>53</v>
      </c>
      <c r="F1610" t="s">
        <v>312</v>
      </c>
      <c r="G1610" t="s">
        <v>313</v>
      </c>
      <c r="H1610" t="s">
        <v>70</v>
      </c>
      <c r="I1610" t="s">
        <v>71</v>
      </c>
    </row>
    <row r="1611" spans="1:13" x14ac:dyDescent="0.35">
      <c r="A1611" t="str">
        <f>VLOOKUP(D1611,'[1]EA osa'!A120:F1028,6,FALSE)</f>
        <v>Põhitegevuse kulud</v>
      </c>
      <c r="B1611" t="s">
        <v>389</v>
      </c>
      <c r="C1611">
        <v>687</v>
      </c>
      <c r="D1611" s="1">
        <v>551308</v>
      </c>
      <c r="E1611" t="s">
        <v>389</v>
      </c>
      <c r="F1611" t="s">
        <v>312</v>
      </c>
      <c r="G1611" t="s">
        <v>313</v>
      </c>
      <c r="H1611" t="s">
        <v>70</v>
      </c>
      <c r="I1611" t="s">
        <v>71</v>
      </c>
    </row>
    <row r="1612" spans="1:13" x14ac:dyDescent="0.35">
      <c r="A1612" t="str">
        <f>VLOOKUP(D1612,'[1]EA osa'!A121:F1029,6,FALSE)</f>
        <v>Põhitegevuse kulud</v>
      </c>
      <c r="B1612" t="s">
        <v>29</v>
      </c>
      <c r="C1612">
        <v>1030</v>
      </c>
      <c r="D1612" s="1">
        <v>550420</v>
      </c>
      <c r="E1612" t="s">
        <v>29</v>
      </c>
      <c r="F1612" t="s">
        <v>312</v>
      </c>
      <c r="G1612" t="s">
        <v>313</v>
      </c>
      <c r="H1612" t="s">
        <v>70</v>
      </c>
      <c r="I1612" t="s">
        <v>71</v>
      </c>
    </row>
    <row r="1613" spans="1:13" x14ac:dyDescent="0.35">
      <c r="A1613" t="str">
        <f>VLOOKUP(D1613,'[1]EA osa'!A122:F1030,6,FALSE)</f>
        <v>Põhitegevuse kulud</v>
      </c>
      <c r="B1613" t="s">
        <v>37</v>
      </c>
      <c r="C1613">
        <v>4226</v>
      </c>
      <c r="D1613" s="1">
        <v>550400</v>
      </c>
      <c r="E1613" t="s">
        <v>37</v>
      </c>
      <c r="F1613" t="s">
        <v>312</v>
      </c>
      <c r="G1613" t="s">
        <v>313</v>
      </c>
      <c r="H1613" t="s">
        <v>70</v>
      </c>
      <c r="I1613" t="s">
        <v>71</v>
      </c>
    </row>
    <row r="1614" spans="1:13" x14ac:dyDescent="0.35">
      <c r="A1614" t="str">
        <f>VLOOKUP(D1614,'[1]EA osa'!A123:F1031,6,FALSE)</f>
        <v>Põhitegevuse kulud</v>
      </c>
      <c r="B1614" t="s">
        <v>1323</v>
      </c>
      <c r="C1614">
        <v>80</v>
      </c>
      <c r="D1614" s="1">
        <v>550040</v>
      </c>
      <c r="E1614" t="s">
        <v>375</v>
      </c>
      <c r="F1614" t="s">
        <v>312</v>
      </c>
      <c r="G1614" t="s">
        <v>313</v>
      </c>
      <c r="H1614" t="s">
        <v>70</v>
      </c>
      <c r="I1614" t="s">
        <v>71</v>
      </c>
    </row>
    <row r="1615" spans="1:13" x14ac:dyDescent="0.35">
      <c r="A1615" t="str">
        <f>VLOOKUP(D1615,'[1]EA osa'!A124:F1032,6,FALSE)</f>
        <v>Põhitegevuse kulud</v>
      </c>
      <c r="B1615" t="s">
        <v>67</v>
      </c>
      <c r="C1615">
        <v>577</v>
      </c>
      <c r="D1615" s="1">
        <v>5064</v>
      </c>
      <c r="E1615" t="s">
        <v>67</v>
      </c>
      <c r="F1615" t="s">
        <v>312</v>
      </c>
      <c r="G1615" t="s">
        <v>313</v>
      </c>
      <c r="H1615" t="s">
        <v>70</v>
      </c>
      <c r="I1615" t="s">
        <v>71</v>
      </c>
      <c r="L1615" t="s">
        <v>621</v>
      </c>
      <c r="M1615" t="s">
        <v>622</v>
      </c>
    </row>
    <row r="1616" spans="1:13" x14ac:dyDescent="0.35">
      <c r="A1616" t="str">
        <f>VLOOKUP(D1616,'[1]EA osa'!A125:F1033,6,FALSE)</f>
        <v>Põhitegevuse kulud</v>
      </c>
      <c r="B1616" t="s">
        <v>72</v>
      </c>
      <c r="C1616">
        <v>23788</v>
      </c>
      <c r="D1616" s="1">
        <v>5063</v>
      </c>
      <c r="E1616" t="s">
        <v>72</v>
      </c>
      <c r="F1616" t="s">
        <v>312</v>
      </c>
      <c r="G1616" t="s">
        <v>313</v>
      </c>
      <c r="H1616" t="s">
        <v>70</v>
      </c>
      <c r="I1616" t="s">
        <v>71</v>
      </c>
      <c r="L1616" t="s">
        <v>621</v>
      </c>
      <c r="M1616" t="s">
        <v>622</v>
      </c>
    </row>
    <row r="1617" spans="1:17" x14ac:dyDescent="0.35">
      <c r="A1617" t="str">
        <f>VLOOKUP(D1617,'[1]EA osa'!A126:F1034,6,FALSE)</f>
        <v>Põhitegevuse kulud</v>
      </c>
      <c r="B1617" t="s">
        <v>117</v>
      </c>
      <c r="C1617">
        <v>72083</v>
      </c>
      <c r="D1617" s="1">
        <v>50020</v>
      </c>
      <c r="E1617" t="s">
        <v>117</v>
      </c>
      <c r="F1617" t="s">
        <v>312</v>
      </c>
      <c r="G1617" t="s">
        <v>313</v>
      </c>
      <c r="H1617" t="s">
        <v>70</v>
      </c>
      <c r="I1617" t="s">
        <v>71</v>
      </c>
      <c r="L1617" t="s">
        <v>621</v>
      </c>
      <c r="M1617" t="s">
        <v>622</v>
      </c>
    </row>
    <row r="1618" spans="1:17" x14ac:dyDescent="0.35">
      <c r="A1618" t="str">
        <f>VLOOKUP(D1618,'[1]EA osa'!A127:F1035,6,FALSE)</f>
        <v>Põhitegevuse kulud</v>
      </c>
      <c r="B1618" t="s">
        <v>409</v>
      </c>
      <c r="C1618">
        <v>276</v>
      </c>
      <c r="D1618" s="1">
        <v>550099</v>
      </c>
      <c r="E1618" t="s">
        <v>409</v>
      </c>
      <c r="F1618" t="s">
        <v>312</v>
      </c>
      <c r="G1618" t="s">
        <v>313</v>
      </c>
      <c r="H1618" t="s">
        <v>70</v>
      </c>
      <c r="I1618" t="s">
        <v>71</v>
      </c>
    </row>
    <row r="1619" spans="1:17" x14ac:dyDescent="0.35">
      <c r="A1619" t="str">
        <f>VLOOKUP(D1619,'[1]EA osa'!A128:F1036,6,FALSE)</f>
        <v>Põhitegevuse kulud</v>
      </c>
      <c r="B1619" t="s">
        <v>774</v>
      </c>
      <c r="C1619">
        <v>300</v>
      </c>
      <c r="D1619" s="1">
        <v>550060</v>
      </c>
      <c r="E1619" t="s">
        <v>774</v>
      </c>
      <c r="F1619" t="s">
        <v>312</v>
      </c>
      <c r="G1619" t="s">
        <v>313</v>
      </c>
      <c r="H1619" t="s">
        <v>70</v>
      </c>
      <c r="I1619" t="s">
        <v>71</v>
      </c>
    </row>
    <row r="1620" spans="1:17" x14ac:dyDescent="0.35">
      <c r="A1620" t="str">
        <f>VLOOKUP(D1620,'[1]EA osa'!A129:F1037,6,FALSE)</f>
        <v>Põhitegevuse kulud</v>
      </c>
      <c r="B1620" t="s">
        <v>375</v>
      </c>
      <c r="C1620">
        <v>1820</v>
      </c>
      <c r="D1620" s="1">
        <v>550040</v>
      </c>
      <c r="E1620" t="s">
        <v>375</v>
      </c>
      <c r="F1620" t="s">
        <v>312</v>
      </c>
      <c r="G1620" t="s">
        <v>313</v>
      </c>
      <c r="H1620" t="s">
        <v>70</v>
      </c>
      <c r="I1620" t="s">
        <v>71</v>
      </c>
    </row>
    <row r="1621" spans="1:17" x14ac:dyDescent="0.35">
      <c r="A1621" t="str">
        <f>VLOOKUP(D1621,'[1]EA osa'!A130:F1038,6,FALSE)</f>
        <v>Põhitegevuse kulud</v>
      </c>
      <c r="B1621" t="s">
        <v>811</v>
      </c>
      <c r="C1621">
        <v>855</v>
      </c>
      <c r="D1621" s="1">
        <v>550010</v>
      </c>
      <c r="E1621" t="s">
        <v>811</v>
      </c>
      <c r="F1621" t="s">
        <v>312</v>
      </c>
      <c r="G1621" t="s">
        <v>313</v>
      </c>
      <c r="H1621" t="s">
        <v>70</v>
      </c>
      <c r="I1621" t="s">
        <v>71</v>
      </c>
    </row>
    <row r="1622" spans="1:17" x14ac:dyDescent="0.35">
      <c r="A1622" t="str">
        <f>VLOOKUP(D1622,'[1]EA osa'!A131:F1039,6,FALSE)</f>
        <v>Põhitegevuse kulud</v>
      </c>
      <c r="B1622" t="s">
        <v>885</v>
      </c>
      <c r="C1622">
        <v>1140</v>
      </c>
      <c r="D1622" s="1">
        <v>550002</v>
      </c>
      <c r="E1622" t="s">
        <v>885</v>
      </c>
      <c r="F1622" t="s">
        <v>312</v>
      </c>
      <c r="G1622" t="s">
        <v>313</v>
      </c>
      <c r="H1622" t="s">
        <v>70</v>
      </c>
      <c r="I1622" t="s">
        <v>71</v>
      </c>
    </row>
    <row r="1623" spans="1:17" x14ac:dyDescent="0.35">
      <c r="A1623" t="str">
        <f>VLOOKUP(D1623,'[1]EA osa'!A132:F1040,6,FALSE)</f>
        <v>Põhitegevuse kulud</v>
      </c>
      <c r="B1623" t="s">
        <v>768</v>
      </c>
      <c r="C1623">
        <v>684</v>
      </c>
      <c r="D1623" s="1">
        <v>550001</v>
      </c>
      <c r="E1623" t="s">
        <v>768</v>
      </c>
      <c r="F1623" t="s">
        <v>312</v>
      </c>
      <c r="G1623" t="s">
        <v>313</v>
      </c>
      <c r="H1623" t="s">
        <v>70</v>
      </c>
      <c r="I1623" t="s">
        <v>71</v>
      </c>
    </row>
    <row r="1624" spans="1:17" x14ac:dyDescent="0.35">
      <c r="A1624" t="str">
        <f>VLOOKUP(D1624,'[1]EA osa'!A133:F1041,6,FALSE)</f>
        <v>Põhitegevuse kulud</v>
      </c>
      <c r="B1624" t="s">
        <v>812</v>
      </c>
      <c r="C1624">
        <v>700</v>
      </c>
      <c r="D1624" s="1">
        <v>550000</v>
      </c>
      <c r="E1624" t="s">
        <v>812</v>
      </c>
      <c r="F1624" t="s">
        <v>312</v>
      </c>
      <c r="G1624" t="s">
        <v>313</v>
      </c>
      <c r="H1624" t="s">
        <v>70</v>
      </c>
      <c r="I1624" t="s">
        <v>71</v>
      </c>
    </row>
    <row r="1625" spans="1:17" x14ac:dyDescent="0.35">
      <c r="A1625" t="str">
        <f>VLOOKUP(D1625,'[1]EA osa'!A134:F1042,6,FALSE)</f>
        <v>Põhitegevuse tulud</v>
      </c>
      <c r="B1625" t="s">
        <v>1324</v>
      </c>
      <c r="C1625">
        <v>180000</v>
      </c>
      <c r="D1625" s="1">
        <v>350003</v>
      </c>
      <c r="E1625" t="s">
        <v>1325</v>
      </c>
      <c r="F1625" t="s">
        <v>219</v>
      </c>
      <c r="G1625" t="s">
        <v>220</v>
      </c>
      <c r="H1625" t="s">
        <v>158</v>
      </c>
      <c r="I1625" t="s">
        <v>159</v>
      </c>
    </row>
    <row r="1626" spans="1:17" x14ac:dyDescent="0.35">
      <c r="A1626" t="str">
        <f>VLOOKUP(D1626,'[1]EA osa'!A135:F1043,6,FALSE)</f>
        <v>Põhitegevuse tulud</v>
      </c>
      <c r="B1626" t="s">
        <v>1326</v>
      </c>
      <c r="C1626">
        <v>5000</v>
      </c>
      <c r="D1626" s="1">
        <v>350002</v>
      </c>
      <c r="E1626" t="s">
        <v>229</v>
      </c>
      <c r="F1626" t="s">
        <v>219</v>
      </c>
      <c r="G1626" t="s">
        <v>220</v>
      </c>
      <c r="H1626" t="s">
        <v>158</v>
      </c>
      <c r="I1626" t="s">
        <v>159</v>
      </c>
    </row>
    <row r="1627" spans="1:17" x14ac:dyDescent="0.35">
      <c r="A1627" t="str">
        <f>VLOOKUP(D1627,'[1]EA osa'!A136:F1044,6,FALSE)</f>
        <v>Põhitegevuse tulud</v>
      </c>
      <c r="B1627" t="s">
        <v>1327</v>
      </c>
      <c r="C1627">
        <v>8000</v>
      </c>
      <c r="D1627" s="1">
        <v>35000002</v>
      </c>
      <c r="E1627" t="s">
        <v>1328</v>
      </c>
      <c r="F1627" t="s">
        <v>219</v>
      </c>
      <c r="G1627" t="s">
        <v>220</v>
      </c>
      <c r="H1627" t="s">
        <v>158</v>
      </c>
      <c r="I1627" t="s">
        <v>159</v>
      </c>
    </row>
    <row r="1628" spans="1:17" x14ac:dyDescent="0.35">
      <c r="A1628" t="str">
        <f>VLOOKUP(D1628,'[1]EA osa'!A137:F1045,6,FALSE)</f>
        <v>Põhitegevuse tulud</v>
      </c>
      <c r="B1628" t="s">
        <v>1329</v>
      </c>
      <c r="C1628">
        <v>10000</v>
      </c>
      <c r="D1628" s="1">
        <v>350000</v>
      </c>
      <c r="E1628" t="s">
        <v>136</v>
      </c>
      <c r="F1628" t="s">
        <v>232</v>
      </c>
      <c r="G1628" t="s">
        <v>233</v>
      </c>
      <c r="H1628" t="s">
        <v>234</v>
      </c>
      <c r="I1628" t="s">
        <v>235</v>
      </c>
    </row>
    <row r="1629" spans="1:17" x14ac:dyDescent="0.35">
      <c r="A1629" t="str">
        <f>VLOOKUP(D1629,'[1]EA osa'!A138:F1046,6,FALSE)</f>
        <v>Põhitegevuse kulud</v>
      </c>
      <c r="B1629" t="s">
        <v>1330</v>
      </c>
      <c r="C1629">
        <v>10000</v>
      </c>
      <c r="D1629" s="1">
        <v>552450</v>
      </c>
      <c r="E1629" t="s">
        <v>37</v>
      </c>
      <c r="F1629" t="s">
        <v>232</v>
      </c>
      <c r="G1629" t="s">
        <v>233</v>
      </c>
      <c r="H1629" t="s">
        <v>234</v>
      </c>
      <c r="I1629" t="s">
        <v>235</v>
      </c>
    </row>
    <row r="1630" spans="1:17" x14ac:dyDescent="0.35">
      <c r="A1630" t="str">
        <f>VLOOKUP(D1630,'[1]EA osa'!A139:F1047,6,FALSE)</f>
        <v>Põhitegevuse kulud</v>
      </c>
      <c r="B1630" t="s">
        <v>409</v>
      </c>
      <c r="C1630">
        <v>5349</v>
      </c>
      <c r="D1630" s="1">
        <v>550099</v>
      </c>
      <c r="E1630" t="s">
        <v>409</v>
      </c>
      <c r="F1630" t="s">
        <v>181</v>
      </c>
      <c r="G1630" t="s">
        <v>182</v>
      </c>
      <c r="H1630" t="s">
        <v>20</v>
      </c>
      <c r="I1630" t="s">
        <v>21</v>
      </c>
      <c r="N1630" t="s">
        <v>856</v>
      </c>
      <c r="O1630" t="s">
        <v>857</v>
      </c>
      <c r="P1630" t="s">
        <v>858</v>
      </c>
      <c r="Q1630" t="s">
        <v>859</v>
      </c>
    </row>
    <row r="1631" spans="1:17" x14ac:dyDescent="0.35">
      <c r="A1631" t="str">
        <f>VLOOKUP(D1631,'[1]EA osa'!A140:F1048,6,FALSE)</f>
        <v>Põhitegevuse kulud</v>
      </c>
      <c r="B1631" t="s">
        <v>375</v>
      </c>
      <c r="C1631">
        <v>25216</v>
      </c>
      <c r="D1631" s="1">
        <v>550040</v>
      </c>
      <c r="E1631" t="s">
        <v>375</v>
      </c>
      <c r="F1631" t="s">
        <v>181</v>
      </c>
      <c r="G1631" t="s">
        <v>182</v>
      </c>
      <c r="H1631" t="s">
        <v>20</v>
      </c>
      <c r="I1631" t="s">
        <v>21</v>
      </c>
      <c r="N1631" t="s">
        <v>856</v>
      </c>
      <c r="O1631" t="s">
        <v>857</v>
      </c>
      <c r="P1631" t="s">
        <v>858</v>
      </c>
      <c r="Q1631" t="s">
        <v>859</v>
      </c>
    </row>
    <row r="1632" spans="1:17" x14ac:dyDescent="0.35">
      <c r="A1632" t="str">
        <f>VLOOKUP(D1632,'[1]EA osa'!A141:F1049,6,FALSE)</f>
        <v>Põhitegevuse kulud</v>
      </c>
      <c r="B1632" t="s">
        <v>812</v>
      </c>
      <c r="C1632">
        <v>2000</v>
      </c>
      <c r="D1632" s="1">
        <v>550000</v>
      </c>
      <c r="E1632" t="s">
        <v>812</v>
      </c>
      <c r="F1632" t="s">
        <v>181</v>
      </c>
      <c r="G1632" t="s">
        <v>182</v>
      </c>
      <c r="H1632" t="s">
        <v>20</v>
      </c>
      <c r="I1632" t="s">
        <v>21</v>
      </c>
      <c r="N1632" t="s">
        <v>1100</v>
      </c>
      <c r="O1632" t="s">
        <v>1101</v>
      </c>
      <c r="P1632" t="s">
        <v>858</v>
      </c>
      <c r="Q1632" t="s">
        <v>859</v>
      </c>
    </row>
    <row r="1633" spans="1:17" x14ac:dyDescent="0.35">
      <c r="A1633" t="str">
        <f>VLOOKUP(D1633,'[1]EA osa'!A142:F1050,6,FALSE)</f>
        <v>Põhitegevuse kulud</v>
      </c>
      <c r="B1633" t="s">
        <v>1331</v>
      </c>
      <c r="C1633">
        <v>34000</v>
      </c>
      <c r="D1633" s="1">
        <v>551480</v>
      </c>
      <c r="E1633" t="s">
        <v>254</v>
      </c>
      <c r="F1633" t="s">
        <v>181</v>
      </c>
      <c r="G1633" t="s">
        <v>182</v>
      </c>
      <c r="H1633" t="s">
        <v>20</v>
      </c>
      <c r="I1633" t="s">
        <v>21</v>
      </c>
      <c r="P1633" t="s">
        <v>689</v>
      </c>
      <c r="Q1633" t="s">
        <v>690</v>
      </c>
    </row>
    <row r="1634" spans="1:17" x14ac:dyDescent="0.35">
      <c r="A1634" t="str">
        <f>VLOOKUP(D1634,'[1]EA osa'!A143:F1051,6,FALSE)</f>
        <v>Põhitegevuse kulud</v>
      </c>
      <c r="B1634" t="s">
        <v>770</v>
      </c>
      <c r="C1634">
        <v>22925</v>
      </c>
      <c r="D1634" s="1">
        <v>554031</v>
      </c>
      <c r="E1634" t="s">
        <v>770</v>
      </c>
      <c r="F1634" t="s">
        <v>181</v>
      </c>
      <c r="G1634" t="s">
        <v>182</v>
      </c>
      <c r="H1634" t="s">
        <v>20</v>
      </c>
      <c r="I1634" t="s">
        <v>21</v>
      </c>
      <c r="P1634" t="s">
        <v>1332</v>
      </c>
      <c r="Q1634" t="s">
        <v>1333</v>
      </c>
    </row>
    <row r="1635" spans="1:17" x14ac:dyDescent="0.35">
      <c r="A1635" t="str">
        <f>VLOOKUP(D1635,'[1]EA osa'!A144:F1052,6,FALSE)</f>
        <v>Põhitegevuse kulud</v>
      </c>
      <c r="B1635" t="s">
        <v>1334</v>
      </c>
      <c r="C1635">
        <v>2500</v>
      </c>
      <c r="D1635" s="1">
        <v>552230</v>
      </c>
      <c r="E1635" t="s">
        <v>218</v>
      </c>
      <c r="F1635" t="s">
        <v>181</v>
      </c>
      <c r="G1635" t="s">
        <v>182</v>
      </c>
      <c r="H1635" t="s">
        <v>20</v>
      </c>
      <c r="I1635" t="s">
        <v>21</v>
      </c>
      <c r="P1635" t="s">
        <v>1332</v>
      </c>
      <c r="Q1635" t="s">
        <v>1333</v>
      </c>
    </row>
    <row r="1636" spans="1:17" x14ac:dyDescent="0.35">
      <c r="A1636" t="str">
        <f>VLOOKUP(D1636,'[1]EA osa'!A145:F1053,6,FALSE)</f>
        <v>Põhitegevuse kulud</v>
      </c>
      <c r="B1636" t="s">
        <v>1335</v>
      </c>
      <c r="C1636">
        <v>28075</v>
      </c>
      <c r="D1636" s="1">
        <v>551480</v>
      </c>
      <c r="E1636" t="s">
        <v>254</v>
      </c>
      <c r="F1636" t="s">
        <v>181</v>
      </c>
      <c r="G1636" t="s">
        <v>182</v>
      </c>
      <c r="H1636" t="s">
        <v>20</v>
      </c>
      <c r="I1636" t="s">
        <v>21</v>
      </c>
      <c r="P1636" t="s">
        <v>1332</v>
      </c>
      <c r="Q1636" t="s">
        <v>1333</v>
      </c>
    </row>
    <row r="1637" spans="1:17" x14ac:dyDescent="0.35">
      <c r="A1637" t="str">
        <f>VLOOKUP(D1637,'[1]EA osa'!A146:F1054,6,FALSE)</f>
        <v>Põhitegevuse kulud</v>
      </c>
      <c r="B1637" t="s">
        <v>1336</v>
      </c>
      <c r="C1637">
        <v>31304</v>
      </c>
      <c r="D1637" s="1">
        <v>550400</v>
      </c>
      <c r="E1637" t="s">
        <v>37</v>
      </c>
      <c r="F1637" t="s">
        <v>181</v>
      </c>
      <c r="G1637" t="s">
        <v>182</v>
      </c>
      <c r="H1637" t="s">
        <v>20</v>
      </c>
      <c r="I1637" t="s">
        <v>21</v>
      </c>
      <c r="P1637" t="s">
        <v>1332</v>
      </c>
      <c r="Q1637" t="s">
        <v>1333</v>
      </c>
    </row>
    <row r="1638" spans="1:17" x14ac:dyDescent="0.35">
      <c r="A1638" t="str">
        <f>VLOOKUP(D1638,'[1]EA osa'!A147:F1055,6,FALSE)</f>
        <v>Põhitegevuse kulud</v>
      </c>
      <c r="B1638" t="s">
        <v>1337</v>
      </c>
      <c r="C1638">
        <v>2285</v>
      </c>
      <c r="D1638" s="1">
        <v>550309</v>
      </c>
      <c r="E1638" t="s">
        <v>230</v>
      </c>
      <c r="F1638" t="s">
        <v>181</v>
      </c>
      <c r="G1638" t="s">
        <v>182</v>
      </c>
      <c r="H1638" t="s">
        <v>20</v>
      </c>
      <c r="I1638" t="s">
        <v>21</v>
      </c>
      <c r="P1638" t="s">
        <v>1332</v>
      </c>
      <c r="Q1638" t="s">
        <v>1333</v>
      </c>
    </row>
    <row r="1639" spans="1:17" x14ac:dyDescent="0.35">
      <c r="A1639" t="str">
        <f>VLOOKUP(D1639,'[1]EA osa'!A148:F1056,6,FALSE)</f>
        <v>Põhitegevuse kulud</v>
      </c>
      <c r="B1639" t="s">
        <v>1338</v>
      </c>
      <c r="C1639">
        <v>2375</v>
      </c>
      <c r="D1639" s="1">
        <v>550060</v>
      </c>
      <c r="E1639" t="s">
        <v>774</v>
      </c>
      <c r="F1639" t="s">
        <v>181</v>
      </c>
      <c r="G1639" t="s">
        <v>182</v>
      </c>
      <c r="H1639" t="s">
        <v>20</v>
      </c>
      <c r="I1639" t="s">
        <v>21</v>
      </c>
      <c r="P1639" t="s">
        <v>1332</v>
      </c>
      <c r="Q1639" t="s">
        <v>1333</v>
      </c>
    </row>
    <row r="1640" spans="1:17" x14ac:dyDescent="0.35">
      <c r="A1640" t="str">
        <f>VLOOKUP(D1640,'[1]EA osa'!A149:F1057,6,FALSE)</f>
        <v>Põhitegevuse kulud</v>
      </c>
      <c r="B1640" t="s">
        <v>462</v>
      </c>
      <c r="C1640">
        <v>389</v>
      </c>
      <c r="D1640" s="1">
        <v>452800</v>
      </c>
      <c r="E1640" t="s">
        <v>462</v>
      </c>
      <c r="F1640" t="s">
        <v>181</v>
      </c>
      <c r="G1640" t="s">
        <v>182</v>
      </c>
      <c r="H1640" t="s">
        <v>20</v>
      </c>
      <c r="I1640" t="s">
        <v>21</v>
      </c>
      <c r="P1640" t="s">
        <v>1332</v>
      </c>
      <c r="Q1640" t="s">
        <v>1333</v>
      </c>
    </row>
    <row r="1641" spans="1:17" x14ac:dyDescent="0.35">
      <c r="A1641" t="str">
        <f>VLOOKUP(D1641,'[1]EA osa'!A150:F1058,6,FALSE)</f>
        <v>Põhitegevuse kulud</v>
      </c>
      <c r="B1641" t="s">
        <v>1339</v>
      </c>
      <c r="C1641">
        <v>9010</v>
      </c>
      <c r="D1641" s="1">
        <v>550040</v>
      </c>
      <c r="E1641" t="s">
        <v>375</v>
      </c>
      <c r="F1641" t="s">
        <v>181</v>
      </c>
      <c r="G1641" t="s">
        <v>182</v>
      </c>
      <c r="H1641" t="s">
        <v>20</v>
      </c>
      <c r="I1641" t="s">
        <v>21</v>
      </c>
      <c r="P1641" t="s">
        <v>689</v>
      </c>
      <c r="Q1641" t="s">
        <v>690</v>
      </c>
    </row>
    <row r="1642" spans="1:17" x14ac:dyDescent="0.35">
      <c r="A1642" t="str">
        <f>VLOOKUP(D1642,'[1]EA osa'!A151:F1059,6,FALSE)</f>
        <v>Põhitegevuse kulud</v>
      </c>
      <c r="B1642" t="s">
        <v>926</v>
      </c>
      <c r="C1642">
        <v>7000</v>
      </c>
      <c r="D1642" s="1">
        <v>550011</v>
      </c>
      <c r="E1642" t="s">
        <v>926</v>
      </c>
      <c r="F1642" t="s">
        <v>181</v>
      </c>
      <c r="G1642" t="s">
        <v>182</v>
      </c>
      <c r="H1642" t="s">
        <v>20</v>
      </c>
      <c r="I1642" t="s">
        <v>21</v>
      </c>
      <c r="P1642" t="s">
        <v>689</v>
      </c>
      <c r="Q1642" t="s">
        <v>690</v>
      </c>
    </row>
    <row r="1643" spans="1:17" x14ac:dyDescent="0.35">
      <c r="A1643" t="str">
        <f>VLOOKUP(D1643,'[1]EA osa'!A152:F1060,6,FALSE)</f>
        <v>Põhitegevuse kulud</v>
      </c>
      <c r="B1643" t="s">
        <v>768</v>
      </c>
      <c r="C1643">
        <v>4000</v>
      </c>
      <c r="D1643" s="1">
        <v>550001</v>
      </c>
      <c r="E1643" t="s">
        <v>768</v>
      </c>
      <c r="F1643" t="s">
        <v>181</v>
      </c>
      <c r="G1643" t="s">
        <v>182</v>
      </c>
      <c r="H1643" t="s">
        <v>20</v>
      </c>
      <c r="I1643" t="s">
        <v>21</v>
      </c>
      <c r="P1643" t="s">
        <v>689</v>
      </c>
      <c r="Q1643" t="s">
        <v>690</v>
      </c>
    </row>
    <row r="1644" spans="1:17" x14ac:dyDescent="0.35">
      <c r="A1644" t="str">
        <f>VLOOKUP(D1644,'[1]EA osa'!A153:F1061,6,FALSE)</f>
        <v>Põhitegevuse kulud</v>
      </c>
      <c r="B1644" t="s">
        <v>812</v>
      </c>
      <c r="C1644">
        <v>3500</v>
      </c>
      <c r="D1644" s="1">
        <v>550000</v>
      </c>
      <c r="E1644" t="s">
        <v>812</v>
      </c>
      <c r="F1644" t="s">
        <v>181</v>
      </c>
      <c r="G1644" t="s">
        <v>182</v>
      </c>
      <c r="H1644" t="s">
        <v>20</v>
      </c>
      <c r="I1644" t="s">
        <v>21</v>
      </c>
      <c r="P1644" t="s">
        <v>689</v>
      </c>
      <c r="Q1644" t="s">
        <v>690</v>
      </c>
    </row>
    <row r="1645" spans="1:17" x14ac:dyDescent="0.35">
      <c r="A1645" t="str">
        <f>VLOOKUP(D1645,'[1]EA osa'!A154:F1062,6,FALSE)</f>
        <v>Põhitegevuse kulud</v>
      </c>
      <c r="B1645" t="s">
        <v>257</v>
      </c>
      <c r="C1645">
        <v>13836</v>
      </c>
      <c r="D1645" s="1">
        <v>551240</v>
      </c>
      <c r="E1645" t="s">
        <v>257</v>
      </c>
      <c r="F1645" t="s">
        <v>200</v>
      </c>
      <c r="G1645" t="s">
        <v>201</v>
      </c>
      <c r="H1645" t="s">
        <v>1340</v>
      </c>
      <c r="I1645" t="s">
        <v>1341</v>
      </c>
    </row>
    <row r="1646" spans="1:17" x14ac:dyDescent="0.35">
      <c r="A1646" t="str">
        <f>VLOOKUP(D1646,'[1]EA osa'!A155:F1063,6,FALSE)</f>
        <v>Põhitegevuse kulud</v>
      </c>
      <c r="B1646" t="s">
        <v>106</v>
      </c>
      <c r="C1646">
        <v>1708</v>
      </c>
      <c r="D1646" s="1">
        <v>551260</v>
      </c>
      <c r="E1646" t="s">
        <v>106</v>
      </c>
      <c r="F1646" t="s">
        <v>200</v>
      </c>
      <c r="G1646" t="s">
        <v>201</v>
      </c>
      <c r="H1646" t="s">
        <v>1342</v>
      </c>
      <c r="I1646" t="s">
        <v>1343</v>
      </c>
    </row>
    <row r="1647" spans="1:17" x14ac:dyDescent="0.35">
      <c r="A1647" t="str">
        <f>VLOOKUP(D1647,'[1]EA osa'!A156:F1064,6,FALSE)</f>
        <v>Põhitegevuse kulud</v>
      </c>
      <c r="B1647" t="s">
        <v>257</v>
      </c>
      <c r="C1647">
        <v>3500</v>
      </c>
      <c r="D1647" s="1">
        <v>551240</v>
      </c>
      <c r="E1647" t="s">
        <v>257</v>
      </c>
      <c r="F1647" t="s">
        <v>200</v>
      </c>
      <c r="G1647" t="s">
        <v>201</v>
      </c>
      <c r="H1647" t="s">
        <v>1342</v>
      </c>
      <c r="I1647" t="s">
        <v>1343</v>
      </c>
    </row>
    <row r="1648" spans="1:17" x14ac:dyDescent="0.35">
      <c r="A1648" t="str">
        <f>VLOOKUP(D1648,'[1]EA osa'!A157:F1065,6,FALSE)</f>
        <v>Põhitegevuse kulud</v>
      </c>
      <c r="B1648" t="s">
        <v>586</v>
      </c>
      <c r="C1648">
        <v>300</v>
      </c>
      <c r="D1648" s="1">
        <v>551220</v>
      </c>
      <c r="E1648" t="s">
        <v>586</v>
      </c>
      <c r="F1648" t="s">
        <v>200</v>
      </c>
      <c r="G1648" t="s">
        <v>201</v>
      </c>
      <c r="H1648" t="s">
        <v>1342</v>
      </c>
      <c r="I1648" t="s">
        <v>1343</v>
      </c>
    </row>
    <row r="1649" spans="1:15" x14ac:dyDescent="0.35">
      <c r="A1649" t="str">
        <f>VLOOKUP(D1649,'[1]EA osa'!A158:F1066,6,FALSE)</f>
        <v>Põhitegevuse kulud</v>
      </c>
      <c r="B1649" t="s">
        <v>592</v>
      </c>
      <c r="C1649">
        <v>5000</v>
      </c>
      <c r="D1649" s="1">
        <v>551210</v>
      </c>
      <c r="E1649" t="s">
        <v>592</v>
      </c>
      <c r="F1649" t="s">
        <v>200</v>
      </c>
      <c r="G1649" t="s">
        <v>201</v>
      </c>
      <c r="H1649" t="s">
        <v>1342</v>
      </c>
      <c r="I1649" t="s">
        <v>1343</v>
      </c>
    </row>
    <row r="1650" spans="1:15" x14ac:dyDescent="0.35">
      <c r="A1650" t="str">
        <f>VLOOKUP(D1650,'[1]EA osa'!A159:F1067,6,FALSE)</f>
        <v>Põhitegevuse kulud</v>
      </c>
      <c r="B1650" t="s">
        <v>770</v>
      </c>
      <c r="C1650">
        <v>1000</v>
      </c>
      <c r="D1650" s="1">
        <v>554031</v>
      </c>
      <c r="E1650" t="s">
        <v>770</v>
      </c>
      <c r="F1650" t="s">
        <v>200</v>
      </c>
      <c r="G1650" t="s">
        <v>201</v>
      </c>
      <c r="H1650" t="s">
        <v>202</v>
      </c>
      <c r="I1650" t="s">
        <v>203</v>
      </c>
    </row>
    <row r="1651" spans="1:15" x14ac:dyDescent="0.35">
      <c r="A1651" t="str">
        <f>VLOOKUP(D1651,'[1]EA osa'!A160:F1068,6,FALSE)</f>
        <v>Põhitegevuse kulud</v>
      </c>
      <c r="B1651" t="s">
        <v>1344</v>
      </c>
      <c r="C1651">
        <v>2200</v>
      </c>
      <c r="D1651" s="1">
        <v>553950</v>
      </c>
      <c r="E1651" t="s">
        <v>1344</v>
      </c>
      <c r="F1651" t="s">
        <v>200</v>
      </c>
      <c r="G1651" t="s">
        <v>201</v>
      </c>
      <c r="H1651" t="s">
        <v>202</v>
      </c>
      <c r="I1651" t="s">
        <v>203</v>
      </c>
    </row>
    <row r="1652" spans="1:15" x14ac:dyDescent="0.35">
      <c r="A1652" t="str">
        <f>VLOOKUP(D1652,'[1]EA osa'!A161:F1069,6,FALSE)</f>
        <v>Põhitegevuse kulud</v>
      </c>
      <c r="B1652" t="s">
        <v>797</v>
      </c>
      <c r="C1652">
        <v>8594</v>
      </c>
      <c r="D1652" s="1">
        <v>553200</v>
      </c>
      <c r="E1652" t="s">
        <v>797</v>
      </c>
      <c r="F1652" t="s">
        <v>200</v>
      </c>
      <c r="G1652" t="s">
        <v>201</v>
      </c>
      <c r="H1652" t="s">
        <v>202</v>
      </c>
      <c r="I1652" t="s">
        <v>203</v>
      </c>
    </row>
    <row r="1653" spans="1:15" x14ac:dyDescent="0.35">
      <c r="A1653" t="str">
        <f>VLOOKUP(D1653,'[1]EA osa'!A162:F1070,6,FALSE)</f>
        <v>Põhitegevuse kulud</v>
      </c>
      <c r="B1653" t="s">
        <v>1345</v>
      </c>
      <c r="C1653">
        <v>600</v>
      </c>
      <c r="D1653" s="1">
        <v>552230</v>
      </c>
      <c r="E1653" t="s">
        <v>218</v>
      </c>
      <c r="F1653" t="s">
        <v>200</v>
      </c>
      <c r="G1653" t="s">
        <v>201</v>
      </c>
      <c r="H1653" t="s">
        <v>202</v>
      </c>
      <c r="I1653" t="s">
        <v>203</v>
      </c>
    </row>
    <row r="1654" spans="1:15" x14ac:dyDescent="0.35">
      <c r="A1654" t="str">
        <f>VLOOKUP(D1654,'[1]EA osa'!A163:F1071,6,FALSE)</f>
        <v>Põhitegevuse kulud</v>
      </c>
      <c r="B1654" t="s">
        <v>359</v>
      </c>
      <c r="C1654">
        <v>10100</v>
      </c>
      <c r="D1654" s="1">
        <v>551660</v>
      </c>
      <c r="E1654" t="s">
        <v>359</v>
      </c>
      <c r="F1654" t="s">
        <v>200</v>
      </c>
      <c r="G1654" t="s">
        <v>201</v>
      </c>
      <c r="H1654" t="s">
        <v>202</v>
      </c>
      <c r="I1654" t="s">
        <v>203</v>
      </c>
    </row>
    <row r="1655" spans="1:15" x14ac:dyDescent="0.35">
      <c r="A1655" t="str">
        <f>VLOOKUP(D1655,'[1]EA osa'!A164:F1072,6,FALSE)</f>
        <v>Põhitegevuse kulud</v>
      </c>
      <c r="B1655" t="s">
        <v>1346</v>
      </c>
      <c r="C1655">
        <v>7000</v>
      </c>
      <c r="D1655" s="1">
        <v>551600</v>
      </c>
      <c r="E1655" t="s">
        <v>1346</v>
      </c>
      <c r="F1655" t="s">
        <v>200</v>
      </c>
      <c r="G1655" t="s">
        <v>201</v>
      </c>
      <c r="H1655" t="s">
        <v>202</v>
      </c>
      <c r="I1655" t="s">
        <v>203</v>
      </c>
    </row>
    <row r="1656" spans="1:15" x14ac:dyDescent="0.35">
      <c r="A1656" t="str">
        <f>VLOOKUP(D1656,'[1]EA osa'!A165:F1073,6,FALSE)</f>
        <v>Põhitegevuse kulud</v>
      </c>
      <c r="B1656" t="s">
        <v>223</v>
      </c>
      <c r="C1656">
        <v>900</v>
      </c>
      <c r="D1656" s="1">
        <v>551590</v>
      </c>
      <c r="E1656" t="s">
        <v>223</v>
      </c>
      <c r="F1656" t="s">
        <v>200</v>
      </c>
      <c r="G1656" t="s">
        <v>201</v>
      </c>
      <c r="H1656" t="s">
        <v>202</v>
      </c>
      <c r="I1656" t="s">
        <v>203</v>
      </c>
    </row>
    <row r="1657" spans="1:15" x14ac:dyDescent="0.35">
      <c r="A1657" t="str">
        <f>VLOOKUP(D1657,'[1]EA osa'!A166:F1074,6,FALSE)</f>
        <v>Põhitegevuse kulud</v>
      </c>
      <c r="B1657" t="s">
        <v>359</v>
      </c>
      <c r="C1657">
        <v>900</v>
      </c>
      <c r="D1657" s="1">
        <v>551560</v>
      </c>
      <c r="E1657" t="s">
        <v>359</v>
      </c>
      <c r="F1657" t="s">
        <v>200</v>
      </c>
      <c r="G1657" t="s">
        <v>201</v>
      </c>
      <c r="H1657" t="s">
        <v>202</v>
      </c>
      <c r="I1657" t="s">
        <v>203</v>
      </c>
    </row>
    <row r="1658" spans="1:15" x14ac:dyDescent="0.35">
      <c r="A1658" t="str">
        <f>VLOOKUP(D1658,'[1]EA osa'!A167:F1075,6,FALSE)</f>
        <v>Põhitegevuse kulud</v>
      </c>
      <c r="B1658" t="s">
        <v>53</v>
      </c>
      <c r="C1658">
        <v>1000</v>
      </c>
      <c r="D1658" s="1">
        <v>551500</v>
      </c>
      <c r="E1658" t="s">
        <v>53</v>
      </c>
      <c r="F1658" t="s">
        <v>200</v>
      </c>
      <c r="G1658" t="s">
        <v>201</v>
      </c>
      <c r="H1658" t="s">
        <v>202</v>
      </c>
      <c r="I1658" t="s">
        <v>203</v>
      </c>
    </row>
    <row r="1659" spans="1:15" x14ac:dyDescent="0.35">
      <c r="A1659" t="str">
        <f>VLOOKUP(D1659,'[1]EA osa'!A168:F1076,6,FALSE)</f>
        <v>Põhitegevuse kulud</v>
      </c>
      <c r="B1659" t="s">
        <v>389</v>
      </c>
      <c r="C1659">
        <v>400</v>
      </c>
      <c r="D1659" s="1">
        <v>551308</v>
      </c>
      <c r="E1659" t="s">
        <v>389</v>
      </c>
      <c r="F1659" t="s">
        <v>200</v>
      </c>
      <c r="G1659" t="s">
        <v>201</v>
      </c>
      <c r="H1659" t="s">
        <v>202</v>
      </c>
      <c r="I1659" t="s">
        <v>203</v>
      </c>
    </row>
    <row r="1660" spans="1:15" x14ac:dyDescent="0.35">
      <c r="A1660" t="str">
        <f>VLOOKUP(D1660,'[1]EA osa'!A169:F1077,6,FALSE)</f>
        <v>Põhitegevuse kulud</v>
      </c>
      <c r="B1660" t="s">
        <v>798</v>
      </c>
      <c r="C1660">
        <v>3975</v>
      </c>
      <c r="D1660" s="1">
        <v>551307</v>
      </c>
      <c r="E1660" t="s">
        <v>798</v>
      </c>
      <c r="F1660" t="s">
        <v>200</v>
      </c>
      <c r="G1660" t="s">
        <v>201</v>
      </c>
      <c r="H1660" t="s">
        <v>202</v>
      </c>
      <c r="I1660" t="s">
        <v>203</v>
      </c>
    </row>
    <row r="1661" spans="1:15" x14ac:dyDescent="0.35">
      <c r="A1661" t="str">
        <f>VLOOKUP(D1661,'[1]EA osa'!A170:F1078,6,FALSE)</f>
        <v>Põhitegevuse kulud</v>
      </c>
      <c r="B1661" t="s">
        <v>925</v>
      </c>
      <c r="C1661">
        <v>23750</v>
      </c>
      <c r="D1661" s="1">
        <v>551306</v>
      </c>
      <c r="E1661" t="s">
        <v>925</v>
      </c>
      <c r="F1661" t="s">
        <v>200</v>
      </c>
      <c r="G1661" t="s">
        <v>201</v>
      </c>
      <c r="H1661" t="s">
        <v>202</v>
      </c>
      <c r="I1661" t="s">
        <v>203</v>
      </c>
    </row>
    <row r="1662" spans="1:15" x14ac:dyDescent="0.35">
      <c r="A1662" t="str">
        <f>VLOOKUP(D1662,'[1]EA osa'!A171:F1079,6,FALSE)</f>
        <v>Põhitegevuse kulud</v>
      </c>
      <c r="B1662" t="s">
        <v>272</v>
      </c>
      <c r="C1662">
        <v>19000</v>
      </c>
      <c r="D1662" s="1">
        <v>551303</v>
      </c>
      <c r="E1662" t="s">
        <v>272</v>
      </c>
      <c r="F1662" t="s">
        <v>200</v>
      </c>
      <c r="G1662" t="s">
        <v>201</v>
      </c>
      <c r="H1662" t="s">
        <v>202</v>
      </c>
      <c r="I1662" t="s">
        <v>203</v>
      </c>
    </row>
    <row r="1663" spans="1:15" x14ac:dyDescent="0.35">
      <c r="A1663" t="str">
        <f>VLOOKUP(D1663,'[1]EA osa'!A172:F1080,6,FALSE)</f>
        <v>Põhitegevuse kulud</v>
      </c>
      <c r="B1663" t="s">
        <v>1041</v>
      </c>
      <c r="C1663">
        <v>46528</v>
      </c>
      <c r="D1663" s="1">
        <v>551300</v>
      </c>
      <c r="E1663" t="s">
        <v>412</v>
      </c>
      <c r="F1663" t="s">
        <v>200</v>
      </c>
      <c r="G1663" t="s">
        <v>201</v>
      </c>
      <c r="H1663" t="s">
        <v>202</v>
      </c>
      <c r="I1663" t="s">
        <v>203</v>
      </c>
    </row>
    <row r="1664" spans="1:15" x14ac:dyDescent="0.35">
      <c r="A1664" t="str">
        <f>VLOOKUP(D1664,'[1]EA osa'!A173:F1081,6,FALSE)</f>
        <v>Põhitegevuse kulud</v>
      </c>
      <c r="B1664" t="s">
        <v>257</v>
      </c>
      <c r="C1664">
        <v>172509</v>
      </c>
      <c r="D1664" s="1">
        <v>551240</v>
      </c>
      <c r="E1664" t="s">
        <v>257</v>
      </c>
      <c r="F1664" t="s">
        <v>200</v>
      </c>
      <c r="G1664" t="s">
        <v>201</v>
      </c>
      <c r="H1664" t="s">
        <v>202</v>
      </c>
      <c r="I1664" t="s">
        <v>203</v>
      </c>
      <c r="N1664" t="s">
        <v>650</v>
      </c>
      <c r="O1664" t="s">
        <v>651</v>
      </c>
    </row>
    <row r="1665" spans="1:9" x14ac:dyDescent="0.35">
      <c r="A1665" t="str">
        <f>VLOOKUP(D1665,'[1]EA osa'!A174:F1082,6,FALSE)</f>
        <v>Põhitegevuse kulud</v>
      </c>
      <c r="B1665" t="s">
        <v>257</v>
      </c>
      <c r="C1665">
        <v>200</v>
      </c>
      <c r="D1665" s="1">
        <v>550420</v>
      </c>
      <c r="E1665" t="s">
        <v>29</v>
      </c>
      <c r="F1665" t="s">
        <v>200</v>
      </c>
      <c r="G1665" t="s">
        <v>201</v>
      </c>
      <c r="H1665" t="s">
        <v>202</v>
      </c>
      <c r="I1665" t="s">
        <v>203</v>
      </c>
    </row>
    <row r="1666" spans="1:9" x14ac:dyDescent="0.35">
      <c r="A1666" t="str">
        <f>VLOOKUP(D1666,'[1]EA osa'!A175:F1083,6,FALSE)</f>
        <v>Põhitegevuse kulud</v>
      </c>
      <c r="B1666" t="s">
        <v>37</v>
      </c>
      <c r="C1666">
        <v>1400</v>
      </c>
      <c r="D1666" s="1">
        <v>550400</v>
      </c>
      <c r="E1666" t="s">
        <v>37</v>
      </c>
      <c r="F1666" t="s">
        <v>200</v>
      </c>
      <c r="G1666" t="s">
        <v>201</v>
      </c>
      <c r="H1666" t="s">
        <v>202</v>
      </c>
      <c r="I1666" t="s">
        <v>203</v>
      </c>
    </row>
    <row r="1667" spans="1:9" x14ac:dyDescent="0.35">
      <c r="A1667" t="str">
        <f>VLOOKUP(D1667,'[1]EA osa'!A176:F1084,6,FALSE)</f>
        <v>Põhitegevuse kulud</v>
      </c>
      <c r="B1667" t="s">
        <v>409</v>
      </c>
      <c r="C1667">
        <v>950</v>
      </c>
      <c r="D1667" s="1">
        <v>550099</v>
      </c>
      <c r="E1667" t="s">
        <v>409</v>
      </c>
      <c r="F1667" t="s">
        <v>200</v>
      </c>
      <c r="G1667" t="s">
        <v>201</v>
      </c>
      <c r="H1667" t="s">
        <v>202</v>
      </c>
      <c r="I1667" t="s">
        <v>203</v>
      </c>
    </row>
    <row r="1668" spans="1:9" x14ac:dyDescent="0.35">
      <c r="A1668" t="str">
        <f>VLOOKUP(D1668,'[1]EA osa'!A177:F1085,6,FALSE)</f>
        <v>Põhitegevuse kulud</v>
      </c>
      <c r="B1668" t="s">
        <v>774</v>
      </c>
      <c r="C1668">
        <v>380</v>
      </c>
      <c r="D1668" s="1">
        <v>550060</v>
      </c>
      <c r="E1668" t="s">
        <v>774</v>
      </c>
      <c r="F1668" t="s">
        <v>200</v>
      </c>
      <c r="G1668" t="s">
        <v>201</v>
      </c>
      <c r="H1668" t="s">
        <v>202</v>
      </c>
      <c r="I1668" t="s">
        <v>203</v>
      </c>
    </row>
    <row r="1669" spans="1:9" x14ac:dyDescent="0.35">
      <c r="A1669" t="str">
        <f>VLOOKUP(D1669,'[1]EA osa'!A178:F1086,6,FALSE)</f>
        <v>Põhitegevuse kulud</v>
      </c>
      <c r="B1669" t="s">
        <v>926</v>
      </c>
      <c r="C1669">
        <v>175</v>
      </c>
      <c r="D1669" s="1">
        <v>550011</v>
      </c>
      <c r="E1669" t="s">
        <v>926</v>
      </c>
      <c r="F1669" t="s">
        <v>200</v>
      </c>
      <c r="G1669" t="s">
        <v>201</v>
      </c>
      <c r="H1669" t="s">
        <v>202</v>
      </c>
      <c r="I1669" t="s">
        <v>203</v>
      </c>
    </row>
    <row r="1670" spans="1:9" x14ac:dyDescent="0.35">
      <c r="A1670" t="str">
        <f>VLOOKUP(D1670,'[1]EA osa'!A179:F1087,6,FALSE)</f>
        <v>Põhitegevuse kulud</v>
      </c>
      <c r="B1670" t="s">
        <v>812</v>
      </c>
      <c r="C1670">
        <v>285</v>
      </c>
      <c r="D1670" s="1">
        <v>550000</v>
      </c>
      <c r="E1670" t="s">
        <v>812</v>
      </c>
      <c r="F1670" t="s">
        <v>200</v>
      </c>
      <c r="G1670" t="s">
        <v>201</v>
      </c>
      <c r="H1670" t="s">
        <v>202</v>
      </c>
      <c r="I1670" t="s">
        <v>203</v>
      </c>
    </row>
    <row r="1671" spans="1:9" x14ac:dyDescent="0.35">
      <c r="A1671" t="str">
        <f>VLOOKUP(D1671,'[1]EA osa'!A180:F1088,6,FALSE)</f>
        <v>Põhitegevuse kulud</v>
      </c>
      <c r="B1671" t="s">
        <v>462</v>
      </c>
      <c r="C1671">
        <v>96</v>
      </c>
      <c r="D1671" s="1">
        <v>452800</v>
      </c>
      <c r="E1671" t="s">
        <v>462</v>
      </c>
      <c r="F1671" t="s">
        <v>219</v>
      </c>
      <c r="G1671" t="s">
        <v>220</v>
      </c>
      <c r="H1671" t="s">
        <v>158</v>
      </c>
      <c r="I1671" t="s">
        <v>159</v>
      </c>
    </row>
    <row r="1672" spans="1:9" x14ac:dyDescent="0.35">
      <c r="A1672" t="str">
        <f>VLOOKUP(D1672,'[1]EA osa'!A181:F1089,6,FALSE)</f>
        <v>Põhitegevuse kulud</v>
      </c>
      <c r="B1672" t="s">
        <v>917</v>
      </c>
      <c r="C1672">
        <v>443561</v>
      </c>
      <c r="D1672" s="1">
        <v>50021</v>
      </c>
      <c r="E1672" t="s">
        <v>74</v>
      </c>
      <c r="F1672" t="s">
        <v>219</v>
      </c>
      <c r="G1672" t="s">
        <v>220</v>
      </c>
      <c r="H1672" t="s">
        <v>158</v>
      </c>
      <c r="I1672" t="s">
        <v>159</v>
      </c>
    </row>
    <row r="1673" spans="1:9" x14ac:dyDescent="0.35">
      <c r="A1673" t="str">
        <f>VLOOKUP(D1673,'[1]EA osa'!A182:F1090,6,FALSE)</f>
        <v>Põhitegevuse kulud</v>
      </c>
      <c r="B1673" t="s">
        <v>925</v>
      </c>
      <c r="C1673">
        <v>400</v>
      </c>
      <c r="D1673" s="1">
        <v>551306</v>
      </c>
      <c r="E1673" t="s">
        <v>925</v>
      </c>
      <c r="F1673" t="s">
        <v>219</v>
      </c>
      <c r="G1673" t="s">
        <v>220</v>
      </c>
      <c r="H1673" t="s">
        <v>158</v>
      </c>
      <c r="I1673" t="s">
        <v>159</v>
      </c>
    </row>
    <row r="1674" spans="1:9" x14ac:dyDescent="0.35">
      <c r="A1674" t="str">
        <f>VLOOKUP(D1674,'[1]EA osa'!A183:F1091,6,FALSE)</f>
        <v>Põhitegevuse kulud</v>
      </c>
      <c r="B1674" t="s">
        <v>383</v>
      </c>
      <c r="C1674">
        <v>200</v>
      </c>
      <c r="D1674" s="1">
        <v>550410</v>
      </c>
      <c r="E1674" t="s">
        <v>383</v>
      </c>
      <c r="F1674" t="s">
        <v>219</v>
      </c>
      <c r="G1674" t="s">
        <v>220</v>
      </c>
      <c r="H1674" t="s">
        <v>158</v>
      </c>
      <c r="I1674" t="s">
        <v>159</v>
      </c>
    </row>
    <row r="1675" spans="1:9" x14ac:dyDescent="0.35">
      <c r="A1675" t="str">
        <f>VLOOKUP(D1675,'[1]EA osa'!A184:F1092,6,FALSE)</f>
        <v>Põhitegevuse tulud</v>
      </c>
      <c r="B1675" t="s">
        <v>1259</v>
      </c>
      <c r="C1675">
        <v>20000</v>
      </c>
      <c r="D1675" s="1">
        <v>322290</v>
      </c>
      <c r="E1675" t="s">
        <v>1259</v>
      </c>
      <c r="F1675" t="s">
        <v>219</v>
      </c>
      <c r="G1675" t="s">
        <v>220</v>
      </c>
      <c r="H1675" t="s">
        <v>158</v>
      </c>
      <c r="I1675" t="s">
        <v>159</v>
      </c>
    </row>
    <row r="1676" spans="1:9" x14ac:dyDescent="0.35">
      <c r="A1676" t="str">
        <f>VLOOKUP(D1676,'[1]EA osa'!A185:F1093,6,FALSE)</f>
        <v>Põhitegevuse tulud</v>
      </c>
      <c r="B1676" t="s">
        <v>1347</v>
      </c>
      <c r="C1676">
        <v>225612</v>
      </c>
      <c r="D1676" s="1">
        <v>322210</v>
      </c>
      <c r="E1676" t="s">
        <v>1077</v>
      </c>
      <c r="F1676" t="s">
        <v>219</v>
      </c>
      <c r="G1676" t="s">
        <v>220</v>
      </c>
      <c r="H1676" t="s">
        <v>158</v>
      </c>
      <c r="I1676" t="s">
        <v>159</v>
      </c>
    </row>
    <row r="1677" spans="1:9" x14ac:dyDescent="0.35">
      <c r="A1677" t="str">
        <f>VLOOKUP(D1677,'[1]EA osa'!A2:F910,6,FALSE)</f>
        <v>Põhitegevuse kulud</v>
      </c>
      <c r="B1677" t="s">
        <v>67</v>
      </c>
      <c r="C1677">
        <v>3564</v>
      </c>
      <c r="D1677" s="1">
        <v>5064</v>
      </c>
      <c r="E1677" t="s">
        <v>67</v>
      </c>
      <c r="F1677" t="s">
        <v>219</v>
      </c>
      <c r="G1677" t="s">
        <v>220</v>
      </c>
      <c r="H1677" t="s">
        <v>158</v>
      </c>
      <c r="I1677" t="s">
        <v>159</v>
      </c>
    </row>
    <row r="1678" spans="1:9" x14ac:dyDescent="0.35">
      <c r="A1678" t="str">
        <f>VLOOKUP(D1678,'[1]EA osa'!A3:F911,6,FALSE)</f>
        <v>Põhitegevuse kulud</v>
      </c>
      <c r="B1678" t="s">
        <v>72</v>
      </c>
      <c r="C1678">
        <v>147035</v>
      </c>
      <c r="D1678" s="1">
        <v>5063</v>
      </c>
      <c r="E1678" t="s">
        <v>72</v>
      </c>
      <c r="F1678" t="s">
        <v>219</v>
      </c>
      <c r="G1678" t="s">
        <v>220</v>
      </c>
      <c r="H1678" t="s">
        <v>158</v>
      </c>
      <c r="I1678" t="s">
        <v>159</v>
      </c>
    </row>
    <row r="1679" spans="1:9" x14ac:dyDescent="0.35">
      <c r="A1679" t="str">
        <f>VLOOKUP(D1679,'[1]EA osa'!A4:F912,6,FALSE)</f>
        <v>Põhitegevuse kulud</v>
      </c>
      <c r="B1679" t="s">
        <v>171</v>
      </c>
      <c r="C1679">
        <v>2000</v>
      </c>
      <c r="D1679" s="1">
        <v>5005</v>
      </c>
      <c r="E1679" t="s">
        <v>171</v>
      </c>
      <c r="F1679" t="s">
        <v>219</v>
      </c>
      <c r="G1679" t="s">
        <v>220</v>
      </c>
      <c r="H1679" t="s">
        <v>158</v>
      </c>
      <c r="I1679" t="s">
        <v>159</v>
      </c>
    </row>
    <row r="1680" spans="1:9" x14ac:dyDescent="0.35">
      <c r="A1680" t="str">
        <f>VLOOKUP(D1680,'[1]EA osa'!A5:F913,6,FALSE)</f>
        <v>Põhitegevuse kulud</v>
      </c>
      <c r="B1680" t="s">
        <v>39</v>
      </c>
      <c r="C1680">
        <v>61375</v>
      </c>
      <c r="D1680" s="1">
        <v>552590</v>
      </c>
      <c r="E1680" t="s">
        <v>39</v>
      </c>
      <c r="F1680" t="s">
        <v>219</v>
      </c>
      <c r="G1680" t="s">
        <v>220</v>
      </c>
      <c r="H1680" t="s">
        <v>158</v>
      </c>
      <c r="I1680" t="s">
        <v>159</v>
      </c>
    </row>
    <row r="1681" spans="1:9" x14ac:dyDescent="0.35">
      <c r="A1681" t="str">
        <f>VLOOKUP(D1681,'[1]EA osa'!A6:F914,6,FALSE)</f>
        <v>Põhitegevuse kulud</v>
      </c>
      <c r="B1681" t="s">
        <v>387</v>
      </c>
      <c r="C1681">
        <v>16950</v>
      </c>
      <c r="D1681" s="1">
        <v>552440</v>
      </c>
      <c r="E1681" t="s">
        <v>387</v>
      </c>
      <c r="F1681" t="s">
        <v>219</v>
      </c>
      <c r="G1681" t="s">
        <v>220</v>
      </c>
      <c r="H1681" t="s">
        <v>158</v>
      </c>
      <c r="I1681" t="s">
        <v>159</v>
      </c>
    </row>
    <row r="1682" spans="1:9" x14ac:dyDescent="0.35">
      <c r="A1682" t="str">
        <f>VLOOKUP(D1682,'[1]EA osa'!A7:F915,6,FALSE)</f>
        <v>Põhitegevuse kulud</v>
      </c>
      <c r="B1682" t="s">
        <v>218</v>
      </c>
      <c r="C1682">
        <v>575</v>
      </c>
      <c r="D1682" s="1">
        <v>552230</v>
      </c>
      <c r="E1682" t="s">
        <v>218</v>
      </c>
      <c r="F1682" t="s">
        <v>219</v>
      </c>
      <c r="G1682" t="s">
        <v>220</v>
      </c>
      <c r="H1682" t="s">
        <v>158</v>
      </c>
      <c r="I1682" t="s">
        <v>159</v>
      </c>
    </row>
    <row r="1683" spans="1:9" x14ac:dyDescent="0.35">
      <c r="A1683" t="str">
        <f>VLOOKUP(D1683,'[1]EA osa'!A8:F916,6,FALSE)</f>
        <v>Põhitegevuse kulud</v>
      </c>
      <c r="B1683" t="s">
        <v>458</v>
      </c>
      <c r="C1683">
        <v>350</v>
      </c>
      <c r="D1683" s="1">
        <v>552200</v>
      </c>
      <c r="E1683" t="s">
        <v>458</v>
      </c>
      <c r="F1683" t="s">
        <v>219</v>
      </c>
      <c r="G1683" t="s">
        <v>220</v>
      </c>
      <c r="H1683" t="s">
        <v>158</v>
      </c>
      <c r="I1683" t="s">
        <v>159</v>
      </c>
    </row>
    <row r="1684" spans="1:9" x14ac:dyDescent="0.35">
      <c r="A1684" t="str">
        <f>VLOOKUP(D1684,'[1]EA osa'!A9:F917,6,FALSE)</f>
        <v>Põhitegevuse kulud</v>
      </c>
      <c r="B1684" t="s">
        <v>272</v>
      </c>
      <c r="C1684">
        <v>400</v>
      </c>
      <c r="D1684" s="1">
        <v>551323</v>
      </c>
      <c r="E1684" t="s">
        <v>272</v>
      </c>
      <c r="F1684" t="s">
        <v>219</v>
      </c>
      <c r="G1684" t="s">
        <v>220</v>
      </c>
      <c r="H1684" t="s">
        <v>158</v>
      </c>
      <c r="I1684" t="s">
        <v>159</v>
      </c>
    </row>
    <row r="1685" spans="1:9" x14ac:dyDescent="0.35">
      <c r="A1685" t="str">
        <f>VLOOKUP(D1685,'[1]EA osa'!A10:F918,6,FALSE)</f>
        <v>Põhitegevuse kulud</v>
      </c>
      <c r="B1685" t="s">
        <v>798</v>
      </c>
      <c r="C1685">
        <v>1200</v>
      </c>
      <c r="D1685" s="1">
        <v>551327</v>
      </c>
      <c r="E1685" t="s">
        <v>1348</v>
      </c>
      <c r="F1685" t="s">
        <v>219</v>
      </c>
      <c r="G1685" t="s">
        <v>220</v>
      </c>
      <c r="H1685" t="s">
        <v>158</v>
      </c>
      <c r="I1685" t="s">
        <v>159</v>
      </c>
    </row>
    <row r="1686" spans="1:9" x14ac:dyDescent="0.35">
      <c r="A1686" t="str">
        <f>VLOOKUP(D1686,'[1]EA osa'!A11:F919,6,FALSE)</f>
        <v>Põhitegevuse kulud</v>
      </c>
      <c r="B1686" t="s">
        <v>1041</v>
      </c>
      <c r="C1686">
        <v>2100</v>
      </c>
      <c r="D1686" s="1">
        <v>551320</v>
      </c>
      <c r="E1686" t="s">
        <v>1349</v>
      </c>
      <c r="F1686" t="s">
        <v>219</v>
      </c>
      <c r="G1686" t="s">
        <v>220</v>
      </c>
      <c r="H1686" t="s">
        <v>158</v>
      </c>
      <c r="I1686" t="s">
        <v>159</v>
      </c>
    </row>
    <row r="1687" spans="1:9" x14ac:dyDescent="0.35">
      <c r="A1687" t="str">
        <f>VLOOKUP(D1687,'[1]EA osa'!A12:F920,6,FALSE)</f>
        <v>Põhitegevuse kulud</v>
      </c>
      <c r="B1687" t="s">
        <v>925</v>
      </c>
      <c r="C1687">
        <v>1000</v>
      </c>
      <c r="D1687" s="1">
        <v>551326</v>
      </c>
      <c r="E1687" t="s">
        <v>1350</v>
      </c>
      <c r="F1687" t="s">
        <v>219</v>
      </c>
      <c r="G1687" t="s">
        <v>220</v>
      </c>
      <c r="H1687" t="s">
        <v>158</v>
      </c>
      <c r="I1687" t="s">
        <v>159</v>
      </c>
    </row>
    <row r="1688" spans="1:9" x14ac:dyDescent="0.35">
      <c r="A1688" t="str">
        <f>VLOOKUP(D1688,'[1]EA osa'!A13:F921,6,FALSE)</f>
        <v>Põhitegevuse kulud</v>
      </c>
      <c r="B1688" t="s">
        <v>389</v>
      </c>
      <c r="C1688">
        <v>7038</v>
      </c>
      <c r="D1688" s="1">
        <v>551308</v>
      </c>
      <c r="E1688" t="s">
        <v>389</v>
      </c>
      <c r="F1688" t="s">
        <v>219</v>
      </c>
      <c r="G1688" t="s">
        <v>220</v>
      </c>
      <c r="H1688" t="s">
        <v>158</v>
      </c>
      <c r="I1688" t="s">
        <v>159</v>
      </c>
    </row>
    <row r="1689" spans="1:9" x14ac:dyDescent="0.35">
      <c r="A1689" t="str">
        <f>VLOOKUP(D1689,'[1]EA osa'!A14:F922,6,FALSE)</f>
        <v>Põhitegevuse kulud</v>
      </c>
      <c r="B1689" t="s">
        <v>1041</v>
      </c>
      <c r="C1689">
        <v>4500</v>
      </c>
      <c r="D1689" s="1">
        <v>551300</v>
      </c>
      <c r="E1689" t="s">
        <v>412</v>
      </c>
      <c r="F1689" t="s">
        <v>219</v>
      </c>
      <c r="G1689" t="s">
        <v>220</v>
      </c>
      <c r="H1689" t="s">
        <v>158</v>
      </c>
      <c r="I1689" t="s">
        <v>159</v>
      </c>
    </row>
    <row r="1690" spans="1:9" x14ac:dyDescent="0.35">
      <c r="A1690" t="str">
        <f>VLOOKUP(D1690,'[1]EA osa'!A15:F923,6,FALSE)</f>
        <v>Põhitegevuse kulud</v>
      </c>
      <c r="B1690" t="s">
        <v>43</v>
      </c>
      <c r="C1690">
        <v>500</v>
      </c>
      <c r="D1690" s="1">
        <v>551290</v>
      </c>
      <c r="E1690" t="s">
        <v>43</v>
      </c>
      <c r="F1690" t="s">
        <v>219</v>
      </c>
      <c r="G1690" t="s">
        <v>220</v>
      </c>
      <c r="H1690" t="s">
        <v>158</v>
      </c>
      <c r="I1690" t="s">
        <v>159</v>
      </c>
    </row>
    <row r="1691" spans="1:9" x14ac:dyDescent="0.35">
      <c r="A1691" t="str">
        <f>VLOOKUP(D1691,'[1]EA osa'!A16:F924,6,FALSE)</f>
        <v>Põhitegevuse kulud</v>
      </c>
      <c r="B1691" t="s">
        <v>222</v>
      </c>
      <c r="C1691">
        <v>10000</v>
      </c>
      <c r="D1691" s="1">
        <v>551108</v>
      </c>
      <c r="E1691" t="s">
        <v>222</v>
      </c>
      <c r="F1691" t="s">
        <v>219</v>
      </c>
      <c r="G1691" t="s">
        <v>220</v>
      </c>
      <c r="H1691" t="s">
        <v>158</v>
      </c>
      <c r="I1691" t="s">
        <v>159</v>
      </c>
    </row>
    <row r="1692" spans="1:9" x14ac:dyDescent="0.35">
      <c r="A1692" t="str">
        <f>VLOOKUP(D1692,'[1]EA osa'!A17:F925,6,FALSE)</f>
        <v>Põhitegevuse kulud</v>
      </c>
      <c r="B1692" t="s">
        <v>29</v>
      </c>
      <c r="C1692">
        <v>300</v>
      </c>
      <c r="D1692" s="1">
        <v>550420</v>
      </c>
      <c r="E1692" t="s">
        <v>29</v>
      </c>
      <c r="F1692" t="s">
        <v>219</v>
      </c>
      <c r="G1692" t="s">
        <v>220</v>
      </c>
      <c r="H1692" t="s">
        <v>158</v>
      </c>
      <c r="I1692" t="s">
        <v>159</v>
      </c>
    </row>
    <row r="1693" spans="1:9" x14ac:dyDescent="0.35">
      <c r="A1693" t="str">
        <f>VLOOKUP(D1693,'[1]EA osa'!A18:F926,6,FALSE)</f>
        <v>Põhitegevuse kulud</v>
      </c>
      <c r="B1693" t="s">
        <v>994</v>
      </c>
      <c r="C1693">
        <v>200</v>
      </c>
      <c r="D1693" s="1">
        <v>550490</v>
      </c>
      <c r="E1693" t="s">
        <v>994</v>
      </c>
      <c r="F1693" t="s">
        <v>219</v>
      </c>
      <c r="G1693" t="s">
        <v>220</v>
      </c>
      <c r="H1693" t="s">
        <v>158</v>
      </c>
      <c r="I1693" t="s">
        <v>159</v>
      </c>
    </row>
    <row r="1694" spans="1:9" x14ac:dyDescent="0.35">
      <c r="A1694" t="str">
        <f>VLOOKUP(D1694,'[1]EA osa'!A19:F927,6,FALSE)</f>
        <v>Põhitegevuse kulud</v>
      </c>
      <c r="B1694" t="s">
        <v>37</v>
      </c>
      <c r="C1694">
        <v>3000</v>
      </c>
      <c r="D1694" s="1">
        <v>550400</v>
      </c>
      <c r="E1694" t="s">
        <v>37</v>
      </c>
      <c r="F1694" t="s">
        <v>219</v>
      </c>
      <c r="G1694" t="s">
        <v>220</v>
      </c>
      <c r="H1694" t="s">
        <v>158</v>
      </c>
      <c r="I1694" t="s">
        <v>159</v>
      </c>
    </row>
    <row r="1695" spans="1:9" x14ac:dyDescent="0.35">
      <c r="A1695" t="str">
        <f>VLOOKUP(D1695,'[1]EA osa'!A20:F928,6,FALSE)</f>
        <v>Põhitegevuse kulud</v>
      </c>
      <c r="B1695" t="s">
        <v>230</v>
      </c>
      <c r="C1695">
        <v>200</v>
      </c>
      <c r="D1695" s="1">
        <v>550309</v>
      </c>
      <c r="E1695" t="s">
        <v>230</v>
      </c>
      <c r="F1695" t="s">
        <v>219</v>
      </c>
      <c r="G1695" t="s">
        <v>220</v>
      </c>
      <c r="H1695" t="s">
        <v>158</v>
      </c>
      <c r="I1695" t="s">
        <v>159</v>
      </c>
    </row>
    <row r="1696" spans="1:9" x14ac:dyDescent="0.35">
      <c r="A1696" t="str">
        <f>VLOOKUP(D1696,'[1]EA osa'!A21:F929,6,FALSE)</f>
        <v>Põhitegevuse kulud</v>
      </c>
      <c r="B1696" t="s">
        <v>774</v>
      </c>
      <c r="C1696">
        <v>366</v>
      </c>
      <c r="D1696" s="1">
        <v>550060</v>
      </c>
      <c r="E1696" t="s">
        <v>774</v>
      </c>
      <c r="F1696" t="s">
        <v>219</v>
      </c>
      <c r="G1696" t="s">
        <v>220</v>
      </c>
      <c r="H1696" t="s">
        <v>158</v>
      </c>
      <c r="I1696" t="s">
        <v>159</v>
      </c>
    </row>
    <row r="1697" spans="1:13" x14ac:dyDescent="0.35">
      <c r="A1697" t="str">
        <f>VLOOKUP(D1697,'[1]EA osa'!A22:F930,6,FALSE)</f>
        <v>Põhitegevuse kulud</v>
      </c>
      <c r="B1697" t="s">
        <v>407</v>
      </c>
      <c r="C1697">
        <v>451</v>
      </c>
      <c r="D1697" s="1">
        <v>550012</v>
      </c>
      <c r="E1697" t="s">
        <v>407</v>
      </c>
      <c r="F1697" t="s">
        <v>219</v>
      </c>
      <c r="G1697" t="s">
        <v>220</v>
      </c>
      <c r="H1697" t="s">
        <v>158</v>
      </c>
      <c r="I1697" t="s">
        <v>159</v>
      </c>
    </row>
    <row r="1698" spans="1:13" x14ac:dyDescent="0.35">
      <c r="A1698" t="str">
        <f>VLOOKUP(D1698,'[1]EA osa'!A23:F931,6,FALSE)</f>
        <v>Põhitegevuse kulud</v>
      </c>
      <c r="B1698" t="s">
        <v>810</v>
      </c>
      <c r="C1698">
        <v>800</v>
      </c>
      <c r="D1698" s="1">
        <v>550041</v>
      </c>
      <c r="E1698" t="s">
        <v>810</v>
      </c>
      <c r="F1698" t="s">
        <v>219</v>
      </c>
      <c r="G1698" t="s">
        <v>220</v>
      </c>
      <c r="H1698" t="s">
        <v>158</v>
      </c>
      <c r="I1698" t="s">
        <v>159</v>
      </c>
    </row>
    <row r="1699" spans="1:13" x14ac:dyDescent="0.35">
      <c r="A1699" t="str">
        <f>VLOOKUP(D1699,'[1]EA osa'!A24:F932,6,FALSE)</f>
        <v>Põhitegevuse kulud</v>
      </c>
      <c r="B1699" t="s">
        <v>375</v>
      </c>
      <c r="C1699">
        <v>800</v>
      </c>
      <c r="D1699" s="1">
        <v>550040</v>
      </c>
      <c r="E1699" t="s">
        <v>375</v>
      </c>
      <c r="F1699" t="s">
        <v>219</v>
      </c>
      <c r="G1699" t="s">
        <v>220</v>
      </c>
      <c r="H1699" t="s">
        <v>158</v>
      </c>
      <c r="I1699" t="s">
        <v>159</v>
      </c>
    </row>
    <row r="1700" spans="1:13" x14ac:dyDescent="0.35">
      <c r="A1700" t="str">
        <f>VLOOKUP(D1700,'[1]EA osa'!A25:F933,6,FALSE)</f>
        <v>Põhitegevuse kulud</v>
      </c>
      <c r="B1700" t="s">
        <v>811</v>
      </c>
      <c r="C1700">
        <v>900</v>
      </c>
      <c r="D1700" s="1">
        <v>550010</v>
      </c>
      <c r="E1700" t="s">
        <v>811</v>
      </c>
      <c r="F1700" t="s">
        <v>219</v>
      </c>
      <c r="G1700" t="s">
        <v>220</v>
      </c>
      <c r="H1700" t="s">
        <v>158</v>
      </c>
      <c r="I1700" t="s">
        <v>159</v>
      </c>
    </row>
    <row r="1701" spans="1:13" x14ac:dyDescent="0.35">
      <c r="A1701" t="str">
        <f>VLOOKUP(D1701,'[1]EA osa'!A26:F934,6,FALSE)</f>
        <v>Põhitegevuse kulud</v>
      </c>
      <c r="B1701" t="s">
        <v>926</v>
      </c>
      <c r="C1701">
        <v>90</v>
      </c>
      <c r="D1701" s="1">
        <v>550011</v>
      </c>
      <c r="E1701" t="s">
        <v>926</v>
      </c>
      <c r="F1701" t="s">
        <v>219</v>
      </c>
      <c r="G1701" t="s">
        <v>220</v>
      </c>
      <c r="H1701" t="s">
        <v>158</v>
      </c>
      <c r="I1701" t="s">
        <v>159</v>
      </c>
    </row>
    <row r="1702" spans="1:13" x14ac:dyDescent="0.35">
      <c r="A1702" t="str">
        <f>VLOOKUP(D1702,'[1]EA osa'!A27:F935,6,FALSE)</f>
        <v>Põhitegevuse kulud</v>
      </c>
      <c r="B1702" t="s">
        <v>885</v>
      </c>
      <c r="C1702">
        <v>741</v>
      </c>
      <c r="D1702" s="1">
        <v>550002</v>
      </c>
      <c r="E1702" t="s">
        <v>885</v>
      </c>
      <c r="F1702" t="s">
        <v>219</v>
      </c>
      <c r="G1702" t="s">
        <v>220</v>
      </c>
      <c r="H1702" t="s">
        <v>158</v>
      </c>
      <c r="I1702" t="s">
        <v>159</v>
      </c>
    </row>
    <row r="1703" spans="1:13" x14ac:dyDescent="0.35">
      <c r="A1703" t="str">
        <f>VLOOKUP(D1703,'[1]EA osa'!A28:F936,6,FALSE)</f>
        <v>Põhitegevuse kulud</v>
      </c>
      <c r="B1703" t="s">
        <v>768</v>
      </c>
      <c r="C1703">
        <v>542</v>
      </c>
      <c r="D1703" s="1">
        <v>550001</v>
      </c>
      <c r="E1703" t="s">
        <v>768</v>
      </c>
      <c r="F1703" t="s">
        <v>219</v>
      </c>
      <c r="G1703" t="s">
        <v>220</v>
      </c>
      <c r="H1703" t="s">
        <v>158</v>
      </c>
      <c r="I1703" t="s">
        <v>159</v>
      </c>
    </row>
    <row r="1704" spans="1:13" x14ac:dyDescent="0.35">
      <c r="A1704" t="str">
        <f>VLOOKUP(D1704,'[1]EA osa'!A29:F937,6,FALSE)</f>
        <v>Põhitegevuse kulud</v>
      </c>
      <c r="B1704" t="s">
        <v>812</v>
      </c>
      <c r="C1704">
        <v>500</v>
      </c>
      <c r="D1704" s="1">
        <v>550000</v>
      </c>
      <c r="E1704" t="s">
        <v>812</v>
      </c>
      <c r="F1704" t="s">
        <v>219</v>
      </c>
      <c r="G1704" t="s">
        <v>220</v>
      </c>
      <c r="H1704" t="s">
        <v>158</v>
      </c>
      <c r="I1704" t="s">
        <v>159</v>
      </c>
    </row>
    <row r="1705" spans="1:13" x14ac:dyDescent="0.35">
      <c r="A1705" t="str">
        <f>VLOOKUP(D1705,'[1]EA osa'!A30:F938,6,FALSE)</f>
        <v>Põhitegevuse tulud</v>
      </c>
      <c r="B1705" t="s">
        <v>1351</v>
      </c>
      <c r="C1705">
        <v>34788</v>
      </c>
      <c r="D1705" s="1">
        <v>350000</v>
      </c>
      <c r="E1705" t="s">
        <v>136</v>
      </c>
      <c r="F1705" t="s">
        <v>167</v>
      </c>
      <c r="G1705" t="s">
        <v>168</v>
      </c>
      <c r="H1705" t="s">
        <v>169</v>
      </c>
      <c r="I1705" t="s">
        <v>170</v>
      </c>
      <c r="L1705" t="s">
        <v>209</v>
      </c>
      <c r="M1705" t="s">
        <v>210</v>
      </c>
    </row>
    <row r="1706" spans="1:13" x14ac:dyDescent="0.35">
      <c r="A1706" t="str">
        <f>VLOOKUP(D1706,'[1]EA osa'!A31:F939,6,FALSE)</f>
        <v>Põhitegevuse tulud</v>
      </c>
      <c r="B1706" t="s">
        <v>1352</v>
      </c>
      <c r="C1706">
        <v>79015</v>
      </c>
      <c r="D1706" s="1">
        <v>350000</v>
      </c>
      <c r="E1706" t="s">
        <v>136</v>
      </c>
      <c r="F1706" t="s">
        <v>167</v>
      </c>
      <c r="G1706" t="s">
        <v>168</v>
      </c>
      <c r="H1706" t="s">
        <v>169</v>
      </c>
      <c r="I1706" t="s">
        <v>170</v>
      </c>
      <c r="L1706" t="s">
        <v>835</v>
      </c>
      <c r="M1706" t="s">
        <v>836</v>
      </c>
    </row>
    <row r="1707" spans="1:13" x14ac:dyDescent="0.35">
      <c r="A1707" t="str">
        <f>VLOOKUP(D1707,'[1]EA osa'!A32:F940,6,FALSE)</f>
        <v>Põhitegevuse tulud</v>
      </c>
      <c r="B1707" t="s">
        <v>1353</v>
      </c>
      <c r="C1707">
        <v>82000</v>
      </c>
      <c r="D1707" s="1">
        <v>322490</v>
      </c>
      <c r="E1707" t="s">
        <v>1354</v>
      </c>
      <c r="F1707" t="s">
        <v>167</v>
      </c>
      <c r="G1707" t="s">
        <v>168</v>
      </c>
      <c r="H1707" t="s">
        <v>226</v>
      </c>
      <c r="I1707" t="s">
        <v>227</v>
      </c>
    </row>
    <row r="1708" spans="1:13" x14ac:dyDescent="0.35">
      <c r="A1708" t="str">
        <f>VLOOKUP(D1708,'[1]EA osa'!A33:F941,6,FALSE)</f>
        <v>Finantseerimistegevus</v>
      </c>
      <c r="B1708" t="s">
        <v>1355</v>
      </c>
      <c r="C1708">
        <v>-2626</v>
      </c>
      <c r="D1708" s="1">
        <v>2586</v>
      </c>
      <c r="E1708" t="s">
        <v>790</v>
      </c>
      <c r="F1708" t="s">
        <v>167</v>
      </c>
      <c r="G1708" t="s">
        <v>168</v>
      </c>
      <c r="H1708" t="s">
        <v>24</v>
      </c>
      <c r="I1708" t="s">
        <v>25</v>
      </c>
    </row>
    <row r="1709" spans="1:13" x14ac:dyDescent="0.35">
      <c r="A1709" t="str">
        <f>VLOOKUP(D1709,'[1]EA osa'!A34:F942,6,FALSE)</f>
        <v>Investeerimistegevuse kulud</v>
      </c>
      <c r="B1709" t="s">
        <v>1356</v>
      </c>
      <c r="C1709">
        <v>935</v>
      </c>
      <c r="D1709" s="1">
        <v>650200</v>
      </c>
      <c r="E1709" t="s">
        <v>788</v>
      </c>
      <c r="F1709" t="s">
        <v>167</v>
      </c>
      <c r="G1709" t="s">
        <v>168</v>
      </c>
      <c r="H1709" t="s">
        <v>24</v>
      </c>
      <c r="I1709" t="s">
        <v>25</v>
      </c>
    </row>
    <row r="1710" spans="1:13" x14ac:dyDescent="0.35">
      <c r="A1710" t="str">
        <f>VLOOKUP(D1710,'[1]EA osa'!A35:F943,6,FALSE)</f>
        <v>Põhitegevuse kulud</v>
      </c>
      <c r="B1710" t="s">
        <v>958</v>
      </c>
      <c r="C1710">
        <v>2740</v>
      </c>
      <c r="D1710" s="1">
        <v>5064</v>
      </c>
      <c r="E1710" t="s">
        <v>67</v>
      </c>
      <c r="F1710" t="s">
        <v>200</v>
      </c>
      <c r="G1710" t="s">
        <v>201</v>
      </c>
      <c r="H1710" t="s">
        <v>202</v>
      </c>
      <c r="I1710" t="s">
        <v>203</v>
      </c>
    </row>
    <row r="1711" spans="1:13" x14ac:dyDescent="0.35">
      <c r="A1711" t="str">
        <f>VLOOKUP(D1711,'[1]EA osa'!A36:F944,6,FALSE)</f>
        <v>Põhitegevuse kulud</v>
      </c>
      <c r="B1711" t="s">
        <v>1357</v>
      </c>
      <c r="C1711">
        <v>113038</v>
      </c>
      <c r="D1711" s="1">
        <v>5063</v>
      </c>
      <c r="E1711" t="s">
        <v>72</v>
      </c>
      <c r="F1711" t="s">
        <v>200</v>
      </c>
      <c r="G1711" t="s">
        <v>201</v>
      </c>
      <c r="H1711" t="s">
        <v>202</v>
      </c>
      <c r="I1711" t="s">
        <v>203</v>
      </c>
    </row>
    <row r="1712" spans="1:13" x14ac:dyDescent="0.35">
      <c r="A1712" t="str">
        <f>VLOOKUP(D1712,'[1]EA osa'!A37:F945,6,FALSE)</f>
        <v>Põhitegevuse kulud</v>
      </c>
      <c r="B1712" t="s">
        <v>337</v>
      </c>
      <c r="C1712">
        <v>18480</v>
      </c>
      <c r="D1712" s="1">
        <v>5005</v>
      </c>
      <c r="E1712" t="s">
        <v>171</v>
      </c>
      <c r="F1712" t="s">
        <v>200</v>
      </c>
      <c r="G1712" t="s">
        <v>201</v>
      </c>
      <c r="H1712" t="s">
        <v>202</v>
      </c>
      <c r="I1712" t="s">
        <v>203</v>
      </c>
    </row>
    <row r="1713" spans="1:15" x14ac:dyDescent="0.35">
      <c r="A1713" t="str">
        <f>VLOOKUP(D1713,'[1]EA osa'!A38:F946,6,FALSE)</f>
        <v>Põhitegevuse kulud</v>
      </c>
      <c r="B1713" t="s">
        <v>1358</v>
      </c>
      <c r="C1713">
        <v>249660</v>
      </c>
      <c r="D1713" s="1">
        <v>50021</v>
      </c>
      <c r="E1713" t="s">
        <v>74</v>
      </c>
      <c r="F1713" t="s">
        <v>200</v>
      </c>
      <c r="G1713" t="s">
        <v>201</v>
      </c>
      <c r="H1713" t="s">
        <v>202</v>
      </c>
      <c r="I1713" t="s">
        <v>203</v>
      </c>
    </row>
    <row r="1714" spans="1:15" x14ac:dyDescent="0.35">
      <c r="A1714" t="str">
        <f>VLOOKUP(D1714,'[1]EA osa'!A39:F947,6,FALSE)</f>
        <v>Põhitegevuse kulud</v>
      </c>
      <c r="B1714" t="s">
        <v>1359</v>
      </c>
      <c r="C1714">
        <v>74400</v>
      </c>
      <c r="D1714" s="1">
        <v>50021</v>
      </c>
      <c r="E1714" t="s">
        <v>74</v>
      </c>
      <c r="F1714" t="s">
        <v>200</v>
      </c>
      <c r="G1714" t="s">
        <v>201</v>
      </c>
      <c r="H1714" t="s">
        <v>202</v>
      </c>
      <c r="I1714" t="s">
        <v>203</v>
      </c>
    </row>
    <row r="1715" spans="1:15" x14ac:dyDescent="0.35">
      <c r="A1715" t="str">
        <f>VLOOKUP(D1715,'[1]EA osa'!A40:F948,6,FALSE)</f>
        <v>Põhitegevuse tulud</v>
      </c>
      <c r="B1715" t="s">
        <v>1360</v>
      </c>
      <c r="C1715">
        <v>60284</v>
      </c>
      <c r="D1715" s="1">
        <v>322000</v>
      </c>
      <c r="E1715" t="s">
        <v>1073</v>
      </c>
      <c r="F1715" t="s">
        <v>110</v>
      </c>
      <c r="G1715" t="s">
        <v>111</v>
      </c>
      <c r="H1715" t="s">
        <v>112</v>
      </c>
      <c r="I1715" t="s">
        <v>113</v>
      </c>
    </row>
    <row r="1716" spans="1:15" x14ac:dyDescent="0.35">
      <c r="A1716" t="str">
        <f>VLOOKUP(D1716,'[1]EA osa'!A41:F949,6,FALSE)</f>
        <v>Põhitegevuse kulud</v>
      </c>
      <c r="B1716" t="s">
        <v>1361</v>
      </c>
      <c r="C1716">
        <v>332599</v>
      </c>
      <c r="D1716" s="1">
        <v>551240</v>
      </c>
      <c r="E1716" t="s">
        <v>257</v>
      </c>
      <c r="F1716" t="s">
        <v>200</v>
      </c>
      <c r="G1716" t="s">
        <v>201</v>
      </c>
      <c r="H1716" t="s">
        <v>202</v>
      </c>
      <c r="I1716" t="s">
        <v>203</v>
      </c>
      <c r="L1716" t="s">
        <v>648</v>
      </c>
      <c r="M1716" t="s">
        <v>649</v>
      </c>
      <c r="N1716" t="s">
        <v>650</v>
      </c>
      <c r="O1716" t="s">
        <v>651</v>
      </c>
    </row>
    <row r="1717" spans="1:15" x14ac:dyDescent="0.35">
      <c r="A1717" t="str">
        <f>VLOOKUP(D1717,'[1]EA osa'!A42:F950,6,FALSE)</f>
        <v>Põhitegevuse kulud</v>
      </c>
      <c r="B1717" t="s">
        <v>1362</v>
      </c>
      <c r="C1717">
        <v>300</v>
      </c>
      <c r="D1717" s="1">
        <v>550304</v>
      </c>
      <c r="E1717" t="s">
        <v>382</v>
      </c>
      <c r="F1717" t="s">
        <v>110</v>
      </c>
      <c r="G1717" t="s">
        <v>111</v>
      </c>
      <c r="H1717" t="s">
        <v>112</v>
      </c>
      <c r="I1717" t="s">
        <v>113</v>
      </c>
    </row>
    <row r="1718" spans="1:15" x14ac:dyDescent="0.35">
      <c r="A1718" t="str">
        <f>VLOOKUP(D1718,'[1]EA osa'!A43:F951,6,FALSE)</f>
        <v>Põhitegevuse kulud</v>
      </c>
      <c r="B1718" t="s">
        <v>1363</v>
      </c>
      <c r="C1718">
        <v>50</v>
      </c>
      <c r="D1718" s="1">
        <v>551560</v>
      </c>
      <c r="E1718" t="s">
        <v>359</v>
      </c>
      <c r="F1718" t="s">
        <v>110</v>
      </c>
      <c r="G1718" t="s">
        <v>111</v>
      </c>
      <c r="H1718" t="s">
        <v>112</v>
      </c>
      <c r="I1718" t="s">
        <v>113</v>
      </c>
    </row>
    <row r="1719" spans="1:15" x14ac:dyDescent="0.35">
      <c r="A1719" t="str">
        <f>VLOOKUP(D1719,'[1]EA osa'!A44:F952,6,FALSE)</f>
        <v>Põhitegevuse tulud</v>
      </c>
      <c r="B1719" t="s">
        <v>1364</v>
      </c>
      <c r="C1719">
        <v>35000</v>
      </c>
      <c r="D1719" s="1">
        <v>322090</v>
      </c>
      <c r="E1719" t="s">
        <v>41</v>
      </c>
      <c r="F1719" t="s">
        <v>340</v>
      </c>
      <c r="G1719" t="s">
        <v>341</v>
      </c>
      <c r="H1719" t="s">
        <v>32</v>
      </c>
      <c r="I1719" t="s">
        <v>33</v>
      </c>
      <c r="L1719" t="s">
        <v>1365</v>
      </c>
      <c r="M1719" t="s">
        <v>1366</v>
      </c>
    </row>
    <row r="1720" spans="1:15" x14ac:dyDescent="0.35">
      <c r="A1720" t="str">
        <f>VLOOKUP(D1720,'[1]EA osa'!A45:F953,6,FALSE)</f>
        <v>Põhitegevuse kulud</v>
      </c>
      <c r="B1720" t="s">
        <v>1367</v>
      </c>
      <c r="C1720">
        <v>50</v>
      </c>
      <c r="D1720" s="1">
        <v>452800</v>
      </c>
      <c r="E1720" t="s">
        <v>462</v>
      </c>
      <c r="F1720" t="s">
        <v>110</v>
      </c>
      <c r="G1720" t="s">
        <v>111</v>
      </c>
      <c r="H1720" t="s">
        <v>112</v>
      </c>
      <c r="I1720" t="s">
        <v>113</v>
      </c>
    </row>
    <row r="1721" spans="1:15" x14ac:dyDescent="0.35">
      <c r="A1721" t="str">
        <f>VLOOKUP(D1721,'[1]EA osa'!A46:F954,6,FALSE)</f>
        <v>Põhitegevuse tulud</v>
      </c>
      <c r="B1721" t="s">
        <v>1368</v>
      </c>
      <c r="C1721">
        <v>4600</v>
      </c>
      <c r="D1721" s="1">
        <v>322090</v>
      </c>
      <c r="E1721" t="s">
        <v>41</v>
      </c>
      <c r="F1721" t="s">
        <v>110</v>
      </c>
      <c r="G1721" t="s">
        <v>111</v>
      </c>
      <c r="H1721" t="s">
        <v>112</v>
      </c>
      <c r="I1721" t="s">
        <v>113</v>
      </c>
    </row>
    <row r="1722" spans="1:15" x14ac:dyDescent="0.35">
      <c r="A1722" t="str">
        <f>VLOOKUP(D1722,'[1]EA osa'!A47:F955,6,FALSE)</f>
        <v>Põhitegevuse kulud</v>
      </c>
      <c r="B1722" t="s">
        <v>1369</v>
      </c>
      <c r="C1722">
        <v>150</v>
      </c>
      <c r="D1722" s="1">
        <v>552230</v>
      </c>
      <c r="E1722" t="s">
        <v>218</v>
      </c>
      <c r="F1722" t="s">
        <v>110</v>
      </c>
      <c r="G1722" t="s">
        <v>111</v>
      </c>
      <c r="H1722" t="s">
        <v>112</v>
      </c>
      <c r="I1722" t="s">
        <v>113</v>
      </c>
    </row>
    <row r="1723" spans="1:15" x14ac:dyDescent="0.35">
      <c r="A1723" t="str">
        <f>VLOOKUP(D1723,'[1]EA osa'!A48:F956,6,FALSE)</f>
        <v>Põhitegevuse kulud</v>
      </c>
      <c r="B1723" t="s">
        <v>1370</v>
      </c>
      <c r="C1723">
        <v>100</v>
      </c>
      <c r="D1723" s="1">
        <v>552400</v>
      </c>
      <c r="E1723" t="s">
        <v>746</v>
      </c>
      <c r="F1723" t="s">
        <v>110</v>
      </c>
      <c r="G1723" t="s">
        <v>111</v>
      </c>
      <c r="H1723" t="s">
        <v>112</v>
      </c>
      <c r="I1723" t="s">
        <v>113</v>
      </c>
    </row>
    <row r="1724" spans="1:15" x14ac:dyDescent="0.35">
      <c r="A1724" t="str">
        <f>VLOOKUP(D1724,'[1]EA osa'!A49:F957,6,FALSE)</f>
        <v>Põhitegevuse kulud</v>
      </c>
      <c r="B1724" t="s">
        <v>76</v>
      </c>
      <c r="C1724">
        <v>3500</v>
      </c>
      <c r="D1724" s="1">
        <v>552520</v>
      </c>
      <c r="E1724" t="s">
        <v>76</v>
      </c>
      <c r="F1724" t="s">
        <v>110</v>
      </c>
      <c r="G1724" t="s">
        <v>111</v>
      </c>
      <c r="H1724" t="s">
        <v>112</v>
      </c>
      <c r="I1724" t="s">
        <v>113</v>
      </c>
    </row>
    <row r="1725" spans="1:15" x14ac:dyDescent="0.35">
      <c r="A1725" t="str">
        <f>VLOOKUP(D1725,'[1]EA osa'!A50:F958,6,FALSE)</f>
        <v>Põhitegevuse kulud</v>
      </c>
      <c r="B1725" t="s">
        <v>463</v>
      </c>
      <c r="C1725">
        <v>6460</v>
      </c>
      <c r="D1725" s="1">
        <v>552440</v>
      </c>
      <c r="E1725" t="s">
        <v>387</v>
      </c>
      <c r="F1725" t="s">
        <v>110</v>
      </c>
      <c r="G1725" t="s">
        <v>111</v>
      </c>
      <c r="H1725" t="s">
        <v>112</v>
      </c>
      <c r="I1725" t="s">
        <v>113</v>
      </c>
    </row>
    <row r="1726" spans="1:15" x14ac:dyDescent="0.35">
      <c r="A1726" t="str">
        <f>VLOOKUP(D1726,'[1]EA osa'!A51:F959,6,FALSE)</f>
        <v>Põhitegevuse kulud</v>
      </c>
      <c r="B1726" t="s">
        <v>1371</v>
      </c>
      <c r="C1726">
        <v>1500</v>
      </c>
      <c r="D1726" s="1">
        <v>551500</v>
      </c>
      <c r="E1726" t="s">
        <v>53</v>
      </c>
      <c r="F1726" t="s">
        <v>110</v>
      </c>
      <c r="G1726" t="s">
        <v>111</v>
      </c>
      <c r="H1726" t="s">
        <v>112</v>
      </c>
      <c r="I1726" t="s">
        <v>113</v>
      </c>
    </row>
    <row r="1727" spans="1:15" x14ac:dyDescent="0.35">
      <c r="A1727" t="str">
        <f>VLOOKUP(D1727,'[1]EA osa'!A52:F960,6,FALSE)</f>
        <v>Põhitegevuse kulud</v>
      </c>
      <c r="B1727" t="s">
        <v>1372</v>
      </c>
      <c r="C1727">
        <v>2517</v>
      </c>
      <c r="D1727" s="1">
        <v>550490</v>
      </c>
      <c r="E1727" t="s">
        <v>994</v>
      </c>
      <c r="F1727" t="s">
        <v>110</v>
      </c>
      <c r="G1727" t="s">
        <v>111</v>
      </c>
      <c r="H1727" t="s">
        <v>112</v>
      </c>
      <c r="I1727" t="s">
        <v>113</v>
      </c>
    </row>
    <row r="1728" spans="1:15" x14ac:dyDescent="0.35">
      <c r="A1728" t="str">
        <f>VLOOKUP(D1728,'[1]EA osa'!A53:F961,6,FALSE)</f>
        <v>Põhitegevuse kulud</v>
      </c>
      <c r="B1728" t="s">
        <v>1373</v>
      </c>
      <c r="C1728">
        <v>500</v>
      </c>
      <c r="D1728" s="1">
        <v>550040</v>
      </c>
      <c r="E1728" t="s">
        <v>375</v>
      </c>
      <c r="F1728" t="s">
        <v>110</v>
      </c>
      <c r="G1728" t="s">
        <v>111</v>
      </c>
      <c r="H1728" t="s">
        <v>112</v>
      </c>
      <c r="I1728" t="s">
        <v>113</v>
      </c>
    </row>
    <row r="1729" spans="1:9" x14ac:dyDescent="0.35">
      <c r="A1729" t="str">
        <f>VLOOKUP(D1729,'[1]EA osa'!A54:F962,6,FALSE)</f>
        <v>Põhitegevuse kulud</v>
      </c>
      <c r="B1729" t="s">
        <v>1374</v>
      </c>
      <c r="C1729">
        <v>20</v>
      </c>
      <c r="D1729" s="1">
        <v>550011</v>
      </c>
      <c r="E1729" t="s">
        <v>926</v>
      </c>
      <c r="F1729" t="s">
        <v>110</v>
      </c>
      <c r="G1729" t="s">
        <v>111</v>
      </c>
      <c r="H1729" t="s">
        <v>112</v>
      </c>
      <c r="I1729" t="s">
        <v>113</v>
      </c>
    </row>
    <row r="1730" spans="1:9" x14ac:dyDescent="0.35">
      <c r="A1730" t="str">
        <f>VLOOKUP(D1730,'[1]EA osa'!A55:F963,6,FALSE)</f>
        <v>Põhitegevuse kulud</v>
      </c>
      <c r="B1730" t="s">
        <v>1375</v>
      </c>
      <c r="C1730">
        <v>300</v>
      </c>
      <c r="D1730" s="1">
        <v>550001</v>
      </c>
      <c r="E1730" t="s">
        <v>768</v>
      </c>
      <c r="F1730" t="s">
        <v>110</v>
      </c>
      <c r="G1730" t="s">
        <v>111</v>
      </c>
      <c r="H1730" t="s">
        <v>112</v>
      </c>
      <c r="I1730" t="s">
        <v>113</v>
      </c>
    </row>
    <row r="1731" spans="1:9" x14ac:dyDescent="0.35">
      <c r="A1731" t="str">
        <f>VLOOKUP(D1731,'[1]EA osa'!A56:F964,6,FALSE)</f>
        <v>Põhitegevuse kulud</v>
      </c>
      <c r="B1731" t="s">
        <v>885</v>
      </c>
      <c r="C1731">
        <v>50</v>
      </c>
      <c r="D1731" s="1">
        <v>550002</v>
      </c>
      <c r="E1731" t="s">
        <v>885</v>
      </c>
      <c r="F1731" t="s">
        <v>110</v>
      </c>
      <c r="G1731" t="s">
        <v>111</v>
      </c>
      <c r="H1731" t="s">
        <v>112</v>
      </c>
      <c r="I1731" t="s">
        <v>113</v>
      </c>
    </row>
    <row r="1732" spans="1:9" x14ac:dyDescent="0.35">
      <c r="A1732" t="str">
        <f>VLOOKUP(D1732,'[1]EA osa'!A57:F965,6,FALSE)</f>
        <v>Põhitegevuse kulud</v>
      </c>
      <c r="B1732" t="s">
        <v>812</v>
      </c>
      <c r="C1732">
        <v>50</v>
      </c>
      <c r="D1732" s="1">
        <v>550000</v>
      </c>
      <c r="E1732" t="s">
        <v>812</v>
      </c>
      <c r="F1732" t="s">
        <v>110</v>
      </c>
      <c r="G1732" t="s">
        <v>111</v>
      </c>
      <c r="H1732" t="s">
        <v>112</v>
      </c>
      <c r="I1732" t="s">
        <v>113</v>
      </c>
    </row>
    <row r="1733" spans="1:9" x14ac:dyDescent="0.35">
      <c r="A1733" t="str">
        <f>VLOOKUP(D1733,'[1]EA osa'!A58:F966,6,FALSE)</f>
        <v>Põhitegevuse kulud</v>
      </c>
      <c r="B1733" t="s">
        <v>151</v>
      </c>
      <c r="C1733">
        <v>5000</v>
      </c>
      <c r="D1733" s="1">
        <v>552490</v>
      </c>
      <c r="E1733" t="s">
        <v>151</v>
      </c>
      <c r="F1733" t="s">
        <v>340</v>
      </c>
      <c r="G1733" t="s">
        <v>341</v>
      </c>
      <c r="H1733" t="s">
        <v>32</v>
      </c>
      <c r="I1733" t="s">
        <v>33</v>
      </c>
    </row>
    <row r="1734" spans="1:9" x14ac:dyDescent="0.35">
      <c r="A1734" t="str">
        <f>VLOOKUP(D1734,'[1]EA osa'!A59:F967,6,FALSE)</f>
        <v>Põhitegevuse kulud</v>
      </c>
      <c r="B1734" t="s">
        <v>698</v>
      </c>
      <c r="C1734">
        <v>4961</v>
      </c>
      <c r="D1734" s="1">
        <v>554090</v>
      </c>
      <c r="E1734" t="s">
        <v>698</v>
      </c>
      <c r="F1734" t="s">
        <v>340</v>
      </c>
      <c r="G1734" t="s">
        <v>341</v>
      </c>
      <c r="H1734" t="s">
        <v>32</v>
      </c>
      <c r="I1734" t="s">
        <v>33</v>
      </c>
    </row>
    <row r="1735" spans="1:9" x14ac:dyDescent="0.35">
      <c r="A1735" t="str">
        <f>VLOOKUP(D1735,'[1]EA osa'!A60:F968,6,FALSE)</f>
        <v>Põhitegevuse kulud</v>
      </c>
      <c r="B1735" t="s">
        <v>39</v>
      </c>
      <c r="C1735">
        <v>5000</v>
      </c>
      <c r="D1735" s="1">
        <v>552590</v>
      </c>
      <c r="E1735" t="s">
        <v>39</v>
      </c>
      <c r="F1735" t="s">
        <v>340</v>
      </c>
      <c r="G1735" t="s">
        <v>341</v>
      </c>
      <c r="H1735" t="s">
        <v>32</v>
      </c>
      <c r="I1735" t="s">
        <v>33</v>
      </c>
    </row>
    <row r="1736" spans="1:9" x14ac:dyDescent="0.35">
      <c r="A1736" t="str">
        <f>VLOOKUP(D1736,'[1]EA osa'!A61:F969,6,FALSE)</f>
        <v>Põhitegevuse kulud</v>
      </c>
      <c r="B1736" t="s">
        <v>387</v>
      </c>
      <c r="C1736">
        <v>15160</v>
      </c>
      <c r="D1736" s="1">
        <v>552440</v>
      </c>
      <c r="E1736" t="s">
        <v>387</v>
      </c>
      <c r="F1736" t="s">
        <v>340</v>
      </c>
      <c r="G1736" t="s">
        <v>341</v>
      </c>
      <c r="H1736" t="s">
        <v>32</v>
      </c>
      <c r="I1736" t="s">
        <v>33</v>
      </c>
    </row>
    <row r="1737" spans="1:9" x14ac:dyDescent="0.35">
      <c r="A1737" t="str">
        <f>VLOOKUP(D1737,'[1]EA osa'!A62:F970,6,FALSE)</f>
        <v>Põhitegevuse kulud</v>
      </c>
      <c r="B1737" t="s">
        <v>218</v>
      </c>
      <c r="C1737">
        <v>2500</v>
      </c>
      <c r="D1737" s="1">
        <v>552230</v>
      </c>
      <c r="E1737" t="s">
        <v>218</v>
      </c>
      <c r="F1737" t="s">
        <v>340</v>
      </c>
      <c r="G1737" t="s">
        <v>341</v>
      </c>
      <c r="H1737" t="s">
        <v>32</v>
      </c>
      <c r="I1737" t="s">
        <v>33</v>
      </c>
    </row>
    <row r="1738" spans="1:9" x14ac:dyDescent="0.35">
      <c r="A1738" t="str">
        <f>VLOOKUP(D1738,'[1]EA osa'!A63:F971,6,FALSE)</f>
        <v>Põhitegevuse kulud</v>
      </c>
      <c r="B1738" t="s">
        <v>458</v>
      </c>
      <c r="C1738">
        <v>1400</v>
      </c>
      <c r="D1738" s="1">
        <v>552200</v>
      </c>
      <c r="E1738" t="s">
        <v>458</v>
      </c>
      <c r="F1738" t="s">
        <v>340</v>
      </c>
      <c r="G1738" t="s">
        <v>341</v>
      </c>
      <c r="H1738" t="s">
        <v>32</v>
      </c>
      <c r="I1738" t="s">
        <v>33</v>
      </c>
    </row>
    <row r="1739" spans="1:9" x14ac:dyDescent="0.35">
      <c r="A1739" t="str">
        <f>VLOOKUP(D1739,'[1]EA osa'!A64:F972,6,FALSE)</f>
        <v>Põhitegevuse kulud</v>
      </c>
      <c r="B1739" t="s">
        <v>53</v>
      </c>
      <c r="C1739">
        <v>15200</v>
      </c>
      <c r="D1739" s="1">
        <v>551500</v>
      </c>
      <c r="E1739" t="s">
        <v>53</v>
      </c>
      <c r="F1739" t="s">
        <v>340</v>
      </c>
      <c r="G1739" t="s">
        <v>341</v>
      </c>
      <c r="H1739" t="s">
        <v>32</v>
      </c>
      <c r="I1739" t="s">
        <v>33</v>
      </c>
    </row>
    <row r="1740" spans="1:9" x14ac:dyDescent="0.35">
      <c r="A1740" t="str">
        <f>VLOOKUP(D1740,'[1]EA osa'!A65:F973,6,FALSE)</f>
        <v>Põhitegevuse kulud</v>
      </c>
      <c r="B1740" t="s">
        <v>389</v>
      </c>
      <c r="C1740">
        <v>2000</v>
      </c>
      <c r="D1740" s="1">
        <v>551308</v>
      </c>
      <c r="E1740" t="s">
        <v>389</v>
      </c>
      <c r="F1740" t="s">
        <v>340</v>
      </c>
      <c r="G1740" t="s">
        <v>341</v>
      </c>
      <c r="H1740" t="s">
        <v>32</v>
      </c>
      <c r="I1740" t="s">
        <v>33</v>
      </c>
    </row>
    <row r="1741" spans="1:9" x14ac:dyDescent="0.35">
      <c r="A1741" t="str">
        <f>VLOOKUP(D1741,'[1]EA osa'!A66:F974,6,FALSE)</f>
        <v>Põhitegevuse kulud</v>
      </c>
      <c r="B1741" t="s">
        <v>29</v>
      </c>
      <c r="C1741">
        <v>2000</v>
      </c>
      <c r="D1741" s="1">
        <v>550420</v>
      </c>
      <c r="E1741" t="s">
        <v>29</v>
      </c>
      <c r="F1741" t="s">
        <v>340</v>
      </c>
      <c r="G1741" t="s">
        <v>341</v>
      </c>
      <c r="H1741" t="s">
        <v>32</v>
      </c>
      <c r="I1741" t="s">
        <v>33</v>
      </c>
    </row>
    <row r="1742" spans="1:9" x14ac:dyDescent="0.35">
      <c r="A1742" t="str">
        <f>VLOOKUP(D1742,'[1]EA osa'!A67:F975,6,FALSE)</f>
        <v>Põhitegevuse kulud</v>
      </c>
      <c r="B1742" t="s">
        <v>409</v>
      </c>
      <c r="C1742">
        <v>500</v>
      </c>
      <c r="D1742" s="1">
        <v>550099</v>
      </c>
      <c r="E1742" t="s">
        <v>409</v>
      </c>
      <c r="F1742" t="s">
        <v>340</v>
      </c>
      <c r="G1742" t="s">
        <v>341</v>
      </c>
      <c r="H1742" t="s">
        <v>32</v>
      </c>
      <c r="I1742" t="s">
        <v>33</v>
      </c>
    </row>
    <row r="1743" spans="1:9" x14ac:dyDescent="0.35">
      <c r="A1743" t="str">
        <f>VLOOKUP(D1743,'[1]EA osa'!A68:F976,6,FALSE)</f>
        <v>Põhitegevuse kulud</v>
      </c>
      <c r="B1743" t="s">
        <v>774</v>
      </c>
      <c r="C1743">
        <v>500</v>
      </c>
      <c r="D1743" s="1">
        <v>550060</v>
      </c>
      <c r="E1743" t="s">
        <v>774</v>
      </c>
      <c r="F1743" t="s">
        <v>340</v>
      </c>
      <c r="G1743" t="s">
        <v>341</v>
      </c>
      <c r="H1743" t="s">
        <v>32</v>
      </c>
      <c r="I1743" t="s">
        <v>33</v>
      </c>
    </row>
    <row r="1744" spans="1:9" x14ac:dyDescent="0.35">
      <c r="A1744" t="str">
        <f>VLOOKUP(D1744,'[1]EA osa'!A69:F977,6,FALSE)</f>
        <v>Põhitegevuse kulud</v>
      </c>
      <c r="B1744" t="s">
        <v>457</v>
      </c>
      <c r="C1744">
        <v>1000</v>
      </c>
      <c r="D1744" s="1">
        <v>550052</v>
      </c>
      <c r="E1744" t="s">
        <v>457</v>
      </c>
      <c r="F1744" t="s">
        <v>340</v>
      </c>
      <c r="G1744" t="s">
        <v>341</v>
      </c>
      <c r="H1744" t="s">
        <v>32</v>
      </c>
      <c r="I1744" t="s">
        <v>33</v>
      </c>
    </row>
    <row r="1745" spans="1:13" x14ac:dyDescent="0.35">
      <c r="A1745" t="str">
        <f>VLOOKUP(D1745,'[1]EA osa'!A70:F978,6,FALSE)</f>
        <v>Põhitegevuse kulud</v>
      </c>
      <c r="B1745" t="s">
        <v>810</v>
      </c>
      <c r="C1745">
        <v>3500</v>
      </c>
      <c r="D1745" s="1">
        <v>550041</v>
      </c>
      <c r="E1745" t="s">
        <v>810</v>
      </c>
      <c r="F1745" t="s">
        <v>340</v>
      </c>
      <c r="G1745" t="s">
        <v>341</v>
      </c>
      <c r="H1745" t="s">
        <v>32</v>
      </c>
      <c r="I1745" t="s">
        <v>33</v>
      </c>
    </row>
    <row r="1746" spans="1:13" x14ac:dyDescent="0.35">
      <c r="A1746" t="str">
        <f>VLOOKUP(D1746,'[1]EA osa'!A71:F979,6,FALSE)</f>
        <v>Põhitegevuse kulud</v>
      </c>
      <c r="B1746" t="s">
        <v>375</v>
      </c>
      <c r="C1746">
        <v>5000</v>
      </c>
      <c r="D1746" s="1">
        <v>550040</v>
      </c>
      <c r="E1746" t="s">
        <v>375</v>
      </c>
      <c r="F1746" t="s">
        <v>340</v>
      </c>
      <c r="G1746" t="s">
        <v>341</v>
      </c>
      <c r="H1746" t="s">
        <v>32</v>
      </c>
      <c r="I1746" t="s">
        <v>33</v>
      </c>
    </row>
    <row r="1747" spans="1:13" x14ac:dyDescent="0.35">
      <c r="A1747" t="str">
        <f>VLOOKUP(D1747,'[1]EA osa'!A72:F980,6,FALSE)</f>
        <v>Põhitegevuse kulud</v>
      </c>
      <c r="B1747" t="s">
        <v>407</v>
      </c>
      <c r="C1747">
        <v>500</v>
      </c>
      <c r="D1747" s="1">
        <v>550012</v>
      </c>
      <c r="E1747" t="s">
        <v>407</v>
      </c>
      <c r="F1747" t="s">
        <v>340</v>
      </c>
      <c r="G1747" t="s">
        <v>341</v>
      </c>
      <c r="H1747" t="s">
        <v>32</v>
      </c>
      <c r="I1747" t="s">
        <v>33</v>
      </c>
    </row>
    <row r="1748" spans="1:13" x14ac:dyDescent="0.35">
      <c r="A1748" t="str">
        <f>VLOOKUP(D1748,'[1]EA osa'!A73:F981,6,FALSE)</f>
        <v>Põhitegevuse kulud</v>
      </c>
      <c r="B1748" t="s">
        <v>926</v>
      </c>
      <c r="C1748">
        <v>250</v>
      </c>
      <c r="D1748" s="1">
        <v>550011</v>
      </c>
      <c r="E1748" t="s">
        <v>926</v>
      </c>
      <c r="F1748" t="s">
        <v>340</v>
      </c>
      <c r="G1748" t="s">
        <v>341</v>
      </c>
      <c r="H1748" t="s">
        <v>32</v>
      </c>
      <c r="I1748" t="s">
        <v>33</v>
      </c>
    </row>
    <row r="1749" spans="1:13" x14ac:dyDescent="0.35">
      <c r="A1749" t="str">
        <f>VLOOKUP(D1749,'[1]EA osa'!A74:F982,6,FALSE)</f>
        <v>Põhitegevuse kulud</v>
      </c>
      <c r="B1749" t="s">
        <v>811</v>
      </c>
      <c r="C1749">
        <v>1450</v>
      </c>
      <c r="D1749" s="1">
        <v>550010</v>
      </c>
      <c r="E1749" t="s">
        <v>811</v>
      </c>
      <c r="F1749" t="s">
        <v>340</v>
      </c>
      <c r="G1749" t="s">
        <v>341</v>
      </c>
      <c r="H1749" t="s">
        <v>32</v>
      </c>
      <c r="I1749" t="s">
        <v>33</v>
      </c>
    </row>
    <row r="1750" spans="1:13" x14ac:dyDescent="0.35">
      <c r="A1750" t="str">
        <f>VLOOKUP(D1750,'[1]EA osa'!A75:F983,6,FALSE)</f>
        <v>Põhitegevuse kulud</v>
      </c>
      <c r="B1750" t="s">
        <v>885</v>
      </c>
      <c r="C1750">
        <v>500</v>
      </c>
      <c r="D1750" s="1">
        <v>550002</v>
      </c>
      <c r="E1750" t="s">
        <v>885</v>
      </c>
      <c r="F1750" t="s">
        <v>340</v>
      </c>
      <c r="G1750" t="s">
        <v>341</v>
      </c>
      <c r="H1750" t="s">
        <v>32</v>
      </c>
      <c r="I1750" t="s">
        <v>33</v>
      </c>
    </row>
    <row r="1751" spans="1:13" x14ac:dyDescent="0.35">
      <c r="A1751" t="str">
        <f>VLOOKUP(D1751,'[1]EA osa'!A76:F984,6,FALSE)</f>
        <v>Põhitegevuse kulud</v>
      </c>
      <c r="B1751" t="s">
        <v>768</v>
      </c>
      <c r="C1751">
        <v>5000</v>
      </c>
      <c r="D1751" s="1">
        <v>550001</v>
      </c>
      <c r="E1751" t="s">
        <v>768</v>
      </c>
      <c r="F1751" t="s">
        <v>340</v>
      </c>
      <c r="G1751" t="s">
        <v>341</v>
      </c>
      <c r="H1751" t="s">
        <v>32</v>
      </c>
      <c r="I1751" t="s">
        <v>33</v>
      </c>
    </row>
    <row r="1752" spans="1:13" x14ac:dyDescent="0.35">
      <c r="A1752" t="str">
        <f>VLOOKUP(D1752,'[1]EA osa'!A77:F985,6,FALSE)</f>
        <v>Põhitegevuse kulud</v>
      </c>
      <c r="B1752" t="s">
        <v>812</v>
      </c>
      <c r="C1752">
        <v>4000</v>
      </c>
      <c r="D1752" s="1">
        <v>550000</v>
      </c>
      <c r="E1752" t="s">
        <v>812</v>
      </c>
      <c r="F1752" t="s">
        <v>340</v>
      </c>
      <c r="G1752" t="s">
        <v>341</v>
      </c>
      <c r="H1752" t="s">
        <v>32</v>
      </c>
      <c r="I1752" t="s">
        <v>33</v>
      </c>
    </row>
    <row r="1753" spans="1:13" x14ac:dyDescent="0.35">
      <c r="A1753" t="str">
        <f>VLOOKUP(D1753,'[1]EA osa'!A78:F986,6,FALSE)</f>
        <v>Põhitegevuse kulud</v>
      </c>
      <c r="B1753" t="s">
        <v>67</v>
      </c>
      <c r="C1753">
        <v>3022</v>
      </c>
      <c r="D1753" s="1">
        <v>5064</v>
      </c>
      <c r="E1753" t="s">
        <v>67</v>
      </c>
      <c r="F1753" t="s">
        <v>340</v>
      </c>
      <c r="G1753" t="s">
        <v>341</v>
      </c>
      <c r="H1753" t="s">
        <v>32</v>
      </c>
      <c r="I1753" t="s">
        <v>33</v>
      </c>
    </row>
    <row r="1754" spans="1:13" x14ac:dyDescent="0.35">
      <c r="A1754" t="str">
        <f>VLOOKUP(D1754,'[1]EA osa'!A79:F987,6,FALSE)</f>
        <v>Põhitegevuse kulud</v>
      </c>
      <c r="B1754" t="s">
        <v>72</v>
      </c>
      <c r="C1754">
        <v>124676</v>
      </c>
      <c r="D1754" s="1">
        <v>5063</v>
      </c>
      <c r="E1754" t="s">
        <v>72</v>
      </c>
      <c r="F1754" t="s">
        <v>340</v>
      </c>
      <c r="G1754" t="s">
        <v>341</v>
      </c>
      <c r="H1754" t="s">
        <v>32</v>
      </c>
      <c r="I1754" t="s">
        <v>33</v>
      </c>
    </row>
    <row r="1755" spans="1:13" x14ac:dyDescent="0.35">
      <c r="A1755" t="str">
        <f>VLOOKUP(D1755,'[1]EA osa'!A80:F988,6,FALSE)</f>
        <v>Põhitegevuse kulud</v>
      </c>
      <c r="B1755" t="s">
        <v>171</v>
      </c>
      <c r="C1755">
        <v>3000</v>
      </c>
      <c r="D1755" s="1">
        <v>5005</v>
      </c>
      <c r="E1755" t="s">
        <v>171</v>
      </c>
      <c r="F1755" t="s">
        <v>340</v>
      </c>
      <c r="G1755" t="s">
        <v>341</v>
      </c>
      <c r="H1755" t="s">
        <v>32</v>
      </c>
      <c r="I1755" t="s">
        <v>33</v>
      </c>
    </row>
    <row r="1756" spans="1:13" x14ac:dyDescent="0.35">
      <c r="A1756" t="str">
        <f>VLOOKUP(D1756,'[1]EA osa'!A81:F989,6,FALSE)</f>
        <v>Põhitegevuse kulud</v>
      </c>
      <c r="B1756" t="s">
        <v>74</v>
      </c>
      <c r="C1756">
        <v>334950</v>
      </c>
      <c r="D1756" s="1">
        <v>50021</v>
      </c>
      <c r="E1756" t="s">
        <v>74</v>
      </c>
      <c r="F1756" t="s">
        <v>340</v>
      </c>
      <c r="G1756" t="s">
        <v>341</v>
      </c>
      <c r="H1756" t="s">
        <v>32</v>
      </c>
      <c r="I1756" t="s">
        <v>33</v>
      </c>
    </row>
    <row r="1757" spans="1:13" x14ac:dyDescent="0.35">
      <c r="A1757" t="str">
        <f>VLOOKUP(D1757,'[1]EA osa'!A82:F990,6,FALSE)</f>
        <v>Põhitegevuse kulud</v>
      </c>
      <c r="B1757" t="s">
        <v>745</v>
      </c>
      <c r="C1757">
        <v>39858</v>
      </c>
      <c r="D1757" s="1">
        <v>50025</v>
      </c>
      <c r="E1757" t="s">
        <v>745</v>
      </c>
      <c r="F1757" t="s">
        <v>340</v>
      </c>
      <c r="G1757" t="s">
        <v>341</v>
      </c>
      <c r="H1757" t="s">
        <v>32</v>
      </c>
      <c r="I1757" t="s">
        <v>33</v>
      </c>
    </row>
    <row r="1758" spans="1:13" x14ac:dyDescent="0.35">
      <c r="A1758" t="str">
        <f>VLOOKUP(D1758,'[1]EA osa'!A83:F991,6,FALSE)</f>
        <v>Põhitegevuse kulud</v>
      </c>
      <c r="B1758" t="s">
        <v>1376</v>
      </c>
      <c r="C1758">
        <v>1050</v>
      </c>
      <c r="D1758" s="1">
        <v>550304</v>
      </c>
      <c r="E1758" t="s">
        <v>382</v>
      </c>
      <c r="F1758" t="s">
        <v>143</v>
      </c>
      <c r="G1758" t="s">
        <v>144</v>
      </c>
      <c r="H1758" t="s">
        <v>32</v>
      </c>
      <c r="I1758" t="s">
        <v>33</v>
      </c>
      <c r="L1758" t="s">
        <v>719</v>
      </c>
      <c r="M1758" t="s">
        <v>720</v>
      </c>
    </row>
    <row r="1759" spans="1:13" x14ac:dyDescent="0.35">
      <c r="A1759" t="str">
        <f>VLOOKUP(D1759,'[1]EA osa'!A84:F992,6,FALSE)</f>
        <v>Põhitegevuse kulud</v>
      </c>
      <c r="B1759" t="s">
        <v>1377</v>
      </c>
      <c r="C1759">
        <v>34</v>
      </c>
      <c r="D1759" s="1">
        <v>550040</v>
      </c>
      <c r="E1759" t="s">
        <v>375</v>
      </c>
      <c r="F1759" t="s">
        <v>143</v>
      </c>
      <c r="G1759" t="s">
        <v>144</v>
      </c>
      <c r="H1759" t="s">
        <v>32</v>
      </c>
      <c r="I1759" t="s">
        <v>33</v>
      </c>
      <c r="L1759" t="s">
        <v>719</v>
      </c>
      <c r="M1759" t="s">
        <v>720</v>
      </c>
    </row>
    <row r="1760" spans="1:13" x14ac:dyDescent="0.35">
      <c r="A1760" t="str">
        <f>VLOOKUP(D1760,'[1]EA osa'!A85:F993,6,FALSE)</f>
        <v>Põhitegevuse tulud</v>
      </c>
      <c r="B1760" t="s">
        <v>1378</v>
      </c>
      <c r="C1760">
        <v>1084</v>
      </c>
      <c r="D1760" s="1">
        <v>350020</v>
      </c>
      <c r="E1760" t="s">
        <v>180</v>
      </c>
      <c r="F1760" t="s">
        <v>143</v>
      </c>
      <c r="G1760" t="s">
        <v>144</v>
      </c>
      <c r="H1760" t="s">
        <v>32</v>
      </c>
      <c r="I1760" t="s">
        <v>33</v>
      </c>
      <c r="L1760" t="s">
        <v>719</v>
      </c>
      <c r="M1760" t="s">
        <v>720</v>
      </c>
    </row>
    <row r="1761" spans="1:15" x14ac:dyDescent="0.35">
      <c r="A1761" t="str">
        <f>VLOOKUP(D1761,'[1]EA osa'!A86:F994,6,FALSE)</f>
        <v>Põhitegevuse kulud</v>
      </c>
      <c r="B1761" t="s">
        <v>67</v>
      </c>
      <c r="C1761">
        <v>62</v>
      </c>
      <c r="D1761" s="1">
        <v>5064</v>
      </c>
      <c r="E1761" t="s">
        <v>67</v>
      </c>
      <c r="F1761" t="s">
        <v>340</v>
      </c>
      <c r="G1761" t="s">
        <v>341</v>
      </c>
      <c r="H1761" t="s">
        <v>32</v>
      </c>
      <c r="I1761" t="s">
        <v>33</v>
      </c>
      <c r="L1761" t="s">
        <v>739</v>
      </c>
      <c r="M1761" t="s">
        <v>740</v>
      </c>
    </row>
    <row r="1762" spans="1:15" x14ac:dyDescent="0.35">
      <c r="A1762" t="str">
        <f>VLOOKUP(D1762,'[1]EA osa'!A87:F995,6,FALSE)</f>
        <v>Põhitegevuse kulud</v>
      </c>
      <c r="B1762" t="s">
        <v>72</v>
      </c>
      <c r="C1762">
        <v>2581</v>
      </c>
      <c r="D1762" s="1">
        <v>5063</v>
      </c>
      <c r="E1762" t="s">
        <v>72</v>
      </c>
      <c r="F1762" t="s">
        <v>340</v>
      </c>
      <c r="G1762" t="s">
        <v>341</v>
      </c>
      <c r="H1762" t="s">
        <v>32</v>
      </c>
      <c r="I1762" t="s">
        <v>33</v>
      </c>
      <c r="L1762" t="s">
        <v>739</v>
      </c>
      <c r="M1762" t="s">
        <v>740</v>
      </c>
    </row>
    <row r="1763" spans="1:15" x14ac:dyDescent="0.35">
      <c r="A1763" t="str">
        <f>VLOOKUP(D1763,'[1]EA osa'!A88:F996,6,FALSE)</f>
        <v>Põhitegevuse kulud</v>
      </c>
      <c r="B1763" t="s">
        <v>740</v>
      </c>
      <c r="C1763">
        <v>7821</v>
      </c>
      <c r="D1763" s="1">
        <v>50021</v>
      </c>
      <c r="E1763" t="s">
        <v>74</v>
      </c>
      <c r="F1763" t="s">
        <v>340</v>
      </c>
      <c r="G1763" t="s">
        <v>341</v>
      </c>
      <c r="H1763" t="s">
        <v>32</v>
      </c>
      <c r="I1763" t="s">
        <v>33</v>
      </c>
      <c r="L1763" t="s">
        <v>739</v>
      </c>
      <c r="M1763" t="s">
        <v>740</v>
      </c>
    </row>
    <row r="1764" spans="1:15" x14ac:dyDescent="0.35">
      <c r="A1764" t="str">
        <f>VLOOKUP(D1764,'[1]EA osa'!A89:F997,6,FALSE)</f>
        <v>Põhitegevuse kulud</v>
      </c>
      <c r="B1764" t="s">
        <v>732</v>
      </c>
      <c r="C1764">
        <v>74514</v>
      </c>
      <c r="D1764" s="1">
        <v>551290</v>
      </c>
      <c r="E1764" t="s">
        <v>43</v>
      </c>
      <c r="F1764" t="s">
        <v>44</v>
      </c>
      <c r="G1764" t="s">
        <v>45</v>
      </c>
      <c r="H1764" t="s">
        <v>202</v>
      </c>
      <c r="I1764" t="s">
        <v>203</v>
      </c>
      <c r="N1764" t="s">
        <v>731</v>
      </c>
      <c r="O1764" t="s">
        <v>732</v>
      </c>
    </row>
    <row r="1765" spans="1:15" x14ac:dyDescent="0.35">
      <c r="A1765" t="str">
        <f>VLOOKUP(D1765,'[1]EA osa'!A90:F998,6,FALSE)</f>
        <v>Põhitegevuse kulud</v>
      </c>
      <c r="B1765" t="s">
        <v>1379</v>
      </c>
      <c r="C1765">
        <v>65000</v>
      </c>
      <c r="D1765" s="1">
        <v>551290</v>
      </c>
      <c r="E1765" t="s">
        <v>43</v>
      </c>
      <c r="F1765" t="s">
        <v>44</v>
      </c>
      <c r="G1765" t="s">
        <v>45</v>
      </c>
      <c r="H1765" t="s">
        <v>202</v>
      </c>
      <c r="I1765" t="s">
        <v>203</v>
      </c>
      <c r="N1765" t="s">
        <v>1380</v>
      </c>
      <c r="O1765" t="s">
        <v>1379</v>
      </c>
    </row>
    <row r="1766" spans="1:15" x14ac:dyDescent="0.35">
      <c r="A1766" t="str">
        <f>VLOOKUP(D1766,'[1]EA osa'!A91:F999,6,FALSE)</f>
        <v>Põhitegevuse kulud</v>
      </c>
      <c r="B1766" t="s">
        <v>1381</v>
      </c>
      <c r="C1766">
        <v>2000</v>
      </c>
      <c r="D1766" s="1">
        <v>551220</v>
      </c>
      <c r="E1766" t="s">
        <v>586</v>
      </c>
      <c r="F1766" t="s">
        <v>44</v>
      </c>
      <c r="G1766" t="s">
        <v>45</v>
      </c>
      <c r="H1766" t="s">
        <v>1342</v>
      </c>
      <c r="I1766" t="s">
        <v>1343</v>
      </c>
      <c r="N1766" t="s">
        <v>1382</v>
      </c>
      <c r="O1766" t="s">
        <v>1383</v>
      </c>
    </row>
    <row r="1767" spans="1:15" x14ac:dyDescent="0.35">
      <c r="A1767" t="str">
        <f>VLOOKUP(D1767,'[1]EA osa'!A92:F1000,6,FALSE)</f>
        <v>Põhitegevuse kulud</v>
      </c>
      <c r="B1767" t="s">
        <v>1384</v>
      </c>
      <c r="C1767">
        <v>6000</v>
      </c>
      <c r="D1767" s="1">
        <v>5512</v>
      </c>
      <c r="E1767" t="s">
        <v>1385</v>
      </c>
      <c r="F1767" t="s">
        <v>44</v>
      </c>
      <c r="G1767" t="s">
        <v>45</v>
      </c>
      <c r="H1767" t="s">
        <v>667</v>
      </c>
      <c r="I1767" t="s">
        <v>668</v>
      </c>
      <c r="N1767" t="s">
        <v>1386</v>
      </c>
      <c r="O1767" t="s">
        <v>1387</v>
      </c>
    </row>
    <row r="1768" spans="1:15" x14ac:dyDescent="0.35">
      <c r="A1768" t="str">
        <f>VLOOKUP(D1768,'[1]EA osa'!A93:F1001,6,FALSE)</f>
        <v>Põhitegevuse kulud</v>
      </c>
      <c r="B1768" t="s">
        <v>1388</v>
      </c>
      <c r="C1768">
        <v>6000</v>
      </c>
      <c r="D1768" s="1">
        <v>5512</v>
      </c>
      <c r="E1768" t="s">
        <v>1385</v>
      </c>
      <c r="F1768" t="s">
        <v>44</v>
      </c>
      <c r="G1768" t="s">
        <v>45</v>
      </c>
      <c r="H1768" t="s">
        <v>667</v>
      </c>
      <c r="I1768" t="s">
        <v>668</v>
      </c>
      <c r="N1768" t="s">
        <v>1389</v>
      </c>
      <c r="O1768" t="s">
        <v>1388</v>
      </c>
    </row>
    <row r="1769" spans="1:15" x14ac:dyDescent="0.35">
      <c r="A1769" t="str">
        <f>VLOOKUP(D1769,'[1]EA osa'!A94:F1002,6,FALSE)</f>
        <v>Põhitegevuse kulud</v>
      </c>
      <c r="B1769" t="s">
        <v>1385</v>
      </c>
      <c r="C1769">
        <v>44514</v>
      </c>
      <c r="D1769" s="1">
        <v>551290</v>
      </c>
      <c r="E1769" t="s">
        <v>43</v>
      </c>
      <c r="F1769" t="s">
        <v>44</v>
      </c>
      <c r="G1769" t="s">
        <v>45</v>
      </c>
      <c r="H1769" t="s">
        <v>46</v>
      </c>
      <c r="I1769" t="s">
        <v>47</v>
      </c>
      <c r="J1769" t="s">
        <v>48</v>
      </c>
      <c r="K1769" t="s">
        <v>49</v>
      </c>
      <c r="N1769" t="s">
        <v>50</v>
      </c>
      <c r="O1769" t="s">
        <v>51</v>
      </c>
    </row>
    <row r="1770" spans="1:15" x14ac:dyDescent="0.35">
      <c r="A1770" t="str">
        <f>VLOOKUP(D1770,'[1]EA osa'!A95:F1003,6,FALSE)</f>
        <v>Põhitegevuse kulud</v>
      </c>
      <c r="B1770" t="s">
        <v>1390</v>
      </c>
      <c r="C1770">
        <v>3000</v>
      </c>
      <c r="D1770" s="1">
        <v>551109</v>
      </c>
      <c r="E1770" t="s">
        <v>777</v>
      </c>
      <c r="F1770" t="s">
        <v>44</v>
      </c>
      <c r="G1770" t="s">
        <v>45</v>
      </c>
      <c r="H1770" t="s">
        <v>46</v>
      </c>
      <c r="I1770" t="s">
        <v>47</v>
      </c>
      <c r="J1770" t="s">
        <v>48</v>
      </c>
      <c r="K1770" t="s">
        <v>49</v>
      </c>
    </row>
    <row r="1771" spans="1:15" x14ac:dyDescent="0.35">
      <c r="A1771" t="str">
        <f>VLOOKUP(D1771,'[1]EA osa'!A96:F1004,6,FALSE)</f>
        <v>Põhitegevuse kulud</v>
      </c>
      <c r="B1771" t="s">
        <v>1391</v>
      </c>
      <c r="C1771">
        <v>7000</v>
      </c>
      <c r="D1771" s="1">
        <v>551107</v>
      </c>
      <c r="E1771" t="s">
        <v>1036</v>
      </c>
      <c r="F1771" t="s">
        <v>44</v>
      </c>
      <c r="G1771" t="s">
        <v>45</v>
      </c>
      <c r="H1771" t="s">
        <v>46</v>
      </c>
      <c r="I1771" t="s">
        <v>47</v>
      </c>
      <c r="J1771" t="s">
        <v>48</v>
      </c>
      <c r="K1771" t="s">
        <v>49</v>
      </c>
    </row>
    <row r="1772" spans="1:15" x14ac:dyDescent="0.35">
      <c r="A1772" t="str">
        <f>VLOOKUP(D1772,'[1]EA osa'!A97:F1005,6,FALSE)</f>
        <v>Põhitegevuse kulud</v>
      </c>
      <c r="B1772" t="s">
        <v>53</v>
      </c>
      <c r="C1772">
        <v>5000</v>
      </c>
      <c r="D1772" s="1">
        <v>551500</v>
      </c>
      <c r="E1772" t="s">
        <v>53</v>
      </c>
      <c r="F1772" t="s">
        <v>44</v>
      </c>
      <c r="G1772" t="s">
        <v>45</v>
      </c>
      <c r="H1772" t="s">
        <v>46</v>
      </c>
      <c r="I1772" t="s">
        <v>47</v>
      </c>
      <c r="J1772" t="s">
        <v>48</v>
      </c>
      <c r="K1772" t="s">
        <v>49</v>
      </c>
    </row>
    <row r="1773" spans="1:15" x14ac:dyDescent="0.35">
      <c r="A1773" t="str">
        <f>VLOOKUP(D1773,'[1]EA osa'!A98:F1006,6,FALSE)</f>
        <v>Põhitegevuse kulud</v>
      </c>
      <c r="B1773" t="s">
        <v>1392</v>
      </c>
      <c r="C1773">
        <v>4000</v>
      </c>
      <c r="D1773" s="1">
        <v>551400</v>
      </c>
      <c r="E1773" t="s">
        <v>1037</v>
      </c>
      <c r="F1773" t="s">
        <v>44</v>
      </c>
      <c r="G1773" t="s">
        <v>45</v>
      </c>
      <c r="H1773" t="s">
        <v>46</v>
      </c>
      <c r="I1773" t="s">
        <v>47</v>
      </c>
      <c r="J1773" t="s">
        <v>48</v>
      </c>
      <c r="K1773" t="s">
        <v>49</v>
      </c>
    </row>
    <row r="1774" spans="1:15" x14ac:dyDescent="0.35">
      <c r="A1774" t="str">
        <f>VLOOKUP(D1774,'[1]EA osa'!A99:F1007,6,FALSE)</f>
        <v>Põhitegevuse kulud</v>
      </c>
      <c r="B1774" t="s">
        <v>1393</v>
      </c>
      <c r="C1774">
        <v>7000</v>
      </c>
      <c r="D1774" s="1">
        <v>551480</v>
      </c>
      <c r="E1774" t="s">
        <v>254</v>
      </c>
      <c r="F1774" t="s">
        <v>44</v>
      </c>
      <c r="G1774" t="s">
        <v>45</v>
      </c>
      <c r="H1774" t="s">
        <v>46</v>
      </c>
      <c r="I1774" t="s">
        <v>47</v>
      </c>
      <c r="J1774" t="s">
        <v>48</v>
      </c>
      <c r="K1774" t="s">
        <v>49</v>
      </c>
    </row>
    <row r="1775" spans="1:15" x14ac:dyDescent="0.35">
      <c r="A1775" t="str">
        <f>VLOOKUP(D1775,'[1]EA osa'!A100:F1008,6,FALSE)</f>
        <v>Põhitegevuse kulud</v>
      </c>
      <c r="B1775" t="s">
        <v>1394</v>
      </c>
      <c r="C1775">
        <v>3000</v>
      </c>
      <c r="D1775" s="1">
        <v>551290</v>
      </c>
      <c r="E1775" t="s">
        <v>43</v>
      </c>
      <c r="F1775" t="s">
        <v>44</v>
      </c>
      <c r="G1775" t="s">
        <v>45</v>
      </c>
      <c r="H1775" t="s">
        <v>46</v>
      </c>
      <c r="I1775" t="s">
        <v>47</v>
      </c>
      <c r="J1775" t="s">
        <v>48</v>
      </c>
      <c r="K1775" t="s">
        <v>49</v>
      </c>
      <c r="N1775" t="s">
        <v>1395</v>
      </c>
      <c r="O1775" t="s">
        <v>1396</v>
      </c>
    </row>
    <row r="1776" spans="1:15" x14ac:dyDescent="0.35">
      <c r="A1776" t="str">
        <f>VLOOKUP(D1776,'[1]EA osa'!A101:F1009,6,FALSE)</f>
        <v>Põhitegevuse kulud</v>
      </c>
      <c r="B1776" t="s">
        <v>1397</v>
      </c>
      <c r="C1776">
        <v>4000</v>
      </c>
      <c r="D1776" s="1">
        <v>551410</v>
      </c>
      <c r="E1776" t="s">
        <v>962</v>
      </c>
      <c r="F1776" t="s">
        <v>44</v>
      </c>
      <c r="G1776" t="s">
        <v>45</v>
      </c>
      <c r="H1776" t="s">
        <v>46</v>
      </c>
      <c r="I1776" t="s">
        <v>47</v>
      </c>
      <c r="J1776" t="s">
        <v>48</v>
      </c>
      <c r="K1776" t="s">
        <v>49</v>
      </c>
      <c r="N1776" t="s">
        <v>1395</v>
      </c>
      <c r="O1776" t="s">
        <v>1396</v>
      </c>
    </row>
    <row r="1777" spans="1:15" x14ac:dyDescent="0.35">
      <c r="A1777" t="str">
        <f>VLOOKUP(D1777,'[1]EA osa'!A102:F1010,6,FALSE)</f>
        <v>Põhitegevuse kulud</v>
      </c>
      <c r="B1777" t="s">
        <v>1398</v>
      </c>
      <c r="C1777">
        <v>300</v>
      </c>
      <c r="D1777" s="1">
        <v>551210</v>
      </c>
      <c r="E1777" t="s">
        <v>592</v>
      </c>
      <c r="F1777" t="s">
        <v>44</v>
      </c>
      <c r="G1777" t="s">
        <v>45</v>
      </c>
      <c r="H1777" t="s">
        <v>46</v>
      </c>
      <c r="I1777" t="s">
        <v>47</v>
      </c>
      <c r="J1777" t="s">
        <v>48</v>
      </c>
      <c r="K1777" t="s">
        <v>49</v>
      </c>
      <c r="N1777" t="s">
        <v>1395</v>
      </c>
      <c r="O1777" t="s">
        <v>1396</v>
      </c>
    </row>
    <row r="1778" spans="1:15" x14ac:dyDescent="0.35">
      <c r="A1778" t="str">
        <f>VLOOKUP(D1778,'[1]EA osa'!A103:F1011,6,FALSE)</f>
        <v>Põhitegevuse kulud</v>
      </c>
      <c r="B1778" t="s">
        <v>619</v>
      </c>
      <c r="C1778">
        <v>300</v>
      </c>
      <c r="D1778" s="1">
        <v>601010</v>
      </c>
      <c r="E1778" t="s">
        <v>619</v>
      </c>
      <c r="F1778" t="s">
        <v>44</v>
      </c>
      <c r="G1778" t="s">
        <v>45</v>
      </c>
      <c r="H1778" t="s">
        <v>46</v>
      </c>
      <c r="I1778" t="s">
        <v>47</v>
      </c>
      <c r="J1778" t="s">
        <v>48</v>
      </c>
      <c r="K1778" t="s">
        <v>49</v>
      </c>
    </row>
    <row r="1779" spans="1:15" x14ac:dyDescent="0.35">
      <c r="A1779" t="str">
        <f>VLOOKUP(D1779,'[1]EA osa'!A104:F1012,6,FALSE)</f>
        <v>Põhitegevuse kulud</v>
      </c>
      <c r="B1779" t="s">
        <v>1399</v>
      </c>
      <c r="C1779">
        <v>2000</v>
      </c>
      <c r="D1779" s="1">
        <v>550060</v>
      </c>
      <c r="E1779" t="s">
        <v>774</v>
      </c>
      <c r="F1779" t="s">
        <v>44</v>
      </c>
      <c r="G1779" t="s">
        <v>45</v>
      </c>
      <c r="H1779" t="s">
        <v>46</v>
      </c>
      <c r="I1779" t="s">
        <v>47</v>
      </c>
      <c r="J1779" t="s">
        <v>48</v>
      </c>
      <c r="K1779" t="s">
        <v>49</v>
      </c>
    </row>
    <row r="1780" spans="1:15" x14ac:dyDescent="0.35">
      <c r="A1780" t="str">
        <f>VLOOKUP(D1780,'[1]EA osa'!A105:F1013,6,FALSE)</f>
        <v>Investeerimistegevuse kulud</v>
      </c>
      <c r="B1780" t="s">
        <v>1400</v>
      </c>
      <c r="C1780">
        <v>440000</v>
      </c>
      <c r="D1780" s="1">
        <v>155910</v>
      </c>
      <c r="E1780" t="s">
        <v>55</v>
      </c>
      <c r="F1780" t="s">
        <v>258</v>
      </c>
      <c r="G1780" t="s">
        <v>259</v>
      </c>
      <c r="H1780" t="s">
        <v>183</v>
      </c>
      <c r="I1780" t="s">
        <v>184</v>
      </c>
      <c r="L1780" t="s">
        <v>451</v>
      </c>
      <c r="M1780" t="s">
        <v>452</v>
      </c>
    </row>
    <row r="1781" spans="1:15" x14ac:dyDescent="0.35">
      <c r="A1781" t="str">
        <f>VLOOKUP(D1781,'[1]EA osa'!A106:F1014,6,FALSE)</f>
        <v>Põhitegevuse kulud</v>
      </c>
      <c r="B1781" t="s">
        <v>742</v>
      </c>
      <c r="C1781">
        <v>6541</v>
      </c>
      <c r="D1781" s="1">
        <v>552590</v>
      </c>
      <c r="E1781" t="s">
        <v>39</v>
      </c>
      <c r="F1781" t="s">
        <v>340</v>
      </c>
      <c r="G1781" t="s">
        <v>341</v>
      </c>
      <c r="H1781" t="s">
        <v>32</v>
      </c>
      <c r="I1781" t="s">
        <v>33</v>
      </c>
      <c r="L1781" t="s">
        <v>741</v>
      </c>
      <c r="M1781" t="s">
        <v>742</v>
      </c>
    </row>
    <row r="1782" spans="1:15" x14ac:dyDescent="0.35">
      <c r="A1782" t="str">
        <f>VLOOKUP(D1782,'[1]EA osa'!A107:F1015,6,FALSE)</f>
        <v>Põhitegevuse kulud</v>
      </c>
      <c r="B1782" t="s">
        <v>746</v>
      </c>
      <c r="C1782">
        <v>38418</v>
      </c>
      <c r="D1782" s="1">
        <v>552400</v>
      </c>
      <c r="E1782" t="s">
        <v>746</v>
      </c>
      <c r="F1782" t="s">
        <v>340</v>
      </c>
      <c r="G1782" t="s">
        <v>341</v>
      </c>
      <c r="H1782" t="s">
        <v>32</v>
      </c>
      <c r="I1782" t="s">
        <v>33</v>
      </c>
      <c r="L1782" t="s">
        <v>743</v>
      </c>
      <c r="M1782" t="s">
        <v>744</v>
      </c>
    </row>
    <row r="1783" spans="1:15" x14ac:dyDescent="0.35">
      <c r="A1783" t="str">
        <f>VLOOKUP(D1783,'[1]EA osa'!A108:F1016,6,FALSE)</f>
        <v>Investeerimistegevuse kulud</v>
      </c>
      <c r="B1783" t="s">
        <v>1401</v>
      </c>
      <c r="C1783">
        <v>1000000</v>
      </c>
      <c r="D1783" s="1">
        <v>155109</v>
      </c>
      <c r="E1783" t="s">
        <v>97</v>
      </c>
      <c r="F1783" t="s">
        <v>44</v>
      </c>
      <c r="G1783" t="s">
        <v>45</v>
      </c>
      <c r="H1783" t="s">
        <v>84</v>
      </c>
      <c r="I1783" t="s">
        <v>85</v>
      </c>
      <c r="N1783" t="s">
        <v>120</v>
      </c>
      <c r="O1783" t="s">
        <v>121</v>
      </c>
    </row>
    <row r="1784" spans="1:15" x14ac:dyDescent="0.35">
      <c r="A1784" t="str">
        <f>VLOOKUP(D1784,'[1]EA osa'!A109:F1017,6,FALSE)</f>
        <v>Investeerimistegevuse kulud</v>
      </c>
      <c r="B1784" t="s">
        <v>1402</v>
      </c>
      <c r="C1784">
        <v>214286</v>
      </c>
      <c r="D1784" s="1">
        <v>155109</v>
      </c>
      <c r="E1784" t="s">
        <v>97</v>
      </c>
      <c r="F1784" t="s">
        <v>44</v>
      </c>
      <c r="G1784" t="s">
        <v>45</v>
      </c>
      <c r="H1784" t="s">
        <v>84</v>
      </c>
      <c r="I1784" t="s">
        <v>85</v>
      </c>
      <c r="N1784" t="s">
        <v>91</v>
      </c>
      <c r="O1784" t="s">
        <v>92</v>
      </c>
    </row>
    <row r="1785" spans="1:15" x14ac:dyDescent="0.35">
      <c r="A1785" t="str">
        <f>VLOOKUP(D1785,'[1]EA osa'!A110:F1018,6,FALSE)</f>
        <v>Põhitegevuse kulud</v>
      </c>
      <c r="B1785" t="s">
        <v>1403</v>
      </c>
      <c r="C1785">
        <v>38000</v>
      </c>
      <c r="D1785" s="1">
        <v>450000</v>
      </c>
      <c r="E1785" t="s">
        <v>136</v>
      </c>
      <c r="F1785" t="s">
        <v>44</v>
      </c>
      <c r="G1785" t="s">
        <v>45</v>
      </c>
      <c r="H1785" t="s">
        <v>563</v>
      </c>
      <c r="I1785" t="s">
        <v>564</v>
      </c>
      <c r="N1785" t="s">
        <v>565</v>
      </c>
      <c r="O1785" t="s">
        <v>566</v>
      </c>
    </row>
    <row r="1786" spans="1:15" x14ac:dyDescent="0.35">
      <c r="A1786" t="str">
        <f>VLOOKUP(D1786,'[1]EA osa'!A111:F1019,6,FALSE)</f>
        <v>Põhitegevuse kulud</v>
      </c>
      <c r="B1786" t="s">
        <v>1404</v>
      </c>
      <c r="C1786">
        <v>8960</v>
      </c>
      <c r="D1786" s="1">
        <v>452800</v>
      </c>
      <c r="E1786" t="s">
        <v>462</v>
      </c>
      <c r="F1786" t="s">
        <v>44</v>
      </c>
      <c r="G1786" t="s">
        <v>45</v>
      </c>
      <c r="H1786" t="s">
        <v>563</v>
      </c>
      <c r="I1786" t="s">
        <v>564</v>
      </c>
      <c r="N1786" t="s">
        <v>565</v>
      </c>
      <c r="O1786" t="s">
        <v>566</v>
      </c>
    </row>
    <row r="1787" spans="1:15" x14ac:dyDescent="0.35">
      <c r="A1787" t="str">
        <f>VLOOKUP(D1787,'[1]EA osa'!A112:F1020,6,FALSE)</f>
        <v>Põhitegevuse kulud</v>
      </c>
      <c r="B1787" t="s">
        <v>1405</v>
      </c>
      <c r="C1787">
        <v>4000</v>
      </c>
      <c r="D1787" s="1">
        <v>551308</v>
      </c>
      <c r="E1787" t="s">
        <v>389</v>
      </c>
      <c r="F1787" t="s">
        <v>44</v>
      </c>
      <c r="G1787" t="s">
        <v>45</v>
      </c>
      <c r="H1787" t="s">
        <v>46</v>
      </c>
      <c r="I1787" t="s">
        <v>47</v>
      </c>
    </row>
    <row r="1788" spans="1:15" x14ac:dyDescent="0.35">
      <c r="A1788" t="str">
        <f>VLOOKUP(D1788,'[1]EA osa'!A113:F1021,6,FALSE)</f>
        <v>Põhitegevuse kulud</v>
      </c>
      <c r="B1788" t="s">
        <v>1258</v>
      </c>
      <c r="C1788">
        <v>4500</v>
      </c>
      <c r="D1788" s="1">
        <v>550402</v>
      </c>
      <c r="E1788" t="s">
        <v>1258</v>
      </c>
      <c r="F1788" t="s">
        <v>44</v>
      </c>
      <c r="G1788" t="s">
        <v>45</v>
      </c>
      <c r="H1788" t="s">
        <v>46</v>
      </c>
      <c r="I1788" t="s">
        <v>47</v>
      </c>
      <c r="N1788" t="s">
        <v>1406</v>
      </c>
      <c r="O1788" t="s">
        <v>1407</v>
      </c>
    </row>
    <row r="1789" spans="1:15" x14ac:dyDescent="0.35">
      <c r="A1789" t="str">
        <f>VLOOKUP(D1789,'[1]EA osa'!A114:F1022,6,FALSE)</f>
        <v>Põhitegevuse kulud</v>
      </c>
      <c r="B1789" t="s">
        <v>1408</v>
      </c>
      <c r="C1789">
        <v>1539</v>
      </c>
      <c r="D1789" s="1">
        <v>550400</v>
      </c>
      <c r="E1789" t="s">
        <v>37</v>
      </c>
      <c r="F1789" t="s">
        <v>143</v>
      </c>
      <c r="G1789" t="s">
        <v>144</v>
      </c>
      <c r="H1789" t="s">
        <v>32</v>
      </c>
      <c r="I1789" t="s">
        <v>33</v>
      </c>
      <c r="L1789" t="s">
        <v>716</v>
      </c>
      <c r="M1789" t="s">
        <v>717</v>
      </c>
    </row>
    <row r="1790" spans="1:15" x14ac:dyDescent="0.35">
      <c r="A1790" t="str">
        <f>VLOOKUP(D1790,'[1]EA osa'!A115:F1023,6,FALSE)</f>
        <v>Põhitegevuse kulud</v>
      </c>
      <c r="B1790" t="s">
        <v>1409</v>
      </c>
      <c r="C1790">
        <v>2480</v>
      </c>
      <c r="D1790" s="1">
        <v>550304</v>
      </c>
      <c r="E1790" t="s">
        <v>382</v>
      </c>
      <c r="F1790" t="s">
        <v>143</v>
      </c>
      <c r="G1790" t="s">
        <v>144</v>
      </c>
      <c r="H1790" t="s">
        <v>32</v>
      </c>
      <c r="I1790" t="s">
        <v>33</v>
      </c>
      <c r="L1790" t="s">
        <v>716</v>
      </c>
      <c r="M1790" t="s">
        <v>717</v>
      </c>
    </row>
    <row r="1791" spans="1:15" x14ac:dyDescent="0.35">
      <c r="A1791" t="str">
        <f>VLOOKUP(D1791,'[1]EA osa'!A116:F1024,6,FALSE)</f>
        <v>Põhitegevuse kulud</v>
      </c>
      <c r="B1791" t="s">
        <v>1410</v>
      </c>
      <c r="C1791">
        <v>300</v>
      </c>
      <c r="D1791" s="1">
        <v>550303</v>
      </c>
      <c r="E1791" t="s">
        <v>715</v>
      </c>
      <c r="F1791" t="s">
        <v>143</v>
      </c>
      <c r="G1791" t="s">
        <v>144</v>
      </c>
      <c r="H1791" t="s">
        <v>32</v>
      </c>
      <c r="I1791" t="s">
        <v>33</v>
      </c>
      <c r="L1791" t="s">
        <v>716</v>
      </c>
      <c r="M1791" t="s">
        <v>717</v>
      </c>
    </row>
    <row r="1792" spans="1:15" x14ac:dyDescent="0.35">
      <c r="A1792" t="str">
        <f>VLOOKUP(D1792,'[1]EA osa'!A117:F1025,6,FALSE)</f>
        <v>Põhitegevuse kulud</v>
      </c>
      <c r="B1792" t="s">
        <v>1411</v>
      </c>
      <c r="C1792">
        <v>5000</v>
      </c>
      <c r="D1792" s="1">
        <v>550301</v>
      </c>
      <c r="E1792" t="s">
        <v>383</v>
      </c>
      <c r="F1792" t="s">
        <v>143</v>
      </c>
      <c r="G1792" t="s">
        <v>144</v>
      </c>
      <c r="H1792" t="s">
        <v>32</v>
      </c>
      <c r="I1792" t="s">
        <v>33</v>
      </c>
      <c r="L1792" t="s">
        <v>716</v>
      </c>
      <c r="M1792" t="s">
        <v>717</v>
      </c>
    </row>
    <row r="1793" spans="1:15" x14ac:dyDescent="0.35">
      <c r="A1793" t="str">
        <f>VLOOKUP(D1793,'[1]EA osa'!A118:F1026,6,FALSE)</f>
        <v>Põhitegevuse kulud</v>
      </c>
      <c r="B1793" t="s">
        <v>1412</v>
      </c>
      <c r="C1793">
        <v>4000</v>
      </c>
      <c r="D1793" s="1">
        <v>550302</v>
      </c>
      <c r="E1793" t="s">
        <v>29</v>
      </c>
      <c r="F1793" t="s">
        <v>143</v>
      </c>
      <c r="G1793" t="s">
        <v>144</v>
      </c>
      <c r="H1793" t="s">
        <v>32</v>
      </c>
      <c r="I1793" t="s">
        <v>33</v>
      </c>
      <c r="L1793" t="s">
        <v>716</v>
      </c>
      <c r="M1793" t="s">
        <v>717</v>
      </c>
    </row>
    <row r="1794" spans="1:15" x14ac:dyDescent="0.35">
      <c r="A1794" t="str">
        <f>VLOOKUP(D1794,'[1]EA osa'!A119:F1027,6,FALSE)</f>
        <v>Põhitegevuse kulud</v>
      </c>
      <c r="B1794" t="s">
        <v>1413</v>
      </c>
      <c r="C1794">
        <v>1500</v>
      </c>
      <c r="D1794" s="1">
        <v>550040</v>
      </c>
      <c r="E1794" t="s">
        <v>375</v>
      </c>
      <c r="F1794" t="s">
        <v>143</v>
      </c>
      <c r="G1794" t="s">
        <v>144</v>
      </c>
      <c r="H1794" t="s">
        <v>32</v>
      </c>
      <c r="I1794" t="s">
        <v>33</v>
      </c>
      <c r="L1794" t="s">
        <v>716</v>
      </c>
      <c r="M1794" t="s">
        <v>717</v>
      </c>
    </row>
    <row r="1795" spans="1:15" x14ac:dyDescent="0.35">
      <c r="A1795" t="str">
        <f>VLOOKUP(D1795,'[1]EA osa'!A120:F1028,6,FALSE)</f>
        <v>Põhitegevuse tulud</v>
      </c>
      <c r="B1795" t="s">
        <v>1414</v>
      </c>
      <c r="C1795">
        <v>14819</v>
      </c>
      <c r="D1795" s="1">
        <v>350020</v>
      </c>
      <c r="E1795" t="s">
        <v>180</v>
      </c>
      <c r="F1795" t="s">
        <v>143</v>
      </c>
      <c r="G1795" t="s">
        <v>144</v>
      </c>
      <c r="H1795" t="s">
        <v>32</v>
      </c>
      <c r="I1795" t="s">
        <v>33</v>
      </c>
      <c r="L1795" t="s">
        <v>716</v>
      </c>
      <c r="M1795" t="s">
        <v>717</v>
      </c>
    </row>
    <row r="1796" spans="1:15" x14ac:dyDescent="0.35">
      <c r="A1796" t="str">
        <f>VLOOKUP(D1796,'[1]EA osa'!A121:F1029,6,FALSE)</f>
        <v>Põhitegevuse tulud</v>
      </c>
      <c r="B1796" t="s">
        <v>280</v>
      </c>
      <c r="C1796">
        <v>9445</v>
      </c>
      <c r="D1796" s="1">
        <v>35000006</v>
      </c>
      <c r="E1796" t="s">
        <v>131</v>
      </c>
      <c r="F1796" t="s">
        <v>258</v>
      </c>
      <c r="G1796" t="s">
        <v>259</v>
      </c>
      <c r="H1796" t="s">
        <v>260</v>
      </c>
      <c r="I1796" t="s">
        <v>261</v>
      </c>
      <c r="N1796" t="s">
        <v>262</v>
      </c>
      <c r="O1796" t="s">
        <v>263</v>
      </c>
    </row>
    <row r="1797" spans="1:15" x14ac:dyDescent="0.35">
      <c r="A1797" t="str">
        <f>VLOOKUP(D1797,'[1]EA osa'!A122:F1030,6,FALSE)</f>
        <v>Põhitegevuse tulud</v>
      </c>
      <c r="B1797" t="s">
        <v>268</v>
      </c>
      <c r="C1797">
        <v>25135</v>
      </c>
      <c r="D1797" s="1">
        <v>35000006</v>
      </c>
      <c r="E1797" t="s">
        <v>131</v>
      </c>
      <c r="F1797" t="s">
        <v>258</v>
      </c>
      <c r="G1797" t="s">
        <v>259</v>
      </c>
      <c r="H1797" t="s">
        <v>260</v>
      </c>
      <c r="I1797" t="s">
        <v>261</v>
      </c>
      <c r="N1797" t="s">
        <v>262</v>
      </c>
      <c r="O1797" t="s">
        <v>263</v>
      </c>
    </row>
    <row r="1798" spans="1:15" x14ac:dyDescent="0.35">
      <c r="A1798" t="str">
        <f>VLOOKUP(D1798,'[1]EA osa'!A123:F1031,6,FALSE)</f>
        <v>Põhitegevuse kulud</v>
      </c>
      <c r="B1798" t="s">
        <v>1415</v>
      </c>
      <c r="C1798">
        <v>2400</v>
      </c>
      <c r="D1798" s="1">
        <v>413899</v>
      </c>
      <c r="E1798" t="s">
        <v>485</v>
      </c>
      <c r="F1798" t="s">
        <v>205</v>
      </c>
      <c r="G1798" t="s">
        <v>206</v>
      </c>
      <c r="H1798" t="s">
        <v>489</v>
      </c>
      <c r="I1798" t="s">
        <v>490</v>
      </c>
      <c r="N1798" t="s">
        <v>491</v>
      </c>
      <c r="O1798" t="s">
        <v>492</v>
      </c>
    </row>
    <row r="1799" spans="1:15" x14ac:dyDescent="0.35">
      <c r="A1799" t="str">
        <f>VLOOKUP(D1799,'[1]EA osa'!A124:F1032,6,FALSE)</f>
        <v>Põhitegevuse kulud</v>
      </c>
      <c r="B1799" t="s">
        <v>1416</v>
      </c>
      <c r="C1799">
        <v>38000</v>
      </c>
      <c r="D1799" s="1">
        <v>452100</v>
      </c>
      <c r="E1799" t="s">
        <v>157</v>
      </c>
      <c r="F1799" t="s">
        <v>205</v>
      </c>
      <c r="G1799" t="s">
        <v>206</v>
      </c>
      <c r="H1799" t="s">
        <v>207</v>
      </c>
      <c r="I1799" t="s">
        <v>208</v>
      </c>
      <c r="N1799" t="s">
        <v>1417</v>
      </c>
      <c r="O1799" t="s">
        <v>1416</v>
      </c>
    </row>
    <row r="1800" spans="1:15" x14ac:dyDescent="0.35">
      <c r="A1800" t="str">
        <f>VLOOKUP(D1800,'[1]EA osa'!A125:F1033,6,FALSE)</f>
        <v>Põhitegevuse kulud</v>
      </c>
      <c r="B1800" t="s">
        <v>1418</v>
      </c>
      <c r="C1800">
        <v>8100</v>
      </c>
      <c r="D1800" s="1">
        <v>452100</v>
      </c>
      <c r="E1800" t="s">
        <v>157</v>
      </c>
      <c r="F1800" t="s">
        <v>205</v>
      </c>
      <c r="G1800" t="s">
        <v>206</v>
      </c>
      <c r="H1800" t="s">
        <v>207</v>
      </c>
      <c r="I1800" t="s">
        <v>208</v>
      </c>
      <c r="N1800" t="s">
        <v>1419</v>
      </c>
      <c r="O1800" t="s">
        <v>1418</v>
      </c>
    </row>
    <row r="1801" spans="1:15" x14ac:dyDescent="0.35">
      <c r="A1801" t="str">
        <f>VLOOKUP(D1801,'[1]EA osa'!A126:F1034,6,FALSE)</f>
        <v>Põhitegevuse kulud</v>
      </c>
      <c r="B1801" t="s">
        <v>361</v>
      </c>
      <c r="C1801">
        <v>10120</v>
      </c>
      <c r="D1801" s="1">
        <v>413300</v>
      </c>
      <c r="E1801" t="s">
        <v>361</v>
      </c>
      <c r="F1801" t="s">
        <v>205</v>
      </c>
      <c r="G1801" t="s">
        <v>206</v>
      </c>
      <c r="H1801" t="s">
        <v>362</v>
      </c>
      <c r="I1801" t="s">
        <v>363</v>
      </c>
      <c r="N1801" t="s">
        <v>364</v>
      </c>
      <c r="O1801" t="s">
        <v>365</v>
      </c>
    </row>
    <row r="1802" spans="1:15" x14ac:dyDescent="0.35">
      <c r="A1802" t="str">
        <f>VLOOKUP(D1802,'[1]EA osa'!A127:F1035,6,FALSE)</f>
        <v>Põhitegevuse kulud</v>
      </c>
      <c r="B1802" t="s">
        <v>1420</v>
      </c>
      <c r="C1802">
        <v>6000</v>
      </c>
      <c r="D1802" s="1">
        <v>413120</v>
      </c>
      <c r="E1802" t="s">
        <v>495</v>
      </c>
      <c r="F1802" t="s">
        <v>205</v>
      </c>
      <c r="G1802" t="s">
        <v>206</v>
      </c>
      <c r="H1802" t="s">
        <v>1421</v>
      </c>
      <c r="I1802" t="s">
        <v>1422</v>
      </c>
      <c r="N1802" t="s">
        <v>491</v>
      </c>
      <c r="O1802" t="s">
        <v>492</v>
      </c>
    </row>
    <row r="1803" spans="1:15" x14ac:dyDescent="0.35">
      <c r="A1803" t="str">
        <f>VLOOKUP(D1803,'[1]EA osa'!A128:F1036,6,FALSE)</f>
        <v>Põhitegevuse kulud</v>
      </c>
      <c r="B1803" t="s">
        <v>1423</v>
      </c>
      <c r="C1803">
        <v>5000</v>
      </c>
      <c r="D1803" s="1">
        <v>413110</v>
      </c>
      <c r="E1803" t="s">
        <v>1269</v>
      </c>
      <c r="F1803" t="s">
        <v>205</v>
      </c>
      <c r="G1803" t="s">
        <v>206</v>
      </c>
      <c r="H1803" t="s">
        <v>1421</v>
      </c>
      <c r="I1803" t="s">
        <v>1422</v>
      </c>
      <c r="N1803" t="s">
        <v>491</v>
      </c>
      <c r="O1803" t="s">
        <v>492</v>
      </c>
    </row>
    <row r="1804" spans="1:15" x14ac:dyDescent="0.35">
      <c r="A1804" t="str">
        <f>VLOOKUP(D1804,'[1]EA osa'!A129:F1037,6,FALSE)</f>
        <v>Põhitegevuse kulud</v>
      </c>
      <c r="B1804" t="s">
        <v>485</v>
      </c>
      <c r="C1804">
        <v>2500</v>
      </c>
      <c r="D1804" s="1">
        <v>413899</v>
      </c>
      <c r="E1804" t="s">
        <v>485</v>
      </c>
      <c r="F1804" t="s">
        <v>205</v>
      </c>
      <c r="G1804" t="s">
        <v>206</v>
      </c>
      <c r="H1804" t="s">
        <v>234</v>
      </c>
      <c r="I1804" t="s">
        <v>235</v>
      </c>
      <c r="N1804" t="s">
        <v>1424</v>
      </c>
      <c r="O1804" t="s">
        <v>1425</v>
      </c>
    </row>
    <row r="1805" spans="1:15" x14ac:dyDescent="0.35">
      <c r="A1805" t="str">
        <f>VLOOKUP(D1805,'[1]EA osa'!A130:F1038,6,FALSE)</f>
        <v>Põhitegevuse kulud</v>
      </c>
      <c r="B1805" t="s">
        <v>1144</v>
      </c>
      <c r="C1805">
        <v>57000</v>
      </c>
      <c r="D1805" s="1">
        <v>413890</v>
      </c>
      <c r="E1805" t="s">
        <v>1144</v>
      </c>
      <c r="F1805" t="s">
        <v>205</v>
      </c>
      <c r="G1805" t="s">
        <v>206</v>
      </c>
      <c r="H1805" t="s">
        <v>234</v>
      </c>
      <c r="I1805" t="s">
        <v>235</v>
      </c>
      <c r="N1805" t="s">
        <v>1426</v>
      </c>
      <c r="O1805" t="s">
        <v>1427</v>
      </c>
    </row>
    <row r="1806" spans="1:15" x14ac:dyDescent="0.35">
      <c r="A1806" t="str">
        <f>VLOOKUP(D1806,'[1]EA osa'!A131:F1039,6,FALSE)</f>
        <v>Põhitegevuse kulud</v>
      </c>
      <c r="B1806" t="s">
        <v>1428</v>
      </c>
      <c r="C1806">
        <v>105000</v>
      </c>
      <c r="D1806" s="1">
        <v>413000</v>
      </c>
      <c r="E1806" t="s">
        <v>1428</v>
      </c>
      <c r="F1806" t="s">
        <v>205</v>
      </c>
      <c r="G1806" t="s">
        <v>206</v>
      </c>
      <c r="H1806" t="s">
        <v>234</v>
      </c>
      <c r="I1806" t="s">
        <v>235</v>
      </c>
      <c r="N1806" t="s">
        <v>1429</v>
      </c>
      <c r="O1806" t="s">
        <v>1428</v>
      </c>
    </row>
    <row r="1807" spans="1:15" x14ac:dyDescent="0.35">
      <c r="A1807" t="str">
        <f>VLOOKUP(D1807,'[1]EA osa'!A132:F1040,6,FALSE)</f>
        <v>Põhitegevuse kulud</v>
      </c>
      <c r="B1807" t="s">
        <v>1430</v>
      </c>
      <c r="C1807">
        <v>1200</v>
      </c>
      <c r="D1807" s="1">
        <v>413400</v>
      </c>
      <c r="E1807" t="s">
        <v>1430</v>
      </c>
      <c r="F1807" t="s">
        <v>205</v>
      </c>
      <c r="G1807" t="s">
        <v>206</v>
      </c>
      <c r="H1807" t="s">
        <v>234</v>
      </c>
      <c r="I1807" t="s">
        <v>235</v>
      </c>
      <c r="N1807" t="s">
        <v>1431</v>
      </c>
      <c r="O1807" t="s">
        <v>1432</v>
      </c>
    </row>
    <row r="1808" spans="1:15" x14ac:dyDescent="0.35">
      <c r="A1808" t="str">
        <f>VLOOKUP(D1808,'[1]EA osa'!A133:F1041,6,FALSE)</f>
        <v>Põhitegevuse tulud</v>
      </c>
      <c r="B1808" t="s">
        <v>1259</v>
      </c>
      <c r="C1808">
        <v>60200</v>
      </c>
      <c r="D1808" s="1">
        <v>322290</v>
      </c>
      <c r="E1808" t="s">
        <v>1259</v>
      </c>
      <c r="F1808" t="s">
        <v>306</v>
      </c>
      <c r="G1808" t="s">
        <v>307</v>
      </c>
      <c r="H1808" t="s">
        <v>158</v>
      </c>
      <c r="I1808" t="s">
        <v>159</v>
      </c>
    </row>
    <row r="1809" spans="1:13" x14ac:dyDescent="0.35">
      <c r="A1809" t="str">
        <f>VLOOKUP(D1809,'[1]EA osa'!A134:F1042,6,FALSE)</f>
        <v>Põhitegevuse tulud</v>
      </c>
      <c r="B1809" t="s">
        <v>1433</v>
      </c>
      <c r="C1809">
        <v>66000</v>
      </c>
      <c r="D1809" s="1">
        <v>322200</v>
      </c>
      <c r="E1809" t="s">
        <v>1433</v>
      </c>
      <c r="F1809" t="s">
        <v>306</v>
      </c>
      <c r="G1809" t="s">
        <v>307</v>
      </c>
      <c r="H1809" t="s">
        <v>158</v>
      </c>
      <c r="I1809" t="s">
        <v>159</v>
      </c>
    </row>
    <row r="1810" spans="1:13" x14ac:dyDescent="0.35">
      <c r="A1810" t="str">
        <f>VLOOKUP(D1810,'[1]EA osa'!A135:F1043,6,FALSE)</f>
        <v>Põhitegevuse kulud</v>
      </c>
      <c r="B1810" t="s">
        <v>723</v>
      </c>
      <c r="C1810">
        <v>71310</v>
      </c>
      <c r="D1810" s="1">
        <v>552110</v>
      </c>
      <c r="E1810" t="s">
        <v>723</v>
      </c>
      <c r="F1810" t="s">
        <v>340</v>
      </c>
      <c r="G1810" t="s">
        <v>341</v>
      </c>
      <c r="H1810" t="s">
        <v>724</v>
      </c>
      <c r="I1810" t="s">
        <v>725</v>
      </c>
    </row>
    <row r="1811" spans="1:13" x14ac:dyDescent="0.35">
      <c r="A1811" t="str">
        <f>VLOOKUP(D1811,'[1]EA osa'!A136:F1044,6,FALSE)</f>
        <v>Põhitegevuse kulud</v>
      </c>
      <c r="B1811" t="s">
        <v>37</v>
      </c>
      <c r="C1811">
        <v>8088</v>
      </c>
      <c r="D1811" s="1">
        <v>550400</v>
      </c>
      <c r="E1811" t="s">
        <v>37</v>
      </c>
      <c r="F1811" t="s">
        <v>340</v>
      </c>
      <c r="G1811" t="s">
        <v>341</v>
      </c>
      <c r="H1811" t="s">
        <v>32</v>
      </c>
      <c r="I1811" t="s">
        <v>33</v>
      </c>
      <c r="L1811" t="s">
        <v>34</v>
      </c>
      <c r="M1811" t="s">
        <v>35</v>
      </c>
    </row>
    <row r="1812" spans="1:13" x14ac:dyDescent="0.35">
      <c r="A1812" t="str">
        <f>VLOOKUP(D1812,'[1]EA osa'!A137:F1045,6,FALSE)</f>
        <v>Põhitegevuse kulud</v>
      </c>
      <c r="B1812" t="s">
        <v>67</v>
      </c>
      <c r="C1812">
        <v>371</v>
      </c>
      <c r="D1812" s="1">
        <v>5064</v>
      </c>
      <c r="E1812" t="s">
        <v>67</v>
      </c>
      <c r="F1812" t="s">
        <v>340</v>
      </c>
      <c r="G1812" t="s">
        <v>341</v>
      </c>
      <c r="H1812" t="s">
        <v>32</v>
      </c>
      <c r="I1812" t="s">
        <v>33</v>
      </c>
      <c r="L1812" t="s">
        <v>748</v>
      </c>
      <c r="M1812" t="s">
        <v>749</v>
      </c>
    </row>
    <row r="1813" spans="1:13" x14ac:dyDescent="0.35">
      <c r="A1813" t="str">
        <f>VLOOKUP(D1813,'[1]EA osa'!A138:F1046,6,FALSE)</f>
        <v>Põhitegevuse kulud</v>
      </c>
      <c r="B1813" t="s">
        <v>72</v>
      </c>
      <c r="C1813">
        <v>15293</v>
      </c>
      <c r="D1813" s="1">
        <v>5063</v>
      </c>
      <c r="E1813" t="s">
        <v>72</v>
      </c>
      <c r="F1813" t="s">
        <v>340</v>
      </c>
      <c r="G1813" t="s">
        <v>341</v>
      </c>
      <c r="H1813" t="s">
        <v>32</v>
      </c>
      <c r="I1813" t="s">
        <v>33</v>
      </c>
      <c r="L1813" t="s">
        <v>748</v>
      </c>
      <c r="M1813" t="s">
        <v>749</v>
      </c>
    </row>
    <row r="1814" spans="1:13" x14ac:dyDescent="0.35">
      <c r="A1814" t="str">
        <f>VLOOKUP(D1814,'[1]EA osa'!A139:F1047,6,FALSE)</f>
        <v>Põhitegevuse kulud</v>
      </c>
      <c r="B1814" t="s">
        <v>745</v>
      </c>
      <c r="C1814">
        <v>46344</v>
      </c>
      <c r="D1814" s="1">
        <v>50025</v>
      </c>
      <c r="E1814" t="s">
        <v>745</v>
      </c>
      <c r="F1814" t="s">
        <v>340</v>
      </c>
      <c r="G1814" t="s">
        <v>341</v>
      </c>
      <c r="H1814" t="s">
        <v>32</v>
      </c>
      <c r="I1814" t="s">
        <v>33</v>
      </c>
      <c r="L1814" t="s">
        <v>748</v>
      </c>
      <c r="M1814" t="s">
        <v>749</v>
      </c>
    </row>
    <row r="1815" spans="1:13" x14ac:dyDescent="0.35">
      <c r="A1815" t="str">
        <f>VLOOKUP(D1815,'[1]EA osa'!A140:F1048,6,FALSE)</f>
        <v>Põhitegevuse kulud</v>
      </c>
      <c r="B1815" t="s">
        <v>67</v>
      </c>
      <c r="C1815">
        <v>9091</v>
      </c>
      <c r="D1815" s="1">
        <v>5064</v>
      </c>
      <c r="E1815" t="s">
        <v>67</v>
      </c>
      <c r="F1815" t="s">
        <v>340</v>
      </c>
      <c r="G1815" t="s">
        <v>341</v>
      </c>
      <c r="H1815" t="s">
        <v>32</v>
      </c>
      <c r="I1815" t="s">
        <v>33</v>
      </c>
      <c r="L1815" t="s">
        <v>394</v>
      </c>
      <c r="M1815" t="s">
        <v>395</v>
      </c>
    </row>
    <row r="1816" spans="1:13" x14ac:dyDescent="0.35">
      <c r="A1816" t="str">
        <f>VLOOKUP(D1816,'[1]EA osa'!A141:F1049,6,FALSE)</f>
        <v>Põhitegevuse kulud</v>
      </c>
      <c r="B1816" t="s">
        <v>72</v>
      </c>
      <c r="C1816">
        <v>375043</v>
      </c>
      <c r="D1816" s="1">
        <v>5063</v>
      </c>
      <c r="E1816" t="s">
        <v>72</v>
      </c>
      <c r="F1816" t="s">
        <v>340</v>
      </c>
      <c r="G1816" t="s">
        <v>341</v>
      </c>
      <c r="H1816" t="s">
        <v>32</v>
      </c>
      <c r="I1816" t="s">
        <v>33</v>
      </c>
      <c r="L1816" t="s">
        <v>394</v>
      </c>
      <c r="M1816" t="s">
        <v>395</v>
      </c>
    </row>
    <row r="1817" spans="1:13" x14ac:dyDescent="0.35">
      <c r="A1817" t="str">
        <f>VLOOKUP(D1817,'[1]EA osa'!A142:F1050,6,FALSE)</f>
        <v>Investeerimistegevuse tulud</v>
      </c>
      <c r="B1817" t="s">
        <v>139</v>
      </c>
      <c r="C1817">
        <v>20000</v>
      </c>
      <c r="D1817" s="1">
        <v>350200</v>
      </c>
      <c r="E1817" t="s">
        <v>139</v>
      </c>
      <c r="F1817" t="s">
        <v>306</v>
      </c>
      <c r="G1817" t="s">
        <v>307</v>
      </c>
      <c r="H1817" t="s">
        <v>158</v>
      </c>
      <c r="I1817" t="s">
        <v>159</v>
      </c>
    </row>
    <row r="1818" spans="1:13" x14ac:dyDescent="0.35">
      <c r="A1818" t="str">
        <f>VLOOKUP(D1818,'[1]EA osa'!A143:F1051,6,FALSE)</f>
        <v>Põhitegevuse tulud</v>
      </c>
      <c r="B1818" t="s">
        <v>229</v>
      </c>
      <c r="C1818">
        <v>7000</v>
      </c>
      <c r="D1818" s="1">
        <v>350002</v>
      </c>
      <c r="E1818" t="s">
        <v>229</v>
      </c>
      <c r="F1818" t="s">
        <v>306</v>
      </c>
      <c r="G1818" t="s">
        <v>307</v>
      </c>
      <c r="H1818" t="s">
        <v>158</v>
      </c>
      <c r="I1818" t="s">
        <v>159</v>
      </c>
    </row>
    <row r="1819" spans="1:13" x14ac:dyDescent="0.35">
      <c r="A1819" t="str">
        <f>VLOOKUP(D1819,'[1]EA osa'!A144:F1052,6,FALSE)</f>
        <v>Põhitegevuse kulud</v>
      </c>
      <c r="B1819" t="s">
        <v>592</v>
      </c>
      <c r="C1819">
        <v>500</v>
      </c>
      <c r="D1819" s="1">
        <v>551210</v>
      </c>
      <c r="E1819" t="s">
        <v>592</v>
      </c>
      <c r="F1819" t="s">
        <v>306</v>
      </c>
      <c r="G1819" t="s">
        <v>307</v>
      </c>
      <c r="H1819" t="s">
        <v>158</v>
      </c>
      <c r="I1819" t="s">
        <v>159</v>
      </c>
    </row>
    <row r="1820" spans="1:13" x14ac:dyDescent="0.35">
      <c r="A1820" t="str">
        <f>VLOOKUP(D1820,'[1]EA osa'!A145:F1053,6,FALSE)</f>
        <v>Põhitegevuse kulud</v>
      </c>
      <c r="B1820" t="s">
        <v>586</v>
      </c>
      <c r="C1820">
        <v>100</v>
      </c>
      <c r="D1820" s="1">
        <v>551220</v>
      </c>
      <c r="E1820" t="s">
        <v>586</v>
      </c>
      <c r="F1820" t="s">
        <v>306</v>
      </c>
      <c r="G1820" t="s">
        <v>307</v>
      </c>
      <c r="H1820" t="s">
        <v>158</v>
      </c>
      <c r="I1820" t="s">
        <v>159</v>
      </c>
    </row>
    <row r="1821" spans="1:13" x14ac:dyDescent="0.35">
      <c r="A1821" t="str">
        <f>VLOOKUP(D1821,'[1]EA osa'!A146:F1054,6,FALSE)</f>
        <v>Põhitegevuse kulud</v>
      </c>
      <c r="B1821" t="s">
        <v>257</v>
      </c>
      <c r="C1821">
        <v>30000</v>
      </c>
      <c r="D1821" s="1">
        <v>551240</v>
      </c>
      <c r="E1821" t="s">
        <v>257</v>
      </c>
      <c r="F1821" t="s">
        <v>306</v>
      </c>
      <c r="G1821" t="s">
        <v>307</v>
      </c>
      <c r="H1821" t="s">
        <v>158</v>
      </c>
      <c r="I1821" t="s">
        <v>159</v>
      </c>
    </row>
    <row r="1822" spans="1:13" x14ac:dyDescent="0.35">
      <c r="A1822" t="str">
        <f>VLOOKUP(D1822,'[1]EA osa'!A147:F1055,6,FALSE)</f>
        <v>Põhitegevuse kulud</v>
      </c>
      <c r="B1822" t="s">
        <v>279</v>
      </c>
      <c r="C1822">
        <v>35400</v>
      </c>
      <c r="D1822" s="1">
        <v>551250</v>
      </c>
      <c r="E1822" t="s">
        <v>279</v>
      </c>
      <c r="F1822" t="s">
        <v>306</v>
      </c>
      <c r="G1822" t="s">
        <v>307</v>
      </c>
      <c r="H1822" t="s">
        <v>158</v>
      </c>
      <c r="I1822" t="s">
        <v>159</v>
      </c>
    </row>
    <row r="1823" spans="1:13" x14ac:dyDescent="0.35">
      <c r="A1823" t="str">
        <f>VLOOKUP(D1823,'[1]EA osa'!A148:F1056,6,FALSE)</f>
        <v>Põhitegevuse kulud</v>
      </c>
      <c r="B1823" t="s">
        <v>106</v>
      </c>
      <c r="C1823">
        <v>5000</v>
      </c>
      <c r="D1823" s="1">
        <v>551260</v>
      </c>
      <c r="E1823" t="s">
        <v>106</v>
      </c>
      <c r="F1823" t="s">
        <v>306</v>
      </c>
      <c r="G1823" t="s">
        <v>307</v>
      </c>
      <c r="H1823" t="s">
        <v>158</v>
      </c>
      <c r="I1823" t="s">
        <v>159</v>
      </c>
    </row>
    <row r="1824" spans="1:13" x14ac:dyDescent="0.35">
      <c r="A1824" t="str">
        <f>VLOOKUP(D1824,'[1]EA osa'!A149:F1057,6,FALSE)</f>
        <v>Põhitegevuse kulud</v>
      </c>
      <c r="B1824" t="s">
        <v>43</v>
      </c>
      <c r="C1824">
        <v>3200</v>
      </c>
      <c r="D1824" s="1">
        <v>551290</v>
      </c>
      <c r="E1824" t="s">
        <v>43</v>
      </c>
      <c r="F1824" t="s">
        <v>306</v>
      </c>
      <c r="G1824" t="s">
        <v>307</v>
      </c>
      <c r="H1824" t="s">
        <v>158</v>
      </c>
      <c r="I1824" t="s">
        <v>159</v>
      </c>
    </row>
    <row r="1825" spans="1:9" x14ac:dyDescent="0.35">
      <c r="A1825" t="str">
        <f>VLOOKUP(D1825,'[1]EA osa'!A150:F1058,6,FALSE)</f>
        <v>Põhitegevuse kulud</v>
      </c>
      <c r="B1825" t="s">
        <v>412</v>
      </c>
      <c r="C1825">
        <v>1000</v>
      </c>
      <c r="D1825" s="1">
        <v>551300</v>
      </c>
      <c r="E1825" t="s">
        <v>412</v>
      </c>
      <c r="F1825" t="s">
        <v>306</v>
      </c>
      <c r="G1825" t="s">
        <v>307</v>
      </c>
      <c r="H1825" t="s">
        <v>158</v>
      </c>
      <c r="I1825" t="s">
        <v>159</v>
      </c>
    </row>
    <row r="1826" spans="1:9" x14ac:dyDescent="0.35">
      <c r="A1826" t="str">
        <f>VLOOKUP(D1826,'[1]EA osa'!A151:F1059,6,FALSE)</f>
        <v>Põhitegevuse kulud</v>
      </c>
      <c r="B1826" t="s">
        <v>925</v>
      </c>
      <c r="C1826">
        <v>3000</v>
      </c>
      <c r="D1826" s="1">
        <v>551306</v>
      </c>
      <c r="E1826" t="s">
        <v>925</v>
      </c>
      <c r="F1826" t="s">
        <v>306</v>
      </c>
      <c r="G1826" t="s">
        <v>307</v>
      </c>
      <c r="H1826" t="s">
        <v>158</v>
      </c>
      <c r="I1826" t="s">
        <v>159</v>
      </c>
    </row>
    <row r="1827" spans="1:9" x14ac:dyDescent="0.35">
      <c r="A1827" t="str">
        <f>VLOOKUP(D1827,'[1]EA osa'!A152:F1060,6,FALSE)</f>
        <v>Põhitegevuse kulud</v>
      </c>
      <c r="B1827" t="s">
        <v>798</v>
      </c>
      <c r="C1827">
        <v>450</v>
      </c>
      <c r="D1827" s="1">
        <v>551307</v>
      </c>
      <c r="E1827" t="s">
        <v>798</v>
      </c>
      <c r="F1827" t="s">
        <v>306</v>
      </c>
      <c r="G1827" t="s">
        <v>307</v>
      </c>
      <c r="H1827" t="s">
        <v>158</v>
      </c>
      <c r="I1827" t="s">
        <v>159</v>
      </c>
    </row>
    <row r="1828" spans="1:9" x14ac:dyDescent="0.35">
      <c r="A1828" t="str">
        <f>VLOOKUP(D1828,'[1]EA osa'!A153:F1061,6,FALSE)</f>
        <v>Põhitegevuse kulud</v>
      </c>
      <c r="B1828" t="s">
        <v>924</v>
      </c>
      <c r="C1828">
        <v>500</v>
      </c>
      <c r="D1828" s="1">
        <v>551309</v>
      </c>
      <c r="E1828" t="s">
        <v>924</v>
      </c>
      <c r="F1828" t="s">
        <v>306</v>
      </c>
      <c r="G1828" t="s">
        <v>307</v>
      </c>
      <c r="H1828" t="s">
        <v>158</v>
      </c>
      <c r="I1828" t="s">
        <v>159</v>
      </c>
    </row>
    <row r="1829" spans="1:9" x14ac:dyDescent="0.35">
      <c r="A1829" t="str">
        <f>VLOOKUP(D1829,'[1]EA osa'!A154:F1062,6,FALSE)</f>
        <v>Põhitegevuse kulud</v>
      </c>
      <c r="B1829" t="s">
        <v>359</v>
      </c>
      <c r="C1829">
        <v>500</v>
      </c>
      <c r="D1829" s="1">
        <v>551560</v>
      </c>
      <c r="E1829" t="s">
        <v>359</v>
      </c>
      <c r="F1829" t="s">
        <v>306</v>
      </c>
      <c r="G1829" t="s">
        <v>307</v>
      </c>
      <c r="H1829" t="s">
        <v>158</v>
      </c>
      <c r="I1829" t="s">
        <v>159</v>
      </c>
    </row>
    <row r="1830" spans="1:9" x14ac:dyDescent="0.35">
      <c r="A1830" t="str">
        <f>VLOOKUP(D1830,'[1]EA osa'!A155:F1063,6,FALSE)</f>
        <v>Põhitegevuse kulud</v>
      </c>
      <c r="B1830" t="s">
        <v>223</v>
      </c>
      <c r="C1830">
        <v>9500</v>
      </c>
      <c r="D1830" s="1">
        <v>551590</v>
      </c>
      <c r="E1830" t="s">
        <v>223</v>
      </c>
      <c r="F1830" t="s">
        <v>306</v>
      </c>
      <c r="G1830" t="s">
        <v>307</v>
      </c>
      <c r="H1830" t="s">
        <v>158</v>
      </c>
      <c r="I1830" t="s">
        <v>159</v>
      </c>
    </row>
    <row r="1831" spans="1:9" x14ac:dyDescent="0.35">
      <c r="A1831" t="str">
        <f>VLOOKUP(D1831,'[1]EA osa'!A156:F1064,6,FALSE)</f>
        <v>Põhitegevuse kulud</v>
      </c>
      <c r="B1831" t="s">
        <v>1346</v>
      </c>
      <c r="C1831">
        <v>400</v>
      </c>
      <c r="D1831" s="1">
        <v>551600</v>
      </c>
      <c r="E1831" t="s">
        <v>1346</v>
      </c>
      <c r="F1831" t="s">
        <v>306</v>
      </c>
      <c r="G1831" t="s">
        <v>307</v>
      </c>
      <c r="H1831" t="s">
        <v>158</v>
      </c>
      <c r="I1831" t="s">
        <v>159</v>
      </c>
    </row>
    <row r="1832" spans="1:9" x14ac:dyDescent="0.35">
      <c r="A1832" t="str">
        <f>VLOOKUP(D1832,'[1]EA osa'!A157:F1065,6,FALSE)</f>
        <v>Põhitegevuse kulud</v>
      </c>
      <c r="B1832" t="s">
        <v>359</v>
      </c>
      <c r="C1832">
        <v>450</v>
      </c>
      <c r="D1832" s="1">
        <v>551660</v>
      </c>
      <c r="E1832" t="s">
        <v>359</v>
      </c>
      <c r="F1832" t="s">
        <v>306</v>
      </c>
      <c r="G1832" t="s">
        <v>307</v>
      </c>
      <c r="H1832" t="s">
        <v>158</v>
      </c>
      <c r="I1832" t="s">
        <v>159</v>
      </c>
    </row>
    <row r="1833" spans="1:9" x14ac:dyDescent="0.35">
      <c r="A1833" t="str">
        <f>VLOOKUP(D1833,'[1]EA osa'!A158:F1066,6,FALSE)</f>
        <v>Põhitegevuse kulud</v>
      </c>
      <c r="B1833" t="s">
        <v>458</v>
      </c>
      <c r="C1833">
        <v>100</v>
      </c>
      <c r="D1833" s="1">
        <v>552200</v>
      </c>
      <c r="E1833" t="s">
        <v>458</v>
      </c>
      <c r="F1833" t="s">
        <v>306</v>
      </c>
      <c r="G1833" t="s">
        <v>307</v>
      </c>
      <c r="H1833" t="s">
        <v>158</v>
      </c>
      <c r="I1833" t="s">
        <v>159</v>
      </c>
    </row>
    <row r="1834" spans="1:9" x14ac:dyDescent="0.35">
      <c r="A1834" t="str">
        <f>VLOOKUP(D1834,'[1]EA osa'!A159:F1067,6,FALSE)</f>
        <v>Põhitegevuse kulud</v>
      </c>
      <c r="B1834" t="s">
        <v>218</v>
      </c>
      <c r="C1834">
        <v>2000</v>
      </c>
      <c r="D1834" s="1">
        <v>552230</v>
      </c>
      <c r="E1834" t="s">
        <v>218</v>
      </c>
      <c r="F1834" t="s">
        <v>306</v>
      </c>
      <c r="G1834" t="s">
        <v>307</v>
      </c>
      <c r="H1834" t="s">
        <v>158</v>
      </c>
      <c r="I1834" t="s">
        <v>159</v>
      </c>
    </row>
    <row r="1835" spans="1:9" x14ac:dyDescent="0.35">
      <c r="A1835" t="str">
        <f>VLOOKUP(D1835,'[1]EA osa'!A160:F1068,6,FALSE)</f>
        <v>Põhitegevuse kulud</v>
      </c>
      <c r="B1835" t="s">
        <v>76</v>
      </c>
      <c r="C1835">
        <v>51557</v>
      </c>
      <c r="D1835" s="1">
        <v>552520</v>
      </c>
      <c r="E1835" t="s">
        <v>76</v>
      </c>
      <c r="F1835" t="s">
        <v>306</v>
      </c>
      <c r="G1835" t="s">
        <v>307</v>
      </c>
      <c r="H1835" t="s">
        <v>158</v>
      </c>
      <c r="I1835" t="s">
        <v>159</v>
      </c>
    </row>
    <row r="1836" spans="1:9" x14ac:dyDescent="0.35">
      <c r="A1836" t="str">
        <f>VLOOKUP(D1836,'[1]EA osa'!A161:F1069,6,FALSE)</f>
        <v>Investeerimistegevuse kulud</v>
      </c>
      <c r="B1836" t="s">
        <v>55</v>
      </c>
      <c r="C1836">
        <v>20000</v>
      </c>
      <c r="D1836" s="1">
        <v>155910</v>
      </c>
      <c r="E1836" t="s">
        <v>55</v>
      </c>
      <c r="F1836" t="s">
        <v>306</v>
      </c>
      <c r="G1836" t="s">
        <v>307</v>
      </c>
      <c r="H1836" t="s">
        <v>158</v>
      </c>
      <c r="I1836" t="s">
        <v>159</v>
      </c>
    </row>
    <row r="1837" spans="1:9" x14ac:dyDescent="0.35">
      <c r="A1837" t="str">
        <f>VLOOKUP(D1837,'[1]EA osa'!A162:F1070,6,FALSE)</f>
        <v>Põhitegevuse kulud</v>
      </c>
      <c r="B1837" t="s">
        <v>246</v>
      </c>
      <c r="C1837">
        <v>6200</v>
      </c>
      <c r="D1837" s="1">
        <v>413900</v>
      </c>
      <c r="E1837" t="s">
        <v>246</v>
      </c>
      <c r="F1837" t="s">
        <v>306</v>
      </c>
      <c r="G1837" t="s">
        <v>307</v>
      </c>
      <c r="H1837" t="s">
        <v>158</v>
      </c>
      <c r="I1837" t="s">
        <v>159</v>
      </c>
    </row>
    <row r="1838" spans="1:9" x14ac:dyDescent="0.35">
      <c r="A1838" t="str">
        <f>VLOOKUP(D1838,'[1]EA osa'!A2:F910,6,FALSE)</f>
        <v>Põhitegevuse kulud</v>
      </c>
      <c r="B1838" t="s">
        <v>171</v>
      </c>
      <c r="C1838">
        <v>7673</v>
      </c>
      <c r="D1838" s="1">
        <v>5005</v>
      </c>
      <c r="E1838" t="s">
        <v>171</v>
      </c>
      <c r="F1838" t="s">
        <v>306</v>
      </c>
      <c r="G1838" t="s">
        <v>307</v>
      </c>
      <c r="H1838" t="s">
        <v>158</v>
      </c>
      <c r="I1838" t="s">
        <v>159</v>
      </c>
    </row>
    <row r="1839" spans="1:9" x14ac:dyDescent="0.35">
      <c r="A1839" t="str">
        <f>VLOOKUP(D1839,'[1]EA osa'!A3:F911,6,FALSE)</f>
        <v>Põhitegevuse kulud</v>
      </c>
      <c r="B1839" t="s">
        <v>72</v>
      </c>
      <c r="C1839">
        <v>61553</v>
      </c>
      <c r="D1839" s="1">
        <v>5063</v>
      </c>
      <c r="E1839" t="s">
        <v>72</v>
      </c>
      <c r="F1839" t="s">
        <v>306</v>
      </c>
      <c r="G1839" t="s">
        <v>307</v>
      </c>
      <c r="H1839" t="s">
        <v>158</v>
      </c>
      <c r="I1839" t="s">
        <v>159</v>
      </c>
    </row>
    <row r="1840" spans="1:9" x14ac:dyDescent="0.35">
      <c r="A1840" t="str">
        <f>VLOOKUP(D1840,'[1]EA osa'!A4:F912,6,FALSE)</f>
        <v>Põhitegevuse kulud</v>
      </c>
      <c r="B1840" t="s">
        <v>67</v>
      </c>
      <c r="C1840">
        <v>1492</v>
      </c>
      <c r="D1840" s="1">
        <v>5064</v>
      </c>
      <c r="E1840" t="s">
        <v>67</v>
      </c>
      <c r="F1840" t="s">
        <v>306</v>
      </c>
      <c r="G1840" t="s">
        <v>307</v>
      </c>
      <c r="H1840" t="s">
        <v>158</v>
      </c>
      <c r="I1840" t="s">
        <v>159</v>
      </c>
    </row>
    <row r="1841" spans="1:15" x14ac:dyDescent="0.35">
      <c r="A1841" t="str">
        <f>VLOOKUP(D1841,'[1]EA osa'!A5:F913,6,FALSE)</f>
        <v>Põhitegevuse kulud</v>
      </c>
      <c r="B1841" t="s">
        <v>74</v>
      </c>
      <c r="C1841">
        <v>178852</v>
      </c>
      <c r="D1841" s="1">
        <v>50021</v>
      </c>
      <c r="E1841" t="s">
        <v>74</v>
      </c>
      <c r="F1841" t="s">
        <v>306</v>
      </c>
      <c r="G1841" t="s">
        <v>307</v>
      </c>
      <c r="H1841" t="s">
        <v>158</v>
      </c>
      <c r="I1841" t="s">
        <v>159</v>
      </c>
    </row>
    <row r="1842" spans="1:15" x14ac:dyDescent="0.35">
      <c r="A1842" t="str">
        <f>VLOOKUP(D1842,'[1]EA osa'!A6:F914,6,FALSE)</f>
        <v>Põhitegevuse kulud</v>
      </c>
      <c r="B1842" t="s">
        <v>812</v>
      </c>
      <c r="C1842">
        <v>75</v>
      </c>
      <c r="D1842" s="1">
        <v>550000</v>
      </c>
      <c r="E1842" t="s">
        <v>812</v>
      </c>
      <c r="F1842" t="s">
        <v>306</v>
      </c>
      <c r="G1842" t="s">
        <v>307</v>
      </c>
      <c r="H1842" t="s">
        <v>158</v>
      </c>
      <c r="I1842" t="s">
        <v>159</v>
      </c>
    </row>
    <row r="1843" spans="1:15" x14ac:dyDescent="0.35">
      <c r="A1843" t="str">
        <f>VLOOKUP(D1843,'[1]EA osa'!A7:F915,6,FALSE)</f>
        <v>Põhitegevuse kulud</v>
      </c>
      <c r="B1843" t="s">
        <v>768</v>
      </c>
      <c r="C1843">
        <v>700</v>
      </c>
      <c r="D1843" s="1">
        <v>550001</v>
      </c>
      <c r="E1843" t="s">
        <v>768</v>
      </c>
      <c r="F1843" t="s">
        <v>306</v>
      </c>
      <c r="G1843" t="s">
        <v>307</v>
      </c>
      <c r="H1843" t="s">
        <v>158</v>
      </c>
      <c r="I1843" t="s">
        <v>159</v>
      </c>
    </row>
    <row r="1844" spans="1:15" x14ac:dyDescent="0.35">
      <c r="A1844" t="str">
        <f>VLOOKUP(D1844,'[1]EA osa'!A8:F916,6,FALSE)</f>
        <v>Põhitegevuse kulud</v>
      </c>
      <c r="B1844" t="s">
        <v>885</v>
      </c>
      <c r="C1844">
        <v>50</v>
      </c>
      <c r="D1844" s="1">
        <v>550002</v>
      </c>
      <c r="E1844" t="s">
        <v>885</v>
      </c>
      <c r="F1844" t="s">
        <v>306</v>
      </c>
      <c r="G1844" t="s">
        <v>307</v>
      </c>
      <c r="H1844" t="s">
        <v>158</v>
      </c>
      <c r="I1844" t="s">
        <v>159</v>
      </c>
    </row>
    <row r="1845" spans="1:15" x14ac:dyDescent="0.35">
      <c r="A1845" t="str">
        <f>VLOOKUP(D1845,'[1]EA osa'!A9:F917,6,FALSE)</f>
        <v>Põhitegevuse kulud</v>
      </c>
      <c r="B1845" t="s">
        <v>811</v>
      </c>
      <c r="C1845">
        <v>650</v>
      </c>
      <c r="D1845" s="1">
        <v>550010</v>
      </c>
      <c r="E1845" t="s">
        <v>811</v>
      </c>
      <c r="F1845" t="s">
        <v>306</v>
      </c>
      <c r="G1845" t="s">
        <v>307</v>
      </c>
      <c r="H1845" t="s">
        <v>158</v>
      </c>
      <c r="I1845" t="s">
        <v>159</v>
      </c>
    </row>
    <row r="1846" spans="1:15" x14ac:dyDescent="0.35">
      <c r="A1846" t="str">
        <f>VLOOKUP(D1846,'[1]EA osa'!A10:F918,6,FALSE)</f>
        <v>Põhitegevuse kulud</v>
      </c>
      <c r="B1846" t="s">
        <v>926</v>
      </c>
      <c r="C1846">
        <v>30</v>
      </c>
      <c r="D1846" s="1">
        <v>550011</v>
      </c>
      <c r="E1846" t="s">
        <v>926</v>
      </c>
      <c r="F1846" t="s">
        <v>306</v>
      </c>
      <c r="G1846" t="s">
        <v>307</v>
      </c>
      <c r="H1846" t="s">
        <v>158</v>
      </c>
      <c r="I1846" t="s">
        <v>159</v>
      </c>
    </row>
    <row r="1847" spans="1:15" x14ac:dyDescent="0.35">
      <c r="A1847" t="str">
        <f>VLOOKUP(D1847,'[1]EA osa'!A11:F919,6,FALSE)</f>
        <v>Põhitegevuse kulud</v>
      </c>
      <c r="B1847" t="s">
        <v>407</v>
      </c>
      <c r="C1847">
        <v>225</v>
      </c>
      <c r="D1847" s="1">
        <v>550012</v>
      </c>
      <c r="E1847" t="s">
        <v>407</v>
      </c>
      <c r="F1847" t="s">
        <v>306</v>
      </c>
      <c r="G1847" t="s">
        <v>307</v>
      </c>
      <c r="H1847" t="s">
        <v>158</v>
      </c>
      <c r="I1847" t="s">
        <v>159</v>
      </c>
    </row>
    <row r="1848" spans="1:15" x14ac:dyDescent="0.35">
      <c r="A1848" t="str">
        <f>VLOOKUP(D1848,'[1]EA osa'!A12:F920,6,FALSE)</f>
        <v>Põhitegevuse kulud</v>
      </c>
      <c r="B1848" t="s">
        <v>375</v>
      </c>
      <c r="C1848">
        <v>300</v>
      </c>
      <c r="D1848" s="1">
        <v>550040</v>
      </c>
      <c r="E1848" t="s">
        <v>375</v>
      </c>
      <c r="F1848" t="s">
        <v>306</v>
      </c>
      <c r="G1848" t="s">
        <v>307</v>
      </c>
      <c r="H1848" t="s">
        <v>158</v>
      </c>
      <c r="I1848" t="s">
        <v>159</v>
      </c>
    </row>
    <row r="1849" spans="1:15" x14ac:dyDescent="0.35">
      <c r="A1849" t="str">
        <f>VLOOKUP(D1849,'[1]EA osa'!A13:F921,6,FALSE)</f>
        <v>Põhitegevuse kulud</v>
      </c>
      <c r="B1849" t="s">
        <v>774</v>
      </c>
      <c r="C1849">
        <v>150</v>
      </c>
      <c r="D1849" s="1">
        <v>550060</v>
      </c>
      <c r="E1849" t="s">
        <v>774</v>
      </c>
      <c r="F1849" t="s">
        <v>306</v>
      </c>
      <c r="G1849" t="s">
        <v>307</v>
      </c>
      <c r="H1849" t="s">
        <v>158</v>
      </c>
      <c r="I1849" t="s">
        <v>159</v>
      </c>
    </row>
    <row r="1850" spans="1:15" x14ac:dyDescent="0.35">
      <c r="A1850" t="str">
        <f>VLOOKUP(D1850,'[1]EA osa'!A14:F922,6,FALSE)</f>
        <v>Põhitegevuse kulud</v>
      </c>
      <c r="B1850" t="s">
        <v>409</v>
      </c>
      <c r="C1850">
        <v>150</v>
      </c>
      <c r="D1850" s="1">
        <v>550099</v>
      </c>
      <c r="E1850" t="s">
        <v>409</v>
      </c>
      <c r="F1850" t="s">
        <v>306</v>
      </c>
      <c r="G1850" t="s">
        <v>307</v>
      </c>
      <c r="H1850" t="s">
        <v>158</v>
      </c>
      <c r="I1850" t="s">
        <v>159</v>
      </c>
    </row>
    <row r="1851" spans="1:15" x14ac:dyDescent="0.35">
      <c r="A1851" t="str">
        <f>VLOOKUP(D1851,'[1]EA osa'!A15:F923,6,FALSE)</f>
        <v>Põhitegevuse kulud</v>
      </c>
      <c r="B1851" t="s">
        <v>383</v>
      </c>
      <c r="C1851">
        <v>450</v>
      </c>
      <c r="D1851" s="1">
        <v>550301</v>
      </c>
      <c r="E1851" t="s">
        <v>383</v>
      </c>
      <c r="F1851" t="s">
        <v>306</v>
      </c>
      <c r="G1851" t="s">
        <v>307</v>
      </c>
      <c r="H1851" t="s">
        <v>158</v>
      </c>
      <c r="I1851" t="s">
        <v>159</v>
      </c>
    </row>
    <row r="1852" spans="1:15" x14ac:dyDescent="0.35">
      <c r="A1852" t="str">
        <f>VLOOKUP(D1852,'[1]EA osa'!A16:F924,6,FALSE)</f>
        <v>Põhitegevuse kulud</v>
      </c>
      <c r="B1852" t="s">
        <v>37</v>
      </c>
      <c r="C1852">
        <v>400</v>
      </c>
      <c r="D1852" s="1">
        <v>550400</v>
      </c>
      <c r="E1852" t="s">
        <v>37</v>
      </c>
      <c r="F1852" t="s">
        <v>306</v>
      </c>
      <c r="G1852" t="s">
        <v>307</v>
      </c>
      <c r="H1852" t="s">
        <v>158</v>
      </c>
      <c r="I1852" t="s">
        <v>159</v>
      </c>
    </row>
    <row r="1853" spans="1:15" x14ac:dyDescent="0.35">
      <c r="A1853" t="str">
        <f>VLOOKUP(D1853,'[1]EA osa'!A17:F925,6,FALSE)</f>
        <v>Investeerimistegevuse kulud</v>
      </c>
      <c r="B1853" t="s">
        <v>55</v>
      </c>
      <c r="C1853">
        <v>20000</v>
      </c>
      <c r="D1853" s="1">
        <v>155910</v>
      </c>
      <c r="E1853" t="s">
        <v>55</v>
      </c>
      <c r="F1853" t="s">
        <v>306</v>
      </c>
      <c r="G1853" t="s">
        <v>307</v>
      </c>
      <c r="H1853" t="s">
        <v>158</v>
      </c>
      <c r="I1853" t="s">
        <v>159</v>
      </c>
    </row>
    <row r="1854" spans="1:15" x14ac:dyDescent="0.35">
      <c r="A1854" t="str">
        <f>VLOOKUP(D1854,'[1]EA osa'!A18:F926,6,FALSE)</f>
        <v>Põhitegevuse kulud</v>
      </c>
      <c r="B1854" t="s">
        <v>76</v>
      </c>
      <c r="C1854">
        <v>7000</v>
      </c>
      <c r="D1854" s="1">
        <v>552520</v>
      </c>
      <c r="E1854" t="s">
        <v>76</v>
      </c>
      <c r="F1854" t="s">
        <v>306</v>
      </c>
      <c r="G1854" t="s">
        <v>307</v>
      </c>
      <c r="H1854" t="s">
        <v>158</v>
      </c>
      <c r="I1854" t="s">
        <v>159</v>
      </c>
    </row>
    <row r="1855" spans="1:15" x14ac:dyDescent="0.35">
      <c r="A1855" t="str">
        <f>VLOOKUP(D1855,'[1]EA osa'!A19:F927,6,FALSE)</f>
        <v>Põhitegevuse kulud</v>
      </c>
      <c r="B1855" t="s">
        <v>495</v>
      </c>
      <c r="C1855">
        <v>40000</v>
      </c>
      <c r="D1855" s="1">
        <v>413120</v>
      </c>
      <c r="E1855" t="s">
        <v>495</v>
      </c>
      <c r="F1855" t="s">
        <v>205</v>
      </c>
      <c r="G1855" t="s">
        <v>206</v>
      </c>
      <c r="H1855" t="s">
        <v>640</v>
      </c>
      <c r="I1855" t="s">
        <v>641</v>
      </c>
      <c r="L1855" t="s">
        <v>642</v>
      </c>
      <c r="M1855" t="s">
        <v>643</v>
      </c>
      <c r="N1855" t="s">
        <v>644</v>
      </c>
      <c r="O1855" t="s">
        <v>645</v>
      </c>
    </row>
    <row r="1856" spans="1:15" x14ac:dyDescent="0.35">
      <c r="A1856" t="str">
        <f>VLOOKUP(D1856,'[1]EA osa'!A20:F928,6,FALSE)</f>
        <v>Põhitegevuse tulud</v>
      </c>
      <c r="B1856" t="s">
        <v>1434</v>
      </c>
      <c r="C1856">
        <v>40000</v>
      </c>
      <c r="D1856" s="1">
        <v>35201</v>
      </c>
      <c r="E1856" t="s">
        <v>625</v>
      </c>
      <c r="F1856" t="s">
        <v>205</v>
      </c>
      <c r="G1856" t="s">
        <v>206</v>
      </c>
      <c r="H1856" t="s">
        <v>640</v>
      </c>
      <c r="I1856" t="s">
        <v>641</v>
      </c>
      <c r="L1856" t="s">
        <v>642</v>
      </c>
      <c r="M1856" t="s">
        <v>643</v>
      </c>
      <c r="N1856" t="s">
        <v>644</v>
      </c>
      <c r="O1856" t="s">
        <v>645</v>
      </c>
    </row>
    <row r="1857" spans="1:15" x14ac:dyDescent="0.35">
      <c r="A1857" t="str">
        <f>VLOOKUP(D1857,'[1]EA osa'!A21:F929,6,FALSE)</f>
        <v>Põhitegevuse kulud</v>
      </c>
      <c r="B1857" t="s">
        <v>74</v>
      </c>
      <c r="C1857">
        <v>378216</v>
      </c>
      <c r="D1857" s="1">
        <v>50021</v>
      </c>
      <c r="E1857" t="s">
        <v>74</v>
      </c>
      <c r="F1857" t="s">
        <v>68</v>
      </c>
      <c r="G1857" t="s">
        <v>69</v>
      </c>
      <c r="H1857" t="s">
        <v>70</v>
      </c>
      <c r="I1857" t="s">
        <v>71</v>
      </c>
    </row>
    <row r="1858" spans="1:15" x14ac:dyDescent="0.35">
      <c r="A1858" t="str">
        <f>VLOOKUP(D1858,'[1]EA osa'!A22:F930,6,FALSE)</f>
        <v>Põhitegevuse kulud</v>
      </c>
      <c r="B1858" t="s">
        <v>67</v>
      </c>
      <c r="C1858">
        <v>5967</v>
      </c>
      <c r="D1858" s="1">
        <v>5064</v>
      </c>
      <c r="E1858" t="s">
        <v>67</v>
      </c>
      <c r="F1858" t="s">
        <v>68</v>
      </c>
      <c r="G1858" t="s">
        <v>69</v>
      </c>
      <c r="H1858" t="s">
        <v>70</v>
      </c>
      <c r="I1858" t="s">
        <v>71</v>
      </c>
    </row>
    <row r="1859" spans="1:15" x14ac:dyDescent="0.35">
      <c r="A1859" t="str">
        <f>VLOOKUP(D1859,'[1]EA osa'!A23:F931,6,FALSE)</f>
        <v>Põhitegevuse kulud</v>
      </c>
      <c r="B1859" t="s">
        <v>72</v>
      </c>
      <c r="C1859">
        <v>246133</v>
      </c>
      <c r="D1859" s="1">
        <v>5063</v>
      </c>
      <c r="E1859" t="s">
        <v>72</v>
      </c>
      <c r="F1859" t="s">
        <v>68</v>
      </c>
      <c r="G1859" t="s">
        <v>69</v>
      </c>
      <c r="H1859" t="s">
        <v>70</v>
      </c>
      <c r="I1859" t="s">
        <v>71</v>
      </c>
    </row>
    <row r="1860" spans="1:15" x14ac:dyDescent="0.35">
      <c r="A1860" t="str">
        <f>VLOOKUP(D1860,'[1]EA osa'!A24:F932,6,FALSE)</f>
        <v>Põhitegevuse kulud</v>
      </c>
      <c r="B1860" t="s">
        <v>1435</v>
      </c>
      <c r="C1860">
        <v>235000</v>
      </c>
      <c r="D1860" s="1">
        <v>413100</v>
      </c>
      <c r="E1860" t="s">
        <v>634</v>
      </c>
      <c r="F1860" t="s">
        <v>205</v>
      </c>
      <c r="G1860" t="s">
        <v>206</v>
      </c>
      <c r="H1860" t="s">
        <v>635</v>
      </c>
      <c r="I1860" t="s">
        <v>636</v>
      </c>
      <c r="L1860" t="s">
        <v>637</v>
      </c>
      <c r="M1860" t="s">
        <v>638</v>
      </c>
      <c r="N1860" t="s">
        <v>639</v>
      </c>
      <c r="O1860" t="s">
        <v>634</v>
      </c>
    </row>
    <row r="1861" spans="1:15" x14ac:dyDescent="0.35">
      <c r="A1861" t="str">
        <f>VLOOKUP(D1861,'[1]EA osa'!A25:F933,6,FALSE)</f>
        <v>Põhitegevuse tulud</v>
      </c>
      <c r="B1861" t="s">
        <v>1436</v>
      </c>
      <c r="C1861">
        <v>235000</v>
      </c>
      <c r="D1861" s="1">
        <v>35201</v>
      </c>
      <c r="E1861" t="s">
        <v>625</v>
      </c>
      <c r="F1861" t="s">
        <v>205</v>
      </c>
      <c r="G1861" t="s">
        <v>206</v>
      </c>
      <c r="H1861" t="s">
        <v>635</v>
      </c>
      <c r="I1861" t="s">
        <v>636</v>
      </c>
      <c r="L1861" t="s">
        <v>637</v>
      </c>
      <c r="M1861" t="s">
        <v>638</v>
      </c>
      <c r="N1861" t="s">
        <v>639</v>
      </c>
      <c r="O1861" t="s">
        <v>634</v>
      </c>
    </row>
    <row r="1862" spans="1:15" x14ac:dyDescent="0.35">
      <c r="A1862" t="str">
        <f>VLOOKUP(D1862,'[1]EA osa'!A26:F934,6,FALSE)</f>
        <v>Põhitegevuse kulud</v>
      </c>
      <c r="B1862" t="s">
        <v>1437</v>
      </c>
      <c r="C1862">
        <v>2500</v>
      </c>
      <c r="D1862" s="1">
        <v>413899</v>
      </c>
      <c r="E1862" t="s">
        <v>485</v>
      </c>
      <c r="F1862" t="s">
        <v>205</v>
      </c>
      <c r="G1862" t="s">
        <v>206</v>
      </c>
      <c r="H1862" t="s">
        <v>489</v>
      </c>
      <c r="I1862" t="s">
        <v>490</v>
      </c>
      <c r="L1862" t="s">
        <v>1438</v>
      </c>
      <c r="M1862" t="s">
        <v>1439</v>
      </c>
      <c r="N1862" t="s">
        <v>1440</v>
      </c>
      <c r="O1862" t="s">
        <v>1441</v>
      </c>
    </row>
    <row r="1863" spans="1:15" x14ac:dyDescent="0.35">
      <c r="A1863" t="str">
        <f>VLOOKUP(D1863,'[1]EA osa'!A27:F935,6,FALSE)</f>
        <v>Põhitegevuse kulud</v>
      </c>
      <c r="B1863" t="s">
        <v>1442</v>
      </c>
      <c r="C1863">
        <v>10000</v>
      </c>
      <c r="D1863" s="1">
        <v>413899</v>
      </c>
      <c r="E1863" t="s">
        <v>485</v>
      </c>
      <c r="F1863" t="s">
        <v>205</v>
      </c>
      <c r="G1863" t="s">
        <v>206</v>
      </c>
      <c r="H1863" t="s">
        <v>489</v>
      </c>
      <c r="I1863" t="s">
        <v>490</v>
      </c>
      <c r="L1863" t="s">
        <v>1438</v>
      </c>
      <c r="M1863" t="s">
        <v>1439</v>
      </c>
      <c r="N1863" t="s">
        <v>1440</v>
      </c>
      <c r="O1863" t="s">
        <v>1441</v>
      </c>
    </row>
    <row r="1864" spans="1:15" x14ac:dyDescent="0.35">
      <c r="A1864" t="str">
        <f>VLOOKUP(D1864,'[1]EA osa'!A28:F936,6,FALSE)</f>
        <v>Põhitegevuse tulud</v>
      </c>
      <c r="B1864" t="s">
        <v>1443</v>
      </c>
      <c r="C1864">
        <v>10000</v>
      </c>
      <c r="D1864" s="1">
        <v>35000010</v>
      </c>
      <c r="E1864" t="s">
        <v>834</v>
      </c>
      <c r="F1864" t="s">
        <v>205</v>
      </c>
      <c r="G1864" t="s">
        <v>206</v>
      </c>
      <c r="H1864" t="s">
        <v>489</v>
      </c>
      <c r="I1864" t="s">
        <v>490</v>
      </c>
      <c r="L1864" t="s">
        <v>1438</v>
      </c>
      <c r="M1864" t="s">
        <v>1439</v>
      </c>
      <c r="N1864" t="s">
        <v>1440</v>
      </c>
      <c r="O1864" t="s">
        <v>1441</v>
      </c>
    </row>
    <row r="1865" spans="1:15" x14ac:dyDescent="0.35">
      <c r="A1865" t="str">
        <f>VLOOKUP(D1865,'[1]EA osa'!A29:F937,6,FALSE)</f>
        <v>Põhitegevuse kulud</v>
      </c>
      <c r="B1865" t="s">
        <v>117</v>
      </c>
      <c r="C1865">
        <v>1136493</v>
      </c>
      <c r="D1865" s="1">
        <v>50020</v>
      </c>
      <c r="E1865" t="s">
        <v>117</v>
      </c>
      <c r="F1865" t="s">
        <v>340</v>
      </c>
      <c r="G1865" t="s">
        <v>341</v>
      </c>
      <c r="H1865" t="s">
        <v>32</v>
      </c>
      <c r="I1865" t="s">
        <v>33</v>
      </c>
      <c r="L1865" t="s">
        <v>394</v>
      </c>
      <c r="M1865" t="s">
        <v>395</v>
      </c>
    </row>
    <row r="1866" spans="1:15" x14ac:dyDescent="0.35">
      <c r="A1866" t="str">
        <f>VLOOKUP(D1866,'[1]EA osa'!A30:F938,6,FALSE)</f>
        <v>Põhitegevuse kulud</v>
      </c>
      <c r="B1866" t="s">
        <v>723</v>
      </c>
      <c r="C1866">
        <v>117600</v>
      </c>
      <c r="D1866" s="1">
        <v>552110</v>
      </c>
      <c r="E1866" t="s">
        <v>723</v>
      </c>
      <c r="F1866" t="s">
        <v>340</v>
      </c>
      <c r="G1866" t="s">
        <v>341</v>
      </c>
      <c r="H1866" t="s">
        <v>724</v>
      </c>
      <c r="I1866" t="s">
        <v>725</v>
      </c>
      <c r="L1866" t="s">
        <v>726</v>
      </c>
      <c r="M1866" t="s">
        <v>727</v>
      </c>
    </row>
    <row r="1867" spans="1:15" x14ac:dyDescent="0.35">
      <c r="A1867" t="str">
        <f>VLOOKUP(D1867,'[1]EA osa'!A31:F939,6,FALSE)</f>
        <v>Põhitegevuse kulud</v>
      </c>
      <c r="B1867" t="s">
        <v>723</v>
      </c>
      <c r="C1867">
        <v>8524</v>
      </c>
      <c r="D1867" s="1">
        <v>552110</v>
      </c>
      <c r="E1867" t="s">
        <v>723</v>
      </c>
      <c r="F1867" t="s">
        <v>143</v>
      </c>
      <c r="G1867" t="s">
        <v>144</v>
      </c>
      <c r="H1867" t="s">
        <v>724</v>
      </c>
      <c r="I1867" t="s">
        <v>725</v>
      </c>
    </row>
    <row r="1868" spans="1:15" x14ac:dyDescent="0.35">
      <c r="A1868" t="str">
        <f>VLOOKUP(D1868,'[1]EA osa'!A32:F940,6,FALSE)</f>
        <v>Põhitegevuse kulud</v>
      </c>
      <c r="B1868" t="s">
        <v>723</v>
      </c>
      <c r="C1868">
        <v>17325</v>
      </c>
      <c r="D1868" s="1">
        <v>552110</v>
      </c>
      <c r="E1868" t="s">
        <v>723</v>
      </c>
      <c r="F1868" t="s">
        <v>143</v>
      </c>
      <c r="G1868" t="s">
        <v>144</v>
      </c>
      <c r="H1868" t="s">
        <v>724</v>
      </c>
      <c r="I1868" t="s">
        <v>725</v>
      </c>
      <c r="L1868" t="s">
        <v>726</v>
      </c>
      <c r="M1868" t="s">
        <v>727</v>
      </c>
    </row>
    <row r="1869" spans="1:15" x14ac:dyDescent="0.35">
      <c r="A1869" t="str">
        <f>VLOOKUP(D1869,'[1]EA osa'!A33:F941,6,FALSE)</f>
        <v>Põhitegevuse kulud</v>
      </c>
      <c r="B1869" t="s">
        <v>1444</v>
      </c>
      <c r="C1869">
        <v>94</v>
      </c>
      <c r="D1869" s="1">
        <v>5064</v>
      </c>
      <c r="E1869" t="s">
        <v>67</v>
      </c>
      <c r="F1869" t="s">
        <v>143</v>
      </c>
      <c r="G1869" t="s">
        <v>144</v>
      </c>
      <c r="H1869" t="s">
        <v>32</v>
      </c>
      <c r="I1869" t="s">
        <v>33</v>
      </c>
      <c r="L1869" t="s">
        <v>739</v>
      </c>
      <c r="M1869" t="s">
        <v>740</v>
      </c>
    </row>
    <row r="1870" spans="1:15" x14ac:dyDescent="0.35">
      <c r="A1870" t="str">
        <f>VLOOKUP(D1870,'[1]EA osa'!A34:F942,6,FALSE)</f>
        <v>Põhitegevuse kulud</v>
      </c>
      <c r="B1870" t="s">
        <v>1445</v>
      </c>
      <c r="C1870">
        <v>3869</v>
      </c>
      <c r="D1870" s="1">
        <v>5063</v>
      </c>
      <c r="E1870" t="s">
        <v>72</v>
      </c>
      <c r="F1870" t="s">
        <v>143</v>
      </c>
      <c r="G1870" t="s">
        <v>144</v>
      </c>
      <c r="H1870" t="s">
        <v>32</v>
      </c>
      <c r="I1870" t="s">
        <v>33</v>
      </c>
      <c r="L1870" t="s">
        <v>739</v>
      </c>
      <c r="M1870" t="s">
        <v>740</v>
      </c>
    </row>
    <row r="1871" spans="1:15" x14ac:dyDescent="0.35">
      <c r="A1871" t="str">
        <f>VLOOKUP(D1871,'[1]EA osa'!A35:F943,6,FALSE)</f>
        <v>Põhitegevuse kulud</v>
      </c>
      <c r="B1871" t="s">
        <v>1444</v>
      </c>
      <c r="C1871">
        <v>293</v>
      </c>
      <c r="D1871" s="1">
        <v>5064</v>
      </c>
      <c r="E1871" t="s">
        <v>67</v>
      </c>
      <c r="F1871" t="s">
        <v>143</v>
      </c>
      <c r="G1871" t="s">
        <v>144</v>
      </c>
      <c r="H1871" t="s">
        <v>32</v>
      </c>
      <c r="I1871" t="s">
        <v>33</v>
      </c>
    </row>
    <row r="1872" spans="1:15" x14ac:dyDescent="0.35">
      <c r="A1872" t="str">
        <f>VLOOKUP(D1872,'[1]EA osa'!A36:F944,6,FALSE)</f>
        <v>Põhitegevuse kulud</v>
      </c>
      <c r="B1872" t="s">
        <v>1445</v>
      </c>
      <c r="C1872">
        <v>12078</v>
      </c>
      <c r="D1872" s="1">
        <v>5063</v>
      </c>
      <c r="E1872" t="s">
        <v>72</v>
      </c>
      <c r="F1872" t="s">
        <v>143</v>
      </c>
      <c r="G1872" t="s">
        <v>144</v>
      </c>
      <c r="H1872" t="s">
        <v>32</v>
      </c>
      <c r="I1872" t="s">
        <v>33</v>
      </c>
    </row>
    <row r="1873" spans="1:15" x14ac:dyDescent="0.35">
      <c r="A1873" t="str">
        <f>VLOOKUP(D1873,'[1]EA osa'!A37:F945,6,FALSE)</f>
        <v>Põhitegevuse kulud</v>
      </c>
      <c r="B1873" t="s">
        <v>1446</v>
      </c>
      <c r="C1873">
        <v>36600</v>
      </c>
      <c r="D1873" s="1">
        <v>50025</v>
      </c>
      <c r="E1873" t="s">
        <v>745</v>
      </c>
      <c r="F1873" t="s">
        <v>143</v>
      </c>
      <c r="G1873" t="s">
        <v>144</v>
      </c>
      <c r="H1873" t="s">
        <v>32</v>
      </c>
      <c r="I1873" t="s">
        <v>33</v>
      </c>
    </row>
    <row r="1874" spans="1:15" x14ac:dyDescent="0.35">
      <c r="A1874" t="str">
        <f>VLOOKUP(D1874,'[1]EA osa'!A38:F946,6,FALSE)</f>
        <v>Põhitegevuse tulud</v>
      </c>
      <c r="B1874" t="s">
        <v>1447</v>
      </c>
      <c r="C1874">
        <v>28839</v>
      </c>
      <c r="D1874" s="1">
        <v>350003</v>
      </c>
      <c r="E1874" t="s">
        <v>1325</v>
      </c>
      <c r="F1874" t="s">
        <v>205</v>
      </c>
      <c r="G1874" t="s">
        <v>206</v>
      </c>
      <c r="H1874" t="s">
        <v>234</v>
      </c>
      <c r="I1874" t="s">
        <v>235</v>
      </c>
      <c r="L1874" t="s">
        <v>1448</v>
      </c>
      <c r="M1874" t="s">
        <v>1449</v>
      </c>
      <c r="N1874" t="s">
        <v>1450</v>
      </c>
      <c r="O1874" t="s">
        <v>1451</v>
      </c>
    </row>
    <row r="1875" spans="1:15" x14ac:dyDescent="0.35">
      <c r="A1875" t="str">
        <f>VLOOKUP(D1875,'[1]EA osa'!A39:F947,6,FALSE)</f>
        <v>Põhitegevuse kulud</v>
      </c>
      <c r="B1875" t="s">
        <v>1452</v>
      </c>
      <c r="C1875">
        <v>500</v>
      </c>
      <c r="D1875" s="1">
        <v>551308</v>
      </c>
      <c r="E1875" t="s">
        <v>389</v>
      </c>
      <c r="F1875" t="s">
        <v>205</v>
      </c>
      <c r="G1875" t="s">
        <v>206</v>
      </c>
      <c r="H1875" t="s">
        <v>234</v>
      </c>
      <c r="I1875" t="s">
        <v>235</v>
      </c>
      <c r="L1875" t="s">
        <v>1448</v>
      </c>
      <c r="M1875" t="s">
        <v>1449</v>
      </c>
      <c r="N1875" t="s">
        <v>1450</v>
      </c>
      <c r="O1875" t="s">
        <v>1451</v>
      </c>
    </row>
    <row r="1876" spans="1:15" x14ac:dyDescent="0.35">
      <c r="A1876" t="str">
        <f>VLOOKUP(D1876,'[1]EA osa'!A40:F948,6,FALSE)</f>
        <v>Põhitegevuse kulud</v>
      </c>
      <c r="B1876" t="s">
        <v>74</v>
      </c>
      <c r="C1876">
        <v>17040</v>
      </c>
      <c r="D1876" s="1">
        <v>50021</v>
      </c>
      <c r="E1876" t="s">
        <v>74</v>
      </c>
      <c r="F1876" t="s">
        <v>205</v>
      </c>
      <c r="G1876" t="s">
        <v>206</v>
      </c>
      <c r="H1876" t="s">
        <v>207</v>
      </c>
      <c r="I1876" t="s">
        <v>208</v>
      </c>
      <c r="N1876" t="s">
        <v>163</v>
      </c>
      <c r="O1876" t="s">
        <v>164</v>
      </c>
    </row>
    <row r="1877" spans="1:15" x14ac:dyDescent="0.35">
      <c r="A1877" t="str">
        <f>VLOOKUP(D1877,'[1]EA osa'!A41:F949,6,FALSE)</f>
        <v>Põhitegevuse kulud</v>
      </c>
      <c r="B1877" t="s">
        <v>67</v>
      </c>
      <c r="C1877">
        <v>2571</v>
      </c>
      <c r="D1877" s="1">
        <v>5064</v>
      </c>
      <c r="E1877" t="s">
        <v>67</v>
      </c>
      <c r="F1877" t="s">
        <v>205</v>
      </c>
      <c r="G1877" t="s">
        <v>206</v>
      </c>
      <c r="H1877" t="s">
        <v>207</v>
      </c>
      <c r="I1877" t="s">
        <v>208</v>
      </c>
      <c r="N1877" t="s">
        <v>163</v>
      </c>
      <c r="O1877" t="s">
        <v>164</v>
      </c>
    </row>
    <row r="1878" spans="1:15" x14ac:dyDescent="0.35">
      <c r="A1878" t="str">
        <f>VLOOKUP(D1878,'[1]EA osa'!A42:F950,6,FALSE)</f>
        <v>Põhitegevuse kulud</v>
      </c>
      <c r="B1878" t="s">
        <v>72</v>
      </c>
      <c r="C1878">
        <v>106061</v>
      </c>
      <c r="D1878" s="1">
        <v>5063</v>
      </c>
      <c r="E1878" t="s">
        <v>72</v>
      </c>
      <c r="F1878" t="s">
        <v>205</v>
      </c>
      <c r="G1878" t="s">
        <v>206</v>
      </c>
      <c r="H1878" t="s">
        <v>207</v>
      </c>
      <c r="I1878" t="s">
        <v>208</v>
      </c>
      <c r="N1878" t="s">
        <v>163</v>
      </c>
      <c r="O1878" t="s">
        <v>164</v>
      </c>
    </row>
    <row r="1879" spans="1:15" x14ac:dyDescent="0.35">
      <c r="A1879" t="str">
        <f>VLOOKUP(D1879,'[1]EA osa'!A43:F951,6,FALSE)</f>
        <v>Põhitegevuse kulud</v>
      </c>
      <c r="B1879" t="s">
        <v>166</v>
      </c>
      <c r="C1879">
        <v>304356</v>
      </c>
      <c r="D1879" s="1">
        <v>50011</v>
      </c>
      <c r="E1879" t="s">
        <v>166</v>
      </c>
      <c r="F1879" t="s">
        <v>205</v>
      </c>
      <c r="G1879" t="s">
        <v>206</v>
      </c>
      <c r="H1879" t="s">
        <v>207</v>
      </c>
      <c r="I1879" t="s">
        <v>208</v>
      </c>
      <c r="N1879" t="s">
        <v>163</v>
      </c>
      <c r="O1879" t="s">
        <v>164</v>
      </c>
    </row>
    <row r="1880" spans="1:15" x14ac:dyDescent="0.35">
      <c r="A1880" t="str">
        <f>VLOOKUP(D1880,'[1]EA osa'!A44:F952,6,FALSE)</f>
        <v>Põhitegevuse kulud</v>
      </c>
      <c r="B1880" t="s">
        <v>1453</v>
      </c>
      <c r="C1880">
        <v>170</v>
      </c>
      <c r="D1880" s="1">
        <v>5064</v>
      </c>
      <c r="E1880" t="s">
        <v>67</v>
      </c>
      <c r="F1880" t="s">
        <v>205</v>
      </c>
      <c r="G1880" t="s">
        <v>206</v>
      </c>
      <c r="H1880" t="s">
        <v>234</v>
      </c>
      <c r="I1880" t="s">
        <v>235</v>
      </c>
      <c r="L1880" t="s">
        <v>1448</v>
      </c>
      <c r="M1880" t="s">
        <v>1449</v>
      </c>
      <c r="N1880" t="s">
        <v>1450</v>
      </c>
      <c r="O1880" t="s">
        <v>1451</v>
      </c>
    </row>
    <row r="1881" spans="1:15" x14ac:dyDescent="0.35">
      <c r="A1881" t="str">
        <f>VLOOKUP(D1881,'[1]EA osa'!A45:F953,6,FALSE)</f>
        <v>Põhitegevuse kulud</v>
      </c>
      <c r="B1881" t="s">
        <v>1454</v>
      </c>
      <c r="C1881">
        <v>6989</v>
      </c>
      <c r="D1881" s="1">
        <v>5063</v>
      </c>
      <c r="E1881" t="s">
        <v>72</v>
      </c>
      <c r="F1881" t="s">
        <v>205</v>
      </c>
      <c r="G1881" t="s">
        <v>206</v>
      </c>
      <c r="H1881" t="s">
        <v>234</v>
      </c>
      <c r="I1881" t="s">
        <v>235</v>
      </c>
      <c r="L1881" t="s">
        <v>1448</v>
      </c>
      <c r="M1881" t="s">
        <v>1449</v>
      </c>
      <c r="N1881" t="s">
        <v>1450</v>
      </c>
      <c r="O1881" t="s">
        <v>1451</v>
      </c>
    </row>
    <row r="1882" spans="1:15" x14ac:dyDescent="0.35">
      <c r="A1882" t="str">
        <f>VLOOKUP(D1882,'[1]EA osa'!A46:F954,6,FALSE)</f>
        <v>Põhitegevuse kulud</v>
      </c>
      <c r="B1882" t="s">
        <v>1455</v>
      </c>
      <c r="C1882">
        <v>21180</v>
      </c>
      <c r="D1882" s="1">
        <v>50011</v>
      </c>
      <c r="E1882" t="s">
        <v>166</v>
      </c>
      <c r="F1882" t="s">
        <v>205</v>
      </c>
      <c r="G1882" t="s">
        <v>206</v>
      </c>
      <c r="H1882" t="s">
        <v>234</v>
      </c>
      <c r="I1882" t="s">
        <v>235</v>
      </c>
      <c r="L1882" t="s">
        <v>1448</v>
      </c>
      <c r="M1882" t="s">
        <v>1449</v>
      </c>
      <c r="N1882" t="s">
        <v>1450</v>
      </c>
      <c r="O1882" t="s">
        <v>1451</v>
      </c>
    </row>
    <row r="1883" spans="1:15" x14ac:dyDescent="0.35">
      <c r="A1883" t="str">
        <f>VLOOKUP(D1883,'[1]EA osa'!A47:F955,6,FALSE)</f>
        <v>Põhitegevuse kulud</v>
      </c>
      <c r="B1883" t="s">
        <v>72</v>
      </c>
      <c r="C1883">
        <v>375</v>
      </c>
      <c r="D1883" s="1">
        <v>5063</v>
      </c>
      <c r="E1883" t="s">
        <v>72</v>
      </c>
      <c r="F1883" t="s">
        <v>390</v>
      </c>
      <c r="G1883" t="s">
        <v>391</v>
      </c>
      <c r="H1883" t="s">
        <v>112</v>
      </c>
      <c r="I1883" t="s">
        <v>113</v>
      </c>
    </row>
    <row r="1884" spans="1:15" x14ac:dyDescent="0.35">
      <c r="A1884" t="str">
        <f>VLOOKUP(D1884,'[1]EA osa'!A48:F956,6,FALSE)</f>
        <v>Põhitegevuse tulud</v>
      </c>
      <c r="B1884" t="s">
        <v>1456</v>
      </c>
      <c r="C1884">
        <v>-3100</v>
      </c>
      <c r="D1884" s="1">
        <v>322090</v>
      </c>
      <c r="E1884" t="s">
        <v>41</v>
      </c>
      <c r="F1884" t="s">
        <v>390</v>
      </c>
      <c r="G1884" t="s">
        <v>391</v>
      </c>
      <c r="H1884" t="s">
        <v>112</v>
      </c>
      <c r="I1884" t="s">
        <v>113</v>
      </c>
    </row>
    <row r="1885" spans="1:15" x14ac:dyDescent="0.35">
      <c r="A1885" t="str">
        <f>VLOOKUP(D1885,'[1]EA osa'!A49:F957,6,FALSE)</f>
        <v>Põhitegevuse tulud</v>
      </c>
      <c r="B1885" t="s">
        <v>1457</v>
      </c>
      <c r="C1885">
        <v>-198</v>
      </c>
      <c r="D1885" s="1">
        <v>322090</v>
      </c>
      <c r="E1885" t="s">
        <v>41</v>
      </c>
      <c r="F1885" t="s">
        <v>390</v>
      </c>
      <c r="G1885" t="s">
        <v>391</v>
      </c>
      <c r="H1885" t="s">
        <v>112</v>
      </c>
      <c r="I1885" t="s">
        <v>113</v>
      </c>
    </row>
    <row r="1886" spans="1:15" x14ac:dyDescent="0.35">
      <c r="A1886" t="str">
        <f>VLOOKUP(D1886,'[1]EA osa'!A50:F958,6,FALSE)</f>
        <v>Põhitegevuse tulud</v>
      </c>
      <c r="B1886" t="s">
        <v>41</v>
      </c>
      <c r="C1886">
        <v>5441</v>
      </c>
      <c r="D1886" s="1">
        <v>322090</v>
      </c>
      <c r="E1886" t="s">
        <v>41</v>
      </c>
      <c r="F1886" t="s">
        <v>390</v>
      </c>
      <c r="G1886" t="s">
        <v>391</v>
      </c>
      <c r="H1886" t="s">
        <v>112</v>
      </c>
      <c r="I1886" t="s">
        <v>113</v>
      </c>
    </row>
    <row r="1887" spans="1:15" x14ac:dyDescent="0.35">
      <c r="A1887" t="str">
        <f>VLOOKUP(D1887,'[1]EA osa'!A51:F959,6,FALSE)</f>
        <v>Põhitegevuse kulud</v>
      </c>
      <c r="B1887" t="s">
        <v>1458</v>
      </c>
      <c r="C1887">
        <v>-3100</v>
      </c>
      <c r="D1887" s="1">
        <v>552520</v>
      </c>
      <c r="E1887" t="s">
        <v>76</v>
      </c>
      <c r="F1887" t="s">
        <v>390</v>
      </c>
      <c r="G1887" t="s">
        <v>391</v>
      </c>
      <c r="H1887" t="s">
        <v>112</v>
      </c>
      <c r="I1887" t="s">
        <v>113</v>
      </c>
    </row>
    <row r="1888" spans="1:15" x14ac:dyDescent="0.35">
      <c r="A1888" t="str">
        <f>VLOOKUP(D1888,'[1]EA osa'!A52:F960,6,FALSE)</f>
        <v>Põhitegevuse kulud</v>
      </c>
      <c r="B1888" t="s">
        <v>39</v>
      </c>
      <c r="C1888">
        <v>3487</v>
      </c>
      <c r="D1888" s="1">
        <v>552590</v>
      </c>
      <c r="E1888" t="s">
        <v>39</v>
      </c>
      <c r="F1888" t="s">
        <v>390</v>
      </c>
      <c r="G1888" t="s">
        <v>391</v>
      </c>
      <c r="H1888" t="s">
        <v>112</v>
      </c>
      <c r="I1888" t="s">
        <v>113</v>
      </c>
    </row>
    <row r="1889" spans="1:9" x14ac:dyDescent="0.35">
      <c r="A1889" t="str">
        <f>VLOOKUP(D1889,'[1]EA osa'!A53:F961,6,FALSE)</f>
        <v>Põhitegevuse kulud</v>
      </c>
      <c r="B1889" t="s">
        <v>1459</v>
      </c>
      <c r="C1889">
        <v>-80</v>
      </c>
      <c r="D1889" s="1">
        <v>552520</v>
      </c>
      <c r="E1889" t="s">
        <v>76</v>
      </c>
      <c r="F1889" t="s">
        <v>390</v>
      </c>
      <c r="G1889" t="s">
        <v>391</v>
      </c>
      <c r="H1889" t="s">
        <v>112</v>
      </c>
      <c r="I1889" t="s">
        <v>113</v>
      </c>
    </row>
    <row r="1890" spans="1:9" x14ac:dyDescent="0.35">
      <c r="A1890" t="str">
        <f>VLOOKUP(D1890,'[1]EA osa'!A54:F962,6,FALSE)</f>
        <v>Põhitegevuse kulud</v>
      </c>
      <c r="B1890" t="s">
        <v>1460</v>
      </c>
      <c r="C1890">
        <v>-80</v>
      </c>
      <c r="D1890" s="1">
        <v>552520</v>
      </c>
      <c r="E1890" t="s">
        <v>76</v>
      </c>
      <c r="F1890" t="s">
        <v>390</v>
      </c>
      <c r="G1890" t="s">
        <v>391</v>
      </c>
      <c r="H1890" t="s">
        <v>112</v>
      </c>
      <c r="I1890" t="s">
        <v>113</v>
      </c>
    </row>
    <row r="1891" spans="1:9" x14ac:dyDescent="0.35">
      <c r="A1891" t="str">
        <f>VLOOKUP(D1891,'[1]EA osa'!A55:F963,6,FALSE)</f>
        <v>Põhitegevuse kulud</v>
      </c>
      <c r="B1891" t="s">
        <v>1461</v>
      </c>
      <c r="C1891">
        <v>-80</v>
      </c>
      <c r="D1891" s="1">
        <v>552520</v>
      </c>
      <c r="E1891" t="s">
        <v>76</v>
      </c>
      <c r="F1891" t="s">
        <v>390</v>
      </c>
      <c r="G1891" t="s">
        <v>391</v>
      </c>
      <c r="H1891" t="s">
        <v>112</v>
      </c>
      <c r="I1891" t="s">
        <v>113</v>
      </c>
    </row>
    <row r="1892" spans="1:9" x14ac:dyDescent="0.35">
      <c r="A1892" t="str">
        <f>VLOOKUP(D1892,'[1]EA osa'!A56:F964,6,FALSE)</f>
        <v>Põhitegevuse kulud</v>
      </c>
      <c r="B1892" t="s">
        <v>1462</v>
      </c>
      <c r="C1892">
        <v>-10579</v>
      </c>
      <c r="D1892" s="1">
        <v>552520</v>
      </c>
      <c r="E1892" t="s">
        <v>76</v>
      </c>
      <c r="F1892" t="s">
        <v>390</v>
      </c>
      <c r="G1892" t="s">
        <v>391</v>
      </c>
      <c r="H1892" t="s">
        <v>112</v>
      </c>
      <c r="I1892" t="s">
        <v>113</v>
      </c>
    </row>
    <row r="1893" spans="1:9" x14ac:dyDescent="0.35">
      <c r="A1893" t="str">
        <f>VLOOKUP(D1893,'[1]EA osa'!A57:F965,6,FALSE)</f>
        <v>Põhitegevuse kulud</v>
      </c>
      <c r="B1893" t="s">
        <v>76</v>
      </c>
      <c r="C1893">
        <v>20893</v>
      </c>
      <c r="D1893" s="1">
        <v>552520</v>
      </c>
      <c r="E1893" t="s">
        <v>76</v>
      </c>
      <c r="F1893" t="s">
        <v>390</v>
      </c>
      <c r="G1893" t="s">
        <v>391</v>
      </c>
      <c r="H1893" t="s">
        <v>112</v>
      </c>
      <c r="I1893" t="s">
        <v>113</v>
      </c>
    </row>
    <row r="1894" spans="1:9" x14ac:dyDescent="0.35">
      <c r="A1894" t="str">
        <f>VLOOKUP(D1894,'[1]EA osa'!A58:F966,6,FALSE)</f>
        <v>Põhitegevuse kulud</v>
      </c>
      <c r="B1894" t="s">
        <v>151</v>
      </c>
      <c r="C1894">
        <v>4900</v>
      </c>
      <c r="D1894" s="1">
        <v>552490</v>
      </c>
      <c r="E1894" t="s">
        <v>151</v>
      </c>
      <c r="F1894" t="s">
        <v>390</v>
      </c>
      <c r="G1894" t="s">
        <v>391</v>
      </c>
      <c r="H1894" t="s">
        <v>112</v>
      </c>
      <c r="I1894" t="s">
        <v>113</v>
      </c>
    </row>
    <row r="1895" spans="1:9" x14ac:dyDescent="0.35">
      <c r="A1895" t="str">
        <f>VLOOKUP(D1895,'[1]EA osa'!A59:F967,6,FALSE)</f>
        <v>Põhitegevuse kulud</v>
      </c>
      <c r="B1895" t="s">
        <v>387</v>
      </c>
      <c r="C1895">
        <v>8500</v>
      </c>
      <c r="D1895" s="1">
        <v>552440</v>
      </c>
      <c r="E1895" t="s">
        <v>387</v>
      </c>
      <c r="F1895" t="s">
        <v>390</v>
      </c>
      <c r="G1895" t="s">
        <v>391</v>
      </c>
      <c r="H1895" t="s">
        <v>112</v>
      </c>
      <c r="I1895" t="s">
        <v>113</v>
      </c>
    </row>
    <row r="1896" spans="1:9" x14ac:dyDescent="0.35">
      <c r="A1896" t="str">
        <f>VLOOKUP(D1896,'[1]EA osa'!A60:F968,6,FALSE)</f>
        <v>Põhitegevuse kulud</v>
      </c>
      <c r="B1896" t="s">
        <v>746</v>
      </c>
      <c r="C1896">
        <v>2500</v>
      </c>
      <c r="D1896" s="1">
        <v>552400</v>
      </c>
      <c r="E1896" t="s">
        <v>746</v>
      </c>
      <c r="F1896" t="s">
        <v>390</v>
      </c>
      <c r="G1896" t="s">
        <v>391</v>
      </c>
      <c r="H1896" t="s">
        <v>112</v>
      </c>
      <c r="I1896" t="s">
        <v>113</v>
      </c>
    </row>
    <row r="1897" spans="1:9" x14ac:dyDescent="0.35">
      <c r="A1897" t="str">
        <f>VLOOKUP(D1897,'[1]EA osa'!A61:F969,6,FALSE)</f>
        <v>Põhitegevuse kulud</v>
      </c>
      <c r="B1897" t="s">
        <v>458</v>
      </c>
      <c r="C1897">
        <v>100</v>
      </c>
      <c r="D1897" s="1">
        <v>552200</v>
      </c>
      <c r="E1897" t="s">
        <v>458</v>
      </c>
      <c r="F1897" t="s">
        <v>390</v>
      </c>
      <c r="G1897" t="s">
        <v>391</v>
      </c>
      <c r="H1897" t="s">
        <v>112</v>
      </c>
      <c r="I1897" t="s">
        <v>113</v>
      </c>
    </row>
    <row r="1898" spans="1:9" x14ac:dyDescent="0.35">
      <c r="A1898" t="str">
        <f>VLOOKUP(D1898,'[1]EA osa'!A62:F970,6,FALSE)</f>
        <v>Põhitegevuse kulud</v>
      </c>
      <c r="B1898" t="s">
        <v>223</v>
      </c>
      <c r="C1898">
        <v>100</v>
      </c>
      <c r="D1898" s="1">
        <v>551590</v>
      </c>
      <c r="E1898" t="s">
        <v>223</v>
      </c>
      <c r="F1898" t="s">
        <v>390</v>
      </c>
      <c r="G1898" t="s">
        <v>391</v>
      </c>
      <c r="H1898" t="s">
        <v>112</v>
      </c>
      <c r="I1898" t="s">
        <v>113</v>
      </c>
    </row>
    <row r="1899" spans="1:9" x14ac:dyDescent="0.35">
      <c r="A1899" t="str">
        <f>VLOOKUP(D1899,'[1]EA osa'!A63:F971,6,FALSE)</f>
        <v>Põhitegevuse kulud</v>
      </c>
      <c r="B1899" t="s">
        <v>53</v>
      </c>
      <c r="C1899">
        <v>733</v>
      </c>
      <c r="D1899" s="1">
        <v>551500</v>
      </c>
      <c r="E1899" t="s">
        <v>53</v>
      </c>
      <c r="F1899" t="s">
        <v>390</v>
      </c>
      <c r="G1899" t="s">
        <v>391</v>
      </c>
      <c r="H1899" t="s">
        <v>112</v>
      </c>
      <c r="I1899" t="s">
        <v>113</v>
      </c>
    </row>
    <row r="1900" spans="1:9" x14ac:dyDescent="0.35">
      <c r="A1900" t="str">
        <f>VLOOKUP(D1900,'[1]EA osa'!A64:F972,6,FALSE)</f>
        <v>Põhitegevuse kulud</v>
      </c>
      <c r="B1900" t="s">
        <v>389</v>
      </c>
      <c r="C1900">
        <v>5525</v>
      </c>
      <c r="D1900" s="1">
        <v>551308</v>
      </c>
      <c r="E1900" t="s">
        <v>389</v>
      </c>
      <c r="F1900" t="s">
        <v>390</v>
      </c>
      <c r="G1900" t="s">
        <v>391</v>
      </c>
      <c r="H1900" t="s">
        <v>112</v>
      </c>
      <c r="I1900" t="s">
        <v>113</v>
      </c>
    </row>
    <row r="1901" spans="1:9" x14ac:dyDescent="0.35">
      <c r="A1901" t="str">
        <f>VLOOKUP(D1901,'[1]EA osa'!A65:F973,6,FALSE)</f>
        <v>Põhitegevuse kulud</v>
      </c>
      <c r="B1901" t="s">
        <v>1463</v>
      </c>
      <c r="C1901">
        <v>75</v>
      </c>
      <c r="D1901" s="1">
        <v>550420</v>
      </c>
      <c r="E1901" t="s">
        <v>29</v>
      </c>
      <c r="F1901" t="s">
        <v>390</v>
      </c>
      <c r="G1901" t="s">
        <v>391</v>
      </c>
      <c r="H1901" t="s">
        <v>112</v>
      </c>
      <c r="I1901" t="s">
        <v>113</v>
      </c>
    </row>
    <row r="1902" spans="1:9" x14ac:dyDescent="0.35">
      <c r="A1902" t="str">
        <f>VLOOKUP(D1902,'[1]EA osa'!A66:F974,6,FALSE)</f>
        <v>Põhitegevuse kulud</v>
      </c>
      <c r="B1902" t="s">
        <v>117</v>
      </c>
      <c r="C1902">
        <v>367640</v>
      </c>
      <c r="D1902" s="1">
        <v>50020</v>
      </c>
      <c r="E1902" t="s">
        <v>117</v>
      </c>
      <c r="F1902" t="s">
        <v>68</v>
      </c>
      <c r="G1902" t="s">
        <v>69</v>
      </c>
      <c r="H1902" t="s">
        <v>70</v>
      </c>
      <c r="I1902" t="s">
        <v>71</v>
      </c>
    </row>
    <row r="1903" spans="1:9" x14ac:dyDescent="0.35">
      <c r="A1903" t="str">
        <f>VLOOKUP(D1903,'[1]EA osa'!A67:F975,6,FALSE)</f>
        <v>Põhitegevuse kulud</v>
      </c>
      <c r="B1903" t="s">
        <v>1464</v>
      </c>
      <c r="C1903">
        <v>175</v>
      </c>
      <c r="D1903" s="1">
        <v>550410</v>
      </c>
      <c r="E1903" t="s">
        <v>383</v>
      </c>
      <c r="F1903" t="s">
        <v>390</v>
      </c>
      <c r="G1903" t="s">
        <v>391</v>
      </c>
      <c r="H1903" t="s">
        <v>112</v>
      </c>
      <c r="I1903" t="s">
        <v>113</v>
      </c>
    </row>
    <row r="1904" spans="1:9" x14ac:dyDescent="0.35">
      <c r="A1904" t="str">
        <f>VLOOKUP(D1904,'[1]EA osa'!A68:F976,6,FALSE)</f>
        <v>Põhitegevuse kulud</v>
      </c>
      <c r="B1904" t="s">
        <v>37</v>
      </c>
      <c r="C1904">
        <v>2150</v>
      </c>
      <c r="D1904" s="1">
        <v>550400</v>
      </c>
      <c r="E1904" t="s">
        <v>37</v>
      </c>
      <c r="F1904" t="s">
        <v>390</v>
      </c>
      <c r="G1904" t="s">
        <v>391</v>
      </c>
      <c r="H1904" t="s">
        <v>112</v>
      </c>
      <c r="I1904" t="s">
        <v>113</v>
      </c>
    </row>
    <row r="1905" spans="1:9" x14ac:dyDescent="0.35">
      <c r="A1905" t="str">
        <f>VLOOKUP(D1905,'[1]EA osa'!A69:F977,6,FALSE)</f>
        <v>Põhitegevuse kulud</v>
      </c>
      <c r="B1905" t="s">
        <v>1465</v>
      </c>
      <c r="C1905">
        <v>106</v>
      </c>
      <c r="D1905" s="1">
        <v>550302</v>
      </c>
      <c r="E1905" t="s">
        <v>29</v>
      </c>
      <c r="F1905" t="s">
        <v>390</v>
      </c>
      <c r="G1905" t="s">
        <v>391</v>
      </c>
      <c r="H1905" t="s">
        <v>112</v>
      </c>
      <c r="I1905" t="s">
        <v>113</v>
      </c>
    </row>
    <row r="1906" spans="1:9" x14ac:dyDescent="0.35">
      <c r="A1906" t="str">
        <f>VLOOKUP(D1906,'[1]EA osa'!A70:F978,6,FALSE)</f>
        <v>Põhitegevuse kulud</v>
      </c>
      <c r="B1906" t="s">
        <v>409</v>
      </c>
      <c r="C1906">
        <v>100</v>
      </c>
      <c r="D1906" s="1">
        <v>550099</v>
      </c>
      <c r="E1906" t="s">
        <v>409</v>
      </c>
      <c r="F1906" t="s">
        <v>390</v>
      </c>
      <c r="G1906" t="s">
        <v>391</v>
      </c>
      <c r="H1906" t="s">
        <v>112</v>
      </c>
      <c r="I1906" t="s">
        <v>113</v>
      </c>
    </row>
    <row r="1907" spans="1:9" x14ac:dyDescent="0.35">
      <c r="A1907" t="str">
        <f>VLOOKUP(D1907,'[1]EA osa'!A71:F979,6,FALSE)</f>
        <v>Põhitegevuse kulud</v>
      </c>
      <c r="B1907" t="s">
        <v>774</v>
      </c>
      <c r="C1907">
        <v>110</v>
      </c>
      <c r="D1907" s="1">
        <v>550060</v>
      </c>
      <c r="E1907" t="s">
        <v>774</v>
      </c>
      <c r="F1907" t="s">
        <v>390</v>
      </c>
      <c r="G1907" t="s">
        <v>391</v>
      </c>
      <c r="H1907" t="s">
        <v>112</v>
      </c>
      <c r="I1907" t="s">
        <v>113</v>
      </c>
    </row>
    <row r="1908" spans="1:9" x14ac:dyDescent="0.35">
      <c r="A1908" t="str">
        <f>VLOOKUP(D1908,'[1]EA osa'!A72:F980,6,FALSE)</f>
        <v>Põhitegevuse kulud</v>
      </c>
      <c r="B1908" t="s">
        <v>810</v>
      </c>
      <c r="C1908">
        <v>897</v>
      </c>
      <c r="D1908" s="1">
        <v>550041</v>
      </c>
      <c r="E1908" t="s">
        <v>810</v>
      </c>
      <c r="F1908" t="s">
        <v>390</v>
      </c>
      <c r="G1908" t="s">
        <v>391</v>
      </c>
      <c r="H1908" t="s">
        <v>112</v>
      </c>
      <c r="I1908" t="s">
        <v>113</v>
      </c>
    </row>
    <row r="1909" spans="1:9" x14ac:dyDescent="0.35">
      <c r="A1909" t="str">
        <f>VLOOKUP(D1909,'[1]EA osa'!A73:F981,6,FALSE)</f>
        <v>Põhitegevuse kulud</v>
      </c>
      <c r="B1909" t="s">
        <v>375</v>
      </c>
      <c r="C1909">
        <v>675</v>
      </c>
      <c r="D1909" s="1">
        <v>550040</v>
      </c>
      <c r="E1909" t="s">
        <v>375</v>
      </c>
      <c r="F1909" t="s">
        <v>390</v>
      </c>
      <c r="G1909" t="s">
        <v>391</v>
      </c>
      <c r="H1909" t="s">
        <v>112</v>
      </c>
      <c r="I1909" t="s">
        <v>113</v>
      </c>
    </row>
    <row r="1910" spans="1:9" x14ac:dyDescent="0.35">
      <c r="A1910" t="str">
        <f>VLOOKUP(D1910,'[1]EA osa'!A74:F982,6,FALSE)</f>
        <v>Põhitegevuse kulud</v>
      </c>
      <c r="B1910" t="s">
        <v>811</v>
      </c>
      <c r="C1910">
        <v>188</v>
      </c>
      <c r="D1910" s="1">
        <v>550010</v>
      </c>
      <c r="E1910" t="s">
        <v>811</v>
      </c>
      <c r="F1910" t="s">
        <v>390</v>
      </c>
      <c r="G1910" t="s">
        <v>391</v>
      </c>
      <c r="H1910" t="s">
        <v>112</v>
      </c>
      <c r="I1910" t="s">
        <v>113</v>
      </c>
    </row>
    <row r="1911" spans="1:9" x14ac:dyDescent="0.35">
      <c r="A1911" t="str">
        <f>VLOOKUP(D1911,'[1]EA osa'!A75:F983,6,FALSE)</f>
        <v>Põhitegevuse kulud</v>
      </c>
      <c r="B1911" t="s">
        <v>812</v>
      </c>
      <c r="C1911">
        <v>932</v>
      </c>
      <c r="D1911" s="1">
        <v>550000</v>
      </c>
      <c r="E1911" t="s">
        <v>812</v>
      </c>
      <c r="F1911" t="s">
        <v>390</v>
      </c>
      <c r="G1911" t="s">
        <v>391</v>
      </c>
      <c r="H1911" t="s">
        <v>112</v>
      </c>
      <c r="I1911" t="s">
        <v>113</v>
      </c>
    </row>
    <row r="1912" spans="1:9" x14ac:dyDescent="0.35">
      <c r="A1912" t="str">
        <f>VLOOKUP(D1912,'[1]EA osa'!A76:F984,6,FALSE)</f>
        <v>Põhitegevuse kulud</v>
      </c>
      <c r="B1912" t="s">
        <v>688</v>
      </c>
      <c r="C1912">
        <v>673</v>
      </c>
      <c r="D1912" s="1">
        <v>506010</v>
      </c>
      <c r="E1912" t="s">
        <v>688</v>
      </c>
      <c r="F1912" t="s">
        <v>390</v>
      </c>
      <c r="G1912" t="s">
        <v>391</v>
      </c>
      <c r="H1912" t="s">
        <v>112</v>
      </c>
      <c r="I1912" t="s">
        <v>113</v>
      </c>
    </row>
    <row r="1913" spans="1:9" x14ac:dyDescent="0.35">
      <c r="A1913" t="str">
        <f>VLOOKUP(D1913,'[1]EA osa'!A77:F985,6,FALSE)</f>
        <v>Põhitegevuse kulud</v>
      </c>
      <c r="B1913" t="s">
        <v>1466</v>
      </c>
      <c r="C1913">
        <v>787</v>
      </c>
      <c r="D1913" s="1">
        <v>5064</v>
      </c>
      <c r="E1913" t="s">
        <v>67</v>
      </c>
      <c r="F1913" t="s">
        <v>143</v>
      </c>
      <c r="G1913" t="s">
        <v>144</v>
      </c>
      <c r="H1913" t="s">
        <v>32</v>
      </c>
      <c r="I1913" t="s">
        <v>33</v>
      </c>
    </row>
    <row r="1914" spans="1:9" x14ac:dyDescent="0.35">
      <c r="A1914" t="str">
        <f>VLOOKUP(D1914,'[1]EA osa'!A78:F986,6,FALSE)</f>
        <v>Põhitegevuse kulud</v>
      </c>
      <c r="B1914" t="s">
        <v>1467</v>
      </c>
      <c r="C1914">
        <v>32478</v>
      </c>
      <c r="D1914" s="1">
        <v>5063</v>
      </c>
      <c r="E1914" t="s">
        <v>72</v>
      </c>
      <c r="F1914" t="s">
        <v>143</v>
      </c>
      <c r="G1914" t="s">
        <v>144</v>
      </c>
      <c r="H1914" t="s">
        <v>32</v>
      </c>
      <c r="I1914" t="s">
        <v>33</v>
      </c>
    </row>
    <row r="1915" spans="1:9" x14ac:dyDescent="0.35">
      <c r="A1915" t="str">
        <f>VLOOKUP(D1915,'[1]EA osa'!A79:F987,6,FALSE)</f>
        <v>Põhitegevuse kulud</v>
      </c>
      <c r="B1915" t="s">
        <v>74</v>
      </c>
      <c r="C1915">
        <v>98419</v>
      </c>
      <c r="D1915" s="1">
        <v>50021</v>
      </c>
      <c r="E1915" t="s">
        <v>74</v>
      </c>
      <c r="F1915" t="s">
        <v>143</v>
      </c>
      <c r="G1915" t="s">
        <v>144</v>
      </c>
      <c r="H1915" t="s">
        <v>32</v>
      </c>
      <c r="I1915" t="s">
        <v>33</v>
      </c>
    </row>
    <row r="1916" spans="1:9" x14ac:dyDescent="0.35">
      <c r="A1916" t="str">
        <f>VLOOKUP(D1916,'[1]EA osa'!A80:F988,6,FALSE)</f>
        <v>Põhitegevuse kulud</v>
      </c>
      <c r="B1916" t="s">
        <v>1468</v>
      </c>
      <c r="C1916">
        <v>978</v>
      </c>
      <c r="D1916" s="1">
        <v>505092</v>
      </c>
      <c r="E1916" t="s">
        <v>1469</v>
      </c>
      <c r="F1916" t="s">
        <v>390</v>
      </c>
      <c r="G1916" t="s">
        <v>391</v>
      </c>
      <c r="H1916" t="s">
        <v>112</v>
      </c>
      <c r="I1916" t="s">
        <v>113</v>
      </c>
    </row>
    <row r="1917" spans="1:9" x14ac:dyDescent="0.35">
      <c r="A1917" t="str">
        <f>VLOOKUP(D1917,'[1]EA osa'!A81:F989,6,FALSE)</f>
        <v>Põhitegevuse kulud</v>
      </c>
      <c r="B1917" t="s">
        <v>171</v>
      </c>
      <c r="C1917">
        <v>1138</v>
      </c>
      <c r="D1917" s="1">
        <v>5005</v>
      </c>
      <c r="E1917" t="s">
        <v>171</v>
      </c>
      <c r="F1917" t="s">
        <v>390</v>
      </c>
      <c r="G1917" t="s">
        <v>391</v>
      </c>
      <c r="H1917" t="s">
        <v>112</v>
      </c>
      <c r="I1917" t="s">
        <v>113</v>
      </c>
    </row>
    <row r="1918" spans="1:9" x14ac:dyDescent="0.35">
      <c r="A1918" t="str">
        <f>VLOOKUP(D1918,'[1]EA osa'!A82:F990,6,FALSE)</f>
        <v>Põhitegevuse kulud</v>
      </c>
      <c r="B1918" t="s">
        <v>67</v>
      </c>
      <c r="C1918">
        <v>3716</v>
      </c>
      <c r="D1918" s="1">
        <v>5064</v>
      </c>
      <c r="E1918" t="s">
        <v>67</v>
      </c>
      <c r="F1918" t="s">
        <v>390</v>
      </c>
      <c r="G1918" t="s">
        <v>391</v>
      </c>
      <c r="H1918" t="s">
        <v>112</v>
      </c>
      <c r="I1918" t="s">
        <v>113</v>
      </c>
    </row>
    <row r="1919" spans="1:9" x14ac:dyDescent="0.35">
      <c r="A1919" t="str">
        <f>VLOOKUP(D1919,'[1]EA osa'!A83:F991,6,FALSE)</f>
        <v>Põhitegevuse kulud</v>
      </c>
      <c r="B1919" t="s">
        <v>72</v>
      </c>
      <c r="C1919">
        <v>152884</v>
      </c>
      <c r="D1919" s="1">
        <v>5063</v>
      </c>
      <c r="E1919" t="s">
        <v>72</v>
      </c>
      <c r="F1919" t="s">
        <v>390</v>
      </c>
      <c r="G1919" t="s">
        <v>391</v>
      </c>
      <c r="H1919" t="s">
        <v>112</v>
      </c>
      <c r="I1919" t="s">
        <v>113</v>
      </c>
    </row>
    <row r="1920" spans="1:9" x14ac:dyDescent="0.35">
      <c r="A1920" t="str">
        <f>VLOOKUP(D1920,'[1]EA osa'!A84:F992,6,FALSE)</f>
        <v>Põhitegevuse kulud</v>
      </c>
      <c r="B1920" t="s">
        <v>117</v>
      </c>
      <c r="C1920">
        <v>398244</v>
      </c>
      <c r="D1920" s="1">
        <v>50020</v>
      </c>
      <c r="E1920" t="s">
        <v>117</v>
      </c>
      <c r="F1920" t="s">
        <v>390</v>
      </c>
      <c r="G1920" t="s">
        <v>391</v>
      </c>
      <c r="H1920" t="s">
        <v>112</v>
      </c>
      <c r="I1920" t="s">
        <v>113</v>
      </c>
    </row>
    <row r="1921" spans="1:13" x14ac:dyDescent="0.35">
      <c r="A1921" t="str">
        <f>VLOOKUP(D1921,'[1]EA osa'!A85:F993,6,FALSE)</f>
        <v>Põhitegevuse kulud</v>
      </c>
      <c r="B1921" t="s">
        <v>1466</v>
      </c>
      <c r="C1921">
        <v>729</v>
      </c>
      <c r="D1921" s="1">
        <v>5064</v>
      </c>
      <c r="E1921" t="s">
        <v>67</v>
      </c>
      <c r="F1921" t="s">
        <v>143</v>
      </c>
      <c r="G1921" t="s">
        <v>144</v>
      </c>
      <c r="H1921" t="s">
        <v>32</v>
      </c>
      <c r="I1921" t="s">
        <v>33</v>
      </c>
      <c r="L1921" t="s">
        <v>739</v>
      </c>
      <c r="M1921" t="s">
        <v>740</v>
      </c>
    </row>
    <row r="1922" spans="1:13" x14ac:dyDescent="0.35">
      <c r="A1922" t="str">
        <f>VLOOKUP(D1922,'[1]EA osa'!A86:F994,6,FALSE)</f>
        <v>Põhitegevuse kulud</v>
      </c>
      <c r="B1922" t="s">
        <v>1467</v>
      </c>
      <c r="C1922">
        <v>30088</v>
      </c>
      <c r="D1922" s="1">
        <v>5063</v>
      </c>
      <c r="E1922" t="s">
        <v>72</v>
      </c>
      <c r="F1922" t="s">
        <v>143</v>
      </c>
      <c r="G1922" t="s">
        <v>144</v>
      </c>
      <c r="H1922" t="s">
        <v>32</v>
      </c>
      <c r="I1922" t="s">
        <v>33</v>
      </c>
      <c r="L1922" t="s">
        <v>739</v>
      </c>
      <c r="M1922" t="s">
        <v>740</v>
      </c>
    </row>
    <row r="1923" spans="1:13" x14ac:dyDescent="0.35">
      <c r="A1923" t="str">
        <f>VLOOKUP(D1923,'[1]EA osa'!A87:F995,6,FALSE)</f>
        <v>Põhitegevuse kulud</v>
      </c>
      <c r="B1923" t="s">
        <v>1470</v>
      </c>
      <c r="C1923">
        <v>65040</v>
      </c>
      <c r="D1923" s="1">
        <v>50021</v>
      </c>
      <c r="E1923" t="s">
        <v>74</v>
      </c>
      <c r="F1923" t="s">
        <v>390</v>
      </c>
      <c r="G1923" t="s">
        <v>391</v>
      </c>
      <c r="H1923" t="s">
        <v>112</v>
      </c>
      <c r="I1923" t="s">
        <v>113</v>
      </c>
    </row>
    <row r="1924" spans="1:13" x14ac:dyDescent="0.35">
      <c r="A1924" t="str">
        <f>VLOOKUP(D1924,'[1]EA osa'!A88:F996,6,FALSE)</f>
        <v>Põhitegevuse kulud</v>
      </c>
      <c r="B1924" t="s">
        <v>1471</v>
      </c>
      <c r="C1924">
        <v>91177</v>
      </c>
      <c r="D1924" s="1">
        <v>50021</v>
      </c>
      <c r="E1924" t="s">
        <v>74</v>
      </c>
      <c r="F1924" t="s">
        <v>143</v>
      </c>
      <c r="G1924" t="s">
        <v>144</v>
      </c>
      <c r="H1924" t="s">
        <v>32</v>
      </c>
      <c r="I1924" t="s">
        <v>33</v>
      </c>
      <c r="L1924" t="s">
        <v>739</v>
      </c>
      <c r="M1924" t="s">
        <v>740</v>
      </c>
    </row>
    <row r="1925" spans="1:13" x14ac:dyDescent="0.35">
      <c r="A1925" t="str">
        <f>VLOOKUP(D1925,'[1]EA osa'!A89:F997,6,FALSE)</f>
        <v>Põhitegevuse kulud</v>
      </c>
      <c r="B1925" t="s">
        <v>745</v>
      </c>
      <c r="C1925">
        <v>11724</v>
      </c>
      <c r="D1925" s="1">
        <v>50025</v>
      </c>
      <c r="E1925" t="s">
        <v>745</v>
      </c>
      <c r="F1925" t="s">
        <v>143</v>
      </c>
      <c r="G1925" t="s">
        <v>144</v>
      </c>
      <c r="H1925" t="s">
        <v>32</v>
      </c>
      <c r="I1925" t="s">
        <v>33</v>
      </c>
      <c r="L1925" t="s">
        <v>739</v>
      </c>
      <c r="M1925" t="s">
        <v>740</v>
      </c>
    </row>
    <row r="1926" spans="1:13" x14ac:dyDescent="0.35">
      <c r="A1926" t="str">
        <f>VLOOKUP(D1926,'[1]EA osa'!A90:F998,6,FALSE)</f>
        <v>Põhitegevuse kulud</v>
      </c>
      <c r="B1926" t="s">
        <v>1472</v>
      </c>
      <c r="C1926">
        <v>732</v>
      </c>
      <c r="D1926" s="1">
        <v>5064</v>
      </c>
      <c r="E1926" t="s">
        <v>67</v>
      </c>
      <c r="F1926" t="s">
        <v>143</v>
      </c>
      <c r="G1926" t="s">
        <v>144</v>
      </c>
      <c r="H1926" t="s">
        <v>32</v>
      </c>
      <c r="I1926" t="s">
        <v>33</v>
      </c>
      <c r="L1926" t="s">
        <v>394</v>
      </c>
      <c r="M1926" t="s">
        <v>395</v>
      </c>
    </row>
    <row r="1927" spans="1:13" x14ac:dyDescent="0.35">
      <c r="A1927" t="str">
        <f>VLOOKUP(D1927,'[1]EA osa'!A91:F999,6,FALSE)</f>
        <v>Põhitegevuse kulud</v>
      </c>
      <c r="B1927" t="s">
        <v>1473</v>
      </c>
      <c r="C1927">
        <v>30187</v>
      </c>
      <c r="D1927" s="1">
        <v>5063</v>
      </c>
      <c r="E1927" t="s">
        <v>72</v>
      </c>
      <c r="F1927" t="s">
        <v>143</v>
      </c>
      <c r="G1927" t="s">
        <v>144</v>
      </c>
      <c r="H1927" t="s">
        <v>32</v>
      </c>
      <c r="I1927" t="s">
        <v>33</v>
      </c>
      <c r="L1927" t="s">
        <v>394</v>
      </c>
      <c r="M1927" t="s">
        <v>395</v>
      </c>
    </row>
    <row r="1928" spans="1:13" x14ac:dyDescent="0.35">
      <c r="A1928" t="str">
        <f>VLOOKUP(D1928,'[1]EA osa'!A92:F1000,6,FALSE)</f>
        <v>Põhitegevuse kulud</v>
      </c>
      <c r="B1928" t="s">
        <v>1474</v>
      </c>
      <c r="C1928">
        <v>91475</v>
      </c>
      <c r="D1928" s="1">
        <v>50020</v>
      </c>
      <c r="E1928" t="s">
        <v>117</v>
      </c>
      <c r="F1928" t="s">
        <v>143</v>
      </c>
      <c r="G1928" t="s">
        <v>144</v>
      </c>
      <c r="H1928" t="s">
        <v>32</v>
      </c>
      <c r="I1928" t="s">
        <v>33</v>
      </c>
      <c r="L1928" t="s">
        <v>394</v>
      </c>
      <c r="M1928" t="s">
        <v>395</v>
      </c>
    </row>
    <row r="1929" spans="1:13" x14ac:dyDescent="0.35">
      <c r="A1929" t="str">
        <f>VLOOKUP(D1929,'[1]EA osa'!A93:F1001,6,FALSE)</f>
        <v>Põhitegevuse tulud</v>
      </c>
      <c r="B1929" t="s">
        <v>1475</v>
      </c>
      <c r="C1929">
        <v>-250</v>
      </c>
      <c r="D1929" s="1">
        <v>352900</v>
      </c>
      <c r="E1929" t="s">
        <v>468</v>
      </c>
      <c r="F1929" t="s">
        <v>390</v>
      </c>
      <c r="G1929" t="s">
        <v>391</v>
      </c>
      <c r="H1929" t="s">
        <v>112</v>
      </c>
      <c r="I1929" t="s">
        <v>113</v>
      </c>
    </row>
    <row r="1930" spans="1:13" x14ac:dyDescent="0.35">
      <c r="A1930" t="str">
        <f>VLOOKUP(D1930,'[1]EA osa'!A94:F1002,6,FALSE)</f>
        <v>Põhitegevuse kulud</v>
      </c>
      <c r="B1930" t="s">
        <v>742</v>
      </c>
      <c r="C1930">
        <v>970</v>
      </c>
      <c r="D1930" s="1">
        <v>552590</v>
      </c>
      <c r="E1930" t="s">
        <v>39</v>
      </c>
      <c r="F1930" t="s">
        <v>143</v>
      </c>
      <c r="G1930" t="s">
        <v>144</v>
      </c>
      <c r="H1930" t="s">
        <v>32</v>
      </c>
      <c r="I1930" t="s">
        <v>33</v>
      </c>
      <c r="L1930" t="s">
        <v>741</v>
      </c>
      <c r="M1930" t="s">
        <v>742</v>
      </c>
    </row>
    <row r="1931" spans="1:13" x14ac:dyDescent="0.35">
      <c r="A1931" t="str">
        <f>VLOOKUP(D1931,'[1]EA osa'!A95:F1003,6,FALSE)</f>
        <v>Põhitegevuse kulud</v>
      </c>
      <c r="B1931" t="s">
        <v>1476</v>
      </c>
      <c r="C1931">
        <v>2715</v>
      </c>
      <c r="D1931" s="1">
        <v>552450</v>
      </c>
      <c r="E1931" t="s">
        <v>37</v>
      </c>
      <c r="F1931" t="s">
        <v>143</v>
      </c>
      <c r="G1931" t="s">
        <v>144</v>
      </c>
      <c r="H1931" t="s">
        <v>32</v>
      </c>
      <c r="I1931" t="s">
        <v>33</v>
      </c>
      <c r="L1931" t="s">
        <v>739</v>
      </c>
      <c r="M1931" t="s">
        <v>740</v>
      </c>
    </row>
    <row r="1932" spans="1:13" x14ac:dyDescent="0.35">
      <c r="A1932" t="str">
        <f>VLOOKUP(D1932,'[1]EA osa'!A96:F1004,6,FALSE)</f>
        <v>Põhitegevuse tulud</v>
      </c>
      <c r="B1932" t="s">
        <v>468</v>
      </c>
      <c r="C1932">
        <v>250</v>
      </c>
      <c r="D1932" s="1">
        <v>352900</v>
      </c>
      <c r="E1932" t="s">
        <v>468</v>
      </c>
      <c r="F1932" t="s">
        <v>390</v>
      </c>
      <c r="G1932" t="s">
        <v>391</v>
      </c>
      <c r="H1932" t="s">
        <v>112</v>
      </c>
      <c r="I1932" t="s">
        <v>113</v>
      </c>
    </row>
    <row r="1933" spans="1:13" x14ac:dyDescent="0.35">
      <c r="A1933" t="str">
        <f>VLOOKUP(D1933,'[1]EA osa'!A97:F1005,6,FALSE)</f>
        <v>Põhitegevuse tulud</v>
      </c>
      <c r="B1933" t="s">
        <v>1477</v>
      </c>
      <c r="C1933">
        <v>-2006</v>
      </c>
      <c r="D1933" s="1">
        <v>322090</v>
      </c>
      <c r="E1933" t="s">
        <v>41</v>
      </c>
      <c r="F1933" t="s">
        <v>390</v>
      </c>
      <c r="G1933" t="s">
        <v>391</v>
      </c>
      <c r="H1933" t="s">
        <v>112</v>
      </c>
      <c r="I1933" t="s">
        <v>113</v>
      </c>
    </row>
    <row r="1934" spans="1:13" x14ac:dyDescent="0.35">
      <c r="A1934" t="str">
        <f>VLOOKUP(D1934,'[1]EA osa'!A98:F1006,6,FALSE)</f>
        <v>Põhitegevuse kulud</v>
      </c>
      <c r="B1934" t="s">
        <v>746</v>
      </c>
      <c r="C1934">
        <v>5700</v>
      </c>
      <c r="D1934" s="1">
        <v>552400</v>
      </c>
      <c r="E1934" t="s">
        <v>746</v>
      </c>
      <c r="F1934" t="s">
        <v>143</v>
      </c>
      <c r="G1934" t="s">
        <v>144</v>
      </c>
      <c r="H1934" t="s">
        <v>32</v>
      </c>
      <c r="I1934" t="s">
        <v>33</v>
      </c>
      <c r="L1934" t="s">
        <v>743</v>
      </c>
      <c r="M1934" t="s">
        <v>744</v>
      </c>
    </row>
    <row r="1935" spans="1:13" x14ac:dyDescent="0.35">
      <c r="A1935" t="str">
        <f>VLOOKUP(D1935,'[1]EA osa'!A99:F1007,6,FALSE)</f>
        <v>Põhitegevuse kulud</v>
      </c>
      <c r="B1935" t="s">
        <v>37</v>
      </c>
      <c r="C1935">
        <v>1100</v>
      </c>
      <c r="D1935" s="1">
        <v>550400</v>
      </c>
      <c r="E1935" t="s">
        <v>37</v>
      </c>
      <c r="F1935" t="s">
        <v>143</v>
      </c>
      <c r="G1935" t="s">
        <v>144</v>
      </c>
      <c r="H1935" t="s">
        <v>32</v>
      </c>
      <c r="I1935" t="s">
        <v>33</v>
      </c>
      <c r="L1935" t="s">
        <v>743</v>
      </c>
      <c r="M1935" t="s">
        <v>744</v>
      </c>
    </row>
    <row r="1936" spans="1:13" x14ac:dyDescent="0.35">
      <c r="A1936" t="str">
        <f>VLOOKUP(D1936,'[1]EA osa'!A100:F1008,6,FALSE)</f>
        <v>Põhitegevuse tulud</v>
      </c>
      <c r="B1936" t="s">
        <v>1073</v>
      </c>
      <c r="C1936">
        <v>101133</v>
      </c>
      <c r="D1936" s="1">
        <v>322000</v>
      </c>
      <c r="E1936" t="s">
        <v>1073</v>
      </c>
      <c r="F1936" t="s">
        <v>390</v>
      </c>
      <c r="G1936" t="s">
        <v>391</v>
      </c>
      <c r="H1936" t="s">
        <v>112</v>
      </c>
      <c r="I1936" t="s">
        <v>113</v>
      </c>
    </row>
    <row r="1937" spans="1:13" x14ac:dyDescent="0.35">
      <c r="A1937" t="str">
        <f>VLOOKUP(D1937,'[1]EA osa'!A101:F1009,6,FALSE)</f>
        <v>Põhitegevuse kulud</v>
      </c>
      <c r="B1937" t="s">
        <v>1478</v>
      </c>
      <c r="C1937">
        <v>1200</v>
      </c>
      <c r="D1937" s="1">
        <v>550400</v>
      </c>
      <c r="E1937" t="s">
        <v>37</v>
      </c>
      <c r="F1937" t="s">
        <v>143</v>
      </c>
      <c r="G1937" t="s">
        <v>144</v>
      </c>
      <c r="H1937" t="s">
        <v>32</v>
      </c>
      <c r="I1937" t="s">
        <v>33</v>
      </c>
      <c r="L1937" t="s">
        <v>34</v>
      </c>
      <c r="M1937" t="s">
        <v>35</v>
      </c>
    </row>
    <row r="1938" spans="1:13" x14ac:dyDescent="0.35">
      <c r="A1938" t="str">
        <f>VLOOKUP(D1938,'[1]EA osa'!A102:F1010,6,FALSE)</f>
        <v>Põhitegevuse kulud</v>
      </c>
      <c r="B1938" t="s">
        <v>1479</v>
      </c>
      <c r="C1938">
        <v>4721</v>
      </c>
      <c r="D1938" s="1">
        <v>5064</v>
      </c>
      <c r="E1938" t="s">
        <v>67</v>
      </c>
      <c r="F1938" t="s">
        <v>143</v>
      </c>
      <c r="G1938" t="s">
        <v>144</v>
      </c>
      <c r="H1938" t="s">
        <v>32</v>
      </c>
      <c r="I1938" t="s">
        <v>33</v>
      </c>
      <c r="L1938" t="s">
        <v>394</v>
      </c>
      <c r="M1938" t="s">
        <v>395</v>
      </c>
    </row>
    <row r="1939" spans="1:13" x14ac:dyDescent="0.35">
      <c r="A1939" t="str">
        <f>VLOOKUP(D1939,'[1]EA osa'!A103:F1011,6,FALSE)</f>
        <v>Põhitegevuse kulud</v>
      </c>
      <c r="B1939" t="s">
        <v>1480</v>
      </c>
      <c r="C1939">
        <v>194766</v>
      </c>
      <c r="D1939" s="1">
        <v>5063</v>
      </c>
      <c r="E1939" t="s">
        <v>72</v>
      </c>
      <c r="F1939" t="s">
        <v>143</v>
      </c>
      <c r="G1939" t="s">
        <v>144</v>
      </c>
      <c r="H1939" t="s">
        <v>32</v>
      </c>
      <c r="I1939" t="s">
        <v>33</v>
      </c>
      <c r="L1939" t="s">
        <v>394</v>
      </c>
      <c r="M1939" t="s">
        <v>395</v>
      </c>
    </row>
    <row r="1940" spans="1:13" x14ac:dyDescent="0.35">
      <c r="A1940" t="str">
        <f>VLOOKUP(D1940,'[1]EA osa'!A104:F1012,6,FALSE)</f>
        <v>Põhitegevuse kulud</v>
      </c>
      <c r="B1940" t="s">
        <v>1444</v>
      </c>
      <c r="C1940">
        <v>55</v>
      </c>
      <c r="D1940" s="1">
        <v>5064</v>
      </c>
      <c r="E1940" t="s">
        <v>67</v>
      </c>
      <c r="F1940" t="s">
        <v>143</v>
      </c>
      <c r="G1940" t="s">
        <v>144</v>
      </c>
      <c r="H1940" t="s">
        <v>32</v>
      </c>
      <c r="I1940" t="s">
        <v>33</v>
      </c>
      <c r="L1940" t="s">
        <v>748</v>
      </c>
      <c r="M1940" t="s">
        <v>749</v>
      </c>
    </row>
    <row r="1941" spans="1:13" x14ac:dyDescent="0.35">
      <c r="A1941" t="str">
        <f>VLOOKUP(D1941,'[1]EA osa'!A105:F1013,6,FALSE)</f>
        <v>Põhitegevuse kulud</v>
      </c>
      <c r="B1941" t="s">
        <v>1445</v>
      </c>
      <c r="C1941">
        <v>2269</v>
      </c>
      <c r="D1941" s="1">
        <v>5063</v>
      </c>
      <c r="E1941" t="s">
        <v>72</v>
      </c>
      <c r="F1941" t="s">
        <v>143</v>
      </c>
      <c r="G1941" t="s">
        <v>144</v>
      </c>
      <c r="H1941" t="s">
        <v>32</v>
      </c>
      <c r="I1941" t="s">
        <v>33</v>
      </c>
      <c r="L1941" t="s">
        <v>748</v>
      </c>
      <c r="M1941" t="s">
        <v>749</v>
      </c>
    </row>
    <row r="1942" spans="1:13" x14ac:dyDescent="0.35">
      <c r="A1942" t="str">
        <f>VLOOKUP(D1942,'[1]EA osa'!A106:F1014,6,FALSE)</f>
        <v>Põhitegevuse kulud</v>
      </c>
      <c r="B1942" t="s">
        <v>1481</v>
      </c>
      <c r="C1942">
        <v>590200</v>
      </c>
      <c r="D1942" s="1">
        <v>50020</v>
      </c>
      <c r="E1942" t="s">
        <v>117</v>
      </c>
      <c r="F1942" t="s">
        <v>143</v>
      </c>
      <c r="G1942" t="s">
        <v>144</v>
      </c>
      <c r="H1942" t="s">
        <v>32</v>
      </c>
      <c r="I1942" t="s">
        <v>33</v>
      </c>
      <c r="L1942" t="s">
        <v>394</v>
      </c>
      <c r="M1942" t="s">
        <v>395</v>
      </c>
    </row>
    <row r="1943" spans="1:13" x14ac:dyDescent="0.35">
      <c r="A1943" t="str">
        <f>VLOOKUP(D1943,'[1]EA osa'!A107:F1015,6,FALSE)</f>
        <v>Põhitegevuse kulud</v>
      </c>
      <c r="B1943" t="s">
        <v>1482</v>
      </c>
      <c r="C1943">
        <v>6876</v>
      </c>
      <c r="D1943" s="1">
        <v>50025</v>
      </c>
      <c r="E1943" t="s">
        <v>745</v>
      </c>
      <c r="F1943" t="s">
        <v>143</v>
      </c>
      <c r="G1943" t="s">
        <v>144</v>
      </c>
      <c r="H1943" t="s">
        <v>32</v>
      </c>
      <c r="I1943" t="s">
        <v>33</v>
      </c>
      <c r="L1943" t="s">
        <v>748</v>
      </c>
      <c r="M1943" t="s">
        <v>749</v>
      </c>
    </row>
    <row r="1944" spans="1:13" x14ac:dyDescent="0.35">
      <c r="A1944" t="str">
        <f>VLOOKUP(D1944,'[1]EA osa'!A108:F1016,6,FALSE)</f>
        <v>Põhitegevuse kulud</v>
      </c>
      <c r="B1944" t="s">
        <v>76</v>
      </c>
      <c r="C1944">
        <v>1294</v>
      </c>
      <c r="D1944" s="1">
        <v>552520</v>
      </c>
      <c r="E1944" t="s">
        <v>76</v>
      </c>
      <c r="F1944" t="s">
        <v>68</v>
      </c>
      <c r="G1944" t="s">
        <v>69</v>
      </c>
      <c r="H1944" t="s">
        <v>70</v>
      </c>
      <c r="I1944" t="s">
        <v>71</v>
      </c>
    </row>
    <row r="1945" spans="1:13" x14ac:dyDescent="0.35">
      <c r="A1945" t="str">
        <f>VLOOKUP(D1945,'[1]EA osa'!A109:F1017,6,FALSE)</f>
        <v>Põhitegevuse kulud</v>
      </c>
      <c r="B1945" t="s">
        <v>387</v>
      </c>
      <c r="C1945">
        <v>9559</v>
      </c>
      <c r="D1945" s="1">
        <v>552440</v>
      </c>
      <c r="E1945" t="s">
        <v>387</v>
      </c>
      <c r="F1945" t="s">
        <v>68</v>
      </c>
      <c r="G1945" t="s">
        <v>69</v>
      </c>
      <c r="H1945" t="s">
        <v>70</v>
      </c>
      <c r="I1945" t="s">
        <v>71</v>
      </c>
    </row>
    <row r="1946" spans="1:13" x14ac:dyDescent="0.35">
      <c r="A1946" t="str">
        <f>VLOOKUP(D1946,'[1]EA osa'!A110:F1018,6,FALSE)</f>
        <v>Põhitegevuse kulud</v>
      </c>
      <c r="B1946" t="s">
        <v>218</v>
      </c>
      <c r="C1946">
        <v>1596</v>
      </c>
      <c r="D1946" s="1">
        <v>552230</v>
      </c>
      <c r="E1946" t="s">
        <v>218</v>
      </c>
      <c r="F1946" t="s">
        <v>68</v>
      </c>
      <c r="G1946" t="s">
        <v>69</v>
      </c>
      <c r="H1946" t="s">
        <v>70</v>
      </c>
      <c r="I1946" t="s">
        <v>71</v>
      </c>
    </row>
    <row r="1947" spans="1:13" x14ac:dyDescent="0.35">
      <c r="A1947" t="str">
        <f>VLOOKUP(D1947,'[1]EA osa'!A111:F1019,6,FALSE)</f>
        <v>Põhitegevuse kulud</v>
      </c>
      <c r="B1947" t="s">
        <v>458</v>
      </c>
      <c r="C1947">
        <v>380</v>
      </c>
      <c r="D1947" s="1">
        <v>552200</v>
      </c>
      <c r="E1947" t="s">
        <v>458</v>
      </c>
      <c r="F1947" t="s">
        <v>68</v>
      </c>
      <c r="G1947" t="s">
        <v>69</v>
      </c>
      <c r="H1947" t="s">
        <v>70</v>
      </c>
      <c r="I1947" t="s">
        <v>71</v>
      </c>
    </row>
    <row r="1948" spans="1:13" x14ac:dyDescent="0.35">
      <c r="A1948" t="str">
        <f>VLOOKUP(D1948,'[1]EA osa'!A112:F1020,6,FALSE)</f>
        <v>Põhitegevuse kulud</v>
      </c>
      <c r="B1948" t="s">
        <v>723</v>
      </c>
      <c r="C1948">
        <v>96119</v>
      </c>
      <c r="D1948" s="1">
        <v>552110</v>
      </c>
      <c r="E1948" t="s">
        <v>723</v>
      </c>
      <c r="F1948" t="s">
        <v>68</v>
      </c>
      <c r="G1948" t="s">
        <v>69</v>
      </c>
      <c r="H1948" t="s">
        <v>70</v>
      </c>
      <c r="I1948" t="s">
        <v>71</v>
      </c>
    </row>
    <row r="1949" spans="1:13" x14ac:dyDescent="0.35">
      <c r="A1949" t="str">
        <f>VLOOKUP(D1949,'[1]EA osa'!A113:F1021,6,FALSE)</f>
        <v>Põhitegevuse kulud</v>
      </c>
      <c r="B1949" t="s">
        <v>223</v>
      </c>
      <c r="C1949">
        <v>4780</v>
      </c>
      <c r="D1949" s="1">
        <v>551590</v>
      </c>
      <c r="E1949" t="s">
        <v>223</v>
      </c>
      <c r="F1949" t="s">
        <v>68</v>
      </c>
      <c r="G1949" t="s">
        <v>69</v>
      </c>
      <c r="H1949" t="s">
        <v>70</v>
      </c>
      <c r="I1949" t="s">
        <v>71</v>
      </c>
    </row>
    <row r="1950" spans="1:13" x14ac:dyDescent="0.35">
      <c r="A1950" t="str">
        <f>VLOOKUP(D1950,'[1]EA osa'!A114:F1022,6,FALSE)</f>
        <v>Põhitegevuse kulud</v>
      </c>
      <c r="B1950" t="s">
        <v>359</v>
      </c>
      <c r="C1950">
        <v>6447</v>
      </c>
      <c r="D1950" s="1">
        <v>551560</v>
      </c>
      <c r="E1950" t="s">
        <v>359</v>
      </c>
      <c r="F1950" t="s">
        <v>68</v>
      </c>
      <c r="G1950" t="s">
        <v>69</v>
      </c>
      <c r="H1950" t="s">
        <v>70</v>
      </c>
      <c r="I1950" t="s">
        <v>71</v>
      </c>
    </row>
    <row r="1951" spans="1:13" x14ac:dyDescent="0.35">
      <c r="A1951" t="str">
        <f>VLOOKUP(D1951,'[1]EA osa'!A115:F1023,6,FALSE)</f>
        <v>Põhitegevuse kulud</v>
      </c>
      <c r="B1951" t="s">
        <v>53</v>
      </c>
      <c r="C1951">
        <v>7431</v>
      </c>
      <c r="D1951" s="1">
        <v>551500</v>
      </c>
      <c r="E1951" t="s">
        <v>53</v>
      </c>
      <c r="F1951" t="s">
        <v>68</v>
      </c>
      <c r="G1951" t="s">
        <v>69</v>
      </c>
      <c r="H1951" t="s">
        <v>70</v>
      </c>
      <c r="I1951" t="s">
        <v>71</v>
      </c>
    </row>
    <row r="1952" spans="1:13" x14ac:dyDescent="0.35">
      <c r="A1952" t="str">
        <f>VLOOKUP(D1952,'[1]EA osa'!A116:F1024,6,FALSE)</f>
        <v>Põhitegevuse kulud</v>
      </c>
      <c r="B1952" t="s">
        <v>389</v>
      </c>
      <c r="C1952">
        <v>551</v>
      </c>
      <c r="D1952" s="1">
        <v>551308</v>
      </c>
      <c r="E1952" t="s">
        <v>389</v>
      </c>
      <c r="F1952" t="s">
        <v>68</v>
      </c>
      <c r="G1952" t="s">
        <v>69</v>
      </c>
      <c r="H1952" t="s">
        <v>70</v>
      </c>
      <c r="I1952" t="s">
        <v>71</v>
      </c>
    </row>
    <row r="1953" spans="1:13" x14ac:dyDescent="0.35">
      <c r="A1953" t="str">
        <f>VLOOKUP(D1953,'[1]EA osa'!A117:F1025,6,FALSE)</f>
        <v>Põhitegevuse kulud</v>
      </c>
      <c r="B1953" t="s">
        <v>29</v>
      </c>
      <c r="C1953">
        <v>397</v>
      </c>
      <c r="D1953" s="1">
        <v>550420</v>
      </c>
      <c r="E1953" t="s">
        <v>29</v>
      </c>
      <c r="F1953" t="s">
        <v>68</v>
      </c>
      <c r="G1953" t="s">
        <v>69</v>
      </c>
      <c r="H1953" t="s">
        <v>70</v>
      </c>
      <c r="I1953" t="s">
        <v>71</v>
      </c>
    </row>
    <row r="1954" spans="1:13" x14ac:dyDescent="0.35">
      <c r="A1954" t="str">
        <f>VLOOKUP(D1954,'[1]EA osa'!A118:F1026,6,FALSE)</f>
        <v>Põhitegevuse kulud</v>
      </c>
      <c r="B1954" t="s">
        <v>37</v>
      </c>
      <c r="C1954">
        <v>1785</v>
      </c>
      <c r="D1954" s="1">
        <v>550400</v>
      </c>
      <c r="E1954" t="s">
        <v>37</v>
      </c>
      <c r="F1954" t="s">
        <v>68</v>
      </c>
      <c r="G1954" t="s">
        <v>69</v>
      </c>
      <c r="H1954" t="s">
        <v>70</v>
      </c>
      <c r="I1954" t="s">
        <v>71</v>
      </c>
    </row>
    <row r="1955" spans="1:13" x14ac:dyDescent="0.35">
      <c r="A1955" t="str">
        <f>VLOOKUP(D1955,'[1]EA osa'!A119:F1027,6,FALSE)</f>
        <v>Põhitegevuse kulud</v>
      </c>
      <c r="B1955" t="s">
        <v>409</v>
      </c>
      <c r="C1955">
        <v>400</v>
      </c>
      <c r="D1955" s="1">
        <v>550099</v>
      </c>
      <c r="E1955" t="s">
        <v>409</v>
      </c>
      <c r="F1955" t="s">
        <v>68</v>
      </c>
      <c r="G1955" t="s">
        <v>69</v>
      </c>
      <c r="H1955" t="s">
        <v>70</v>
      </c>
      <c r="I1955" t="s">
        <v>71</v>
      </c>
    </row>
    <row r="1956" spans="1:13" x14ac:dyDescent="0.35">
      <c r="A1956" t="str">
        <f>VLOOKUP(D1956,'[1]EA osa'!A120:F1028,6,FALSE)</f>
        <v>Põhitegevuse kulud</v>
      </c>
      <c r="B1956" t="s">
        <v>774</v>
      </c>
      <c r="C1956">
        <v>372</v>
      </c>
      <c r="D1956" s="1">
        <v>550060</v>
      </c>
      <c r="E1956" t="s">
        <v>774</v>
      </c>
      <c r="F1956" t="s">
        <v>68</v>
      </c>
      <c r="G1956" t="s">
        <v>69</v>
      </c>
      <c r="H1956" t="s">
        <v>70</v>
      </c>
      <c r="I1956" t="s">
        <v>71</v>
      </c>
    </row>
    <row r="1957" spans="1:13" x14ac:dyDescent="0.35">
      <c r="A1957" t="str">
        <f>VLOOKUP(D1957,'[1]EA osa'!A121:F1029,6,FALSE)</f>
        <v>Põhitegevuse kulud</v>
      </c>
      <c r="B1957" t="s">
        <v>810</v>
      </c>
      <c r="C1957">
        <v>256</v>
      </c>
      <c r="D1957" s="1">
        <v>550041</v>
      </c>
      <c r="E1957" t="s">
        <v>810</v>
      </c>
      <c r="F1957" t="s">
        <v>68</v>
      </c>
      <c r="G1957" t="s">
        <v>69</v>
      </c>
      <c r="H1957" t="s">
        <v>70</v>
      </c>
      <c r="I1957" t="s">
        <v>71</v>
      </c>
    </row>
    <row r="1958" spans="1:13" x14ac:dyDescent="0.35">
      <c r="A1958" t="str">
        <f>VLOOKUP(D1958,'[1]EA osa'!A122:F1030,6,FALSE)</f>
        <v>Põhitegevuse kulud</v>
      </c>
      <c r="B1958" t="s">
        <v>375</v>
      </c>
      <c r="C1958">
        <v>181</v>
      </c>
      <c r="D1958" s="1">
        <v>550040</v>
      </c>
      <c r="E1958" t="s">
        <v>375</v>
      </c>
      <c r="F1958" t="s">
        <v>68</v>
      </c>
      <c r="G1958" t="s">
        <v>69</v>
      </c>
      <c r="H1958" t="s">
        <v>70</v>
      </c>
      <c r="I1958" t="s">
        <v>71</v>
      </c>
    </row>
    <row r="1959" spans="1:13" x14ac:dyDescent="0.35">
      <c r="A1959" t="str">
        <f>VLOOKUP(D1959,'[1]EA osa'!A123:F1031,6,FALSE)</f>
        <v>Põhitegevuse kulud</v>
      </c>
      <c r="B1959" t="s">
        <v>926</v>
      </c>
      <c r="C1959">
        <v>75</v>
      </c>
      <c r="D1959" s="1">
        <v>550011</v>
      </c>
      <c r="E1959" t="s">
        <v>926</v>
      </c>
      <c r="F1959" t="s">
        <v>68</v>
      </c>
      <c r="G1959" t="s">
        <v>69</v>
      </c>
      <c r="H1959" t="s">
        <v>70</v>
      </c>
      <c r="I1959" t="s">
        <v>71</v>
      </c>
    </row>
    <row r="1960" spans="1:13" x14ac:dyDescent="0.35">
      <c r="A1960" t="str">
        <f>VLOOKUP(D1960,'[1]EA osa'!A124:F1032,6,FALSE)</f>
        <v>Põhitegevuse kulud</v>
      </c>
      <c r="B1960" t="s">
        <v>811</v>
      </c>
      <c r="C1960">
        <v>570</v>
      </c>
      <c r="D1960" s="1">
        <v>550010</v>
      </c>
      <c r="E1960" t="s">
        <v>811</v>
      </c>
      <c r="F1960" t="s">
        <v>68</v>
      </c>
      <c r="G1960" t="s">
        <v>69</v>
      </c>
      <c r="H1960" t="s">
        <v>70</v>
      </c>
      <c r="I1960" t="s">
        <v>71</v>
      </c>
    </row>
    <row r="1961" spans="1:13" x14ac:dyDescent="0.35">
      <c r="A1961" t="str">
        <f>VLOOKUP(D1961,'[1]EA osa'!A125:F1033,6,FALSE)</f>
        <v>Põhitegevuse kulud</v>
      </c>
      <c r="B1961" t="s">
        <v>885</v>
      </c>
      <c r="C1961">
        <v>316</v>
      </c>
      <c r="D1961" s="1">
        <v>550002</v>
      </c>
      <c r="E1961" t="s">
        <v>885</v>
      </c>
      <c r="F1961" t="s">
        <v>68</v>
      </c>
      <c r="G1961" t="s">
        <v>69</v>
      </c>
      <c r="H1961" t="s">
        <v>70</v>
      </c>
      <c r="I1961" t="s">
        <v>71</v>
      </c>
    </row>
    <row r="1962" spans="1:13" x14ac:dyDescent="0.35">
      <c r="A1962" t="str">
        <f>VLOOKUP(D1962,'[1]EA osa'!A126:F1034,6,FALSE)</f>
        <v>Põhitegevuse kulud</v>
      </c>
      <c r="B1962" t="s">
        <v>768</v>
      </c>
      <c r="C1962">
        <v>105</v>
      </c>
      <c r="D1962" s="1">
        <v>550001</v>
      </c>
      <c r="E1962" t="s">
        <v>768</v>
      </c>
      <c r="F1962" t="s">
        <v>68</v>
      </c>
      <c r="G1962" t="s">
        <v>69</v>
      </c>
      <c r="H1962" t="s">
        <v>70</v>
      </c>
      <c r="I1962" t="s">
        <v>71</v>
      </c>
    </row>
    <row r="1963" spans="1:13" x14ac:dyDescent="0.35">
      <c r="A1963" t="str">
        <f>VLOOKUP(D1963,'[1]EA osa'!A127:F1035,6,FALSE)</f>
        <v>Põhitegevuse kulud</v>
      </c>
      <c r="B1963" t="s">
        <v>812</v>
      </c>
      <c r="C1963">
        <v>1000</v>
      </c>
      <c r="D1963" s="1">
        <v>550000</v>
      </c>
      <c r="E1963" t="s">
        <v>812</v>
      </c>
      <c r="F1963" t="s">
        <v>68</v>
      </c>
      <c r="G1963" t="s">
        <v>69</v>
      </c>
      <c r="H1963" t="s">
        <v>70</v>
      </c>
      <c r="I1963" t="s">
        <v>71</v>
      </c>
    </row>
    <row r="1964" spans="1:13" x14ac:dyDescent="0.35">
      <c r="A1964" t="str">
        <f>VLOOKUP(D1964,'[1]EA osa'!A128:F1036,6,FALSE)</f>
        <v>Põhitegevuse tulud</v>
      </c>
      <c r="B1964" t="s">
        <v>1066</v>
      </c>
      <c r="C1964">
        <v>60755</v>
      </c>
      <c r="D1964" s="1">
        <v>322040</v>
      </c>
      <c r="E1964" t="s">
        <v>1066</v>
      </c>
      <c r="F1964" t="s">
        <v>68</v>
      </c>
      <c r="G1964" t="s">
        <v>69</v>
      </c>
      <c r="H1964" t="s">
        <v>70</v>
      </c>
      <c r="I1964" t="s">
        <v>71</v>
      </c>
    </row>
    <row r="1965" spans="1:13" x14ac:dyDescent="0.35">
      <c r="A1965" t="str">
        <f>VLOOKUP(D1965,'[1]EA osa'!A129:F1037,6,FALSE)</f>
        <v>Põhitegevuse tulud</v>
      </c>
      <c r="B1965" t="s">
        <v>178</v>
      </c>
      <c r="C1965">
        <v>183512</v>
      </c>
      <c r="D1965" s="1">
        <v>322020</v>
      </c>
      <c r="E1965" t="s">
        <v>178</v>
      </c>
      <c r="F1965" t="s">
        <v>68</v>
      </c>
      <c r="G1965" t="s">
        <v>69</v>
      </c>
      <c r="H1965" t="s">
        <v>70</v>
      </c>
      <c r="I1965" t="s">
        <v>71</v>
      </c>
    </row>
    <row r="1966" spans="1:13" x14ac:dyDescent="0.35">
      <c r="A1966" t="str">
        <f>VLOOKUP(D1966,'[1]EA osa'!A130:F1038,6,FALSE)</f>
        <v>Põhitegevuse kulud</v>
      </c>
      <c r="B1966" t="s">
        <v>462</v>
      </c>
      <c r="C1966">
        <v>50</v>
      </c>
      <c r="D1966" s="1">
        <v>452800</v>
      </c>
      <c r="E1966" t="s">
        <v>462</v>
      </c>
      <c r="F1966" t="s">
        <v>68</v>
      </c>
      <c r="G1966" t="s">
        <v>69</v>
      </c>
      <c r="H1966" t="s">
        <v>70</v>
      </c>
      <c r="I1966" t="s">
        <v>71</v>
      </c>
    </row>
    <row r="1967" spans="1:13" x14ac:dyDescent="0.35">
      <c r="A1967" t="str">
        <f>VLOOKUP(D1967,'[1]EA osa'!A131:F1039,6,FALSE)</f>
        <v>Investeerimistegevuse tulud</v>
      </c>
      <c r="B1967" t="s">
        <v>1483</v>
      </c>
      <c r="C1967">
        <v>250000</v>
      </c>
      <c r="D1967" s="1">
        <v>350200</v>
      </c>
      <c r="E1967" t="s">
        <v>139</v>
      </c>
      <c r="F1967" t="s">
        <v>306</v>
      </c>
      <c r="G1967" t="s">
        <v>307</v>
      </c>
      <c r="H1967" t="s">
        <v>158</v>
      </c>
      <c r="I1967" t="s">
        <v>159</v>
      </c>
      <c r="J1967" t="s">
        <v>578</v>
      </c>
      <c r="K1967" t="s">
        <v>579</v>
      </c>
      <c r="L1967" t="s">
        <v>580</v>
      </c>
      <c r="M1967" t="s">
        <v>581</v>
      </c>
    </row>
    <row r="1968" spans="1:13" x14ac:dyDescent="0.35">
      <c r="A1968" t="str">
        <f>VLOOKUP(D1968,'[1]EA osa'!A132:F1040,6,FALSE)</f>
        <v>Investeerimistegevuse tulud</v>
      </c>
      <c r="B1968" t="s">
        <v>849</v>
      </c>
      <c r="C1968">
        <v>500000</v>
      </c>
      <c r="D1968" s="1">
        <v>350200</v>
      </c>
      <c r="E1968" t="s">
        <v>139</v>
      </c>
      <c r="F1968" t="s">
        <v>44</v>
      </c>
      <c r="G1968" t="s">
        <v>45</v>
      </c>
      <c r="H1968" t="s">
        <v>84</v>
      </c>
      <c r="I1968" t="s">
        <v>85</v>
      </c>
      <c r="L1968" t="s">
        <v>102</v>
      </c>
      <c r="M1968" t="s">
        <v>103</v>
      </c>
    </row>
    <row r="1969" spans="1:15" x14ac:dyDescent="0.35">
      <c r="A1969" t="str">
        <f>VLOOKUP(D1969,'[1]EA osa'!A133:F1041,6,FALSE)</f>
        <v>Investeerimistegevuse tulud</v>
      </c>
      <c r="B1969" t="s">
        <v>847</v>
      </c>
      <c r="C1969">
        <v>600000</v>
      </c>
      <c r="D1969" s="1">
        <v>350200</v>
      </c>
      <c r="E1969" t="s">
        <v>139</v>
      </c>
      <c r="F1969" t="s">
        <v>44</v>
      </c>
      <c r="G1969" t="s">
        <v>45</v>
      </c>
      <c r="H1969" t="s">
        <v>56</v>
      </c>
      <c r="I1969" t="s">
        <v>57</v>
      </c>
      <c r="N1969" t="s">
        <v>58</v>
      </c>
      <c r="O1969" t="s">
        <v>59</v>
      </c>
    </row>
    <row r="1970" spans="1:15" x14ac:dyDescent="0.35">
      <c r="A1970" t="str">
        <f>VLOOKUP(D1970,'[1]EA osa'!A134:F1042,6,FALSE)</f>
        <v>Põhitegevuse tulud</v>
      </c>
      <c r="B1970" t="s">
        <v>1484</v>
      </c>
      <c r="C1970">
        <v>1000</v>
      </c>
      <c r="D1970" s="1">
        <v>323290</v>
      </c>
      <c r="E1970" t="s">
        <v>895</v>
      </c>
      <c r="F1970" t="s">
        <v>44</v>
      </c>
      <c r="G1970" t="s">
        <v>45</v>
      </c>
      <c r="H1970" t="s">
        <v>56</v>
      </c>
      <c r="I1970" t="s">
        <v>57</v>
      </c>
    </row>
    <row r="1971" spans="1:15" x14ac:dyDescent="0.35">
      <c r="A1971" t="str">
        <f>VLOOKUP(D1971,'[1]EA osa'!A135:F1043,6,FALSE)</f>
        <v>Põhitegevuse kulud</v>
      </c>
      <c r="B1971" t="s">
        <v>1485</v>
      </c>
      <c r="C1971">
        <v>2700</v>
      </c>
      <c r="D1971" s="1">
        <v>551290</v>
      </c>
      <c r="E1971" t="s">
        <v>43</v>
      </c>
      <c r="F1971" t="s">
        <v>44</v>
      </c>
      <c r="G1971" t="s">
        <v>45</v>
      </c>
      <c r="H1971" t="s">
        <v>56</v>
      </c>
      <c r="I1971" t="s">
        <v>57</v>
      </c>
      <c r="N1971" t="s">
        <v>1486</v>
      </c>
      <c r="O1971" t="s">
        <v>1485</v>
      </c>
    </row>
    <row r="1972" spans="1:15" x14ac:dyDescent="0.35">
      <c r="A1972" t="str">
        <f>VLOOKUP(D1972,'[1]EA osa'!A136:F1044,6,FALSE)</f>
        <v>Investeerimistegevuse kulud</v>
      </c>
      <c r="B1972" t="s">
        <v>847</v>
      </c>
      <c r="C1972">
        <v>150000</v>
      </c>
      <c r="D1972" s="1">
        <v>155100</v>
      </c>
      <c r="E1972" t="s">
        <v>61</v>
      </c>
      <c r="F1972" t="s">
        <v>44</v>
      </c>
      <c r="G1972" t="s">
        <v>45</v>
      </c>
      <c r="H1972" t="s">
        <v>56</v>
      </c>
      <c r="I1972" t="s">
        <v>57</v>
      </c>
      <c r="N1972" t="s">
        <v>58</v>
      </c>
      <c r="O1972" t="s">
        <v>59</v>
      </c>
    </row>
    <row r="1973" spans="1:15" x14ac:dyDescent="0.35">
      <c r="A1973" t="str">
        <f>VLOOKUP(D1973,'[1]EA osa'!A137:F1045,6,FALSE)</f>
        <v>Investeerimistegevuse kulud</v>
      </c>
      <c r="B1973" t="s">
        <v>1487</v>
      </c>
      <c r="C1973">
        <v>60000</v>
      </c>
      <c r="D1973" s="1">
        <v>450200</v>
      </c>
      <c r="E1973" t="s">
        <v>139</v>
      </c>
      <c r="F1973" t="s">
        <v>44</v>
      </c>
      <c r="G1973" t="s">
        <v>45</v>
      </c>
      <c r="H1973" t="s">
        <v>158</v>
      </c>
      <c r="I1973" t="s">
        <v>159</v>
      </c>
      <c r="J1973" t="s">
        <v>970</v>
      </c>
      <c r="K1973" t="s">
        <v>971</v>
      </c>
      <c r="N1973" t="s">
        <v>1488</v>
      </c>
      <c r="O1973" t="s">
        <v>1489</v>
      </c>
    </row>
    <row r="1974" spans="1:15" x14ac:dyDescent="0.35">
      <c r="A1974" t="str">
        <f>VLOOKUP(D1974,'[1]EA osa'!A138:F1046,6,FALSE)</f>
        <v>Põhitegevuse tulud</v>
      </c>
      <c r="B1974" t="s">
        <v>1490</v>
      </c>
      <c r="C1974">
        <v>63000</v>
      </c>
      <c r="D1974" s="1">
        <v>322590</v>
      </c>
      <c r="E1974" t="s">
        <v>1491</v>
      </c>
      <c r="F1974" t="s">
        <v>44</v>
      </c>
      <c r="G1974" t="s">
        <v>45</v>
      </c>
      <c r="H1974" t="s">
        <v>64</v>
      </c>
      <c r="I1974" t="s">
        <v>65</v>
      </c>
    </row>
    <row r="1975" spans="1:15" x14ac:dyDescent="0.35">
      <c r="A1975" t="str">
        <f>VLOOKUP(D1975,'[1]EA osa'!A139:F1047,6,FALSE)</f>
        <v>Põhitegevuse tulud</v>
      </c>
      <c r="B1975" t="s">
        <v>1492</v>
      </c>
      <c r="C1975">
        <v>25000</v>
      </c>
      <c r="D1975" s="1">
        <v>323710</v>
      </c>
      <c r="E1975" t="s">
        <v>1493</v>
      </c>
      <c r="F1975" t="s">
        <v>44</v>
      </c>
      <c r="G1975" t="s">
        <v>45</v>
      </c>
      <c r="H1975" t="s">
        <v>64</v>
      </c>
      <c r="I1975" t="s">
        <v>65</v>
      </c>
    </row>
    <row r="1976" spans="1:15" x14ac:dyDescent="0.35">
      <c r="A1976" t="str">
        <f>VLOOKUP(D1976,'[1]EA osa'!A140:F1048,6,FALSE)</f>
        <v>Põhitegevuse tulud</v>
      </c>
      <c r="B1976" t="s">
        <v>1494</v>
      </c>
      <c r="C1976">
        <v>282000</v>
      </c>
      <c r="D1976" s="1">
        <v>323700</v>
      </c>
      <c r="E1976" t="s">
        <v>198</v>
      </c>
      <c r="F1976" t="s">
        <v>44</v>
      </c>
      <c r="G1976" t="s">
        <v>45</v>
      </c>
      <c r="H1976" t="s">
        <v>64</v>
      </c>
      <c r="I1976" t="s">
        <v>65</v>
      </c>
    </row>
    <row r="1977" spans="1:15" x14ac:dyDescent="0.35">
      <c r="A1977" t="str">
        <f>VLOOKUP(D1977,'[1]EA osa'!A141:F1049,6,FALSE)</f>
        <v>Põhitegevuse kulud</v>
      </c>
      <c r="B1977" t="s">
        <v>1495</v>
      </c>
      <c r="C1977">
        <v>50000</v>
      </c>
      <c r="D1977" s="1">
        <v>551240</v>
      </c>
      <c r="E1977" t="s">
        <v>257</v>
      </c>
      <c r="F1977" t="s">
        <v>44</v>
      </c>
      <c r="G1977" t="s">
        <v>45</v>
      </c>
      <c r="H1977" t="s">
        <v>64</v>
      </c>
      <c r="I1977" t="s">
        <v>65</v>
      </c>
      <c r="N1977" t="s">
        <v>1496</v>
      </c>
      <c r="O1977" t="s">
        <v>1495</v>
      </c>
    </row>
    <row r="1978" spans="1:15" x14ac:dyDescent="0.35">
      <c r="A1978" t="str">
        <f>VLOOKUP(D1978,'[1]EA osa'!A142:F1050,6,FALSE)</f>
        <v>Põhitegevuse kulud</v>
      </c>
      <c r="B1978" t="s">
        <v>1497</v>
      </c>
      <c r="C1978">
        <v>25000</v>
      </c>
      <c r="D1978" s="1">
        <v>551109</v>
      </c>
      <c r="E1978" t="s">
        <v>777</v>
      </c>
      <c r="F1978" t="s">
        <v>44</v>
      </c>
      <c r="G1978" t="s">
        <v>45</v>
      </c>
      <c r="H1978" t="s">
        <v>64</v>
      </c>
      <c r="I1978" t="s">
        <v>65</v>
      </c>
      <c r="N1978" t="s">
        <v>1498</v>
      </c>
      <c r="O1978" t="s">
        <v>1499</v>
      </c>
    </row>
    <row r="1979" spans="1:15" x14ac:dyDescent="0.35">
      <c r="A1979" t="str">
        <f>VLOOKUP(D1979,'[1]EA osa'!A143:F1051,6,FALSE)</f>
        <v>Põhitegevuse kulud</v>
      </c>
      <c r="B1979" t="s">
        <v>1500</v>
      </c>
      <c r="C1979">
        <v>1100</v>
      </c>
      <c r="D1979" s="1">
        <v>5511046</v>
      </c>
      <c r="E1979" t="s">
        <v>290</v>
      </c>
      <c r="F1979" t="s">
        <v>44</v>
      </c>
      <c r="G1979" t="s">
        <v>45</v>
      </c>
      <c r="H1979" t="s">
        <v>64</v>
      </c>
      <c r="I1979" t="s">
        <v>65</v>
      </c>
      <c r="N1979" t="s">
        <v>1498</v>
      </c>
      <c r="O1979" t="s">
        <v>1499</v>
      </c>
    </row>
    <row r="1980" spans="1:15" x14ac:dyDescent="0.35">
      <c r="A1980" t="str">
        <f>VLOOKUP(D1980,'[1]EA osa'!A144:F1052,6,FALSE)</f>
        <v>Põhitegevuse kulud</v>
      </c>
      <c r="B1980" t="s">
        <v>1501</v>
      </c>
      <c r="C1980">
        <v>700</v>
      </c>
      <c r="D1980" s="1">
        <v>551104</v>
      </c>
      <c r="E1980" t="s">
        <v>257</v>
      </c>
      <c r="F1980" t="s">
        <v>44</v>
      </c>
      <c r="G1980" t="s">
        <v>45</v>
      </c>
      <c r="H1980" t="s">
        <v>64</v>
      </c>
      <c r="I1980" t="s">
        <v>65</v>
      </c>
      <c r="N1980" t="s">
        <v>1498</v>
      </c>
      <c r="O1980" t="s">
        <v>1499</v>
      </c>
    </row>
    <row r="1981" spans="1:15" x14ac:dyDescent="0.35">
      <c r="A1981" t="str">
        <f>VLOOKUP(D1981,'[1]EA osa'!A145:F1053,6,FALSE)</f>
        <v>Põhitegevuse kulud</v>
      </c>
      <c r="B1981" t="s">
        <v>586</v>
      </c>
      <c r="C1981">
        <v>1529</v>
      </c>
      <c r="D1981" s="1">
        <v>551122</v>
      </c>
      <c r="E1981" t="s">
        <v>586</v>
      </c>
      <c r="F1981" t="s">
        <v>44</v>
      </c>
      <c r="G1981" t="s">
        <v>45</v>
      </c>
      <c r="H1981" t="s">
        <v>64</v>
      </c>
      <c r="I1981" t="s">
        <v>65</v>
      </c>
      <c r="N1981" t="s">
        <v>1498</v>
      </c>
      <c r="O1981" t="s">
        <v>1499</v>
      </c>
    </row>
    <row r="1982" spans="1:15" x14ac:dyDescent="0.35">
      <c r="A1982" t="str">
        <f>VLOOKUP(D1982,'[1]EA osa'!A146:F1054,6,FALSE)</f>
        <v>Põhitegevuse kulud</v>
      </c>
      <c r="B1982" t="s">
        <v>1502</v>
      </c>
      <c r="C1982">
        <v>1120</v>
      </c>
      <c r="D1982" s="1">
        <v>551121</v>
      </c>
      <c r="E1982" t="s">
        <v>592</v>
      </c>
      <c r="F1982" t="s">
        <v>44</v>
      </c>
      <c r="G1982" t="s">
        <v>45</v>
      </c>
      <c r="H1982" t="s">
        <v>64</v>
      </c>
      <c r="I1982" t="s">
        <v>65</v>
      </c>
      <c r="N1982" t="s">
        <v>1498</v>
      </c>
      <c r="O1982" t="s">
        <v>1499</v>
      </c>
    </row>
    <row r="1983" spans="1:15" x14ac:dyDescent="0.35">
      <c r="A1983" t="str">
        <f>VLOOKUP(D1983,'[1]EA osa'!A147:F1055,6,FALSE)</f>
        <v>Põhitegevuse kulud</v>
      </c>
      <c r="B1983" t="s">
        <v>1503</v>
      </c>
      <c r="C1983">
        <v>67000</v>
      </c>
      <c r="D1983" s="1">
        <v>554090</v>
      </c>
      <c r="E1983" t="s">
        <v>698</v>
      </c>
      <c r="F1983" t="s">
        <v>44</v>
      </c>
      <c r="G1983" t="s">
        <v>45</v>
      </c>
      <c r="H1983" t="s">
        <v>64</v>
      </c>
      <c r="I1983" t="s">
        <v>65</v>
      </c>
      <c r="N1983" t="s">
        <v>1504</v>
      </c>
      <c r="O1983" t="s">
        <v>1505</v>
      </c>
    </row>
    <row r="1984" spans="1:15" x14ac:dyDescent="0.35">
      <c r="A1984" t="str">
        <f>VLOOKUP(D1984,'[1]EA osa'!A148:F1056,6,FALSE)</f>
        <v>Investeerimistegevuse kulud</v>
      </c>
      <c r="B1984" t="s">
        <v>1506</v>
      </c>
      <c r="C1984">
        <v>30000</v>
      </c>
      <c r="D1984" s="1">
        <v>450200</v>
      </c>
      <c r="E1984" t="s">
        <v>139</v>
      </c>
      <c r="F1984" t="s">
        <v>44</v>
      </c>
      <c r="G1984" t="s">
        <v>45</v>
      </c>
      <c r="H1984" t="s">
        <v>64</v>
      </c>
      <c r="I1984" t="s">
        <v>65</v>
      </c>
      <c r="N1984" t="s">
        <v>1507</v>
      </c>
      <c r="O1984" t="s">
        <v>1508</v>
      </c>
    </row>
    <row r="1985" spans="1:15" x14ac:dyDescent="0.35">
      <c r="A1985" t="str">
        <f>VLOOKUP(D1985,'[1]EA osa'!A149:F1057,6,FALSE)</f>
        <v>Põhitegevuse tulud</v>
      </c>
      <c r="B1985" t="s">
        <v>1509</v>
      </c>
      <c r="C1985">
        <v>2500</v>
      </c>
      <c r="D1985" s="1">
        <v>304500</v>
      </c>
      <c r="E1985" t="s">
        <v>1509</v>
      </c>
      <c r="F1985" t="s">
        <v>44</v>
      </c>
      <c r="G1985" t="s">
        <v>45</v>
      </c>
      <c r="H1985" t="s">
        <v>84</v>
      </c>
      <c r="I1985" t="s">
        <v>85</v>
      </c>
    </row>
    <row r="1986" spans="1:15" x14ac:dyDescent="0.35">
      <c r="A1986" t="str">
        <f>VLOOKUP(D1986,'[1]EA osa'!A150:F1058,6,FALSE)</f>
        <v>Investeerimistegevuse kulud</v>
      </c>
      <c r="B1986" t="s">
        <v>1510</v>
      </c>
      <c r="C1986">
        <v>200000</v>
      </c>
      <c r="D1986" s="1">
        <v>155109</v>
      </c>
      <c r="E1986" t="s">
        <v>97</v>
      </c>
      <c r="F1986" t="s">
        <v>44</v>
      </c>
      <c r="G1986" t="s">
        <v>45</v>
      </c>
      <c r="H1986" t="s">
        <v>84</v>
      </c>
      <c r="I1986" t="s">
        <v>85</v>
      </c>
      <c r="N1986" t="s">
        <v>552</v>
      </c>
      <c r="O1986" t="s">
        <v>553</v>
      </c>
    </row>
    <row r="1987" spans="1:15" x14ac:dyDescent="0.35">
      <c r="A1987" t="str">
        <f>VLOOKUP(D1987,'[1]EA osa'!A151:F1059,6,FALSE)</f>
        <v>Investeerimistegevuse kulud</v>
      </c>
      <c r="B1987" t="s">
        <v>1511</v>
      </c>
      <c r="C1987">
        <v>100000</v>
      </c>
      <c r="D1987" s="1">
        <v>155109</v>
      </c>
      <c r="E1987" t="s">
        <v>97</v>
      </c>
      <c r="F1987" t="s">
        <v>44</v>
      </c>
      <c r="G1987" t="s">
        <v>45</v>
      </c>
      <c r="H1987" t="s">
        <v>84</v>
      </c>
      <c r="I1987" t="s">
        <v>85</v>
      </c>
      <c r="N1987" t="s">
        <v>91</v>
      </c>
      <c r="O1987" t="s">
        <v>92</v>
      </c>
    </row>
    <row r="1988" spans="1:15" x14ac:dyDescent="0.35">
      <c r="A1988" t="str">
        <f>VLOOKUP(D1988,'[1]EA osa'!A152:F1060,6,FALSE)</f>
        <v>Põhitegevuse kulud</v>
      </c>
      <c r="B1988" t="s">
        <v>241</v>
      </c>
      <c r="C1988">
        <v>42000</v>
      </c>
      <c r="D1988" s="1">
        <v>551290</v>
      </c>
      <c r="E1988" t="s">
        <v>43</v>
      </c>
      <c r="F1988" t="s">
        <v>44</v>
      </c>
      <c r="G1988" t="s">
        <v>45</v>
      </c>
      <c r="H1988" t="s">
        <v>84</v>
      </c>
      <c r="I1988" t="s">
        <v>85</v>
      </c>
      <c r="N1988" t="s">
        <v>240</v>
      </c>
      <c r="O1988" t="s">
        <v>241</v>
      </c>
    </row>
    <row r="1989" spans="1:15" x14ac:dyDescent="0.35">
      <c r="A1989" t="str">
        <f>VLOOKUP(D1989,'[1]EA osa'!A153:F1061,6,FALSE)</f>
        <v>Põhitegevuse kulud</v>
      </c>
      <c r="B1989" t="s">
        <v>1512</v>
      </c>
      <c r="C1989">
        <v>50000</v>
      </c>
      <c r="D1989" s="1">
        <v>551240</v>
      </c>
      <c r="E1989" t="s">
        <v>257</v>
      </c>
      <c r="F1989" t="s">
        <v>44</v>
      </c>
      <c r="G1989" t="s">
        <v>45</v>
      </c>
      <c r="H1989" t="s">
        <v>84</v>
      </c>
      <c r="I1989" t="s">
        <v>85</v>
      </c>
      <c r="N1989" t="s">
        <v>1513</v>
      </c>
      <c r="O1989" t="s">
        <v>1512</v>
      </c>
    </row>
    <row r="1990" spans="1:15" x14ac:dyDescent="0.35">
      <c r="A1990" t="str">
        <f>VLOOKUP(D1990,'[1]EA osa'!A154:F1062,6,FALSE)</f>
        <v>Põhitegevuse kulud</v>
      </c>
      <c r="B1990" t="s">
        <v>1514</v>
      </c>
      <c r="C1990">
        <v>215000</v>
      </c>
      <c r="D1990" s="1">
        <v>551240</v>
      </c>
      <c r="E1990" t="s">
        <v>257</v>
      </c>
      <c r="F1990" t="s">
        <v>44</v>
      </c>
      <c r="G1990" t="s">
        <v>45</v>
      </c>
      <c r="H1990" t="s">
        <v>84</v>
      </c>
      <c r="I1990" t="s">
        <v>85</v>
      </c>
      <c r="N1990" t="s">
        <v>1515</v>
      </c>
      <c r="O1990" t="s">
        <v>1514</v>
      </c>
    </row>
    <row r="1991" spans="1:15" x14ac:dyDescent="0.35">
      <c r="A1991" t="str">
        <f>VLOOKUP(D1991,'[1]EA osa'!A155:F1063,6,FALSE)</f>
        <v>Põhitegevuse kulud</v>
      </c>
      <c r="B1991" t="s">
        <v>1516</v>
      </c>
      <c r="C1991">
        <v>1000</v>
      </c>
      <c r="D1991" s="1">
        <v>551210</v>
      </c>
      <c r="E1991" t="s">
        <v>592</v>
      </c>
      <c r="F1991" t="s">
        <v>44</v>
      </c>
      <c r="G1991" t="s">
        <v>45</v>
      </c>
      <c r="H1991" t="s">
        <v>84</v>
      </c>
      <c r="I1991" t="s">
        <v>85</v>
      </c>
      <c r="N1991" t="s">
        <v>240</v>
      </c>
      <c r="O1991" t="s">
        <v>241</v>
      </c>
    </row>
    <row r="1992" spans="1:15" x14ac:dyDescent="0.35">
      <c r="A1992" t="str">
        <f>VLOOKUP(D1992,'[1]EA osa'!A156:F1064,6,FALSE)</f>
        <v>Investeerimistegevuse kulud</v>
      </c>
      <c r="B1992" t="s">
        <v>1517</v>
      </c>
      <c r="C1992">
        <v>80000</v>
      </c>
      <c r="D1992" s="1">
        <v>450200</v>
      </c>
      <c r="E1992" t="s">
        <v>139</v>
      </c>
      <c r="F1992" t="s">
        <v>44</v>
      </c>
      <c r="G1992" t="s">
        <v>45</v>
      </c>
      <c r="H1992" t="s">
        <v>1518</v>
      </c>
      <c r="I1992" t="s">
        <v>1519</v>
      </c>
      <c r="N1992" t="s">
        <v>1520</v>
      </c>
      <c r="O1992" t="s">
        <v>1521</v>
      </c>
    </row>
    <row r="1993" spans="1:15" x14ac:dyDescent="0.35">
      <c r="A1993" t="str">
        <f>VLOOKUP(D1993,'[1]EA osa'!A2:F910,6,FALSE)</f>
        <v>Põhitegevuse kulud</v>
      </c>
      <c r="B1993" t="s">
        <v>1522</v>
      </c>
      <c r="C1993">
        <v>20000</v>
      </c>
      <c r="D1993" s="1">
        <v>5512</v>
      </c>
      <c r="E1993" t="s">
        <v>1385</v>
      </c>
      <c r="F1993" t="s">
        <v>44</v>
      </c>
      <c r="G1993" t="s">
        <v>45</v>
      </c>
      <c r="H1993" t="s">
        <v>1518</v>
      </c>
      <c r="I1993" t="s">
        <v>1519</v>
      </c>
      <c r="N1993" t="s">
        <v>1520</v>
      </c>
      <c r="O1993" t="s">
        <v>1521</v>
      </c>
    </row>
    <row r="1994" spans="1:15" x14ac:dyDescent="0.35">
      <c r="A1994" t="str">
        <f>VLOOKUP(D1994,'[1]EA osa'!A3:F911,6,FALSE)</f>
        <v>Põhitegevuse kulud</v>
      </c>
      <c r="B1994" t="s">
        <v>1523</v>
      </c>
      <c r="C1994">
        <v>10000</v>
      </c>
      <c r="D1994" s="1">
        <v>5512</v>
      </c>
      <c r="E1994" t="s">
        <v>1385</v>
      </c>
      <c r="F1994" t="s">
        <v>44</v>
      </c>
      <c r="G1994" t="s">
        <v>45</v>
      </c>
      <c r="H1994" t="s">
        <v>1518</v>
      </c>
      <c r="I1994" t="s">
        <v>1519</v>
      </c>
      <c r="N1994" t="s">
        <v>1524</v>
      </c>
      <c r="O1994" t="s">
        <v>1525</v>
      </c>
    </row>
    <row r="1995" spans="1:15" x14ac:dyDescent="0.35">
      <c r="A1995" t="str">
        <f>VLOOKUP(D1995,'[1]EA osa'!A4:F912,6,FALSE)</f>
        <v>Põhitegevuse kulud</v>
      </c>
      <c r="B1995" t="s">
        <v>1526</v>
      </c>
      <c r="C1995">
        <v>192000</v>
      </c>
      <c r="D1995" s="1">
        <v>551210</v>
      </c>
      <c r="E1995" t="s">
        <v>592</v>
      </c>
      <c r="F1995" t="s">
        <v>44</v>
      </c>
      <c r="G1995" t="s">
        <v>45</v>
      </c>
      <c r="H1995" t="s">
        <v>1527</v>
      </c>
      <c r="I1995" t="s">
        <v>1528</v>
      </c>
      <c r="N1995" t="s">
        <v>1529</v>
      </c>
      <c r="O1995" t="s">
        <v>1526</v>
      </c>
    </row>
    <row r="1996" spans="1:15" x14ac:dyDescent="0.35">
      <c r="A1996" t="str">
        <f>VLOOKUP(D1996,'[1]EA osa'!A5:F913,6,FALSE)</f>
        <v>Põhitegevuse kulud</v>
      </c>
      <c r="B1996" t="s">
        <v>1530</v>
      </c>
      <c r="C1996">
        <v>128250</v>
      </c>
      <c r="D1996" s="1">
        <v>551240</v>
      </c>
      <c r="E1996" t="s">
        <v>257</v>
      </c>
      <c r="F1996" t="s">
        <v>44</v>
      </c>
      <c r="G1996" t="s">
        <v>45</v>
      </c>
      <c r="H1996" t="s">
        <v>1527</v>
      </c>
      <c r="I1996" t="s">
        <v>1528</v>
      </c>
      <c r="N1996" t="s">
        <v>1531</v>
      </c>
      <c r="O1996" t="s">
        <v>1530</v>
      </c>
    </row>
    <row r="1997" spans="1:15" x14ac:dyDescent="0.35">
      <c r="A1997" t="str">
        <f>VLOOKUP(D1997,'[1]EA osa'!A6:F914,6,FALSE)</f>
        <v>Investeerimistegevuse kulud</v>
      </c>
      <c r="B1997" t="s">
        <v>1532</v>
      </c>
      <c r="C1997">
        <v>120000</v>
      </c>
      <c r="D1997" s="1">
        <v>450200</v>
      </c>
      <c r="E1997" t="s">
        <v>139</v>
      </c>
      <c r="F1997" t="s">
        <v>44</v>
      </c>
      <c r="G1997" t="s">
        <v>45</v>
      </c>
      <c r="H1997" t="s">
        <v>1527</v>
      </c>
      <c r="I1997" t="s">
        <v>1528</v>
      </c>
      <c r="N1997" t="s">
        <v>1533</v>
      </c>
      <c r="O1997" t="s">
        <v>1534</v>
      </c>
    </row>
    <row r="1998" spans="1:15" x14ac:dyDescent="0.35">
      <c r="A1998" t="str">
        <f>VLOOKUP(D1998,'[1]EA osa'!A7:F915,6,FALSE)</f>
        <v>Põhitegevuse kulud</v>
      </c>
      <c r="B1998" t="s">
        <v>293</v>
      </c>
      <c r="C1998">
        <v>14500</v>
      </c>
      <c r="D1998" s="1">
        <v>5511043</v>
      </c>
      <c r="E1998" t="s">
        <v>293</v>
      </c>
      <c r="F1998" t="s">
        <v>306</v>
      </c>
      <c r="G1998" t="s">
        <v>307</v>
      </c>
      <c r="H1998" t="s">
        <v>158</v>
      </c>
      <c r="I1998" t="s">
        <v>159</v>
      </c>
      <c r="J1998" t="s">
        <v>1535</v>
      </c>
      <c r="K1998" t="s">
        <v>1536</v>
      </c>
    </row>
    <row r="1999" spans="1:15" x14ac:dyDescent="0.35">
      <c r="A1999" t="str">
        <f>VLOOKUP(D1999,'[1]EA osa'!A8:F916,6,FALSE)</f>
        <v>Põhitegevuse kulud</v>
      </c>
      <c r="B1999" t="s">
        <v>290</v>
      </c>
      <c r="C1999">
        <v>13566</v>
      </c>
      <c r="D1999" s="1">
        <v>5511046</v>
      </c>
      <c r="E1999" t="s">
        <v>290</v>
      </c>
      <c r="F1999" t="s">
        <v>306</v>
      </c>
      <c r="G1999" t="s">
        <v>307</v>
      </c>
      <c r="H1999" t="s">
        <v>158</v>
      </c>
      <c r="I1999" t="s">
        <v>159</v>
      </c>
      <c r="J1999" t="s">
        <v>1535</v>
      </c>
      <c r="K1999" t="s">
        <v>1536</v>
      </c>
    </row>
    <row r="2000" spans="1:15" x14ac:dyDescent="0.35">
      <c r="A2000" t="str">
        <f>VLOOKUP(D2000,'[1]EA osa'!A9:F917,6,FALSE)</f>
        <v>Põhitegevuse kulud</v>
      </c>
      <c r="B2000" t="s">
        <v>611</v>
      </c>
      <c r="C2000">
        <v>51887</v>
      </c>
      <c r="D2000" s="1">
        <v>551100</v>
      </c>
      <c r="E2000" t="s">
        <v>611</v>
      </c>
      <c r="F2000" t="s">
        <v>306</v>
      </c>
      <c r="G2000" t="s">
        <v>307</v>
      </c>
      <c r="H2000" t="s">
        <v>158</v>
      </c>
      <c r="I2000" t="s">
        <v>159</v>
      </c>
      <c r="J2000" t="s">
        <v>1535</v>
      </c>
      <c r="K2000" t="s">
        <v>1536</v>
      </c>
    </row>
    <row r="2001" spans="1:11" x14ac:dyDescent="0.35">
      <c r="A2001" t="str">
        <f>VLOOKUP(D2001,'[1]EA osa'!A10:F918,6,FALSE)</f>
        <v>Põhitegevuse kulud</v>
      </c>
      <c r="B2001" t="s">
        <v>592</v>
      </c>
      <c r="C2001">
        <v>34737</v>
      </c>
      <c r="D2001" s="1">
        <v>551101</v>
      </c>
      <c r="E2001" t="s">
        <v>592</v>
      </c>
      <c r="F2001" t="s">
        <v>306</v>
      </c>
      <c r="G2001" t="s">
        <v>307</v>
      </c>
      <c r="H2001" t="s">
        <v>158</v>
      </c>
      <c r="I2001" t="s">
        <v>159</v>
      </c>
      <c r="J2001" t="s">
        <v>1535</v>
      </c>
      <c r="K2001" t="s">
        <v>1536</v>
      </c>
    </row>
    <row r="2002" spans="1:11" x14ac:dyDescent="0.35">
      <c r="A2002" t="str">
        <f>VLOOKUP(D2002,'[1]EA osa'!A11:F919,6,FALSE)</f>
        <v>Põhitegevuse kulud</v>
      </c>
      <c r="B2002" t="s">
        <v>586</v>
      </c>
      <c r="C2002">
        <v>688</v>
      </c>
      <c r="D2002" s="1">
        <v>551102</v>
      </c>
      <c r="E2002" t="s">
        <v>586</v>
      </c>
      <c r="F2002" t="s">
        <v>306</v>
      </c>
      <c r="G2002" t="s">
        <v>307</v>
      </c>
      <c r="H2002" t="s">
        <v>158</v>
      </c>
      <c r="I2002" t="s">
        <v>159</v>
      </c>
      <c r="J2002" t="s">
        <v>1535</v>
      </c>
      <c r="K2002" t="s">
        <v>1536</v>
      </c>
    </row>
    <row r="2003" spans="1:11" x14ac:dyDescent="0.35">
      <c r="A2003" t="str">
        <f>VLOOKUP(D2003,'[1]EA osa'!A12:F920,6,FALSE)</f>
        <v>Põhitegevuse kulud</v>
      </c>
      <c r="B2003" t="s">
        <v>257</v>
      </c>
      <c r="C2003">
        <v>7900</v>
      </c>
      <c r="D2003" s="1">
        <v>551104</v>
      </c>
      <c r="E2003" t="s">
        <v>257</v>
      </c>
      <c r="F2003" t="s">
        <v>306</v>
      </c>
      <c r="G2003" t="s">
        <v>307</v>
      </c>
      <c r="H2003" t="s">
        <v>158</v>
      </c>
      <c r="I2003" t="s">
        <v>159</v>
      </c>
      <c r="J2003" t="s">
        <v>1535</v>
      </c>
      <c r="K2003" t="s">
        <v>1536</v>
      </c>
    </row>
    <row r="2004" spans="1:11" x14ac:dyDescent="0.35">
      <c r="A2004" t="str">
        <f>VLOOKUP(D2004,'[1]EA osa'!A13:F921,6,FALSE)</f>
        <v>Põhitegevuse kulud</v>
      </c>
      <c r="B2004" t="s">
        <v>279</v>
      </c>
      <c r="C2004">
        <v>346</v>
      </c>
      <c r="D2004" s="1">
        <v>551105</v>
      </c>
      <c r="E2004" t="s">
        <v>279</v>
      </c>
      <c r="F2004" t="s">
        <v>306</v>
      </c>
      <c r="G2004" t="s">
        <v>307</v>
      </c>
      <c r="H2004" t="s">
        <v>158</v>
      </c>
      <c r="I2004" t="s">
        <v>159</v>
      </c>
      <c r="J2004" t="s">
        <v>1535</v>
      </c>
      <c r="K2004" t="s">
        <v>1536</v>
      </c>
    </row>
    <row r="2005" spans="1:11" x14ac:dyDescent="0.35">
      <c r="A2005" t="str">
        <f>VLOOKUP(D2005,'[1]EA osa'!A14:F922,6,FALSE)</f>
        <v>Põhitegevuse kulud</v>
      </c>
      <c r="B2005" t="s">
        <v>106</v>
      </c>
      <c r="C2005">
        <v>0</v>
      </c>
      <c r="D2005" s="1">
        <v>551106</v>
      </c>
      <c r="E2005" t="s">
        <v>106</v>
      </c>
      <c r="F2005" t="s">
        <v>306</v>
      </c>
      <c r="G2005" t="s">
        <v>307</v>
      </c>
      <c r="H2005" t="s">
        <v>158</v>
      </c>
      <c r="I2005" t="s">
        <v>159</v>
      </c>
      <c r="J2005" t="s">
        <v>1535</v>
      </c>
      <c r="K2005" t="s">
        <v>1536</v>
      </c>
    </row>
    <row r="2006" spans="1:11" x14ac:dyDescent="0.35">
      <c r="A2006" t="str">
        <f>VLOOKUP(D2006,'[1]EA osa'!A15:F923,6,FALSE)</f>
        <v>Põhitegevuse kulud</v>
      </c>
      <c r="B2006" t="s">
        <v>1036</v>
      </c>
      <c r="C2006">
        <v>620</v>
      </c>
      <c r="D2006" s="1">
        <v>551107</v>
      </c>
      <c r="E2006" t="s">
        <v>1036</v>
      </c>
      <c r="F2006" t="s">
        <v>306</v>
      </c>
      <c r="G2006" t="s">
        <v>307</v>
      </c>
      <c r="H2006" t="s">
        <v>158</v>
      </c>
      <c r="I2006" t="s">
        <v>159</v>
      </c>
      <c r="J2006" t="s">
        <v>1535</v>
      </c>
      <c r="K2006" t="s">
        <v>1536</v>
      </c>
    </row>
    <row r="2007" spans="1:11" x14ac:dyDescent="0.35">
      <c r="A2007" t="str">
        <f>VLOOKUP(D2007,'[1]EA osa'!A16:F924,6,FALSE)</f>
        <v>Põhitegevuse kulud</v>
      </c>
      <c r="B2007" t="s">
        <v>1537</v>
      </c>
      <c r="C2007">
        <v>24000</v>
      </c>
      <c r="D2007" s="1">
        <v>5511043</v>
      </c>
      <c r="E2007" t="s">
        <v>293</v>
      </c>
      <c r="F2007" t="s">
        <v>167</v>
      </c>
      <c r="G2007" t="s">
        <v>168</v>
      </c>
      <c r="H2007" t="s">
        <v>169</v>
      </c>
      <c r="I2007" t="s">
        <v>170</v>
      </c>
      <c r="J2007" t="s">
        <v>288</v>
      </c>
      <c r="K2007" t="s">
        <v>289</v>
      </c>
    </row>
    <row r="2008" spans="1:11" x14ac:dyDescent="0.35">
      <c r="A2008" t="str">
        <f>VLOOKUP(D2008,'[1]EA osa'!A17:F925,6,FALSE)</f>
        <v>Põhitegevuse kulud</v>
      </c>
      <c r="B2008" t="s">
        <v>290</v>
      </c>
      <c r="C2008">
        <v>45594</v>
      </c>
      <c r="D2008" s="1">
        <v>5511046</v>
      </c>
      <c r="E2008" t="s">
        <v>290</v>
      </c>
      <c r="F2008" t="s">
        <v>167</v>
      </c>
      <c r="G2008" t="s">
        <v>168</v>
      </c>
      <c r="H2008" t="s">
        <v>169</v>
      </c>
      <c r="I2008" t="s">
        <v>170</v>
      </c>
      <c r="J2008" t="s">
        <v>288</v>
      </c>
      <c r="K2008" t="s">
        <v>289</v>
      </c>
    </row>
    <row r="2009" spans="1:11" x14ac:dyDescent="0.35">
      <c r="A2009" t="str">
        <f>VLOOKUP(D2009,'[1]EA osa'!A18:F926,6,FALSE)</f>
        <v>Põhitegevuse kulud</v>
      </c>
      <c r="B2009" t="s">
        <v>611</v>
      </c>
      <c r="C2009">
        <v>36875</v>
      </c>
      <c r="D2009" s="1">
        <v>551100</v>
      </c>
      <c r="E2009" t="s">
        <v>611</v>
      </c>
      <c r="F2009" t="s">
        <v>167</v>
      </c>
      <c r="G2009" t="s">
        <v>168</v>
      </c>
      <c r="H2009" t="s">
        <v>169</v>
      </c>
      <c r="I2009" t="s">
        <v>170</v>
      </c>
      <c r="J2009" t="s">
        <v>288</v>
      </c>
      <c r="K2009" t="s">
        <v>289</v>
      </c>
    </row>
    <row r="2010" spans="1:11" x14ac:dyDescent="0.35">
      <c r="A2010" t="str">
        <f>VLOOKUP(D2010,'[1]EA osa'!A19:F927,6,FALSE)</f>
        <v>Põhitegevuse kulud</v>
      </c>
      <c r="B2010" t="s">
        <v>592</v>
      </c>
      <c r="C2010">
        <v>31542</v>
      </c>
      <c r="D2010" s="1">
        <v>551101</v>
      </c>
      <c r="E2010" t="s">
        <v>592</v>
      </c>
      <c r="F2010" t="s">
        <v>167</v>
      </c>
      <c r="G2010" t="s">
        <v>168</v>
      </c>
      <c r="H2010" t="s">
        <v>169</v>
      </c>
      <c r="I2010" t="s">
        <v>170</v>
      </c>
      <c r="J2010" t="s">
        <v>288</v>
      </c>
      <c r="K2010" t="s">
        <v>289</v>
      </c>
    </row>
    <row r="2011" spans="1:11" x14ac:dyDescent="0.35">
      <c r="A2011" t="str">
        <f>VLOOKUP(D2011,'[1]EA osa'!A20:F928,6,FALSE)</f>
        <v>Põhitegevuse kulud</v>
      </c>
      <c r="B2011" t="s">
        <v>586</v>
      </c>
      <c r="C2011">
        <v>8940</v>
      </c>
      <c r="D2011" s="1">
        <v>551102</v>
      </c>
      <c r="E2011" t="s">
        <v>586</v>
      </c>
      <c r="F2011" t="s">
        <v>167</v>
      </c>
      <c r="G2011" t="s">
        <v>168</v>
      </c>
      <c r="H2011" t="s">
        <v>169</v>
      </c>
      <c r="I2011" t="s">
        <v>170</v>
      </c>
      <c r="J2011" t="s">
        <v>288</v>
      </c>
      <c r="K2011" t="s">
        <v>289</v>
      </c>
    </row>
    <row r="2012" spans="1:11" x14ac:dyDescent="0.35">
      <c r="A2012" t="str">
        <f>VLOOKUP(D2012,'[1]EA osa'!A21:F929,6,FALSE)</f>
        <v>Põhitegevuse kulud</v>
      </c>
      <c r="B2012" t="s">
        <v>257</v>
      </c>
      <c r="C2012">
        <v>14650</v>
      </c>
      <c r="D2012" s="1">
        <v>551104</v>
      </c>
      <c r="E2012" t="s">
        <v>257</v>
      </c>
      <c r="F2012" t="s">
        <v>167</v>
      </c>
      <c r="G2012" t="s">
        <v>168</v>
      </c>
      <c r="H2012" t="s">
        <v>169</v>
      </c>
      <c r="I2012" t="s">
        <v>170</v>
      </c>
      <c r="J2012" t="s">
        <v>288</v>
      </c>
      <c r="K2012" t="s">
        <v>289</v>
      </c>
    </row>
    <row r="2013" spans="1:11" x14ac:dyDescent="0.35">
      <c r="A2013" t="str">
        <f>VLOOKUP(D2013,'[1]EA osa'!A22:F930,6,FALSE)</f>
        <v>Põhitegevuse kulud</v>
      </c>
      <c r="B2013" t="s">
        <v>279</v>
      </c>
      <c r="C2013">
        <v>551</v>
      </c>
      <c r="D2013" s="1">
        <v>551105</v>
      </c>
      <c r="E2013" t="s">
        <v>279</v>
      </c>
      <c r="F2013" t="s">
        <v>167</v>
      </c>
      <c r="G2013" t="s">
        <v>168</v>
      </c>
      <c r="H2013" t="s">
        <v>169</v>
      </c>
      <c r="I2013" t="s">
        <v>170</v>
      </c>
      <c r="J2013" t="s">
        <v>288</v>
      </c>
      <c r="K2013" t="s">
        <v>289</v>
      </c>
    </row>
    <row r="2014" spans="1:11" x14ac:dyDescent="0.35">
      <c r="A2014" t="str">
        <f>VLOOKUP(D2014,'[1]EA osa'!A23:F931,6,FALSE)</f>
        <v>Põhitegevuse kulud</v>
      </c>
      <c r="B2014" t="s">
        <v>106</v>
      </c>
      <c r="C2014">
        <v>92430</v>
      </c>
      <c r="D2014" s="1">
        <v>551106</v>
      </c>
      <c r="E2014" t="s">
        <v>106</v>
      </c>
      <c r="F2014" t="s">
        <v>167</v>
      </c>
      <c r="G2014" t="s">
        <v>168</v>
      </c>
      <c r="H2014" t="s">
        <v>169</v>
      </c>
      <c r="I2014" t="s">
        <v>170</v>
      </c>
      <c r="J2014" t="s">
        <v>288</v>
      </c>
      <c r="K2014" t="s">
        <v>289</v>
      </c>
    </row>
    <row r="2015" spans="1:11" x14ac:dyDescent="0.35">
      <c r="A2015" t="str">
        <f>VLOOKUP(D2015,'[1]EA osa'!A24:F932,6,FALSE)</f>
        <v>Põhitegevuse kulud</v>
      </c>
      <c r="B2015" t="s">
        <v>1036</v>
      </c>
      <c r="C2015">
        <v>990</v>
      </c>
      <c r="D2015" s="1">
        <v>551107</v>
      </c>
      <c r="E2015" t="s">
        <v>1036</v>
      </c>
      <c r="F2015" t="s">
        <v>167</v>
      </c>
      <c r="G2015" t="s">
        <v>168</v>
      </c>
      <c r="H2015" t="s">
        <v>169</v>
      </c>
      <c r="I2015" t="s">
        <v>170</v>
      </c>
      <c r="J2015" t="s">
        <v>288</v>
      </c>
      <c r="K2015" t="s">
        <v>289</v>
      </c>
    </row>
    <row r="2016" spans="1:11" x14ac:dyDescent="0.35">
      <c r="A2016" t="str">
        <f>VLOOKUP(D2016,'[1]EA osa'!A25:F933,6,FALSE)</f>
        <v>Põhitegevuse kulud</v>
      </c>
      <c r="B2016" t="s">
        <v>777</v>
      </c>
      <c r="C2016">
        <v>1000</v>
      </c>
      <c r="D2016" s="1">
        <v>551109</v>
      </c>
      <c r="E2016" t="s">
        <v>777</v>
      </c>
      <c r="F2016" t="s">
        <v>167</v>
      </c>
      <c r="G2016" t="s">
        <v>168</v>
      </c>
      <c r="H2016" t="s">
        <v>169</v>
      </c>
      <c r="I2016" t="s">
        <v>170</v>
      </c>
      <c r="J2016" t="s">
        <v>288</v>
      </c>
      <c r="K2016" t="s">
        <v>289</v>
      </c>
    </row>
    <row r="2017" spans="1:11" x14ac:dyDescent="0.35">
      <c r="A2017" t="str">
        <f>VLOOKUP(D2017,'[1]EA osa'!A26:F934,6,FALSE)</f>
        <v>Põhitegevuse kulud</v>
      </c>
      <c r="B2017" t="s">
        <v>222</v>
      </c>
      <c r="C2017">
        <v>14000</v>
      </c>
      <c r="D2017" s="1">
        <v>551108</v>
      </c>
      <c r="E2017" t="s">
        <v>222</v>
      </c>
      <c r="F2017" t="s">
        <v>232</v>
      </c>
      <c r="G2017" t="s">
        <v>233</v>
      </c>
      <c r="H2017" t="s">
        <v>234</v>
      </c>
      <c r="I2017" t="s">
        <v>235</v>
      </c>
      <c r="J2017" t="s">
        <v>1244</v>
      </c>
      <c r="K2017" t="s">
        <v>1245</v>
      </c>
    </row>
    <row r="2018" spans="1:11" x14ac:dyDescent="0.35">
      <c r="A2018" t="str">
        <f>VLOOKUP(D2018,'[1]EA osa'!A27:F935,6,FALSE)</f>
        <v>Põhitegevuse kulud</v>
      </c>
      <c r="B2018" t="s">
        <v>290</v>
      </c>
      <c r="C2018">
        <v>1576</v>
      </c>
      <c r="D2018" s="1">
        <v>5511046</v>
      </c>
      <c r="E2018" t="s">
        <v>290</v>
      </c>
      <c r="F2018" t="s">
        <v>215</v>
      </c>
      <c r="G2018" t="s">
        <v>216</v>
      </c>
      <c r="H2018" t="s">
        <v>112</v>
      </c>
      <c r="I2018" t="s">
        <v>113</v>
      </c>
      <c r="J2018" t="s">
        <v>1538</v>
      </c>
      <c r="K2018" t="s">
        <v>1539</v>
      </c>
    </row>
    <row r="2019" spans="1:11" x14ac:dyDescent="0.35">
      <c r="A2019" t="str">
        <f>VLOOKUP(D2019,'[1]EA osa'!A28:F936,6,FALSE)</f>
        <v>Põhitegevuse kulud</v>
      </c>
      <c r="B2019" t="s">
        <v>293</v>
      </c>
      <c r="C2019">
        <v>3000</v>
      </c>
      <c r="D2019" s="1">
        <v>5511043</v>
      </c>
      <c r="E2019" t="s">
        <v>293</v>
      </c>
      <c r="F2019" t="s">
        <v>215</v>
      </c>
      <c r="G2019" t="s">
        <v>216</v>
      </c>
      <c r="H2019" t="s">
        <v>112</v>
      </c>
      <c r="I2019" t="s">
        <v>113</v>
      </c>
      <c r="J2019" t="s">
        <v>1538</v>
      </c>
      <c r="K2019" t="s">
        <v>1539</v>
      </c>
    </row>
    <row r="2020" spans="1:11" x14ac:dyDescent="0.35">
      <c r="A2020" t="str">
        <f>VLOOKUP(D2020,'[1]EA osa'!A29:F937,6,FALSE)</f>
        <v>Põhitegevuse kulud</v>
      </c>
      <c r="B2020" t="s">
        <v>592</v>
      </c>
      <c r="C2020">
        <v>2900</v>
      </c>
      <c r="D2020" s="1">
        <v>551101</v>
      </c>
      <c r="E2020" t="s">
        <v>592</v>
      </c>
      <c r="F2020" t="s">
        <v>215</v>
      </c>
      <c r="G2020" t="s">
        <v>216</v>
      </c>
      <c r="H2020" t="s">
        <v>112</v>
      </c>
      <c r="I2020" t="s">
        <v>113</v>
      </c>
      <c r="J2020" t="s">
        <v>1538</v>
      </c>
      <c r="K2020" t="s">
        <v>1539</v>
      </c>
    </row>
    <row r="2021" spans="1:11" x14ac:dyDescent="0.35">
      <c r="A2021" t="str">
        <f>VLOOKUP(D2021,'[1]EA osa'!A30:F938,6,FALSE)</f>
        <v>Põhitegevuse kulud</v>
      </c>
      <c r="B2021" t="s">
        <v>257</v>
      </c>
      <c r="C2021">
        <v>3400</v>
      </c>
      <c r="D2021" s="1">
        <v>551104</v>
      </c>
      <c r="E2021" t="s">
        <v>257</v>
      </c>
      <c r="F2021" t="s">
        <v>215</v>
      </c>
      <c r="G2021" t="s">
        <v>216</v>
      </c>
      <c r="H2021" t="s">
        <v>112</v>
      </c>
      <c r="I2021" t="s">
        <v>113</v>
      </c>
      <c r="J2021" t="s">
        <v>1538</v>
      </c>
      <c r="K2021" t="s">
        <v>1539</v>
      </c>
    </row>
    <row r="2022" spans="1:11" x14ac:dyDescent="0.35">
      <c r="A2022" t="str">
        <f>VLOOKUP(D2022,'[1]EA osa'!A31:F939,6,FALSE)</f>
        <v>Põhitegevuse kulud</v>
      </c>
      <c r="B2022" t="s">
        <v>279</v>
      </c>
      <c r="C2022">
        <v>346</v>
      </c>
      <c r="D2022" s="1">
        <v>551105</v>
      </c>
      <c r="E2022" t="s">
        <v>279</v>
      </c>
      <c r="F2022" t="s">
        <v>215</v>
      </c>
      <c r="G2022" t="s">
        <v>216</v>
      </c>
      <c r="H2022" t="s">
        <v>112</v>
      </c>
      <c r="I2022" t="s">
        <v>113</v>
      </c>
      <c r="J2022" t="s">
        <v>1538</v>
      </c>
      <c r="K2022" t="s">
        <v>1539</v>
      </c>
    </row>
    <row r="2023" spans="1:11" x14ac:dyDescent="0.35">
      <c r="A2023" t="str">
        <f>VLOOKUP(D2023,'[1]EA osa'!A32:F940,6,FALSE)</f>
        <v>Põhitegevuse kulud</v>
      </c>
      <c r="B2023" t="s">
        <v>1036</v>
      </c>
      <c r="C2023">
        <v>35</v>
      </c>
      <c r="D2023" s="1">
        <v>551107</v>
      </c>
      <c r="E2023" t="s">
        <v>1036</v>
      </c>
      <c r="F2023" t="s">
        <v>215</v>
      </c>
      <c r="G2023" t="s">
        <v>216</v>
      </c>
      <c r="H2023" t="s">
        <v>112</v>
      </c>
      <c r="I2023" t="s">
        <v>113</v>
      </c>
      <c r="J2023" t="s">
        <v>1538</v>
      </c>
      <c r="K2023" t="s">
        <v>1539</v>
      </c>
    </row>
    <row r="2024" spans="1:11" x14ac:dyDescent="0.35">
      <c r="A2024" t="str">
        <f>VLOOKUP(D2024,'[1]EA osa'!A33:F941,6,FALSE)</f>
        <v>Põhitegevuse tulud</v>
      </c>
      <c r="B2024" t="s">
        <v>131</v>
      </c>
      <c r="C2024">
        <v>0</v>
      </c>
      <c r="D2024" s="1">
        <v>35000006</v>
      </c>
      <c r="E2024" t="s">
        <v>131</v>
      </c>
      <c r="F2024" t="s">
        <v>299</v>
      </c>
      <c r="G2024" t="s">
        <v>300</v>
      </c>
      <c r="H2024" t="s">
        <v>32</v>
      </c>
      <c r="I2024" t="s">
        <v>33</v>
      </c>
    </row>
    <row r="2025" spans="1:11" x14ac:dyDescent="0.35">
      <c r="A2025" t="str">
        <f>VLOOKUP(D2025,'[1]EA osa'!A34:F942,6,FALSE)</f>
        <v>Põhitegevuse kulud</v>
      </c>
      <c r="B2025" t="s">
        <v>462</v>
      </c>
      <c r="C2025">
        <v>60</v>
      </c>
      <c r="D2025" s="1">
        <v>452800</v>
      </c>
      <c r="E2025" t="s">
        <v>462</v>
      </c>
      <c r="F2025" t="s">
        <v>299</v>
      </c>
      <c r="G2025" t="s">
        <v>300</v>
      </c>
      <c r="H2025" t="s">
        <v>32</v>
      </c>
      <c r="I2025" t="s">
        <v>33</v>
      </c>
    </row>
    <row r="2026" spans="1:11" x14ac:dyDescent="0.35">
      <c r="A2026" t="str">
        <f>VLOOKUP(D2026,'[1]EA osa'!A35:F943,6,FALSE)</f>
        <v>Põhitegevuse kulud</v>
      </c>
      <c r="B2026" t="s">
        <v>746</v>
      </c>
      <c r="C2026">
        <v>180</v>
      </c>
      <c r="D2026" s="1">
        <v>552400</v>
      </c>
      <c r="E2026" t="s">
        <v>746</v>
      </c>
      <c r="F2026" t="s">
        <v>299</v>
      </c>
      <c r="G2026" t="s">
        <v>300</v>
      </c>
      <c r="H2026" t="s">
        <v>32</v>
      </c>
      <c r="I2026" t="s">
        <v>33</v>
      </c>
    </row>
    <row r="2027" spans="1:11" x14ac:dyDescent="0.35">
      <c r="A2027" t="str">
        <f>VLOOKUP(D2027,'[1]EA osa'!A36:F944,6,FALSE)</f>
        <v>Põhitegevuse kulud</v>
      </c>
      <c r="B2027" t="s">
        <v>1540</v>
      </c>
      <c r="C2027">
        <v>2000</v>
      </c>
      <c r="D2027" s="1">
        <v>551500</v>
      </c>
      <c r="E2027" t="s">
        <v>53</v>
      </c>
      <c r="F2027" t="s">
        <v>299</v>
      </c>
      <c r="G2027" t="s">
        <v>300</v>
      </c>
      <c r="H2027" t="s">
        <v>32</v>
      </c>
      <c r="I2027" t="s">
        <v>33</v>
      </c>
    </row>
    <row r="2028" spans="1:11" x14ac:dyDescent="0.35">
      <c r="A2028" t="str">
        <f>VLOOKUP(D2028,'[1]EA osa'!A37:F945,6,FALSE)</f>
        <v>Põhitegevuse kulud</v>
      </c>
      <c r="B2028" t="s">
        <v>1541</v>
      </c>
      <c r="C2028">
        <v>1600</v>
      </c>
      <c r="D2028" s="1">
        <v>550400</v>
      </c>
      <c r="E2028" t="s">
        <v>37</v>
      </c>
      <c r="F2028" t="s">
        <v>299</v>
      </c>
      <c r="G2028" t="s">
        <v>300</v>
      </c>
      <c r="H2028" t="s">
        <v>32</v>
      </c>
      <c r="I2028" t="s">
        <v>33</v>
      </c>
    </row>
    <row r="2029" spans="1:11" x14ac:dyDescent="0.35">
      <c r="A2029" t="str">
        <f>VLOOKUP(D2029,'[1]EA osa'!A38:F946,6,FALSE)</f>
        <v>Põhitegevuse kulud</v>
      </c>
      <c r="B2029" t="s">
        <v>39</v>
      </c>
      <c r="C2029">
        <v>5242</v>
      </c>
      <c r="D2029" s="1">
        <v>552590</v>
      </c>
      <c r="E2029" t="s">
        <v>39</v>
      </c>
      <c r="F2029" t="s">
        <v>299</v>
      </c>
      <c r="G2029" t="s">
        <v>300</v>
      </c>
      <c r="H2029" t="s">
        <v>32</v>
      </c>
      <c r="I2029" t="s">
        <v>33</v>
      </c>
    </row>
    <row r="2030" spans="1:11" x14ac:dyDescent="0.35">
      <c r="A2030" t="str">
        <f>VLOOKUP(D2030,'[1]EA osa'!A39:F947,6,FALSE)</f>
        <v>Põhitegevuse kulud</v>
      </c>
      <c r="B2030" t="s">
        <v>53</v>
      </c>
      <c r="C2030">
        <v>3222</v>
      </c>
      <c r="D2030" s="1">
        <v>551500</v>
      </c>
      <c r="E2030" t="s">
        <v>53</v>
      </c>
      <c r="F2030" t="s">
        <v>299</v>
      </c>
      <c r="G2030" t="s">
        <v>300</v>
      </c>
      <c r="H2030" t="s">
        <v>32</v>
      </c>
      <c r="I2030" t="s">
        <v>33</v>
      </c>
    </row>
    <row r="2031" spans="1:11" x14ac:dyDescent="0.35">
      <c r="A2031" t="str">
        <f>VLOOKUP(D2031,'[1]EA osa'!A40:F948,6,FALSE)</f>
        <v>Põhitegevuse kulud</v>
      </c>
      <c r="B2031" t="s">
        <v>387</v>
      </c>
      <c r="C2031">
        <v>6250</v>
      </c>
      <c r="D2031" s="1">
        <v>552440</v>
      </c>
      <c r="E2031" t="s">
        <v>387</v>
      </c>
      <c r="F2031" t="s">
        <v>299</v>
      </c>
      <c r="G2031" t="s">
        <v>300</v>
      </c>
      <c r="H2031" t="s">
        <v>32</v>
      </c>
      <c r="I2031" t="s">
        <v>33</v>
      </c>
    </row>
    <row r="2032" spans="1:11" x14ac:dyDescent="0.35">
      <c r="A2032" t="str">
        <f>VLOOKUP(D2032,'[1]EA osa'!A41:F949,6,FALSE)</f>
        <v>Põhitegevuse kulud</v>
      </c>
      <c r="B2032" t="s">
        <v>223</v>
      </c>
      <c r="C2032">
        <v>1090</v>
      </c>
      <c r="D2032" s="1">
        <v>551590</v>
      </c>
      <c r="E2032" t="s">
        <v>223</v>
      </c>
      <c r="F2032" t="s">
        <v>299</v>
      </c>
      <c r="G2032" t="s">
        <v>300</v>
      </c>
      <c r="H2032" t="s">
        <v>32</v>
      </c>
      <c r="I2032" t="s">
        <v>33</v>
      </c>
    </row>
    <row r="2033" spans="1:9" x14ac:dyDescent="0.35">
      <c r="A2033" t="str">
        <f>VLOOKUP(D2033,'[1]EA osa'!A42:F950,6,FALSE)</f>
        <v>Põhitegevuse kulud</v>
      </c>
      <c r="B2033" t="s">
        <v>887</v>
      </c>
      <c r="C2033">
        <v>741</v>
      </c>
      <c r="D2033" s="1">
        <v>551308</v>
      </c>
      <c r="E2033" t="s">
        <v>389</v>
      </c>
      <c r="F2033" t="s">
        <v>299</v>
      </c>
      <c r="G2033" t="s">
        <v>300</v>
      </c>
      <c r="H2033" t="s">
        <v>32</v>
      </c>
      <c r="I2033" t="s">
        <v>33</v>
      </c>
    </row>
    <row r="2034" spans="1:9" x14ac:dyDescent="0.35">
      <c r="A2034" t="str">
        <f>VLOOKUP(D2034,'[1]EA osa'!A43:F951,6,FALSE)</f>
        <v>Põhitegevuse kulud</v>
      </c>
      <c r="B2034" t="s">
        <v>218</v>
      </c>
      <c r="C2034">
        <v>1350</v>
      </c>
      <c r="D2034" s="1">
        <v>552230</v>
      </c>
      <c r="E2034" t="s">
        <v>218</v>
      </c>
      <c r="F2034" t="s">
        <v>299</v>
      </c>
      <c r="G2034" t="s">
        <v>300</v>
      </c>
      <c r="H2034" t="s">
        <v>32</v>
      </c>
      <c r="I2034" t="s">
        <v>33</v>
      </c>
    </row>
    <row r="2035" spans="1:9" x14ac:dyDescent="0.35">
      <c r="A2035" t="str">
        <f>VLOOKUP(D2035,'[1]EA osa'!A44:F952,6,FALSE)</f>
        <v>Põhitegevuse kulud</v>
      </c>
      <c r="B2035" t="s">
        <v>458</v>
      </c>
      <c r="C2035">
        <v>740</v>
      </c>
      <c r="D2035" s="1">
        <v>552200</v>
      </c>
      <c r="E2035" t="s">
        <v>458</v>
      </c>
      <c r="F2035" t="s">
        <v>299</v>
      </c>
      <c r="G2035" t="s">
        <v>300</v>
      </c>
      <c r="H2035" t="s">
        <v>32</v>
      </c>
      <c r="I2035" t="s">
        <v>33</v>
      </c>
    </row>
    <row r="2036" spans="1:9" x14ac:dyDescent="0.35">
      <c r="A2036" t="str">
        <f>VLOOKUP(D2036,'[1]EA osa'!A45:F953,6,FALSE)</f>
        <v>Põhitegevuse kulud</v>
      </c>
      <c r="B2036" t="s">
        <v>798</v>
      </c>
      <c r="C2036">
        <v>785</v>
      </c>
      <c r="D2036" s="1">
        <v>551307</v>
      </c>
      <c r="E2036" t="s">
        <v>798</v>
      </c>
      <c r="F2036" t="s">
        <v>299</v>
      </c>
      <c r="G2036" t="s">
        <v>300</v>
      </c>
      <c r="H2036" t="s">
        <v>32</v>
      </c>
      <c r="I2036" t="s">
        <v>33</v>
      </c>
    </row>
    <row r="2037" spans="1:9" x14ac:dyDescent="0.35">
      <c r="A2037" t="str">
        <f>VLOOKUP(D2037,'[1]EA osa'!A46:F954,6,FALSE)</f>
        <v>Põhitegevuse kulud</v>
      </c>
      <c r="B2037" t="s">
        <v>272</v>
      </c>
      <c r="C2037">
        <v>950</v>
      </c>
      <c r="D2037" s="1">
        <v>551303</v>
      </c>
      <c r="E2037" t="s">
        <v>272</v>
      </c>
      <c r="F2037" t="s">
        <v>299</v>
      </c>
      <c r="G2037" t="s">
        <v>300</v>
      </c>
      <c r="H2037" t="s">
        <v>32</v>
      </c>
      <c r="I2037" t="s">
        <v>33</v>
      </c>
    </row>
    <row r="2038" spans="1:9" x14ac:dyDescent="0.35">
      <c r="A2038" t="str">
        <f>VLOOKUP(D2038,'[1]EA osa'!A47:F955,6,FALSE)</f>
        <v>Põhitegevuse kulud</v>
      </c>
      <c r="B2038" t="s">
        <v>1041</v>
      </c>
      <c r="C2038">
        <v>1446</v>
      </c>
      <c r="D2038" s="1">
        <v>551300</v>
      </c>
      <c r="E2038" t="s">
        <v>412</v>
      </c>
      <c r="F2038" t="s">
        <v>299</v>
      </c>
      <c r="G2038" t="s">
        <v>300</v>
      </c>
      <c r="H2038" t="s">
        <v>32</v>
      </c>
      <c r="I2038" t="s">
        <v>33</v>
      </c>
    </row>
    <row r="2039" spans="1:9" x14ac:dyDescent="0.35">
      <c r="A2039" t="str">
        <f>VLOOKUP(D2039,'[1]EA osa'!A48:F956,6,FALSE)</f>
        <v>Põhitegevuse kulud</v>
      </c>
      <c r="B2039" t="s">
        <v>774</v>
      </c>
      <c r="C2039">
        <v>570</v>
      </c>
      <c r="D2039" s="1">
        <v>550060</v>
      </c>
      <c r="E2039" t="s">
        <v>774</v>
      </c>
      <c r="F2039" t="s">
        <v>299</v>
      </c>
      <c r="G2039" t="s">
        <v>300</v>
      </c>
      <c r="H2039" t="s">
        <v>32</v>
      </c>
      <c r="I2039" t="s">
        <v>33</v>
      </c>
    </row>
    <row r="2040" spans="1:9" x14ac:dyDescent="0.35">
      <c r="A2040" t="str">
        <f>VLOOKUP(D2040,'[1]EA osa'!A49:F957,6,FALSE)</f>
        <v>Põhitegevuse kulud</v>
      </c>
      <c r="B2040" t="s">
        <v>810</v>
      </c>
      <c r="C2040">
        <v>479</v>
      </c>
      <c r="D2040" s="1">
        <v>550041</v>
      </c>
      <c r="E2040" t="s">
        <v>810</v>
      </c>
      <c r="F2040" t="s">
        <v>299</v>
      </c>
      <c r="G2040" t="s">
        <v>300</v>
      </c>
      <c r="H2040" t="s">
        <v>32</v>
      </c>
      <c r="I2040" t="s">
        <v>33</v>
      </c>
    </row>
    <row r="2041" spans="1:9" x14ac:dyDescent="0.35">
      <c r="A2041" t="str">
        <f>VLOOKUP(D2041,'[1]EA osa'!A50:F958,6,FALSE)</f>
        <v>Põhitegevuse kulud</v>
      </c>
      <c r="B2041" t="s">
        <v>375</v>
      </c>
      <c r="C2041">
        <v>620</v>
      </c>
      <c r="D2041" s="1">
        <v>550040</v>
      </c>
      <c r="E2041" t="s">
        <v>375</v>
      </c>
      <c r="F2041" t="s">
        <v>299</v>
      </c>
      <c r="G2041" t="s">
        <v>300</v>
      </c>
      <c r="H2041" t="s">
        <v>32</v>
      </c>
      <c r="I2041" t="s">
        <v>33</v>
      </c>
    </row>
    <row r="2042" spans="1:9" x14ac:dyDescent="0.35">
      <c r="A2042" t="str">
        <f>VLOOKUP(D2042,'[1]EA osa'!A51:F959,6,FALSE)</f>
        <v>Põhitegevuse kulud</v>
      </c>
      <c r="B2042" t="s">
        <v>926</v>
      </c>
      <c r="C2042">
        <v>209</v>
      </c>
      <c r="D2042" s="1">
        <v>550011</v>
      </c>
      <c r="E2042" t="s">
        <v>926</v>
      </c>
      <c r="F2042" t="s">
        <v>299</v>
      </c>
      <c r="G2042" t="s">
        <v>300</v>
      </c>
      <c r="H2042" t="s">
        <v>32</v>
      </c>
      <c r="I2042" t="s">
        <v>33</v>
      </c>
    </row>
    <row r="2043" spans="1:9" x14ac:dyDescent="0.35">
      <c r="A2043" t="str">
        <f>VLOOKUP(D2043,'[1]EA osa'!A52:F960,6,FALSE)</f>
        <v>Põhitegevuse kulud</v>
      </c>
      <c r="B2043" t="s">
        <v>29</v>
      </c>
      <c r="C2043">
        <v>128</v>
      </c>
      <c r="D2043" s="1">
        <v>550302</v>
      </c>
      <c r="E2043" t="s">
        <v>29</v>
      </c>
      <c r="F2043" t="s">
        <v>299</v>
      </c>
      <c r="G2043" t="s">
        <v>300</v>
      </c>
      <c r="H2043" t="s">
        <v>32</v>
      </c>
      <c r="I2043" t="s">
        <v>33</v>
      </c>
    </row>
    <row r="2044" spans="1:9" x14ac:dyDescent="0.35">
      <c r="A2044" t="str">
        <f>VLOOKUP(D2044,'[1]EA osa'!A53:F961,6,FALSE)</f>
        <v>Põhitegevuse kulud</v>
      </c>
      <c r="B2044" t="s">
        <v>409</v>
      </c>
      <c r="C2044">
        <v>140</v>
      </c>
      <c r="D2044" s="1">
        <v>550099</v>
      </c>
      <c r="E2044" t="s">
        <v>409</v>
      </c>
      <c r="F2044" t="s">
        <v>299</v>
      </c>
      <c r="G2044" t="s">
        <v>300</v>
      </c>
      <c r="H2044" t="s">
        <v>32</v>
      </c>
      <c r="I2044" t="s">
        <v>33</v>
      </c>
    </row>
    <row r="2045" spans="1:9" x14ac:dyDescent="0.35">
      <c r="A2045" t="str">
        <f>VLOOKUP(D2045,'[1]EA osa'!A54:F962,6,FALSE)</f>
        <v>Põhitegevuse kulud</v>
      </c>
      <c r="B2045" t="s">
        <v>811</v>
      </c>
      <c r="C2045">
        <v>444</v>
      </c>
      <c r="D2045" s="1">
        <v>550010</v>
      </c>
      <c r="E2045" t="s">
        <v>811</v>
      </c>
      <c r="F2045" t="s">
        <v>299</v>
      </c>
      <c r="G2045" t="s">
        <v>300</v>
      </c>
      <c r="H2045" t="s">
        <v>32</v>
      </c>
      <c r="I2045" t="s">
        <v>33</v>
      </c>
    </row>
    <row r="2046" spans="1:9" x14ac:dyDescent="0.35">
      <c r="A2046" t="str">
        <f>VLOOKUP(D2046,'[1]EA osa'!A55:F963,6,FALSE)</f>
        <v>Põhitegevuse kulud</v>
      </c>
      <c r="B2046" t="s">
        <v>885</v>
      </c>
      <c r="C2046">
        <v>831</v>
      </c>
      <c r="D2046" s="1">
        <v>550002</v>
      </c>
      <c r="E2046" t="s">
        <v>885</v>
      </c>
      <c r="F2046" t="s">
        <v>299</v>
      </c>
      <c r="G2046" t="s">
        <v>300</v>
      </c>
      <c r="H2046" t="s">
        <v>32</v>
      </c>
      <c r="I2046" t="s">
        <v>33</v>
      </c>
    </row>
    <row r="2047" spans="1:9" x14ac:dyDescent="0.35">
      <c r="A2047" t="str">
        <f>VLOOKUP(D2047,'[1]EA osa'!A56:F964,6,FALSE)</f>
        <v>Põhitegevuse kulud</v>
      </c>
      <c r="B2047" t="s">
        <v>768</v>
      </c>
      <c r="C2047">
        <v>918</v>
      </c>
      <c r="D2047" s="1">
        <v>550001</v>
      </c>
      <c r="E2047" t="s">
        <v>768</v>
      </c>
      <c r="F2047" t="s">
        <v>299</v>
      </c>
      <c r="G2047" t="s">
        <v>300</v>
      </c>
      <c r="H2047" t="s">
        <v>32</v>
      </c>
      <c r="I2047" t="s">
        <v>33</v>
      </c>
    </row>
    <row r="2048" spans="1:9" x14ac:dyDescent="0.35">
      <c r="A2048" t="str">
        <f>VLOOKUP(D2048,'[1]EA osa'!A57:F965,6,FALSE)</f>
        <v>Põhitegevuse kulud</v>
      </c>
      <c r="B2048" t="s">
        <v>812</v>
      </c>
      <c r="C2048">
        <v>1615</v>
      </c>
      <c r="D2048" s="1">
        <v>550000</v>
      </c>
      <c r="E2048" t="s">
        <v>812</v>
      </c>
      <c r="F2048" t="s">
        <v>299</v>
      </c>
      <c r="G2048" t="s">
        <v>300</v>
      </c>
      <c r="H2048" t="s">
        <v>32</v>
      </c>
      <c r="I2048" t="s">
        <v>33</v>
      </c>
    </row>
    <row r="2049" spans="1:9" x14ac:dyDescent="0.35">
      <c r="A2049" t="str">
        <f>VLOOKUP(D2049,'[1]EA osa'!A58:F966,6,FALSE)</f>
        <v>Põhitegevuse kulud</v>
      </c>
      <c r="B2049" t="s">
        <v>458</v>
      </c>
      <c r="C2049">
        <v>129</v>
      </c>
      <c r="D2049" s="1">
        <v>552200</v>
      </c>
      <c r="E2049" t="s">
        <v>458</v>
      </c>
      <c r="F2049" t="s">
        <v>115</v>
      </c>
      <c r="G2049" t="s">
        <v>116</v>
      </c>
      <c r="H2049" t="s">
        <v>70</v>
      </c>
      <c r="I2049" t="s">
        <v>71</v>
      </c>
    </row>
    <row r="2050" spans="1:9" x14ac:dyDescent="0.35">
      <c r="A2050" t="str">
        <f>VLOOKUP(D2050,'[1]EA osa'!A59:F967,6,FALSE)</f>
        <v>Põhitegevuse kulud</v>
      </c>
      <c r="B2050" t="s">
        <v>885</v>
      </c>
      <c r="C2050">
        <v>381</v>
      </c>
      <c r="D2050" s="1">
        <v>550002</v>
      </c>
      <c r="E2050" t="s">
        <v>885</v>
      </c>
      <c r="F2050" t="s">
        <v>115</v>
      </c>
      <c r="G2050" t="s">
        <v>116</v>
      </c>
      <c r="H2050" t="s">
        <v>70</v>
      </c>
      <c r="I2050" t="s">
        <v>71</v>
      </c>
    </row>
    <row r="2051" spans="1:9" x14ac:dyDescent="0.35">
      <c r="A2051" t="str">
        <f>VLOOKUP(D2051,'[1]EA osa'!A60:F968,6,FALSE)</f>
        <v>Põhitegevuse kulud</v>
      </c>
      <c r="B2051" t="s">
        <v>76</v>
      </c>
      <c r="C2051">
        <v>137</v>
      </c>
      <c r="D2051" s="1">
        <v>552520</v>
      </c>
      <c r="E2051" t="s">
        <v>76</v>
      </c>
      <c r="F2051" t="s">
        <v>115</v>
      </c>
      <c r="G2051" t="s">
        <v>116</v>
      </c>
      <c r="H2051" t="s">
        <v>70</v>
      </c>
      <c r="I2051" t="s">
        <v>71</v>
      </c>
    </row>
    <row r="2052" spans="1:9" x14ac:dyDescent="0.35">
      <c r="A2052" t="str">
        <f>VLOOKUP(D2052,'[1]EA osa'!A61:F969,6,FALSE)</f>
        <v>Põhitegevuse kulud</v>
      </c>
      <c r="B2052" t="s">
        <v>387</v>
      </c>
      <c r="C2052">
        <v>10707</v>
      </c>
      <c r="D2052" s="1">
        <v>552440</v>
      </c>
      <c r="E2052" t="s">
        <v>387</v>
      </c>
      <c r="F2052" t="s">
        <v>115</v>
      </c>
      <c r="G2052" t="s">
        <v>116</v>
      </c>
      <c r="H2052" t="s">
        <v>70</v>
      </c>
      <c r="I2052" t="s">
        <v>71</v>
      </c>
    </row>
    <row r="2053" spans="1:9" x14ac:dyDescent="0.35">
      <c r="A2053" t="str">
        <f>VLOOKUP(D2053,'[1]EA osa'!A62:F970,6,FALSE)</f>
        <v>Põhitegevuse kulud</v>
      </c>
      <c r="B2053" t="s">
        <v>218</v>
      </c>
      <c r="C2053">
        <v>1938</v>
      </c>
      <c r="D2053" s="1">
        <v>552230</v>
      </c>
      <c r="E2053" t="s">
        <v>218</v>
      </c>
      <c r="F2053" t="s">
        <v>115</v>
      </c>
      <c r="G2053" t="s">
        <v>116</v>
      </c>
      <c r="H2053" t="s">
        <v>70</v>
      </c>
      <c r="I2053" t="s">
        <v>71</v>
      </c>
    </row>
    <row r="2054" spans="1:9" x14ac:dyDescent="0.35">
      <c r="A2054" t="str">
        <f>VLOOKUP(D2054,'[1]EA osa'!A63:F971,6,FALSE)</f>
        <v>Põhitegevuse kulud</v>
      </c>
      <c r="B2054" t="s">
        <v>723</v>
      </c>
      <c r="C2054">
        <v>113487</v>
      </c>
      <c r="D2054" s="1">
        <v>552110</v>
      </c>
      <c r="E2054" t="s">
        <v>723</v>
      </c>
      <c r="F2054" t="s">
        <v>115</v>
      </c>
      <c r="G2054" t="s">
        <v>116</v>
      </c>
      <c r="H2054" t="s">
        <v>70</v>
      </c>
      <c r="I2054" t="s">
        <v>71</v>
      </c>
    </row>
    <row r="2055" spans="1:9" x14ac:dyDescent="0.35">
      <c r="A2055" t="str">
        <f>VLOOKUP(D2055,'[1]EA osa'!A64:F972,6,FALSE)</f>
        <v>Põhitegevuse kulud</v>
      </c>
      <c r="B2055" t="s">
        <v>37</v>
      </c>
      <c r="C2055">
        <v>7515</v>
      </c>
      <c r="D2055" s="1">
        <v>550400</v>
      </c>
      <c r="E2055" t="s">
        <v>37</v>
      </c>
      <c r="F2055" t="s">
        <v>115</v>
      </c>
      <c r="G2055" t="s">
        <v>116</v>
      </c>
      <c r="H2055" t="s">
        <v>70</v>
      </c>
      <c r="I2055" t="s">
        <v>71</v>
      </c>
    </row>
    <row r="2056" spans="1:9" x14ac:dyDescent="0.35">
      <c r="A2056" t="str">
        <f>VLOOKUP(D2056,'[1]EA osa'!A65:F973,6,FALSE)</f>
        <v>Põhitegevuse kulud</v>
      </c>
      <c r="B2056" t="s">
        <v>223</v>
      </c>
      <c r="C2056">
        <v>959</v>
      </c>
      <c r="D2056" s="1">
        <v>551590</v>
      </c>
      <c r="E2056" t="s">
        <v>223</v>
      </c>
      <c r="F2056" t="s">
        <v>115</v>
      </c>
      <c r="G2056" t="s">
        <v>116</v>
      </c>
      <c r="H2056" t="s">
        <v>70</v>
      </c>
      <c r="I2056" t="s">
        <v>71</v>
      </c>
    </row>
    <row r="2057" spans="1:9" x14ac:dyDescent="0.35">
      <c r="A2057" t="str">
        <f>VLOOKUP(D2057,'[1]EA osa'!A66:F974,6,FALSE)</f>
        <v>Põhitegevuse kulud</v>
      </c>
      <c r="B2057" t="s">
        <v>359</v>
      </c>
      <c r="C2057">
        <v>6131</v>
      </c>
      <c r="D2057" s="1">
        <v>551460</v>
      </c>
      <c r="E2057" t="s">
        <v>400</v>
      </c>
      <c r="F2057" t="s">
        <v>115</v>
      </c>
      <c r="G2057" t="s">
        <v>116</v>
      </c>
      <c r="H2057" t="s">
        <v>70</v>
      </c>
      <c r="I2057" t="s">
        <v>71</v>
      </c>
    </row>
    <row r="2058" spans="1:9" x14ac:dyDescent="0.35">
      <c r="A2058" t="str">
        <f>VLOOKUP(D2058,'[1]EA osa'!A67:F975,6,FALSE)</f>
        <v>Põhitegevuse kulud</v>
      </c>
      <c r="B2058" t="s">
        <v>409</v>
      </c>
      <c r="C2058">
        <v>984</v>
      </c>
      <c r="D2058" s="1">
        <v>550099</v>
      </c>
      <c r="E2058" t="s">
        <v>409</v>
      </c>
      <c r="F2058" t="s">
        <v>115</v>
      </c>
      <c r="G2058" t="s">
        <v>116</v>
      </c>
      <c r="H2058" t="s">
        <v>70</v>
      </c>
      <c r="I2058" t="s">
        <v>71</v>
      </c>
    </row>
    <row r="2059" spans="1:9" x14ac:dyDescent="0.35">
      <c r="A2059" t="str">
        <f>VLOOKUP(D2059,'[1]EA osa'!A68:F976,6,FALSE)</f>
        <v>Põhitegevuse kulud</v>
      </c>
      <c r="B2059" t="s">
        <v>53</v>
      </c>
      <c r="C2059">
        <v>6566</v>
      </c>
      <c r="D2059" s="1">
        <v>551500</v>
      </c>
      <c r="E2059" t="s">
        <v>53</v>
      </c>
      <c r="F2059" t="s">
        <v>115</v>
      </c>
      <c r="G2059" t="s">
        <v>116</v>
      </c>
      <c r="H2059" t="s">
        <v>70</v>
      </c>
      <c r="I2059" t="s">
        <v>71</v>
      </c>
    </row>
    <row r="2060" spans="1:9" x14ac:dyDescent="0.35">
      <c r="A2060" t="str">
        <f>VLOOKUP(D2060,'[1]EA osa'!A69:F977,6,FALSE)</f>
        <v>Põhitegevuse kulud</v>
      </c>
      <c r="B2060" t="s">
        <v>389</v>
      </c>
      <c r="C2060">
        <v>570</v>
      </c>
      <c r="D2060" s="1">
        <v>551308</v>
      </c>
      <c r="E2060" t="s">
        <v>389</v>
      </c>
      <c r="F2060" t="s">
        <v>115</v>
      </c>
      <c r="G2060" t="s">
        <v>116</v>
      </c>
      <c r="H2060" t="s">
        <v>70</v>
      </c>
      <c r="I2060" t="s">
        <v>71</v>
      </c>
    </row>
    <row r="2061" spans="1:9" x14ac:dyDescent="0.35">
      <c r="A2061" t="str">
        <f>VLOOKUP(D2061,'[1]EA osa'!A70:F978,6,FALSE)</f>
        <v>Põhitegevuse kulud</v>
      </c>
      <c r="B2061" t="s">
        <v>926</v>
      </c>
      <c r="C2061">
        <v>40</v>
      </c>
      <c r="D2061" s="1">
        <v>550011</v>
      </c>
      <c r="E2061" t="s">
        <v>926</v>
      </c>
      <c r="F2061" t="s">
        <v>115</v>
      </c>
      <c r="G2061" t="s">
        <v>116</v>
      </c>
      <c r="H2061" t="s">
        <v>70</v>
      </c>
      <c r="I2061" t="s">
        <v>71</v>
      </c>
    </row>
    <row r="2062" spans="1:9" x14ac:dyDescent="0.35">
      <c r="A2062" t="str">
        <f>VLOOKUP(D2062,'[1]EA osa'!A71:F979,6,FALSE)</f>
        <v>Põhitegevuse kulud</v>
      </c>
      <c r="B2062" t="s">
        <v>811</v>
      </c>
      <c r="C2062">
        <v>1096</v>
      </c>
      <c r="D2062" s="1">
        <v>550010</v>
      </c>
      <c r="E2062" t="s">
        <v>811</v>
      </c>
      <c r="F2062" t="s">
        <v>115</v>
      </c>
      <c r="G2062" t="s">
        <v>116</v>
      </c>
      <c r="H2062" t="s">
        <v>70</v>
      </c>
      <c r="I2062" t="s">
        <v>71</v>
      </c>
    </row>
    <row r="2063" spans="1:9" x14ac:dyDescent="0.35">
      <c r="A2063" t="str">
        <f>VLOOKUP(D2063,'[1]EA osa'!A72:F980,6,FALSE)</f>
        <v>Põhitegevuse kulud</v>
      </c>
      <c r="B2063" t="s">
        <v>774</v>
      </c>
      <c r="C2063">
        <v>81</v>
      </c>
      <c r="D2063" s="1">
        <v>550060</v>
      </c>
      <c r="E2063" t="s">
        <v>774</v>
      </c>
      <c r="F2063" t="s">
        <v>115</v>
      </c>
      <c r="G2063" t="s">
        <v>116</v>
      </c>
      <c r="H2063" t="s">
        <v>70</v>
      </c>
      <c r="I2063" t="s">
        <v>71</v>
      </c>
    </row>
    <row r="2064" spans="1:9" x14ac:dyDescent="0.35">
      <c r="A2064" t="str">
        <f>VLOOKUP(D2064,'[1]EA osa'!A73:F981,6,FALSE)</f>
        <v>Põhitegevuse kulud</v>
      </c>
      <c r="B2064" t="s">
        <v>768</v>
      </c>
      <c r="C2064">
        <v>392</v>
      </c>
      <c r="D2064" s="1">
        <v>550001</v>
      </c>
      <c r="E2064" t="s">
        <v>768</v>
      </c>
      <c r="F2064" t="s">
        <v>115</v>
      </c>
      <c r="G2064" t="s">
        <v>116</v>
      </c>
      <c r="H2064" t="s">
        <v>70</v>
      </c>
      <c r="I2064" t="s">
        <v>71</v>
      </c>
    </row>
    <row r="2065" spans="1:9" x14ac:dyDescent="0.35">
      <c r="A2065" t="str">
        <f>VLOOKUP(D2065,'[1]EA osa'!A74:F982,6,FALSE)</f>
        <v>Põhitegevuse kulud</v>
      </c>
      <c r="B2065" t="s">
        <v>812</v>
      </c>
      <c r="C2065">
        <v>439</v>
      </c>
      <c r="D2065" s="1">
        <v>550000</v>
      </c>
      <c r="E2065" t="s">
        <v>812</v>
      </c>
      <c r="F2065" t="s">
        <v>115</v>
      </c>
      <c r="G2065" t="s">
        <v>116</v>
      </c>
      <c r="H2065" t="s">
        <v>70</v>
      </c>
      <c r="I2065" t="s">
        <v>71</v>
      </c>
    </row>
    <row r="2066" spans="1:9" x14ac:dyDescent="0.35">
      <c r="A2066" t="str">
        <f>VLOOKUP(D2066,'[1]EA osa'!A75:F983,6,FALSE)</f>
        <v>Põhitegevuse kulud</v>
      </c>
      <c r="B2066" t="s">
        <v>67</v>
      </c>
      <c r="C2066">
        <v>7339</v>
      </c>
      <c r="D2066" s="1">
        <v>5064</v>
      </c>
      <c r="E2066" t="s">
        <v>67</v>
      </c>
      <c r="F2066" t="s">
        <v>115</v>
      </c>
      <c r="G2066" t="s">
        <v>116</v>
      </c>
      <c r="H2066" t="s">
        <v>70</v>
      </c>
      <c r="I2066" t="s">
        <v>71</v>
      </c>
    </row>
    <row r="2067" spans="1:9" x14ac:dyDescent="0.35">
      <c r="A2067" t="str">
        <f>VLOOKUP(D2067,'[1]EA osa'!A76:F984,6,FALSE)</f>
        <v>Põhitegevuse kulud</v>
      </c>
      <c r="B2067" t="s">
        <v>72</v>
      </c>
      <c r="C2067">
        <v>302699</v>
      </c>
      <c r="D2067" s="1">
        <v>5063</v>
      </c>
      <c r="E2067" t="s">
        <v>72</v>
      </c>
      <c r="F2067" t="s">
        <v>115</v>
      </c>
      <c r="G2067" t="s">
        <v>116</v>
      </c>
      <c r="H2067" t="s">
        <v>70</v>
      </c>
      <c r="I2067" t="s">
        <v>71</v>
      </c>
    </row>
    <row r="2068" spans="1:9" x14ac:dyDescent="0.35">
      <c r="A2068" t="str">
        <f>VLOOKUP(D2068,'[1]EA osa'!A77:F985,6,FALSE)</f>
        <v>Põhitegevuse kulud</v>
      </c>
      <c r="B2068" t="s">
        <v>74</v>
      </c>
      <c r="C2068">
        <v>422982</v>
      </c>
      <c r="D2068" s="1">
        <v>50021</v>
      </c>
      <c r="E2068" t="s">
        <v>74</v>
      </c>
      <c r="F2068" t="s">
        <v>115</v>
      </c>
      <c r="G2068" t="s">
        <v>116</v>
      </c>
      <c r="H2068" t="s">
        <v>70</v>
      </c>
      <c r="I2068" t="s">
        <v>71</v>
      </c>
    </row>
    <row r="2069" spans="1:9" x14ac:dyDescent="0.35">
      <c r="A2069" t="str">
        <f>VLOOKUP(D2069,'[1]EA osa'!A78:F986,6,FALSE)</f>
        <v>Põhitegevuse kulud</v>
      </c>
      <c r="B2069" t="s">
        <v>117</v>
      </c>
      <c r="C2069">
        <v>494288</v>
      </c>
      <c r="D2069" s="1">
        <v>50020</v>
      </c>
      <c r="E2069" t="s">
        <v>117</v>
      </c>
      <c r="F2069" t="s">
        <v>115</v>
      </c>
      <c r="G2069" t="s">
        <v>116</v>
      </c>
      <c r="H2069" t="s">
        <v>70</v>
      </c>
      <c r="I2069" t="s">
        <v>71</v>
      </c>
    </row>
    <row r="2070" spans="1:9" x14ac:dyDescent="0.35">
      <c r="A2070" t="str">
        <f>VLOOKUP(D2070,'[1]EA osa'!A79:F987,6,FALSE)</f>
        <v>Põhitegevuse kulud</v>
      </c>
      <c r="B2070" t="s">
        <v>462</v>
      </c>
      <c r="C2070">
        <v>150</v>
      </c>
      <c r="D2070" s="1">
        <v>452800</v>
      </c>
      <c r="E2070" t="s">
        <v>462</v>
      </c>
      <c r="F2070" t="s">
        <v>115</v>
      </c>
      <c r="G2070" t="s">
        <v>116</v>
      </c>
      <c r="H2070" t="s">
        <v>70</v>
      </c>
      <c r="I2070" t="s">
        <v>71</v>
      </c>
    </row>
    <row r="2071" spans="1:9" x14ac:dyDescent="0.35">
      <c r="A2071" t="str">
        <f>VLOOKUP(D2071,'[1]EA osa'!A80:F988,6,FALSE)</f>
        <v>Põhitegevuse tulud</v>
      </c>
      <c r="B2071" t="s">
        <v>1066</v>
      </c>
      <c r="C2071">
        <v>53986</v>
      </c>
      <c r="D2071" s="1">
        <v>322040</v>
      </c>
      <c r="E2071" t="s">
        <v>1066</v>
      </c>
      <c r="F2071" t="s">
        <v>115</v>
      </c>
      <c r="G2071" t="s">
        <v>116</v>
      </c>
      <c r="H2071" t="s">
        <v>70</v>
      </c>
      <c r="I2071" t="s">
        <v>71</v>
      </c>
    </row>
    <row r="2072" spans="1:9" x14ac:dyDescent="0.35">
      <c r="A2072" t="str">
        <f>VLOOKUP(D2072,'[1]EA osa'!A81:F989,6,FALSE)</f>
        <v>Põhitegevuse tulud</v>
      </c>
      <c r="B2072" t="s">
        <v>178</v>
      </c>
      <c r="C2072">
        <v>221043</v>
      </c>
      <c r="D2072" s="1">
        <v>322020</v>
      </c>
      <c r="E2072" t="s">
        <v>178</v>
      </c>
      <c r="F2072" t="s">
        <v>115</v>
      </c>
      <c r="G2072" t="s">
        <v>116</v>
      </c>
      <c r="H2072" t="s">
        <v>70</v>
      </c>
      <c r="I2072" t="s">
        <v>71</v>
      </c>
    </row>
    <row r="2073" spans="1:9" x14ac:dyDescent="0.35">
      <c r="A2073" t="str">
        <f>VLOOKUP(D2073,'[1]EA osa'!A82:F990,6,FALSE)</f>
        <v>Põhitegevuse kulud</v>
      </c>
      <c r="B2073" t="s">
        <v>462</v>
      </c>
      <c r="C2073">
        <v>200</v>
      </c>
      <c r="D2073" s="1">
        <v>452800</v>
      </c>
      <c r="E2073" t="s">
        <v>462</v>
      </c>
      <c r="F2073" t="s">
        <v>143</v>
      </c>
      <c r="G2073" t="s">
        <v>144</v>
      </c>
      <c r="H2073" t="s">
        <v>32</v>
      </c>
      <c r="I2073" t="s">
        <v>33</v>
      </c>
    </row>
    <row r="2074" spans="1:9" x14ac:dyDescent="0.35">
      <c r="A2074" t="str">
        <f>VLOOKUP(D2074,'[1]EA osa'!A83:F991,6,FALSE)</f>
        <v>Põhitegevuse kulud</v>
      </c>
      <c r="B2074" t="s">
        <v>458</v>
      </c>
      <c r="C2074">
        <v>140</v>
      </c>
      <c r="D2074" s="1">
        <v>552200</v>
      </c>
      <c r="E2074" t="s">
        <v>458</v>
      </c>
      <c r="F2074" t="s">
        <v>143</v>
      </c>
      <c r="G2074" t="s">
        <v>144</v>
      </c>
      <c r="H2074" t="s">
        <v>32</v>
      </c>
      <c r="I2074" t="s">
        <v>33</v>
      </c>
    </row>
    <row r="2075" spans="1:9" x14ac:dyDescent="0.35">
      <c r="A2075" t="str">
        <f>VLOOKUP(D2075,'[1]EA osa'!A84:F992,6,FALSE)</f>
        <v>Põhitegevuse kulud</v>
      </c>
      <c r="B2075" t="s">
        <v>359</v>
      </c>
      <c r="C2075">
        <v>450</v>
      </c>
      <c r="D2075" s="1">
        <v>551560</v>
      </c>
      <c r="E2075" t="s">
        <v>359</v>
      </c>
      <c r="F2075" t="s">
        <v>143</v>
      </c>
      <c r="G2075" t="s">
        <v>144</v>
      </c>
      <c r="H2075" t="s">
        <v>32</v>
      </c>
      <c r="I2075" t="s">
        <v>33</v>
      </c>
    </row>
    <row r="2076" spans="1:9" x14ac:dyDescent="0.35">
      <c r="A2076" t="str">
        <f>VLOOKUP(D2076,'[1]EA osa'!A85:F993,6,FALSE)</f>
        <v>Põhitegevuse kulud</v>
      </c>
      <c r="B2076" t="s">
        <v>53</v>
      </c>
      <c r="C2076">
        <v>2800</v>
      </c>
      <c r="D2076" s="1">
        <v>551500</v>
      </c>
      <c r="E2076" t="s">
        <v>53</v>
      </c>
      <c r="F2076" t="s">
        <v>143</v>
      </c>
      <c r="G2076" t="s">
        <v>144</v>
      </c>
      <c r="H2076" t="s">
        <v>32</v>
      </c>
      <c r="I2076" t="s">
        <v>33</v>
      </c>
    </row>
    <row r="2077" spans="1:9" x14ac:dyDescent="0.35">
      <c r="A2077" t="str">
        <f>VLOOKUP(D2077,'[1]EA osa'!A86:F994,6,FALSE)</f>
        <v>Põhitegevuse kulud</v>
      </c>
      <c r="B2077" t="s">
        <v>37</v>
      </c>
      <c r="C2077">
        <v>920</v>
      </c>
      <c r="D2077" s="1">
        <v>550400</v>
      </c>
      <c r="E2077" t="s">
        <v>37</v>
      </c>
      <c r="F2077" t="s">
        <v>143</v>
      </c>
      <c r="G2077" t="s">
        <v>144</v>
      </c>
      <c r="H2077" t="s">
        <v>32</v>
      </c>
      <c r="I2077" t="s">
        <v>33</v>
      </c>
    </row>
    <row r="2078" spans="1:9" x14ac:dyDescent="0.35">
      <c r="A2078" t="str">
        <f>VLOOKUP(D2078,'[1]EA osa'!A87:F995,6,FALSE)</f>
        <v>Põhitegevuse kulud</v>
      </c>
      <c r="B2078" t="s">
        <v>39</v>
      </c>
      <c r="C2078">
        <v>3024</v>
      </c>
      <c r="D2078" s="1">
        <v>552590</v>
      </c>
      <c r="E2078" t="s">
        <v>39</v>
      </c>
      <c r="F2078" t="s">
        <v>143</v>
      </c>
      <c r="G2078" t="s">
        <v>144</v>
      </c>
      <c r="H2078" t="s">
        <v>32</v>
      </c>
      <c r="I2078" t="s">
        <v>33</v>
      </c>
    </row>
    <row r="2079" spans="1:9" x14ac:dyDescent="0.35">
      <c r="A2079" t="str">
        <f>VLOOKUP(D2079,'[1]EA osa'!A88:F996,6,FALSE)</f>
        <v>Põhitegevuse kulud</v>
      </c>
      <c r="B2079" t="s">
        <v>812</v>
      </c>
      <c r="C2079">
        <v>250</v>
      </c>
      <c r="D2079" s="1">
        <v>550000</v>
      </c>
      <c r="E2079" t="s">
        <v>812</v>
      </c>
      <c r="F2079" t="s">
        <v>143</v>
      </c>
      <c r="G2079" t="s">
        <v>144</v>
      </c>
      <c r="H2079" t="s">
        <v>32</v>
      </c>
      <c r="I2079" t="s">
        <v>33</v>
      </c>
    </row>
    <row r="2080" spans="1:9" x14ac:dyDescent="0.35">
      <c r="A2080" t="str">
        <f>VLOOKUP(D2080,'[1]EA osa'!A89:F997,6,FALSE)</f>
        <v>Põhitegevuse kulud</v>
      </c>
      <c r="B2080" t="s">
        <v>768</v>
      </c>
      <c r="C2080">
        <v>200</v>
      </c>
      <c r="D2080" s="1">
        <v>550001</v>
      </c>
      <c r="E2080" t="s">
        <v>768</v>
      </c>
      <c r="F2080" t="s">
        <v>143</v>
      </c>
      <c r="G2080" t="s">
        <v>144</v>
      </c>
      <c r="H2080" t="s">
        <v>32</v>
      </c>
      <c r="I2080" t="s">
        <v>33</v>
      </c>
    </row>
    <row r="2081" spans="1:11" x14ac:dyDescent="0.35">
      <c r="A2081" t="str">
        <f>VLOOKUP(D2081,'[1]EA osa'!A90:F998,6,FALSE)</f>
        <v>Põhitegevuse kulud</v>
      </c>
      <c r="B2081" t="s">
        <v>1194</v>
      </c>
      <c r="C2081">
        <v>150</v>
      </c>
      <c r="D2081" s="1">
        <v>550002</v>
      </c>
      <c r="E2081" t="s">
        <v>885</v>
      </c>
      <c r="F2081" t="s">
        <v>143</v>
      </c>
      <c r="G2081" t="s">
        <v>144</v>
      </c>
      <c r="H2081" t="s">
        <v>32</v>
      </c>
      <c r="I2081" t="s">
        <v>33</v>
      </c>
    </row>
    <row r="2082" spans="1:11" x14ac:dyDescent="0.35">
      <c r="A2082" t="str">
        <f>VLOOKUP(D2082,'[1]EA osa'!A91:F999,6,FALSE)</f>
        <v>Põhitegevuse kulud</v>
      </c>
      <c r="B2082" t="s">
        <v>811</v>
      </c>
      <c r="C2082">
        <v>660</v>
      </c>
      <c r="D2082" s="1">
        <v>550010</v>
      </c>
      <c r="E2082" t="s">
        <v>811</v>
      </c>
      <c r="F2082" t="s">
        <v>143</v>
      </c>
      <c r="G2082" t="s">
        <v>144</v>
      </c>
      <c r="H2082" t="s">
        <v>32</v>
      </c>
      <c r="I2082" t="s">
        <v>33</v>
      </c>
    </row>
    <row r="2083" spans="1:11" x14ac:dyDescent="0.35">
      <c r="A2083" t="str">
        <f>VLOOKUP(D2083,'[1]EA osa'!A92:F1000,6,FALSE)</f>
        <v>Põhitegevuse kulud</v>
      </c>
      <c r="B2083" t="s">
        <v>926</v>
      </c>
      <c r="C2083">
        <v>150</v>
      </c>
      <c r="D2083" s="1">
        <v>550011</v>
      </c>
      <c r="E2083" t="s">
        <v>926</v>
      </c>
      <c r="F2083" t="s">
        <v>143</v>
      </c>
      <c r="G2083" t="s">
        <v>144</v>
      </c>
      <c r="H2083" t="s">
        <v>32</v>
      </c>
      <c r="I2083" t="s">
        <v>33</v>
      </c>
    </row>
    <row r="2084" spans="1:11" x14ac:dyDescent="0.35">
      <c r="A2084" t="str">
        <f>VLOOKUP(D2084,'[1]EA osa'!A93:F1001,6,FALSE)</f>
        <v>Põhitegevuse kulud</v>
      </c>
      <c r="B2084" t="s">
        <v>375</v>
      </c>
      <c r="C2084">
        <v>150</v>
      </c>
      <c r="D2084" s="1">
        <v>550040</v>
      </c>
      <c r="E2084" t="s">
        <v>375</v>
      </c>
      <c r="F2084" t="s">
        <v>143</v>
      </c>
      <c r="G2084" t="s">
        <v>144</v>
      </c>
      <c r="H2084" t="s">
        <v>32</v>
      </c>
      <c r="I2084" t="s">
        <v>33</v>
      </c>
    </row>
    <row r="2085" spans="1:11" x14ac:dyDescent="0.35">
      <c r="A2085" t="str">
        <f>VLOOKUP(D2085,'[1]EA osa'!A94:F1002,6,FALSE)</f>
        <v>Põhitegevuse kulud</v>
      </c>
      <c r="B2085" t="s">
        <v>810</v>
      </c>
      <c r="C2085">
        <v>200</v>
      </c>
      <c r="D2085" s="1">
        <v>550041</v>
      </c>
      <c r="E2085" t="s">
        <v>810</v>
      </c>
      <c r="F2085" t="s">
        <v>143</v>
      </c>
      <c r="G2085" t="s">
        <v>144</v>
      </c>
      <c r="H2085" t="s">
        <v>32</v>
      </c>
      <c r="I2085" t="s">
        <v>33</v>
      </c>
    </row>
    <row r="2086" spans="1:11" x14ac:dyDescent="0.35">
      <c r="A2086" t="str">
        <f>VLOOKUP(D2086,'[1]EA osa'!A95:F1003,6,FALSE)</f>
        <v>Põhitegevuse kulud</v>
      </c>
      <c r="B2086" t="s">
        <v>774</v>
      </c>
      <c r="C2086">
        <v>350</v>
      </c>
      <c r="D2086" s="1">
        <v>550060</v>
      </c>
      <c r="E2086" t="s">
        <v>774</v>
      </c>
      <c r="F2086" t="s">
        <v>143</v>
      </c>
      <c r="G2086" t="s">
        <v>144</v>
      </c>
      <c r="H2086" t="s">
        <v>32</v>
      </c>
      <c r="I2086" t="s">
        <v>33</v>
      </c>
    </row>
    <row r="2087" spans="1:11" x14ac:dyDescent="0.35">
      <c r="A2087" t="str">
        <f>VLOOKUP(D2087,'[1]EA osa'!A96:F1004,6,FALSE)</f>
        <v>Põhitegevuse kulud</v>
      </c>
      <c r="B2087" t="s">
        <v>409</v>
      </c>
      <c r="C2087">
        <v>600</v>
      </c>
      <c r="D2087" s="1">
        <v>550099</v>
      </c>
      <c r="E2087" t="s">
        <v>409</v>
      </c>
      <c r="F2087" t="s">
        <v>143</v>
      </c>
      <c r="G2087" t="s">
        <v>144</v>
      </c>
      <c r="H2087" t="s">
        <v>32</v>
      </c>
      <c r="I2087" t="s">
        <v>33</v>
      </c>
    </row>
    <row r="2088" spans="1:11" x14ac:dyDescent="0.35">
      <c r="A2088" t="str">
        <f>VLOOKUP(D2088,'[1]EA osa'!A97:F1005,6,FALSE)</f>
        <v>Põhitegevuse kulud</v>
      </c>
      <c r="B2088" t="s">
        <v>29</v>
      </c>
      <c r="C2088">
        <v>304</v>
      </c>
      <c r="D2088" s="1">
        <v>550302</v>
      </c>
      <c r="E2088" t="s">
        <v>29</v>
      </c>
      <c r="F2088" t="s">
        <v>143</v>
      </c>
      <c r="G2088" t="s">
        <v>144</v>
      </c>
      <c r="H2088" t="s">
        <v>32</v>
      </c>
      <c r="I2088" t="s">
        <v>33</v>
      </c>
    </row>
    <row r="2089" spans="1:11" x14ac:dyDescent="0.35">
      <c r="A2089" t="str">
        <f>VLOOKUP(D2089,'[1]EA osa'!A98:F1006,6,FALSE)</f>
        <v>Põhitegevuse kulud</v>
      </c>
      <c r="B2089" t="s">
        <v>29</v>
      </c>
      <c r="C2089">
        <v>800</v>
      </c>
      <c r="D2089" s="1">
        <v>550302</v>
      </c>
      <c r="E2089" t="s">
        <v>29</v>
      </c>
      <c r="F2089" t="s">
        <v>143</v>
      </c>
      <c r="G2089" t="s">
        <v>144</v>
      </c>
      <c r="H2089" t="s">
        <v>32</v>
      </c>
      <c r="I2089" t="s">
        <v>33</v>
      </c>
    </row>
    <row r="2090" spans="1:11" x14ac:dyDescent="0.35">
      <c r="A2090" t="str">
        <f>VLOOKUP(D2090,'[1]EA osa'!A99:F1007,6,FALSE)</f>
        <v>Põhitegevuse kulud</v>
      </c>
      <c r="B2090" t="s">
        <v>218</v>
      </c>
      <c r="C2090">
        <v>560</v>
      </c>
      <c r="D2090" s="1">
        <v>552230</v>
      </c>
      <c r="E2090" t="s">
        <v>218</v>
      </c>
      <c r="F2090" t="s">
        <v>143</v>
      </c>
      <c r="G2090" t="s">
        <v>144</v>
      </c>
      <c r="H2090" t="s">
        <v>32</v>
      </c>
      <c r="I2090" t="s">
        <v>33</v>
      </c>
    </row>
    <row r="2091" spans="1:11" x14ac:dyDescent="0.35">
      <c r="A2091" t="str">
        <f>VLOOKUP(D2091,'[1]EA osa'!A100:F1008,6,FALSE)</f>
        <v>Põhitegevuse kulud</v>
      </c>
      <c r="B2091" t="s">
        <v>387</v>
      </c>
      <c r="C2091">
        <v>4500</v>
      </c>
      <c r="D2091" s="1">
        <v>552440</v>
      </c>
      <c r="E2091" t="s">
        <v>387</v>
      </c>
      <c r="F2091" t="s">
        <v>143</v>
      </c>
      <c r="G2091" t="s">
        <v>144</v>
      </c>
      <c r="H2091" t="s">
        <v>32</v>
      </c>
      <c r="I2091" t="s">
        <v>33</v>
      </c>
    </row>
    <row r="2092" spans="1:11" x14ac:dyDescent="0.35">
      <c r="A2092" t="str">
        <f>VLOOKUP(D2092,'[1]EA osa'!A101:F1009,6,FALSE)</f>
        <v>Põhitegevuse kulud</v>
      </c>
      <c r="B2092" t="s">
        <v>151</v>
      </c>
      <c r="C2092">
        <v>800</v>
      </c>
      <c r="D2092" s="1">
        <v>552490</v>
      </c>
      <c r="E2092" t="s">
        <v>151</v>
      </c>
      <c r="F2092" t="s">
        <v>143</v>
      </c>
      <c r="G2092" t="s">
        <v>144</v>
      </c>
      <c r="H2092" t="s">
        <v>32</v>
      </c>
      <c r="I2092" t="s">
        <v>33</v>
      </c>
    </row>
    <row r="2093" spans="1:11" x14ac:dyDescent="0.35">
      <c r="A2093" t="str">
        <f>VLOOKUP(D2093,'[1]EA osa'!A102:F1010,6,FALSE)</f>
        <v>Põhitegevuse kulud</v>
      </c>
      <c r="B2093" t="s">
        <v>738</v>
      </c>
      <c r="C2093">
        <v>900</v>
      </c>
      <c r="D2093" s="1">
        <v>552451</v>
      </c>
      <c r="E2093" t="s">
        <v>738</v>
      </c>
      <c r="F2093" t="s">
        <v>143</v>
      </c>
      <c r="G2093" t="s">
        <v>144</v>
      </c>
      <c r="H2093" t="s">
        <v>32</v>
      </c>
      <c r="I2093" t="s">
        <v>33</v>
      </c>
    </row>
    <row r="2094" spans="1:11" x14ac:dyDescent="0.35">
      <c r="A2094" t="str">
        <f>VLOOKUP(D2094,'[1]EA osa'!A103:F1011,6,FALSE)</f>
        <v>Põhitegevuse kulud</v>
      </c>
      <c r="B2094" t="s">
        <v>1192</v>
      </c>
      <c r="C2094">
        <v>300</v>
      </c>
      <c r="D2094" s="1">
        <v>550301</v>
      </c>
      <c r="E2094" t="s">
        <v>383</v>
      </c>
      <c r="F2094" t="s">
        <v>143</v>
      </c>
      <c r="G2094" t="s">
        <v>144</v>
      </c>
      <c r="H2094" t="s">
        <v>32</v>
      </c>
      <c r="I2094" t="s">
        <v>33</v>
      </c>
    </row>
    <row r="2095" spans="1:11" x14ac:dyDescent="0.35">
      <c r="A2095" t="str">
        <f>VLOOKUP(D2095,'[1]EA osa'!A104:F1012,6,FALSE)</f>
        <v>Põhitegevuse kulud</v>
      </c>
      <c r="B2095" t="s">
        <v>290</v>
      </c>
      <c r="C2095">
        <v>1330</v>
      </c>
      <c r="D2095" s="1">
        <v>5511046</v>
      </c>
      <c r="E2095" t="s">
        <v>290</v>
      </c>
      <c r="F2095" t="s">
        <v>44</v>
      </c>
      <c r="G2095" t="s">
        <v>45</v>
      </c>
      <c r="H2095" t="s">
        <v>46</v>
      </c>
      <c r="I2095" t="s">
        <v>47</v>
      </c>
      <c r="J2095" t="s">
        <v>1242</v>
      </c>
      <c r="K2095" t="s">
        <v>1243</v>
      </c>
    </row>
    <row r="2096" spans="1:11" x14ac:dyDescent="0.35">
      <c r="A2096" t="str">
        <f>VLOOKUP(D2096,'[1]EA osa'!A105:F1013,6,FALSE)</f>
        <v>Põhitegevuse kulud</v>
      </c>
      <c r="B2096" t="s">
        <v>257</v>
      </c>
      <c r="C2096">
        <v>12000</v>
      </c>
      <c r="D2096" s="1">
        <v>551104</v>
      </c>
      <c r="E2096" t="s">
        <v>257</v>
      </c>
      <c r="F2096" t="s">
        <v>44</v>
      </c>
      <c r="G2096" t="s">
        <v>45</v>
      </c>
      <c r="H2096" t="s">
        <v>46</v>
      </c>
      <c r="I2096" t="s">
        <v>47</v>
      </c>
      <c r="J2096" t="s">
        <v>1242</v>
      </c>
      <c r="K2096" t="s">
        <v>1243</v>
      </c>
    </row>
    <row r="2097" spans="1:11" x14ac:dyDescent="0.35">
      <c r="A2097" t="str">
        <f>VLOOKUP(D2097,'[1]EA osa'!A106:F1014,6,FALSE)</f>
        <v>Põhitegevuse kulud</v>
      </c>
      <c r="B2097" t="s">
        <v>586</v>
      </c>
      <c r="C2097">
        <v>979</v>
      </c>
      <c r="D2097" s="1">
        <v>551102</v>
      </c>
      <c r="E2097" t="s">
        <v>586</v>
      </c>
      <c r="F2097" t="s">
        <v>44</v>
      </c>
      <c r="G2097" t="s">
        <v>45</v>
      </c>
      <c r="H2097" t="s">
        <v>46</v>
      </c>
      <c r="I2097" t="s">
        <v>47</v>
      </c>
      <c r="J2097" t="s">
        <v>1242</v>
      </c>
      <c r="K2097" t="s">
        <v>1243</v>
      </c>
    </row>
    <row r="2098" spans="1:11" x14ac:dyDescent="0.35">
      <c r="A2098" t="str">
        <f>VLOOKUP(D2098,'[1]EA osa'!A107:F1015,6,FALSE)</f>
        <v>Põhitegevuse kulud</v>
      </c>
      <c r="B2098" t="s">
        <v>611</v>
      </c>
      <c r="C2098">
        <v>14688</v>
      </c>
      <c r="D2098" s="1">
        <v>551100</v>
      </c>
      <c r="E2098" t="s">
        <v>611</v>
      </c>
      <c r="F2098" t="s">
        <v>44</v>
      </c>
      <c r="G2098" t="s">
        <v>45</v>
      </c>
      <c r="H2098" t="s">
        <v>46</v>
      </c>
      <c r="I2098" t="s">
        <v>47</v>
      </c>
      <c r="J2098" t="s">
        <v>1242</v>
      </c>
      <c r="K2098" t="s">
        <v>1243</v>
      </c>
    </row>
    <row r="2099" spans="1:11" x14ac:dyDescent="0.35">
      <c r="A2099" t="str">
        <f>VLOOKUP(D2099,'[1]EA osa'!A108:F1016,6,FALSE)</f>
        <v>Põhitegevuse kulud</v>
      </c>
      <c r="B2099" t="s">
        <v>592</v>
      </c>
      <c r="C2099">
        <v>7344</v>
      </c>
      <c r="D2099" s="1">
        <v>551101</v>
      </c>
      <c r="E2099" t="s">
        <v>592</v>
      </c>
      <c r="F2099" t="s">
        <v>44</v>
      </c>
      <c r="G2099" t="s">
        <v>45</v>
      </c>
      <c r="H2099" t="s">
        <v>46</v>
      </c>
      <c r="I2099" t="s">
        <v>47</v>
      </c>
      <c r="J2099" t="s">
        <v>1242</v>
      </c>
      <c r="K2099" t="s">
        <v>1243</v>
      </c>
    </row>
    <row r="2100" spans="1:11" x14ac:dyDescent="0.35">
      <c r="A2100" t="str">
        <f>VLOOKUP(D2100,'[1]EA osa'!A109:F1017,6,FALSE)</f>
        <v>Põhitegevuse kulud</v>
      </c>
      <c r="B2100" t="s">
        <v>290</v>
      </c>
      <c r="C2100">
        <v>2100</v>
      </c>
      <c r="D2100" s="1">
        <v>5511046</v>
      </c>
      <c r="E2100" t="s">
        <v>290</v>
      </c>
      <c r="F2100" t="s">
        <v>110</v>
      </c>
      <c r="G2100" t="s">
        <v>111</v>
      </c>
      <c r="H2100" t="s">
        <v>112</v>
      </c>
      <c r="I2100" t="s">
        <v>113</v>
      </c>
      <c r="J2100" t="s">
        <v>1246</v>
      </c>
      <c r="K2100" t="s">
        <v>1247</v>
      </c>
    </row>
    <row r="2101" spans="1:11" x14ac:dyDescent="0.35">
      <c r="A2101" t="str">
        <f>VLOOKUP(D2101,'[1]EA osa'!A110:F1018,6,FALSE)</f>
        <v>Põhitegevuse kulud</v>
      </c>
      <c r="B2101" t="s">
        <v>611</v>
      </c>
      <c r="C2101">
        <v>8314</v>
      </c>
      <c r="D2101" s="1">
        <v>551100</v>
      </c>
      <c r="E2101" t="s">
        <v>611</v>
      </c>
      <c r="F2101" t="s">
        <v>110</v>
      </c>
      <c r="G2101" t="s">
        <v>111</v>
      </c>
      <c r="H2101" t="s">
        <v>112</v>
      </c>
      <c r="I2101" t="s">
        <v>113</v>
      </c>
      <c r="J2101" t="s">
        <v>1246</v>
      </c>
      <c r="K2101" t="s">
        <v>1247</v>
      </c>
    </row>
    <row r="2102" spans="1:11" x14ac:dyDescent="0.35">
      <c r="A2102" t="str">
        <f>VLOOKUP(D2102,'[1]EA osa'!A111:F1019,6,FALSE)</f>
        <v>Põhitegevuse kulud</v>
      </c>
      <c r="B2102" t="s">
        <v>592</v>
      </c>
      <c r="C2102">
        <v>7005</v>
      </c>
      <c r="D2102" s="1">
        <v>551101</v>
      </c>
      <c r="E2102" t="s">
        <v>592</v>
      </c>
      <c r="F2102" t="s">
        <v>110</v>
      </c>
      <c r="G2102" t="s">
        <v>111</v>
      </c>
      <c r="H2102" t="s">
        <v>112</v>
      </c>
      <c r="I2102" t="s">
        <v>113</v>
      </c>
      <c r="J2102" t="s">
        <v>1246</v>
      </c>
      <c r="K2102" t="s">
        <v>1247</v>
      </c>
    </row>
    <row r="2103" spans="1:11" x14ac:dyDescent="0.35">
      <c r="A2103" t="str">
        <f>VLOOKUP(D2103,'[1]EA osa'!A112:F1020,6,FALSE)</f>
        <v>Põhitegevuse kulud</v>
      </c>
      <c r="B2103" t="s">
        <v>586</v>
      </c>
      <c r="C2103">
        <v>443</v>
      </c>
      <c r="D2103" s="1">
        <v>551102</v>
      </c>
      <c r="E2103" t="s">
        <v>586</v>
      </c>
      <c r="F2103" t="s">
        <v>110</v>
      </c>
      <c r="G2103" t="s">
        <v>111</v>
      </c>
      <c r="H2103" t="s">
        <v>112</v>
      </c>
      <c r="I2103" t="s">
        <v>113</v>
      </c>
      <c r="J2103" t="s">
        <v>1246</v>
      </c>
      <c r="K2103" t="s">
        <v>1247</v>
      </c>
    </row>
    <row r="2104" spans="1:11" x14ac:dyDescent="0.35">
      <c r="A2104" t="str">
        <f>VLOOKUP(D2104,'[1]EA osa'!A113:F1021,6,FALSE)</f>
        <v>Põhitegevuse kulud</v>
      </c>
      <c r="B2104" t="s">
        <v>272</v>
      </c>
      <c r="C2104">
        <v>0</v>
      </c>
      <c r="D2104" s="1">
        <v>551103</v>
      </c>
      <c r="E2104" t="s">
        <v>272</v>
      </c>
      <c r="F2104" t="s">
        <v>110</v>
      </c>
      <c r="G2104" t="s">
        <v>111</v>
      </c>
      <c r="H2104" t="s">
        <v>112</v>
      </c>
      <c r="I2104" t="s">
        <v>113</v>
      </c>
      <c r="J2104" t="s">
        <v>1246</v>
      </c>
      <c r="K2104" t="s">
        <v>1247</v>
      </c>
    </row>
    <row r="2105" spans="1:11" x14ac:dyDescent="0.35">
      <c r="A2105" t="str">
        <f>VLOOKUP(D2105,'[1]EA osa'!A114:F1022,6,FALSE)</f>
        <v>Põhitegevuse kulud</v>
      </c>
      <c r="B2105" t="s">
        <v>293</v>
      </c>
      <c r="C2105">
        <v>14200</v>
      </c>
      <c r="D2105" s="1">
        <v>5511043</v>
      </c>
      <c r="E2105" t="s">
        <v>293</v>
      </c>
      <c r="F2105" t="s">
        <v>110</v>
      </c>
      <c r="G2105" t="s">
        <v>111</v>
      </c>
      <c r="H2105" t="s">
        <v>112</v>
      </c>
      <c r="I2105" t="s">
        <v>113</v>
      </c>
      <c r="J2105" t="s">
        <v>1246</v>
      </c>
      <c r="K2105" t="s">
        <v>1247</v>
      </c>
    </row>
    <row r="2106" spans="1:11" x14ac:dyDescent="0.35">
      <c r="A2106" t="str">
        <f>VLOOKUP(D2106,'[1]EA osa'!A115:F1023,6,FALSE)</f>
        <v>Põhitegevuse kulud</v>
      </c>
      <c r="B2106" t="s">
        <v>279</v>
      </c>
      <c r="C2106">
        <v>365</v>
      </c>
      <c r="D2106" s="1">
        <v>551105</v>
      </c>
      <c r="E2106" t="s">
        <v>279</v>
      </c>
      <c r="F2106" t="s">
        <v>110</v>
      </c>
      <c r="G2106" t="s">
        <v>111</v>
      </c>
      <c r="H2106" t="s">
        <v>112</v>
      </c>
      <c r="I2106" t="s">
        <v>113</v>
      </c>
      <c r="J2106" t="s">
        <v>1246</v>
      </c>
      <c r="K2106" t="s">
        <v>1247</v>
      </c>
    </row>
    <row r="2107" spans="1:11" x14ac:dyDescent="0.35">
      <c r="A2107" t="str">
        <f>VLOOKUP(D2107,'[1]EA osa'!A116:F1024,6,FALSE)</f>
        <v>Põhitegevuse kulud</v>
      </c>
      <c r="B2107" t="s">
        <v>106</v>
      </c>
      <c r="C2107">
        <v>0</v>
      </c>
      <c r="D2107" s="1">
        <v>551106</v>
      </c>
      <c r="E2107" t="s">
        <v>106</v>
      </c>
      <c r="F2107" t="s">
        <v>110</v>
      </c>
      <c r="G2107" t="s">
        <v>111</v>
      </c>
      <c r="H2107" t="s">
        <v>112</v>
      </c>
      <c r="I2107" t="s">
        <v>113</v>
      </c>
      <c r="J2107" t="s">
        <v>1246</v>
      </c>
      <c r="K2107" t="s">
        <v>1247</v>
      </c>
    </row>
    <row r="2108" spans="1:11" x14ac:dyDescent="0.35">
      <c r="A2108" t="str">
        <f>VLOOKUP(D2108,'[1]EA osa'!A117:F1025,6,FALSE)</f>
        <v>Põhitegevuse kulud</v>
      </c>
      <c r="B2108" t="s">
        <v>1036</v>
      </c>
      <c r="C2108">
        <v>0</v>
      </c>
      <c r="D2108" s="1">
        <v>551107</v>
      </c>
      <c r="E2108" t="s">
        <v>1036</v>
      </c>
      <c r="F2108" t="s">
        <v>110</v>
      </c>
      <c r="G2108" t="s">
        <v>111</v>
      </c>
      <c r="H2108" t="s">
        <v>112</v>
      </c>
      <c r="I2108" t="s">
        <v>113</v>
      </c>
      <c r="J2108" t="s">
        <v>1246</v>
      </c>
      <c r="K2108" t="s">
        <v>1247</v>
      </c>
    </row>
    <row r="2109" spans="1:11" x14ac:dyDescent="0.35">
      <c r="A2109" t="str">
        <f>VLOOKUP(D2109,'[1]EA osa'!A118:F1026,6,FALSE)</f>
        <v>Põhitegevuse kulud</v>
      </c>
      <c r="B2109" t="s">
        <v>222</v>
      </c>
      <c r="C2109">
        <v>37500</v>
      </c>
      <c r="D2109" s="1">
        <v>551108</v>
      </c>
      <c r="E2109" t="s">
        <v>222</v>
      </c>
      <c r="F2109" t="s">
        <v>110</v>
      </c>
      <c r="G2109" t="s">
        <v>111</v>
      </c>
      <c r="H2109" t="s">
        <v>112</v>
      </c>
      <c r="I2109" t="s">
        <v>113</v>
      </c>
      <c r="J2109" t="s">
        <v>1246</v>
      </c>
      <c r="K2109" t="s">
        <v>1247</v>
      </c>
    </row>
    <row r="2110" spans="1:11" x14ac:dyDescent="0.35">
      <c r="A2110" t="str">
        <f>VLOOKUP(D2110,'[1]EA osa'!A119:F1027,6,FALSE)</f>
        <v>Põhitegevuse kulud</v>
      </c>
      <c r="B2110" t="s">
        <v>293</v>
      </c>
      <c r="C2110">
        <v>9300</v>
      </c>
      <c r="D2110" s="1">
        <v>5511043</v>
      </c>
      <c r="E2110" t="s">
        <v>293</v>
      </c>
      <c r="F2110" t="s">
        <v>30</v>
      </c>
      <c r="G2110" t="s">
        <v>31</v>
      </c>
      <c r="H2110" t="s">
        <v>32</v>
      </c>
      <c r="I2110" t="s">
        <v>33</v>
      </c>
      <c r="J2110" t="s">
        <v>1542</v>
      </c>
      <c r="K2110" t="s">
        <v>1543</v>
      </c>
    </row>
    <row r="2111" spans="1:11" x14ac:dyDescent="0.35">
      <c r="A2111" t="str">
        <f>VLOOKUP(D2111,'[1]EA osa'!A120:F1028,6,FALSE)</f>
        <v>Põhitegevuse kulud</v>
      </c>
      <c r="B2111" t="s">
        <v>290</v>
      </c>
      <c r="C2111">
        <v>5587</v>
      </c>
      <c r="D2111" s="1">
        <v>5511046</v>
      </c>
      <c r="E2111" t="s">
        <v>290</v>
      </c>
      <c r="F2111" t="s">
        <v>30</v>
      </c>
      <c r="G2111" t="s">
        <v>31</v>
      </c>
      <c r="H2111" t="s">
        <v>32</v>
      </c>
      <c r="I2111" t="s">
        <v>33</v>
      </c>
      <c r="J2111" t="s">
        <v>1542</v>
      </c>
      <c r="K2111" t="s">
        <v>1543</v>
      </c>
    </row>
    <row r="2112" spans="1:11" x14ac:dyDescent="0.35">
      <c r="A2112" t="str">
        <f>VLOOKUP(D2112,'[1]EA osa'!A121:F1029,6,FALSE)</f>
        <v>Põhitegevuse kulud</v>
      </c>
      <c r="B2112" t="s">
        <v>611</v>
      </c>
      <c r="C2112">
        <v>7927</v>
      </c>
      <c r="D2112" s="1">
        <v>551100</v>
      </c>
      <c r="E2112" t="s">
        <v>611</v>
      </c>
      <c r="F2112" t="s">
        <v>30</v>
      </c>
      <c r="G2112" t="s">
        <v>31</v>
      </c>
      <c r="H2112" t="s">
        <v>32</v>
      </c>
      <c r="I2112" t="s">
        <v>33</v>
      </c>
      <c r="J2112" t="s">
        <v>1542</v>
      </c>
      <c r="K2112" t="s">
        <v>1543</v>
      </c>
    </row>
    <row r="2113" spans="1:11" x14ac:dyDescent="0.35">
      <c r="A2113" t="str">
        <f>VLOOKUP(D2113,'[1]EA osa'!A122:F1030,6,FALSE)</f>
        <v>Põhitegevuse kulud</v>
      </c>
      <c r="B2113" t="s">
        <v>592</v>
      </c>
      <c r="C2113">
        <v>5079</v>
      </c>
      <c r="D2113" s="1">
        <v>551101</v>
      </c>
      <c r="E2113" t="s">
        <v>592</v>
      </c>
      <c r="F2113" t="s">
        <v>30</v>
      </c>
      <c r="G2113" t="s">
        <v>31</v>
      </c>
      <c r="H2113" t="s">
        <v>32</v>
      </c>
      <c r="I2113" t="s">
        <v>33</v>
      </c>
      <c r="J2113" t="s">
        <v>1542</v>
      </c>
      <c r="K2113" t="s">
        <v>1543</v>
      </c>
    </row>
    <row r="2114" spans="1:11" x14ac:dyDescent="0.35">
      <c r="A2114" t="str">
        <f>VLOOKUP(D2114,'[1]EA osa'!A123:F1031,6,FALSE)</f>
        <v>Põhitegevuse kulud</v>
      </c>
      <c r="B2114" t="s">
        <v>586</v>
      </c>
      <c r="C2114">
        <v>99</v>
      </c>
      <c r="D2114" s="1">
        <v>551102</v>
      </c>
      <c r="E2114" t="s">
        <v>586</v>
      </c>
      <c r="F2114" t="s">
        <v>30</v>
      </c>
      <c r="G2114" t="s">
        <v>31</v>
      </c>
      <c r="H2114" t="s">
        <v>32</v>
      </c>
      <c r="I2114" t="s">
        <v>33</v>
      </c>
      <c r="J2114" t="s">
        <v>1542</v>
      </c>
      <c r="K2114" t="s">
        <v>1543</v>
      </c>
    </row>
    <row r="2115" spans="1:11" x14ac:dyDescent="0.35">
      <c r="A2115" t="str">
        <f>VLOOKUP(D2115,'[1]EA osa'!A124:F1032,6,FALSE)</f>
        <v>Põhitegevuse kulud</v>
      </c>
      <c r="B2115" t="s">
        <v>257</v>
      </c>
      <c r="C2115">
        <v>6100</v>
      </c>
      <c r="D2115" s="1">
        <v>551104</v>
      </c>
      <c r="E2115" t="s">
        <v>257</v>
      </c>
      <c r="F2115" t="s">
        <v>30</v>
      </c>
      <c r="G2115" t="s">
        <v>31</v>
      </c>
      <c r="H2115" t="s">
        <v>32</v>
      </c>
      <c r="I2115" t="s">
        <v>33</v>
      </c>
      <c r="J2115" t="s">
        <v>1542</v>
      </c>
      <c r="K2115" t="s">
        <v>1543</v>
      </c>
    </row>
    <row r="2116" spans="1:11" x14ac:dyDescent="0.35">
      <c r="A2116" t="str">
        <f>VLOOKUP(D2116,'[1]EA osa'!A125:F1033,6,FALSE)</f>
        <v>Põhitegevuse kulud</v>
      </c>
      <c r="B2116" t="s">
        <v>279</v>
      </c>
      <c r="C2116">
        <v>346</v>
      </c>
      <c r="D2116" s="1">
        <v>551105</v>
      </c>
      <c r="E2116" t="s">
        <v>279</v>
      </c>
      <c r="F2116" t="s">
        <v>30</v>
      </c>
      <c r="G2116" t="s">
        <v>31</v>
      </c>
      <c r="H2116" t="s">
        <v>32</v>
      </c>
      <c r="I2116" t="s">
        <v>33</v>
      </c>
      <c r="J2116" t="s">
        <v>1542</v>
      </c>
      <c r="K2116" t="s">
        <v>1543</v>
      </c>
    </row>
    <row r="2117" spans="1:11" x14ac:dyDescent="0.35">
      <c r="A2117" t="str">
        <f>VLOOKUP(D2117,'[1]EA osa'!A126:F1034,6,FALSE)</f>
        <v>Põhitegevuse kulud</v>
      </c>
      <c r="B2117" t="s">
        <v>611</v>
      </c>
      <c r="C2117">
        <v>22210</v>
      </c>
      <c r="D2117" s="1">
        <v>551100</v>
      </c>
      <c r="E2117" t="s">
        <v>611</v>
      </c>
      <c r="F2117" t="s">
        <v>306</v>
      </c>
      <c r="G2117" t="s">
        <v>307</v>
      </c>
      <c r="H2117" t="s">
        <v>158</v>
      </c>
      <c r="I2117" t="s">
        <v>159</v>
      </c>
      <c r="J2117" t="s">
        <v>578</v>
      </c>
      <c r="K2117" t="s">
        <v>579</v>
      </c>
    </row>
    <row r="2118" spans="1:11" x14ac:dyDescent="0.35">
      <c r="A2118" t="str">
        <f>VLOOKUP(D2118,'[1]EA osa'!A127:F1035,6,FALSE)</f>
        <v>Põhitegevuse kulud</v>
      </c>
      <c r="B2118" t="s">
        <v>592</v>
      </c>
      <c r="C2118">
        <v>8931</v>
      </c>
      <c r="D2118" s="1">
        <v>551101</v>
      </c>
      <c r="E2118" t="s">
        <v>592</v>
      </c>
      <c r="F2118" t="s">
        <v>306</v>
      </c>
      <c r="G2118" t="s">
        <v>307</v>
      </c>
      <c r="H2118" t="s">
        <v>158</v>
      </c>
      <c r="I2118" t="s">
        <v>159</v>
      </c>
      <c r="J2118" t="s">
        <v>578</v>
      </c>
      <c r="K2118" t="s">
        <v>579</v>
      </c>
    </row>
    <row r="2119" spans="1:11" x14ac:dyDescent="0.35">
      <c r="A2119" t="str">
        <f>VLOOKUP(D2119,'[1]EA osa'!A128:F1036,6,FALSE)</f>
        <v>Põhitegevuse kulud</v>
      </c>
      <c r="B2119" t="s">
        <v>586</v>
      </c>
      <c r="C2119">
        <v>1070</v>
      </c>
      <c r="D2119" s="1">
        <v>551102</v>
      </c>
      <c r="E2119" t="s">
        <v>586</v>
      </c>
      <c r="F2119" t="s">
        <v>306</v>
      </c>
      <c r="G2119" t="s">
        <v>307</v>
      </c>
      <c r="H2119" t="s">
        <v>158</v>
      </c>
      <c r="I2119" t="s">
        <v>159</v>
      </c>
      <c r="J2119" t="s">
        <v>578</v>
      </c>
      <c r="K2119" t="s">
        <v>579</v>
      </c>
    </row>
    <row r="2120" spans="1:11" x14ac:dyDescent="0.35">
      <c r="A2120" t="str">
        <f>VLOOKUP(D2120,'[1]EA osa'!A129:F1037,6,FALSE)</f>
        <v>Põhitegevuse kulud</v>
      </c>
      <c r="B2120" t="s">
        <v>290</v>
      </c>
      <c r="C2120">
        <v>1203</v>
      </c>
      <c r="D2120" s="1">
        <v>5511046</v>
      </c>
      <c r="E2120" t="s">
        <v>290</v>
      </c>
      <c r="F2120" t="s">
        <v>44</v>
      </c>
      <c r="G2120" t="s">
        <v>45</v>
      </c>
      <c r="H2120" t="s">
        <v>56</v>
      </c>
      <c r="I2120" t="s">
        <v>57</v>
      </c>
      <c r="J2120" t="s">
        <v>1544</v>
      </c>
      <c r="K2120" t="s">
        <v>1545</v>
      </c>
    </row>
    <row r="2121" spans="1:11" x14ac:dyDescent="0.35">
      <c r="A2121" t="str">
        <f>VLOOKUP(D2121,'[1]EA osa'!A130:F1038,6,FALSE)</f>
        <v>Põhitegevuse kulud</v>
      </c>
      <c r="B2121" t="s">
        <v>293</v>
      </c>
      <c r="C2121">
        <v>5400</v>
      </c>
      <c r="D2121" s="1">
        <v>5511043</v>
      </c>
      <c r="E2121" t="s">
        <v>293</v>
      </c>
      <c r="F2121" t="s">
        <v>44</v>
      </c>
      <c r="G2121" t="s">
        <v>45</v>
      </c>
      <c r="H2121" t="s">
        <v>56</v>
      </c>
      <c r="I2121" t="s">
        <v>57</v>
      </c>
      <c r="J2121" t="s">
        <v>1544</v>
      </c>
      <c r="K2121" t="s">
        <v>1545</v>
      </c>
    </row>
    <row r="2122" spans="1:11" x14ac:dyDescent="0.35">
      <c r="A2122" t="str">
        <f>VLOOKUP(D2122,'[1]EA osa'!A131:F1039,6,FALSE)</f>
        <v>Põhitegevuse kulud</v>
      </c>
      <c r="B2122" t="s">
        <v>293</v>
      </c>
      <c r="C2122">
        <v>12900</v>
      </c>
      <c r="D2122" s="1">
        <v>5511043</v>
      </c>
      <c r="E2122" t="s">
        <v>293</v>
      </c>
      <c r="F2122" t="s">
        <v>306</v>
      </c>
      <c r="G2122" t="s">
        <v>307</v>
      </c>
      <c r="H2122" t="s">
        <v>158</v>
      </c>
      <c r="I2122" t="s">
        <v>159</v>
      </c>
      <c r="J2122" t="s">
        <v>1546</v>
      </c>
      <c r="K2122" t="s">
        <v>1547</v>
      </c>
    </row>
    <row r="2123" spans="1:11" x14ac:dyDescent="0.35">
      <c r="A2123" t="str">
        <f>VLOOKUP(D2123,'[1]EA osa'!A132:F1040,6,FALSE)</f>
        <v>Põhitegevuse kulud</v>
      </c>
      <c r="B2123" t="s">
        <v>290</v>
      </c>
      <c r="C2123">
        <v>12419</v>
      </c>
      <c r="D2123" s="1">
        <v>5511046</v>
      </c>
      <c r="E2123" t="s">
        <v>290</v>
      </c>
      <c r="F2123" t="s">
        <v>306</v>
      </c>
      <c r="G2123" t="s">
        <v>307</v>
      </c>
      <c r="H2123" t="s">
        <v>158</v>
      </c>
      <c r="I2123" t="s">
        <v>159</v>
      </c>
      <c r="J2123" t="s">
        <v>1546</v>
      </c>
      <c r="K2123" t="s">
        <v>1547</v>
      </c>
    </row>
    <row r="2124" spans="1:11" x14ac:dyDescent="0.35">
      <c r="A2124" t="str">
        <f>VLOOKUP(D2124,'[1]EA osa'!A133:F1041,6,FALSE)</f>
        <v>Põhitegevuse kulud</v>
      </c>
      <c r="B2124" t="s">
        <v>611</v>
      </c>
      <c r="C2124">
        <v>12939</v>
      </c>
      <c r="D2124" s="1">
        <v>551100</v>
      </c>
      <c r="E2124" t="s">
        <v>611</v>
      </c>
      <c r="F2124" t="s">
        <v>306</v>
      </c>
      <c r="G2124" t="s">
        <v>307</v>
      </c>
      <c r="H2124" t="s">
        <v>158</v>
      </c>
      <c r="I2124" t="s">
        <v>159</v>
      </c>
      <c r="J2124" t="s">
        <v>1546</v>
      </c>
      <c r="K2124" t="s">
        <v>1547</v>
      </c>
    </row>
    <row r="2125" spans="1:11" x14ac:dyDescent="0.35">
      <c r="A2125" t="str">
        <f>VLOOKUP(D2125,'[1]EA osa'!A134:F1042,6,FALSE)</f>
        <v>Põhitegevuse kulud</v>
      </c>
      <c r="B2125" t="s">
        <v>592</v>
      </c>
      <c r="C2125">
        <v>11212</v>
      </c>
      <c r="D2125" s="1">
        <v>551101</v>
      </c>
      <c r="E2125" t="s">
        <v>592</v>
      </c>
      <c r="F2125" t="s">
        <v>306</v>
      </c>
      <c r="G2125" t="s">
        <v>307</v>
      </c>
      <c r="H2125" t="s">
        <v>158</v>
      </c>
      <c r="I2125" t="s">
        <v>159</v>
      </c>
      <c r="J2125" t="s">
        <v>1546</v>
      </c>
      <c r="K2125" t="s">
        <v>1547</v>
      </c>
    </row>
    <row r="2126" spans="1:11" x14ac:dyDescent="0.35">
      <c r="A2126" t="str">
        <f>VLOOKUP(D2126,'[1]EA osa'!A135:F1043,6,FALSE)</f>
        <v>Põhitegevuse kulud</v>
      </c>
      <c r="B2126" t="s">
        <v>586</v>
      </c>
      <c r="C2126">
        <v>596</v>
      </c>
      <c r="D2126" s="1">
        <v>551102</v>
      </c>
      <c r="E2126" t="s">
        <v>586</v>
      </c>
      <c r="F2126" t="s">
        <v>306</v>
      </c>
      <c r="G2126" t="s">
        <v>307</v>
      </c>
      <c r="H2126" t="s">
        <v>158</v>
      </c>
      <c r="I2126" t="s">
        <v>159</v>
      </c>
      <c r="J2126" t="s">
        <v>1546</v>
      </c>
      <c r="K2126" t="s">
        <v>1547</v>
      </c>
    </row>
    <row r="2127" spans="1:11" x14ac:dyDescent="0.35">
      <c r="A2127" t="str">
        <f>VLOOKUP(D2127,'[1]EA osa'!A136:F1044,6,FALSE)</f>
        <v>Põhitegevuse kulud</v>
      </c>
      <c r="B2127" t="s">
        <v>257</v>
      </c>
      <c r="C2127">
        <v>6100</v>
      </c>
      <c r="D2127" s="1">
        <v>551104</v>
      </c>
      <c r="E2127" t="s">
        <v>257</v>
      </c>
      <c r="F2127" t="s">
        <v>306</v>
      </c>
      <c r="G2127" t="s">
        <v>307</v>
      </c>
      <c r="H2127" t="s">
        <v>158</v>
      </c>
      <c r="I2127" t="s">
        <v>159</v>
      </c>
      <c r="J2127" t="s">
        <v>1546</v>
      </c>
      <c r="K2127" t="s">
        <v>1547</v>
      </c>
    </row>
    <row r="2128" spans="1:11" x14ac:dyDescent="0.35">
      <c r="A2128" t="str">
        <f>VLOOKUP(D2128,'[1]EA osa'!A137:F1045,6,FALSE)</f>
        <v>Põhitegevuse kulud</v>
      </c>
      <c r="B2128" t="s">
        <v>279</v>
      </c>
      <c r="C2128">
        <v>346</v>
      </c>
      <c r="D2128" s="1">
        <v>551105</v>
      </c>
      <c r="E2128" t="s">
        <v>279</v>
      </c>
      <c r="F2128" t="s">
        <v>306</v>
      </c>
      <c r="G2128" t="s">
        <v>307</v>
      </c>
      <c r="H2128" t="s">
        <v>158</v>
      </c>
      <c r="I2128" t="s">
        <v>159</v>
      </c>
      <c r="J2128" t="s">
        <v>1546</v>
      </c>
      <c r="K2128" t="s">
        <v>1547</v>
      </c>
    </row>
    <row r="2129" spans="1:11" x14ac:dyDescent="0.35">
      <c r="A2129" t="str">
        <f>VLOOKUP(D2129,'[1]EA osa'!A138:F1046,6,FALSE)</f>
        <v>Põhitegevuse kulud</v>
      </c>
      <c r="B2129" t="s">
        <v>106</v>
      </c>
      <c r="C2129">
        <v>0</v>
      </c>
      <c r="D2129" s="1">
        <v>551106</v>
      </c>
      <c r="E2129" t="s">
        <v>106</v>
      </c>
      <c r="F2129" t="s">
        <v>306</v>
      </c>
      <c r="G2129" t="s">
        <v>307</v>
      </c>
      <c r="H2129" t="s">
        <v>158</v>
      </c>
      <c r="I2129" t="s">
        <v>159</v>
      </c>
      <c r="J2129" t="s">
        <v>1546</v>
      </c>
      <c r="K2129" t="s">
        <v>1547</v>
      </c>
    </row>
    <row r="2130" spans="1:11" x14ac:dyDescent="0.35">
      <c r="A2130" t="str">
        <f>VLOOKUP(D2130,'[1]EA osa'!A139:F1047,6,FALSE)</f>
        <v>Põhitegevuse kulud</v>
      </c>
      <c r="B2130" t="s">
        <v>1036</v>
      </c>
      <c r="C2130">
        <v>560</v>
      </c>
      <c r="D2130" s="1">
        <v>551107</v>
      </c>
      <c r="E2130" t="s">
        <v>1036</v>
      </c>
      <c r="F2130" t="s">
        <v>306</v>
      </c>
      <c r="G2130" t="s">
        <v>307</v>
      </c>
      <c r="H2130" t="s">
        <v>158</v>
      </c>
      <c r="I2130" t="s">
        <v>159</v>
      </c>
      <c r="J2130" t="s">
        <v>1546</v>
      </c>
      <c r="K2130" t="s">
        <v>1547</v>
      </c>
    </row>
    <row r="2131" spans="1:11" x14ac:dyDescent="0.35">
      <c r="A2131" t="str">
        <f>VLOOKUP(D2131,'[1]EA osa'!A140:F1048,6,FALSE)</f>
        <v>Põhitegevuse kulud</v>
      </c>
      <c r="B2131" t="s">
        <v>290</v>
      </c>
      <c r="C2131">
        <v>2245</v>
      </c>
      <c r="D2131" s="1">
        <v>5511046</v>
      </c>
      <c r="E2131" t="s">
        <v>290</v>
      </c>
      <c r="F2131" t="s">
        <v>146</v>
      </c>
      <c r="G2131" t="s">
        <v>147</v>
      </c>
      <c r="H2131" t="s">
        <v>148</v>
      </c>
      <c r="I2131" t="s">
        <v>149</v>
      </c>
      <c r="J2131" t="s">
        <v>587</v>
      </c>
      <c r="K2131" t="s">
        <v>588</v>
      </c>
    </row>
    <row r="2132" spans="1:11" x14ac:dyDescent="0.35">
      <c r="A2132" t="str">
        <f>VLOOKUP(D2132,'[1]EA osa'!A141:F1049,6,FALSE)</f>
        <v>Põhitegevuse kulud</v>
      </c>
      <c r="B2132" t="s">
        <v>611</v>
      </c>
      <c r="C2132">
        <v>8696</v>
      </c>
      <c r="D2132" s="1">
        <v>551100</v>
      </c>
      <c r="E2132" t="s">
        <v>611</v>
      </c>
      <c r="F2132" t="s">
        <v>146</v>
      </c>
      <c r="G2132" t="s">
        <v>147</v>
      </c>
      <c r="H2132" t="s">
        <v>148</v>
      </c>
      <c r="I2132" t="s">
        <v>149</v>
      </c>
      <c r="J2132" t="s">
        <v>587</v>
      </c>
      <c r="K2132" t="s">
        <v>588</v>
      </c>
    </row>
    <row r="2133" spans="1:11" x14ac:dyDescent="0.35">
      <c r="A2133" t="str">
        <f>VLOOKUP(D2133,'[1]EA osa'!A142:F1050,6,FALSE)</f>
        <v>Põhitegevuse kulud</v>
      </c>
      <c r="B2133" t="s">
        <v>592</v>
      </c>
      <c r="C2133">
        <v>6195</v>
      </c>
      <c r="D2133" s="1">
        <v>551101</v>
      </c>
      <c r="E2133" t="s">
        <v>592</v>
      </c>
      <c r="F2133" t="s">
        <v>146</v>
      </c>
      <c r="G2133" t="s">
        <v>147</v>
      </c>
      <c r="H2133" t="s">
        <v>148</v>
      </c>
      <c r="I2133" t="s">
        <v>149</v>
      </c>
      <c r="J2133" t="s">
        <v>587</v>
      </c>
      <c r="K2133" t="s">
        <v>588</v>
      </c>
    </row>
    <row r="2134" spans="1:11" x14ac:dyDescent="0.35">
      <c r="A2134" t="str">
        <f>VLOOKUP(D2134,'[1]EA osa'!A143:F1051,6,FALSE)</f>
        <v>Põhitegevuse kulud</v>
      </c>
      <c r="B2134" t="s">
        <v>586</v>
      </c>
      <c r="C2134">
        <v>2058</v>
      </c>
      <c r="D2134" s="1">
        <v>551102</v>
      </c>
      <c r="E2134" t="s">
        <v>586</v>
      </c>
      <c r="F2134" t="s">
        <v>146</v>
      </c>
      <c r="G2134" t="s">
        <v>147</v>
      </c>
      <c r="H2134" t="s">
        <v>148</v>
      </c>
      <c r="I2134" t="s">
        <v>149</v>
      </c>
      <c r="J2134" t="s">
        <v>587</v>
      </c>
      <c r="K2134" t="s">
        <v>588</v>
      </c>
    </row>
    <row r="2135" spans="1:11" x14ac:dyDescent="0.35">
      <c r="A2135" t="str">
        <f>VLOOKUP(D2135,'[1]EA osa'!A144:F1052,6,FALSE)</f>
        <v>Põhitegevuse kulud</v>
      </c>
      <c r="B2135" t="s">
        <v>293</v>
      </c>
      <c r="C2135">
        <v>9500</v>
      </c>
      <c r="D2135" s="1">
        <v>5511043</v>
      </c>
      <c r="E2135" t="s">
        <v>293</v>
      </c>
      <c r="F2135" t="s">
        <v>146</v>
      </c>
      <c r="G2135" t="s">
        <v>147</v>
      </c>
      <c r="H2135" t="s">
        <v>148</v>
      </c>
      <c r="I2135" t="s">
        <v>149</v>
      </c>
      <c r="J2135" t="s">
        <v>587</v>
      </c>
      <c r="K2135" t="s">
        <v>588</v>
      </c>
    </row>
    <row r="2136" spans="1:11" x14ac:dyDescent="0.35">
      <c r="A2136" t="str">
        <f>VLOOKUP(D2136,'[1]EA osa'!A145:F1053,6,FALSE)</f>
        <v>Põhitegevuse kulud</v>
      </c>
      <c r="B2136" t="s">
        <v>222</v>
      </c>
      <c r="C2136">
        <v>12000</v>
      </c>
      <c r="D2136" s="1">
        <v>551108</v>
      </c>
      <c r="E2136" t="s">
        <v>222</v>
      </c>
      <c r="F2136" t="s">
        <v>146</v>
      </c>
      <c r="G2136" t="s">
        <v>147</v>
      </c>
      <c r="H2136" t="s">
        <v>148</v>
      </c>
      <c r="I2136" t="s">
        <v>149</v>
      </c>
      <c r="J2136" t="s">
        <v>587</v>
      </c>
      <c r="K2136" t="s">
        <v>588</v>
      </c>
    </row>
    <row r="2137" spans="1:11" x14ac:dyDescent="0.35">
      <c r="A2137" t="str">
        <f>VLOOKUP(D2137,'[1]EA osa'!A146:F1054,6,FALSE)</f>
        <v>Põhitegevuse kulud</v>
      </c>
      <c r="B2137" t="s">
        <v>290</v>
      </c>
      <c r="C2137">
        <v>813</v>
      </c>
      <c r="D2137" s="1">
        <v>5511046</v>
      </c>
      <c r="E2137" t="s">
        <v>290</v>
      </c>
      <c r="F2137" t="s">
        <v>537</v>
      </c>
      <c r="G2137" t="s">
        <v>538</v>
      </c>
      <c r="H2137" t="s">
        <v>535</v>
      </c>
      <c r="I2137" t="s">
        <v>536</v>
      </c>
      <c r="J2137" t="s">
        <v>1548</v>
      </c>
      <c r="K2137" t="s">
        <v>1549</v>
      </c>
    </row>
    <row r="2138" spans="1:11" x14ac:dyDescent="0.35">
      <c r="A2138" t="str">
        <f>VLOOKUP(D2138,'[1]EA osa'!A147:F1055,6,FALSE)</f>
        <v>Põhitegevuse kulud</v>
      </c>
      <c r="B2138" t="s">
        <v>611</v>
      </c>
      <c r="C2138">
        <v>0</v>
      </c>
      <c r="D2138" s="1">
        <v>551100</v>
      </c>
      <c r="E2138" t="s">
        <v>611</v>
      </c>
      <c r="F2138" t="s">
        <v>537</v>
      </c>
      <c r="G2138" t="s">
        <v>538</v>
      </c>
      <c r="H2138" t="s">
        <v>535</v>
      </c>
      <c r="I2138" t="s">
        <v>536</v>
      </c>
      <c r="J2138" t="s">
        <v>1548</v>
      </c>
      <c r="K2138" t="s">
        <v>1549</v>
      </c>
    </row>
    <row r="2139" spans="1:11" x14ac:dyDescent="0.35">
      <c r="A2139" t="str">
        <f>VLOOKUP(D2139,'[1]EA osa'!A148:F1056,6,FALSE)</f>
        <v>Põhitegevuse kulud</v>
      </c>
      <c r="B2139" t="s">
        <v>592</v>
      </c>
      <c r="C2139">
        <v>11212</v>
      </c>
      <c r="D2139" s="1">
        <v>551101</v>
      </c>
      <c r="E2139" t="s">
        <v>592</v>
      </c>
      <c r="F2139" t="s">
        <v>537</v>
      </c>
      <c r="G2139" t="s">
        <v>538</v>
      </c>
      <c r="H2139" t="s">
        <v>535</v>
      </c>
      <c r="I2139" t="s">
        <v>536</v>
      </c>
      <c r="J2139" t="s">
        <v>1548</v>
      </c>
      <c r="K2139" t="s">
        <v>1549</v>
      </c>
    </row>
    <row r="2140" spans="1:11" x14ac:dyDescent="0.35">
      <c r="A2140" t="str">
        <f>VLOOKUP(D2140,'[1]EA osa'!A149:F1057,6,FALSE)</f>
        <v>Põhitegevuse kulud</v>
      </c>
      <c r="B2140" t="s">
        <v>586</v>
      </c>
      <c r="C2140">
        <v>290</v>
      </c>
      <c r="D2140" s="1">
        <v>551102</v>
      </c>
      <c r="E2140" t="s">
        <v>586</v>
      </c>
      <c r="F2140" t="s">
        <v>537</v>
      </c>
      <c r="G2140" t="s">
        <v>538</v>
      </c>
      <c r="H2140" t="s">
        <v>535</v>
      </c>
      <c r="I2140" t="s">
        <v>536</v>
      </c>
      <c r="J2140" t="s">
        <v>1548</v>
      </c>
      <c r="K2140" t="s">
        <v>1549</v>
      </c>
    </row>
    <row r="2141" spans="1:11" x14ac:dyDescent="0.35">
      <c r="A2141" t="str">
        <f>VLOOKUP(D2141,'[1]EA osa'!A150:F1058,6,FALSE)</f>
        <v>Põhitegevuse kulud</v>
      </c>
      <c r="B2141" t="s">
        <v>1550</v>
      </c>
      <c r="C2141">
        <v>600</v>
      </c>
      <c r="D2141" s="1">
        <v>5511043</v>
      </c>
      <c r="E2141" t="s">
        <v>293</v>
      </c>
      <c r="F2141" t="s">
        <v>537</v>
      </c>
      <c r="G2141" t="s">
        <v>538</v>
      </c>
      <c r="H2141" t="s">
        <v>535</v>
      </c>
      <c r="I2141" t="s">
        <v>536</v>
      </c>
      <c r="J2141" t="s">
        <v>1548</v>
      </c>
      <c r="K2141" t="s">
        <v>1549</v>
      </c>
    </row>
    <row r="2142" spans="1:11" x14ac:dyDescent="0.35">
      <c r="A2142" t="str">
        <f>VLOOKUP(D2142,'[1]EA osa'!A151:F1059,6,FALSE)</f>
        <v>Põhitegevuse kulud</v>
      </c>
      <c r="B2142" t="s">
        <v>279</v>
      </c>
      <c r="C2142">
        <v>346</v>
      </c>
      <c r="D2142" s="1">
        <v>551105</v>
      </c>
      <c r="E2142" t="s">
        <v>279</v>
      </c>
      <c r="F2142" t="s">
        <v>537</v>
      </c>
      <c r="G2142" t="s">
        <v>538</v>
      </c>
      <c r="H2142" t="s">
        <v>535</v>
      </c>
      <c r="I2142" t="s">
        <v>536</v>
      </c>
      <c r="J2142" t="s">
        <v>1548</v>
      </c>
      <c r="K2142" t="s">
        <v>1549</v>
      </c>
    </row>
    <row r="2143" spans="1:11" x14ac:dyDescent="0.35">
      <c r="A2143" t="str">
        <f>VLOOKUP(D2143,'[1]EA osa'!A152:F1060,6,FALSE)</f>
        <v>Põhitegevuse kulud</v>
      </c>
      <c r="B2143" t="s">
        <v>222</v>
      </c>
      <c r="C2143">
        <v>27600</v>
      </c>
      <c r="D2143" s="1">
        <v>551108</v>
      </c>
      <c r="E2143" t="s">
        <v>222</v>
      </c>
      <c r="F2143" t="s">
        <v>537</v>
      </c>
      <c r="G2143" t="s">
        <v>538</v>
      </c>
      <c r="H2143" t="s">
        <v>535</v>
      </c>
      <c r="I2143" t="s">
        <v>536</v>
      </c>
      <c r="J2143" t="s">
        <v>1548</v>
      </c>
      <c r="K2143" t="s">
        <v>1549</v>
      </c>
    </row>
    <row r="2144" spans="1:11" x14ac:dyDescent="0.35">
      <c r="A2144" t="str">
        <f>VLOOKUP(D2144,'[1]EA osa'!A153:F1061,6,FALSE)</f>
        <v>Põhitegevuse kulud</v>
      </c>
      <c r="B2144" t="s">
        <v>293</v>
      </c>
      <c r="C2144">
        <v>85000</v>
      </c>
      <c r="D2144" s="1">
        <v>5511043</v>
      </c>
      <c r="E2144" t="s">
        <v>293</v>
      </c>
      <c r="F2144" t="s">
        <v>306</v>
      </c>
      <c r="G2144" t="s">
        <v>307</v>
      </c>
      <c r="H2144" t="s">
        <v>158</v>
      </c>
      <c r="I2144" t="s">
        <v>159</v>
      </c>
      <c r="J2144" t="s">
        <v>975</v>
      </c>
      <c r="K2144" t="s">
        <v>976</v>
      </c>
    </row>
    <row r="2145" spans="1:11" x14ac:dyDescent="0.35">
      <c r="A2145" t="str">
        <f>VLOOKUP(D2145,'[1]EA osa'!A154:F1062,6,FALSE)</f>
        <v>Põhitegevuse kulud</v>
      </c>
      <c r="B2145" t="s">
        <v>290</v>
      </c>
      <c r="C2145">
        <v>36709</v>
      </c>
      <c r="D2145" s="1">
        <v>5511046</v>
      </c>
      <c r="E2145" t="s">
        <v>290</v>
      </c>
      <c r="F2145" t="s">
        <v>306</v>
      </c>
      <c r="G2145" t="s">
        <v>307</v>
      </c>
      <c r="H2145" t="s">
        <v>158</v>
      </c>
      <c r="I2145" t="s">
        <v>159</v>
      </c>
      <c r="J2145" t="s">
        <v>975</v>
      </c>
      <c r="K2145" t="s">
        <v>976</v>
      </c>
    </row>
    <row r="2146" spans="1:11" x14ac:dyDescent="0.35">
      <c r="A2146" t="str">
        <f>VLOOKUP(D2146,'[1]EA osa'!A155:F1063,6,FALSE)</f>
        <v>Põhitegevuse kulud</v>
      </c>
      <c r="B2146" t="s">
        <v>611</v>
      </c>
      <c r="C2146">
        <v>30965</v>
      </c>
      <c r="D2146" s="1">
        <v>551100</v>
      </c>
      <c r="E2146" t="s">
        <v>611</v>
      </c>
      <c r="F2146" t="s">
        <v>306</v>
      </c>
      <c r="G2146" t="s">
        <v>307</v>
      </c>
      <c r="H2146" t="s">
        <v>158</v>
      </c>
      <c r="I2146" t="s">
        <v>159</v>
      </c>
      <c r="J2146" t="s">
        <v>975</v>
      </c>
      <c r="K2146" t="s">
        <v>976</v>
      </c>
    </row>
    <row r="2147" spans="1:11" x14ac:dyDescent="0.35">
      <c r="A2147" t="str">
        <f>VLOOKUP(D2147,'[1]EA osa'!A156:F1064,6,FALSE)</f>
        <v>Põhitegevuse kulud</v>
      </c>
      <c r="B2147" t="s">
        <v>592</v>
      </c>
      <c r="C2147">
        <v>15904</v>
      </c>
      <c r="D2147" s="1">
        <v>551101</v>
      </c>
      <c r="E2147" t="s">
        <v>592</v>
      </c>
      <c r="F2147" t="s">
        <v>306</v>
      </c>
      <c r="G2147" t="s">
        <v>307</v>
      </c>
      <c r="H2147" t="s">
        <v>158</v>
      </c>
      <c r="I2147" t="s">
        <v>159</v>
      </c>
      <c r="J2147" t="s">
        <v>975</v>
      </c>
      <c r="K2147" t="s">
        <v>976</v>
      </c>
    </row>
    <row r="2148" spans="1:11" x14ac:dyDescent="0.35">
      <c r="A2148" t="str">
        <f>VLOOKUP(D2148,'[1]EA osa'!A157:F1065,6,FALSE)</f>
        <v>Põhitegevuse kulud</v>
      </c>
      <c r="B2148" t="s">
        <v>586</v>
      </c>
      <c r="C2148">
        <v>3085</v>
      </c>
      <c r="D2148" s="1">
        <v>551102</v>
      </c>
      <c r="E2148" t="s">
        <v>586</v>
      </c>
      <c r="F2148" t="s">
        <v>306</v>
      </c>
      <c r="G2148" t="s">
        <v>307</v>
      </c>
      <c r="H2148" t="s">
        <v>158</v>
      </c>
      <c r="I2148" t="s">
        <v>159</v>
      </c>
      <c r="J2148" t="s">
        <v>975</v>
      </c>
      <c r="K2148" t="s">
        <v>976</v>
      </c>
    </row>
    <row r="2149" spans="1:11" x14ac:dyDescent="0.35">
      <c r="A2149" t="str">
        <f>VLOOKUP(D2149,'[1]EA osa'!A158:F1066,6,FALSE)</f>
        <v>Põhitegevuse kulud</v>
      </c>
      <c r="B2149" t="s">
        <v>257</v>
      </c>
      <c r="C2149">
        <v>12220</v>
      </c>
      <c r="D2149" s="1">
        <v>551104</v>
      </c>
      <c r="E2149" t="s">
        <v>257</v>
      </c>
      <c r="F2149" t="s">
        <v>306</v>
      </c>
      <c r="G2149" t="s">
        <v>307</v>
      </c>
      <c r="H2149" t="s">
        <v>158</v>
      </c>
      <c r="I2149" t="s">
        <v>159</v>
      </c>
      <c r="J2149" t="s">
        <v>975</v>
      </c>
      <c r="K2149" t="s">
        <v>976</v>
      </c>
    </row>
    <row r="2150" spans="1:11" x14ac:dyDescent="0.35">
      <c r="A2150" t="str">
        <f>VLOOKUP(D2150,'[1]EA osa'!A159:F1067,6,FALSE)</f>
        <v>Põhitegevuse kulud</v>
      </c>
      <c r="B2150" t="s">
        <v>279</v>
      </c>
      <c r="C2150">
        <v>569</v>
      </c>
      <c r="D2150" s="1">
        <v>551105</v>
      </c>
      <c r="E2150" t="s">
        <v>279</v>
      </c>
      <c r="F2150" t="s">
        <v>306</v>
      </c>
      <c r="G2150" t="s">
        <v>307</v>
      </c>
      <c r="H2150" t="s">
        <v>158</v>
      </c>
      <c r="I2150" t="s">
        <v>159</v>
      </c>
      <c r="J2150" t="s">
        <v>975</v>
      </c>
      <c r="K2150" t="s">
        <v>976</v>
      </c>
    </row>
    <row r="2151" spans="1:11" x14ac:dyDescent="0.35">
      <c r="A2151" t="str">
        <f>VLOOKUP(D2151,'[1]EA osa'!A160:F1068,6,FALSE)</f>
        <v>Põhitegevuse kulud</v>
      </c>
      <c r="B2151" t="s">
        <v>106</v>
      </c>
      <c r="C2151">
        <v>0</v>
      </c>
      <c r="D2151" s="1">
        <v>551106</v>
      </c>
      <c r="E2151" t="s">
        <v>106</v>
      </c>
      <c r="F2151" t="s">
        <v>306</v>
      </c>
      <c r="G2151" t="s">
        <v>307</v>
      </c>
      <c r="H2151" t="s">
        <v>158</v>
      </c>
      <c r="I2151" t="s">
        <v>159</v>
      </c>
      <c r="J2151" t="s">
        <v>975</v>
      </c>
      <c r="K2151" t="s">
        <v>976</v>
      </c>
    </row>
    <row r="2152" spans="1:11" x14ac:dyDescent="0.35">
      <c r="A2152" t="str">
        <f>VLOOKUP(D2152,'[1]EA osa'!A161:F1069,6,FALSE)</f>
        <v>Põhitegevuse kulud</v>
      </c>
      <c r="B2152" t="s">
        <v>1036</v>
      </c>
      <c r="C2152">
        <v>2340</v>
      </c>
      <c r="D2152" s="1">
        <v>551107</v>
      </c>
      <c r="E2152" t="s">
        <v>1036</v>
      </c>
      <c r="F2152" t="s">
        <v>306</v>
      </c>
      <c r="G2152" t="s">
        <v>307</v>
      </c>
      <c r="H2152" t="s">
        <v>158</v>
      </c>
      <c r="I2152" t="s">
        <v>159</v>
      </c>
      <c r="J2152" t="s">
        <v>975</v>
      </c>
      <c r="K2152" t="s">
        <v>976</v>
      </c>
    </row>
    <row r="2153" spans="1:11" x14ac:dyDescent="0.35">
      <c r="A2153" t="str">
        <f>VLOOKUP(D2153,'[1]EA osa'!A162:F1070,6,FALSE)</f>
        <v>Põhitegevuse kulud</v>
      </c>
      <c r="B2153" t="s">
        <v>290</v>
      </c>
      <c r="C2153">
        <v>1234</v>
      </c>
      <c r="D2153" s="1">
        <v>5511046</v>
      </c>
      <c r="E2153" t="s">
        <v>290</v>
      </c>
      <c r="F2153" t="s">
        <v>30</v>
      </c>
      <c r="G2153" t="s">
        <v>31</v>
      </c>
      <c r="H2153" t="s">
        <v>32</v>
      </c>
      <c r="I2153" t="s">
        <v>33</v>
      </c>
      <c r="J2153" t="s">
        <v>1551</v>
      </c>
      <c r="K2153" t="s">
        <v>1552</v>
      </c>
    </row>
    <row r="2154" spans="1:11" x14ac:dyDescent="0.35">
      <c r="A2154" t="str">
        <f>VLOOKUP(D2154,'[1]EA osa'!A163:F1071,6,FALSE)</f>
        <v>Põhitegevuse kulud</v>
      </c>
      <c r="B2154" t="s">
        <v>279</v>
      </c>
      <c r="C2154">
        <v>327</v>
      </c>
      <c r="D2154" s="1">
        <v>551105</v>
      </c>
      <c r="E2154" t="s">
        <v>279</v>
      </c>
      <c r="F2154" t="s">
        <v>30</v>
      </c>
      <c r="G2154" t="s">
        <v>31</v>
      </c>
      <c r="H2154" t="s">
        <v>32</v>
      </c>
      <c r="I2154" t="s">
        <v>33</v>
      </c>
      <c r="J2154" t="s">
        <v>1551</v>
      </c>
      <c r="K2154" t="s">
        <v>1552</v>
      </c>
    </row>
    <row r="2155" spans="1:11" x14ac:dyDescent="0.35">
      <c r="A2155" t="str">
        <f>VLOOKUP(D2155,'[1]EA osa'!A164:F1072,6,FALSE)</f>
        <v>Põhitegevuse kulud</v>
      </c>
      <c r="B2155" t="s">
        <v>1036</v>
      </c>
      <c r="C2155">
        <v>20</v>
      </c>
      <c r="D2155" s="1">
        <v>551107</v>
      </c>
      <c r="E2155" t="s">
        <v>1036</v>
      </c>
      <c r="F2155" t="s">
        <v>30</v>
      </c>
      <c r="G2155" t="s">
        <v>31</v>
      </c>
      <c r="H2155" t="s">
        <v>32</v>
      </c>
      <c r="I2155" t="s">
        <v>33</v>
      </c>
      <c r="J2155" t="s">
        <v>1551</v>
      </c>
      <c r="K2155" t="s">
        <v>1552</v>
      </c>
    </row>
    <row r="2156" spans="1:11" x14ac:dyDescent="0.35">
      <c r="A2156" t="str">
        <f>VLOOKUP(D2156,'[1]EA osa'!A165:F1073,6,FALSE)</f>
        <v>Põhitegevuse kulud</v>
      </c>
      <c r="B2156" t="s">
        <v>290</v>
      </c>
      <c r="C2156">
        <v>25642</v>
      </c>
      <c r="D2156" s="1">
        <v>5511046</v>
      </c>
      <c r="E2156" t="s">
        <v>290</v>
      </c>
      <c r="F2156" t="s">
        <v>30</v>
      </c>
      <c r="G2156" t="s">
        <v>31</v>
      </c>
      <c r="H2156" t="s">
        <v>32</v>
      </c>
      <c r="I2156" t="s">
        <v>33</v>
      </c>
      <c r="J2156" t="s">
        <v>1553</v>
      </c>
      <c r="K2156" t="s">
        <v>1554</v>
      </c>
    </row>
    <row r="2157" spans="1:11" x14ac:dyDescent="0.35">
      <c r="A2157" t="str">
        <f>VLOOKUP(D2157,'[1]EA osa'!A166:F1074,6,FALSE)</f>
        <v>Põhitegevuse kulud</v>
      </c>
      <c r="B2157" t="s">
        <v>293</v>
      </c>
      <c r="C2157">
        <v>68500</v>
      </c>
      <c r="D2157" s="1">
        <v>5511043</v>
      </c>
      <c r="E2157" t="s">
        <v>293</v>
      </c>
      <c r="F2157" t="s">
        <v>30</v>
      </c>
      <c r="G2157" t="s">
        <v>31</v>
      </c>
      <c r="H2157" t="s">
        <v>32</v>
      </c>
      <c r="I2157" t="s">
        <v>33</v>
      </c>
      <c r="J2157" t="s">
        <v>1553</v>
      </c>
      <c r="K2157" t="s">
        <v>1554</v>
      </c>
    </row>
    <row r="2158" spans="1:11" x14ac:dyDescent="0.35">
      <c r="A2158" t="str">
        <f>VLOOKUP(D2158,'[1]EA osa'!A167:F1075,6,FALSE)</f>
        <v>Põhitegevuse kulud</v>
      </c>
      <c r="B2158" t="s">
        <v>611</v>
      </c>
      <c r="C2158">
        <v>42381</v>
      </c>
      <c r="D2158" s="1">
        <v>551100</v>
      </c>
      <c r="E2158" t="s">
        <v>611</v>
      </c>
      <c r="F2158" t="s">
        <v>30</v>
      </c>
      <c r="G2158" t="s">
        <v>31</v>
      </c>
      <c r="H2158" t="s">
        <v>32</v>
      </c>
      <c r="I2158" t="s">
        <v>33</v>
      </c>
      <c r="J2158" t="s">
        <v>1553</v>
      </c>
      <c r="K2158" t="s">
        <v>1554</v>
      </c>
    </row>
    <row r="2159" spans="1:11" x14ac:dyDescent="0.35">
      <c r="A2159" t="str">
        <f>VLOOKUP(D2159,'[1]EA osa'!A168:F1076,6,FALSE)</f>
        <v>Põhitegevuse kulud</v>
      </c>
      <c r="B2159" t="s">
        <v>592</v>
      </c>
      <c r="C2159">
        <v>18476</v>
      </c>
      <c r="D2159" s="1">
        <v>551101</v>
      </c>
      <c r="E2159" t="s">
        <v>592</v>
      </c>
      <c r="F2159" t="s">
        <v>30</v>
      </c>
      <c r="G2159" t="s">
        <v>31</v>
      </c>
      <c r="H2159" t="s">
        <v>32</v>
      </c>
      <c r="I2159" t="s">
        <v>33</v>
      </c>
      <c r="J2159" t="s">
        <v>1553</v>
      </c>
      <c r="K2159" t="s">
        <v>1554</v>
      </c>
    </row>
    <row r="2160" spans="1:11" x14ac:dyDescent="0.35">
      <c r="A2160" t="str">
        <f>VLOOKUP(D2160,'[1]EA osa'!A169:F1077,6,FALSE)</f>
        <v>Põhitegevuse kulud</v>
      </c>
      <c r="B2160" t="s">
        <v>586</v>
      </c>
      <c r="C2160">
        <v>1990</v>
      </c>
      <c r="D2160" s="1">
        <v>551102</v>
      </c>
      <c r="E2160" t="s">
        <v>586</v>
      </c>
      <c r="F2160" t="s">
        <v>30</v>
      </c>
      <c r="G2160" t="s">
        <v>31</v>
      </c>
      <c r="H2160" t="s">
        <v>32</v>
      </c>
      <c r="I2160" t="s">
        <v>33</v>
      </c>
      <c r="J2160" t="s">
        <v>1553</v>
      </c>
      <c r="K2160" t="s">
        <v>1554</v>
      </c>
    </row>
    <row r="2161" spans="1:11" x14ac:dyDescent="0.35">
      <c r="A2161" t="str">
        <f>VLOOKUP(D2161,'[1]EA osa'!A170:F1078,6,FALSE)</f>
        <v>Põhitegevuse kulud</v>
      </c>
      <c r="B2161" t="s">
        <v>257</v>
      </c>
      <c r="C2161">
        <v>7900</v>
      </c>
      <c r="D2161" s="1">
        <v>551104</v>
      </c>
      <c r="E2161" t="s">
        <v>257</v>
      </c>
      <c r="F2161" t="s">
        <v>30</v>
      </c>
      <c r="G2161" t="s">
        <v>31</v>
      </c>
      <c r="H2161" t="s">
        <v>32</v>
      </c>
      <c r="I2161" t="s">
        <v>33</v>
      </c>
      <c r="J2161" t="s">
        <v>1553</v>
      </c>
      <c r="K2161" t="s">
        <v>1554</v>
      </c>
    </row>
    <row r="2162" spans="1:11" x14ac:dyDescent="0.35">
      <c r="A2162" t="str">
        <f>VLOOKUP(D2162,'[1]EA osa'!A171:F1079,6,FALSE)</f>
        <v>Põhitegevuse kulud</v>
      </c>
      <c r="B2162" t="s">
        <v>279</v>
      </c>
      <c r="C2162">
        <v>613</v>
      </c>
      <c r="D2162" s="1">
        <v>551105</v>
      </c>
      <c r="E2162" t="s">
        <v>279</v>
      </c>
      <c r="F2162" t="s">
        <v>30</v>
      </c>
      <c r="G2162" t="s">
        <v>31</v>
      </c>
      <c r="H2162" t="s">
        <v>32</v>
      </c>
      <c r="I2162" t="s">
        <v>33</v>
      </c>
      <c r="J2162" t="s">
        <v>1553</v>
      </c>
      <c r="K2162" t="s">
        <v>1554</v>
      </c>
    </row>
    <row r="2163" spans="1:11" x14ac:dyDescent="0.35">
      <c r="A2163" t="str">
        <f>VLOOKUP(D2163,'[1]EA osa'!A172:F1080,6,FALSE)</f>
        <v>Põhitegevuse kulud</v>
      </c>
      <c r="B2163" t="s">
        <v>1036</v>
      </c>
      <c r="C2163">
        <v>1690</v>
      </c>
      <c r="D2163" s="1">
        <v>551107</v>
      </c>
      <c r="E2163" t="s">
        <v>1036</v>
      </c>
      <c r="F2163" t="s">
        <v>30</v>
      </c>
      <c r="G2163" t="s">
        <v>31</v>
      </c>
      <c r="H2163" t="s">
        <v>32</v>
      </c>
      <c r="I2163" t="s">
        <v>33</v>
      </c>
      <c r="J2163" t="s">
        <v>1553</v>
      </c>
      <c r="K2163" t="s">
        <v>1554</v>
      </c>
    </row>
    <row r="2164" spans="1:11" x14ac:dyDescent="0.35">
      <c r="A2164" t="str">
        <f>VLOOKUP(D2164,'[1]EA osa'!A173:F1081,6,FALSE)</f>
        <v>Põhitegevuse kulud</v>
      </c>
      <c r="B2164" t="s">
        <v>290</v>
      </c>
      <c r="C2164">
        <v>25000</v>
      </c>
      <c r="D2164" s="1">
        <v>5511046</v>
      </c>
      <c r="E2164" t="s">
        <v>290</v>
      </c>
      <c r="F2164" t="s">
        <v>115</v>
      </c>
      <c r="G2164" t="s">
        <v>116</v>
      </c>
      <c r="H2164" t="s">
        <v>70</v>
      </c>
      <c r="I2164" t="s">
        <v>71</v>
      </c>
      <c r="J2164" t="s">
        <v>325</v>
      </c>
      <c r="K2164" t="s">
        <v>326</v>
      </c>
    </row>
    <row r="2165" spans="1:11" x14ac:dyDescent="0.35">
      <c r="A2165" t="str">
        <f>VLOOKUP(D2165,'[1]EA osa'!A174:F1082,6,FALSE)</f>
        <v>Põhitegevuse kulud</v>
      </c>
      <c r="B2165" t="s">
        <v>293</v>
      </c>
      <c r="C2165">
        <v>59900</v>
      </c>
      <c r="D2165" s="1">
        <v>5511043</v>
      </c>
      <c r="E2165" t="s">
        <v>293</v>
      </c>
      <c r="F2165" t="s">
        <v>115</v>
      </c>
      <c r="G2165" t="s">
        <v>116</v>
      </c>
      <c r="H2165" t="s">
        <v>70</v>
      </c>
      <c r="I2165" t="s">
        <v>71</v>
      </c>
      <c r="J2165" t="s">
        <v>325</v>
      </c>
      <c r="K2165" t="s">
        <v>326</v>
      </c>
    </row>
    <row r="2166" spans="1:11" x14ac:dyDescent="0.35">
      <c r="A2166" t="str">
        <f>VLOOKUP(D2166,'[1]EA osa'!A175:F1083,6,FALSE)</f>
        <v>Põhitegevuse kulud</v>
      </c>
      <c r="B2166" t="s">
        <v>611</v>
      </c>
      <c r="C2166">
        <v>26541</v>
      </c>
      <c r="D2166" s="1">
        <v>551100</v>
      </c>
      <c r="E2166" t="s">
        <v>611</v>
      </c>
      <c r="F2166" t="s">
        <v>115</v>
      </c>
      <c r="G2166" t="s">
        <v>116</v>
      </c>
      <c r="H2166" t="s">
        <v>70</v>
      </c>
      <c r="I2166" t="s">
        <v>71</v>
      </c>
      <c r="J2166" t="s">
        <v>325</v>
      </c>
      <c r="K2166" t="s">
        <v>326</v>
      </c>
    </row>
    <row r="2167" spans="1:11" x14ac:dyDescent="0.35">
      <c r="A2167" t="str">
        <f>VLOOKUP(D2167,'[1]EA osa'!A176:F1084,6,FALSE)</f>
        <v>Põhitegevuse kulud</v>
      </c>
      <c r="B2167" t="s">
        <v>592</v>
      </c>
      <c r="C2167">
        <v>10194</v>
      </c>
      <c r="D2167" s="1">
        <v>551101</v>
      </c>
      <c r="E2167" t="s">
        <v>592</v>
      </c>
      <c r="F2167" t="s">
        <v>115</v>
      </c>
      <c r="G2167" t="s">
        <v>116</v>
      </c>
      <c r="H2167" t="s">
        <v>70</v>
      </c>
      <c r="I2167" t="s">
        <v>71</v>
      </c>
      <c r="J2167" t="s">
        <v>325</v>
      </c>
      <c r="K2167" t="s">
        <v>326</v>
      </c>
    </row>
    <row r="2168" spans="1:11" x14ac:dyDescent="0.35">
      <c r="A2168" t="str">
        <f>VLOOKUP(D2168,'[1]EA osa'!A177:F1085,6,FALSE)</f>
        <v>Põhitegevuse kulud</v>
      </c>
      <c r="B2168" t="s">
        <v>586</v>
      </c>
      <c r="C2168">
        <v>4311</v>
      </c>
      <c r="D2168" s="1">
        <v>551102</v>
      </c>
      <c r="E2168" t="s">
        <v>586</v>
      </c>
      <c r="F2168" t="s">
        <v>115</v>
      </c>
      <c r="G2168" t="s">
        <v>116</v>
      </c>
      <c r="H2168" t="s">
        <v>70</v>
      </c>
      <c r="I2168" t="s">
        <v>71</v>
      </c>
      <c r="J2168" t="s">
        <v>325</v>
      </c>
      <c r="K2168" t="s">
        <v>326</v>
      </c>
    </row>
    <row r="2169" spans="1:11" x14ac:dyDescent="0.35">
      <c r="A2169" t="str">
        <f>VLOOKUP(D2169,'[1]EA osa'!A178:F1086,6,FALSE)</f>
        <v>Põhitegevuse kulud</v>
      </c>
      <c r="B2169" t="s">
        <v>257</v>
      </c>
      <c r="C2169">
        <v>18900</v>
      </c>
      <c r="D2169" s="1">
        <v>551104</v>
      </c>
      <c r="E2169" t="s">
        <v>257</v>
      </c>
      <c r="F2169" t="s">
        <v>115</v>
      </c>
      <c r="G2169" t="s">
        <v>116</v>
      </c>
      <c r="H2169" t="s">
        <v>70</v>
      </c>
      <c r="I2169" t="s">
        <v>71</v>
      </c>
      <c r="J2169" t="s">
        <v>325</v>
      </c>
      <c r="K2169" t="s">
        <v>326</v>
      </c>
    </row>
    <row r="2170" spans="1:11" x14ac:dyDescent="0.35">
      <c r="A2170" t="str">
        <f>VLOOKUP(D2170,'[1]EA osa'!A179:F1087,6,FALSE)</f>
        <v>Põhitegevuse kulud</v>
      </c>
      <c r="B2170" t="s">
        <v>279</v>
      </c>
      <c r="C2170">
        <v>389</v>
      </c>
      <c r="D2170" s="1">
        <v>551105</v>
      </c>
      <c r="E2170" t="s">
        <v>279</v>
      </c>
      <c r="F2170" t="s">
        <v>115</v>
      </c>
      <c r="G2170" t="s">
        <v>116</v>
      </c>
      <c r="H2170" t="s">
        <v>70</v>
      </c>
      <c r="I2170" t="s">
        <v>71</v>
      </c>
      <c r="J2170" t="s">
        <v>325</v>
      </c>
      <c r="K2170" t="s">
        <v>326</v>
      </c>
    </row>
    <row r="2171" spans="1:11" x14ac:dyDescent="0.35">
      <c r="A2171" t="str">
        <f>VLOOKUP(D2171,'[1]EA osa'!A180:F1088,6,FALSE)</f>
        <v>Põhitegevuse kulud</v>
      </c>
      <c r="B2171" t="s">
        <v>106</v>
      </c>
      <c r="C2171">
        <v>0</v>
      </c>
      <c r="D2171" s="1">
        <v>551106</v>
      </c>
      <c r="E2171" t="s">
        <v>106</v>
      </c>
      <c r="F2171" t="s">
        <v>115</v>
      </c>
      <c r="G2171" t="s">
        <v>116</v>
      </c>
      <c r="H2171" t="s">
        <v>70</v>
      </c>
      <c r="I2171" t="s">
        <v>71</v>
      </c>
      <c r="J2171" t="s">
        <v>325</v>
      </c>
      <c r="K2171" t="s">
        <v>326</v>
      </c>
    </row>
    <row r="2172" spans="1:11" x14ac:dyDescent="0.35">
      <c r="A2172" t="str">
        <f>VLOOKUP(D2172,'[1]EA osa'!A181:F1089,6,FALSE)</f>
        <v>Põhitegevuse kulud</v>
      </c>
      <c r="B2172" t="s">
        <v>1036</v>
      </c>
      <c r="C2172">
        <v>950</v>
      </c>
      <c r="D2172" s="1">
        <v>551107</v>
      </c>
      <c r="E2172" t="s">
        <v>1036</v>
      </c>
      <c r="F2172" t="s">
        <v>115</v>
      </c>
      <c r="G2172" t="s">
        <v>116</v>
      </c>
      <c r="H2172" t="s">
        <v>70</v>
      </c>
      <c r="I2172" t="s">
        <v>71</v>
      </c>
      <c r="J2172" t="s">
        <v>325</v>
      </c>
      <c r="K2172" t="s">
        <v>326</v>
      </c>
    </row>
    <row r="2173" spans="1:11" x14ac:dyDescent="0.35">
      <c r="A2173" t="str">
        <f>VLOOKUP(D2173,'[1]EA osa'!A182:F1090,6,FALSE)</f>
        <v>Põhitegevuse tulud</v>
      </c>
      <c r="B2173" t="s">
        <v>1555</v>
      </c>
      <c r="C2173">
        <v>3600</v>
      </c>
      <c r="D2173" s="1">
        <v>323390</v>
      </c>
      <c r="E2173" t="s">
        <v>1556</v>
      </c>
      <c r="F2173" t="s">
        <v>127</v>
      </c>
      <c r="G2173" t="s">
        <v>128</v>
      </c>
      <c r="H2173" t="s">
        <v>129</v>
      </c>
      <c r="I2173" t="s">
        <v>130</v>
      </c>
      <c r="J2173" t="s">
        <v>575</v>
      </c>
      <c r="K2173" t="s">
        <v>576</v>
      </c>
    </row>
    <row r="2174" spans="1:11" x14ac:dyDescent="0.35">
      <c r="A2174" t="str">
        <f>VLOOKUP(D2174,'[1]EA osa'!A183:F1091,6,FALSE)</f>
        <v>Põhitegevuse kulud</v>
      </c>
      <c r="B2174" t="s">
        <v>293</v>
      </c>
      <c r="C2174">
        <v>42800</v>
      </c>
      <c r="D2174" s="1">
        <v>5511043</v>
      </c>
      <c r="E2174" t="s">
        <v>293</v>
      </c>
      <c r="F2174" t="s">
        <v>127</v>
      </c>
      <c r="G2174" t="s">
        <v>128</v>
      </c>
      <c r="H2174" t="s">
        <v>129</v>
      </c>
      <c r="I2174" t="s">
        <v>130</v>
      </c>
      <c r="J2174" t="s">
        <v>575</v>
      </c>
      <c r="K2174" t="s">
        <v>576</v>
      </c>
    </row>
    <row r="2175" spans="1:11" x14ac:dyDescent="0.35">
      <c r="A2175" t="str">
        <f>VLOOKUP(D2175,'[1]EA osa'!A184:F1092,6,FALSE)</f>
        <v>Põhitegevuse kulud</v>
      </c>
      <c r="B2175" t="s">
        <v>290</v>
      </c>
      <c r="C2175">
        <v>21882</v>
      </c>
      <c r="D2175" s="1">
        <v>5511046</v>
      </c>
      <c r="E2175" t="s">
        <v>290</v>
      </c>
      <c r="F2175" t="s">
        <v>127</v>
      </c>
      <c r="G2175" t="s">
        <v>128</v>
      </c>
      <c r="H2175" t="s">
        <v>129</v>
      </c>
      <c r="I2175" t="s">
        <v>130</v>
      </c>
      <c r="J2175" t="s">
        <v>575</v>
      </c>
      <c r="K2175" t="s">
        <v>576</v>
      </c>
    </row>
    <row r="2176" spans="1:11" x14ac:dyDescent="0.35">
      <c r="A2176" t="str">
        <f>VLOOKUP(D2176,'[1]EA osa'!A185:F1093,6,FALSE)</f>
        <v>Põhitegevuse kulud</v>
      </c>
      <c r="B2176" t="s">
        <v>611</v>
      </c>
      <c r="C2176">
        <v>34508</v>
      </c>
      <c r="D2176" s="1">
        <v>551100</v>
      </c>
      <c r="E2176" t="s">
        <v>611</v>
      </c>
      <c r="F2176" t="s">
        <v>127</v>
      </c>
      <c r="G2176" t="s">
        <v>128</v>
      </c>
      <c r="H2176" t="s">
        <v>129</v>
      </c>
      <c r="I2176" t="s">
        <v>130</v>
      </c>
      <c r="J2176" t="s">
        <v>575</v>
      </c>
      <c r="K2176" t="s">
        <v>576</v>
      </c>
    </row>
    <row r="2177" spans="1:11" x14ac:dyDescent="0.35">
      <c r="A2177" t="str">
        <f>VLOOKUP(D2177,'[1]EA osa'!A186:F1094,6,FALSE)</f>
        <v>Põhitegevuse kulud</v>
      </c>
      <c r="B2177" t="s">
        <v>592</v>
      </c>
      <c r="C2177">
        <v>25577</v>
      </c>
      <c r="D2177" s="1">
        <v>551101</v>
      </c>
      <c r="E2177" t="s">
        <v>592</v>
      </c>
      <c r="F2177" t="s">
        <v>127</v>
      </c>
      <c r="G2177" t="s">
        <v>128</v>
      </c>
      <c r="H2177" t="s">
        <v>129</v>
      </c>
      <c r="I2177" t="s">
        <v>130</v>
      </c>
      <c r="J2177" t="s">
        <v>575</v>
      </c>
      <c r="K2177" t="s">
        <v>576</v>
      </c>
    </row>
    <row r="2178" spans="1:11" x14ac:dyDescent="0.35">
      <c r="A2178" t="str">
        <f>VLOOKUP(D2178,'[1]EA osa'!A187:F1095,6,FALSE)</f>
        <v>Põhitegevuse kulud</v>
      </c>
      <c r="B2178" t="s">
        <v>586</v>
      </c>
      <c r="C2178">
        <v>1199</v>
      </c>
      <c r="D2178" s="1">
        <v>551102</v>
      </c>
      <c r="E2178" t="s">
        <v>586</v>
      </c>
      <c r="F2178" t="s">
        <v>127</v>
      </c>
      <c r="G2178" t="s">
        <v>128</v>
      </c>
      <c r="H2178" t="s">
        <v>129</v>
      </c>
      <c r="I2178" t="s">
        <v>130</v>
      </c>
      <c r="J2178" t="s">
        <v>575</v>
      </c>
      <c r="K2178" t="s">
        <v>576</v>
      </c>
    </row>
    <row r="2179" spans="1:11" x14ac:dyDescent="0.35">
      <c r="A2179" t="str">
        <f>VLOOKUP(D2179,'[1]EA osa'!A188:F1096,6,FALSE)</f>
        <v>Põhitegevuse kulud</v>
      </c>
      <c r="B2179" t="s">
        <v>257</v>
      </c>
      <c r="C2179">
        <v>9700</v>
      </c>
      <c r="D2179" s="1">
        <v>551104</v>
      </c>
      <c r="E2179" t="s">
        <v>257</v>
      </c>
      <c r="F2179" t="s">
        <v>127</v>
      </c>
      <c r="G2179" t="s">
        <v>128</v>
      </c>
      <c r="H2179" t="s">
        <v>129</v>
      </c>
      <c r="I2179" t="s">
        <v>130</v>
      </c>
      <c r="J2179" t="s">
        <v>575</v>
      </c>
      <c r="K2179" t="s">
        <v>576</v>
      </c>
    </row>
    <row r="2180" spans="1:11" x14ac:dyDescent="0.35">
      <c r="A2180" t="str">
        <f>VLOOKUP(D2180,'[1]EA osa'!A189:F1097,6,FALSE)</f>
        <v>Põhitegevuse kulud</v>
      </c>
      <c r="B2180" t="s">
        <v>279</v>
      </c>
      <c r="C2180">
        <v>346</v>
      </c>
      <c r="D2180" s="1">
        <v>551105</v>
      </c>
      <c r="E2180" t="s">
        <v>279</v>
      </c>
      <c r="F2180" t="s">
        <v>127</v>
      </c>
      <c r="G2180" t="s">
        <v>128</v>
      </c>
      <c r="H2180" t="s">
        <v>129</v>
      </c>
      <c r="I2180" t="s">
        <v>130</v>
      </c>
      <c r="J2180" t="s">
        <v>575</v>
      </c>
      <c r="K2180" t="s">
        <v>576</v>
      </c>
    </row>
    <row r="2181" spans="1:11" x14ac:dyDescent="0.35">
      <c r="A2181" t="str">
        <f>VLOOKUP(D2181,'[1]EA osa'!A190:F1098,6,FALSE)</f>
        <v>Põhitegevuse kulud</v>
      </c>
      <c r="B2181" t="s">
        <v>106</v>
      </c>
      <c r="C2181">
        <v>0</v>
      </c>
      <c r="D2181" s="1">
        <v>551106</v>
      </c>
      <c r="E2181" t="s">
        <v>106</v>
      </c>
      <c r="F2181" t="s">
        <v>127</v>
      </c>
      <c r="G2181" t="s">
        <v>128</v>
      </c>
      <c r="H2181" t="s">
        <v>129</v>
      </c>
      <c r="I2181" t="s">
        <v>130</v>
      </c>
      <c r="J2181" t="s">
        <v>575</v>
      </c>
      <c r="K2181" t="s">
        <v>576</v>
      </c>
    </row>
    <row r="2182" spans="1:11" x14ac:dyDescent="0.35">
      <c r="A2182" t="str">
        <f>VLOOKUP(D2182,'[1]EA osa'!A191:F1099,6,FALSE)</f>
        <v>Põhitegevuse kulud</v>
      </c>
      <c r="B2182" t="s">
        <v>1036</v>
      </c>
      <c r="C2182">
        <v>1050</v>
      </c>
      <c r="D2182" s="1">
        <v>551107</v>
      </c>
      <c r="E2182" t="s">
        <v>1036</v>
      </c>
      <c r="F2182" t="s">
        <v>127</v>
      </c>
      <c r="G2182" t="s">
        <v>128</v>
      </c>
      <c r="H2182" t="s">
        <v>129</v>
      </c>
      <c r="I2182" t="s">
        <v>130</v>
      </c>
      <c r="J2182" t="s">
        <v>575</v>
      </c>
      <c r="K2182" t="s">
        <v>576</v>
      </c>
    </row>
    <row r="2183" spans="1:11" x14ac:dyDescent="0.35">
      <c r="A2183" t="str">
        <f>VLOOKUP(D2183,'[1]EA osa'!A192:F1100,6,FALSE)</f>
        <v>Põhitegevuse kulud</v>
      </c>
      <c r="B2183" t="s">
        <v>290</v>
      </c>
      <c r="C2183">
        <v>20900</v>
      </c>
      <c r="D2183" s="1">
        <v>5511046</v>
      </c>
      <c r="E2183" t="s">
        <v>290</v>
      </c>
      <c r="F2183" t="s">
        <v>530</v>
      </c>
      <c r="G2183" t="s">
        <v>531</v>
      </c>
      <c r="H2183" t="s">
        <v>275</v>
      </c>
      <c r="I2183" t="s">
        <v>276</v>
      </c>
      <c r="J2183" t="s">
        <v>1557</v>
      </c>
      <c r="K2183" t="s">
        <v>1558</v>
      </c>
    </row>
    <row r="2184" spans="1:11" x14ac:dyDescent="0.35">
      <c r="A2184" t="str">
        <f>VLOOKUP(D2184,'[1]EA osa'!A193:F1101,6,FALSE)</f>
        <v>Põhitegevuse kulud</v>
      </c>
      <c r="B2184" t="s">
        <v>293</v>
      </c>
      <c r="C2184">
        <v>41000</v>
      </c>
      <c r="D2184" s="1">
        <v>5511043</v>
      </c>
      <c r="E2184" t="s">
        <v>293</v>
      </c>
      <c r="F2184" t="s">
        <v>530</v>
      </c>
      <c r="G2184" t="s">
        <v>531</v>
      </c>
      <c r="H2184" t="s">
        <v>275</v>
      </c>
      <c r="I2184" t="s">
        <v>276</v>
      </c>
      <c r="J2184" t="s">
        <v>1557</v>
      </c>
      <c r="K2184" t="s">
        <v>1558</v>
      </c>
    </row>
    <row r="2185" spans="1:11" x14ac:dyDescent="0.35">
      <c r="A2185" t="str">
        <f>VLOOKUP(D2185,'[1]EA osa'!A194:F1102,6,FALSE)</f>
        <v>Põhitegevuse kulud</v>
      </c>
      <c r="B2185" t="s">
        <v>611</v>
      </c>
      <c r="C2185">
        <v>18796</v>
      </c>
      <c r="D2185" s="1">
        <v>551100</v>
      </c>
      <c r="E2185" t="s">
        <v>611</v>
      </c>
      <c r="F2185" t="s">
        <v>530</v>
      </c>
      <c r="G2185" t="s">
        <v>531</v>
      </c>
      <c r="H2185" t="s">
        <v>275</v>
      </c>
      <c r="I2185" t="s">
        <v>276</v>
      </c>
      <c r="J2185" t="s">
        <v>1557</v>
      </c>
      <c r="K2185" t="s">
        <v>1558</v>
      </c>
    </row>
    <row r="2186" spans="1:11" x14ac:dyDescent="0.35">
      <c r="A2186" t="str">
        <f>VLOOKUP(D2186,'[1]EA osa'!A195:F1103,6,FALSE)</f>
        <v>Põhitegevuse kulud</v>
      </c>
      <c r="B2186" t="s">
        <v>272</v>
      </c>
      <c r="C2186">
        <v>0</v>
      </c>
      <c r="D2186" s="1">
        <v>551103</v>
      </c>
      <c r="E2186" t="s">
        <v>272</v>
      </c>
      <c r="F2186" t="s">
        <v>530</v>
      </c>
      <c r="G2186" t="s">
        <v>531</v>
      </c>
      <c r="H2186" t="s">
        <v>275</v>
      </c>
      <c r="I2186" t="s">
        <v>276</v>
      </c>
      <c r="J2186" t="s">
        <v>1557</v>
      </c>
      <c r="K2186" t="s">
        <v>1558</v>
      </c>
    </row>
    <row r="2187" spans="1:11" x14ac:dyDescent="0.35">
      <c r="A2187" t="str">
        <f>VLOOKUP(D2187,'[1]EA osa'!A196:F1104,6,FALSE)</f>
        <v>Põhitegevuse kulud</v>
      </c>
      <c r="B2187" t="s">
        <v>592</v>
      </c>
      <c r="C2187">
        <v>16850</v>
      </c>
      <c r="D2187" s="1">
        <v>551101</v>
      </c>
      <c r="E2187" t="s">
        <v>592</v>
      </c>
      <c r="F2187" t="s">
        <v>530</v>
      </c>
      <c r="G2187" t="s">
        <v>531</v>
      </c>
      <c r="H2187" t="s">
        <v>275</v>
      </c>
      <c r="I2187" t="s">
        <v>276</v>
      </c>
      <c r="J2187" t="s">
        <v>1557</v>
      </c>
      <c r="K2187" t="s">
        <v>1558</v>
      </c>
    </row>
    <row r="2188" spans="1:11" x14ac:dyDescent="0.35">
      <c r="A2188" t="str">
        <f>VLOOKUP(D2188,'[1]EA osa'!A197:F1105,6,FALSE)</f>
        <v>Põhitegevuse kulud</v>
      </c>
      <c r="B2188" t="s">
        <v>586</v>
      </c>
      <c r="C2188">
        <v>1402</v>
      </c>
      <c r="D2188" s="1">
        <v>551102</v>
      </c>
      <c r="E2188" t="s">
        <v>586</v>
      </c>
      <c r="F2188" t="s">
        <v>530</v>
      </c>
      <c r="G2188" t="s">
        <v>531</v>
      </c>
      <c r="H2188" t="s">
        <v>275</v>
      </c>
      <c r="I2188" t="s">
        <v>276</v>
      </c>
      <c r="J2188" t="s">
        <v>1557</v>
      </c>
      <c r="K2188" t="s">
        <v>1558</v>
      </c>
    </row>
    <row r="2189" spans="1:11" x14ac:dyDescent="0.35">
      <c r="A2189" t="str">
        <f>VLOOKUP(D2189,'[1]EA osa'!A198:F1106,6,FALSE)</f>
        <v>Põhitegevuse kulud</v>
      </c>
      <c r="B2189" t="s">
        <v>1559</v>
      </c>
      <c r="C2189">
        <v>12767</v>
      </c>
      <c r="D2189" s="1">
        <v>551104</v>
      </c>
      <c r="E2189" t="s">
        <v>257</v>
      </c>
      <c r="F2189" t="s">
        <v>530</v>
      </c>
      <c r="G2189" t="s">
        <v>531</v>
      </c>
      <c r="H2189" t="s">
        <v>275</v>
      </c>
      <c r="I2189" t="s">
        <v>276</v>
      </c>
      <c r="J2189" t="s">
        <v>1557</v>
      </c>
      <c r="K2189" t="s">
        <v>1558</v>
      </c>
    </row>
    <row r="2190" spans="1:11" x14ac:dyDescent="0.35">
      <c r="A2190" t="str">
        <f>VLOOKUP(D2190,'[1]EA osa'!A199:F1107,6,FALSE)</f>
        <v>Põhitegevuse kulud</v>
      </c>
      <c r="B2190" t="s">
        <v>279</v>
      </c>
      <c r="C2190">
        <v>346</v>
      </c>
      <c r="D2190" s="1">
        <v>551105</v>
      </c>
      <c r="E2190" t="s">
        <v>279</v>
      </c>
      <c r="F2190" t="s">
        <v>530</v>
      </c>
      <c r="G2190" t="s">
        <v>531</v>
      </c>
      <c r="H2190" t="s">
        <v>275</v>
      </c>
      <c r="I2190" t="s">
        <v>276</v>
      </c>
      <c r="J2190" t="s">
        <v>1557</v>
      </c>
      <c r="K2190" t="s">
        <v>1558</v>
      </c>
    </row>
    <row r="2191" spans="1:11" x14ac:dyDescent="0.35">
      <c r="A2191" t="str">
        <f>VLOOKUP(D2191,'[1]EA osa'!A200:F1108,6,FALSE)</f>
        <v>Põhitegevuse kulud</v>
      </c>
      <c r="B2191" t="s">
        <v>106</v>
      </c>
      <c r="C2191">
        <v>0</v>
      </c>
      <c r="D2191" s="1">
        <v>551106</v>
      </c>
      <c r="E2191" t="s">
        <v>106</v>
      </c>
      <c r="F2191" t="s">
        <v>530</v>
      </c>
      <c r="G2191" t="s">
        <v>531</v>
      </c>
      <c r="H2191" t="s">
        <v>275</v>
      </c>
      <c r="I2191" t="s">
        <v>276</v>
      </c>
      <c r="J2191" t="s">
        <v>1557</v>
      </c>
      <c r="K2191" t="s">
        <v>1558</v>
      </c>
    </row>
    <row r="2192" spans="1:11" x14ac:dyDescent="0.35">
      <c r="A2192" t="str">
        <f>VLOOKUP(D2192,'[1]EA osa'!A201:F1109,6,FALSE)</f>
        <v>Põhitegevuse kulud</v>
      </c>
      <c r="B2192" t="s">
        <v>1036</v>
      </c>
      <c r="C2192">
        <v>1280</v>
      </c>
      <c r="D2192" s="1">
        <v>551107</v>
      </c>
      <c r="E2192" t="s">
        <v>1036</v>
      </c>
      <c r="F2192" t="s">
        <v>530</v>
      </c>
      <c r="G2192" t="s">
        <v>531</v>
      </c>
      <c r="H2192" t="s">
        <v>275</v>
      </c>
      <c r="I2192" t="s">
        <v>276</v>
      </c>
      <c r="J2192" t="s">
        <v>1557</v>
      </c>
      <c r="K2192" t="s">
        <v>1558</v>
      </c>
    </row>
    <row r="2193" spans="1:11" x14ac:dyDescent="0.35">
      <c r="A2193" t="str">
        <f>VLOOKUP(D2193,'[1]EA osa'!A202:F1110,6,FALSE)</f>
        <v>Põhitegevuse kulud</v>
      </c>
      <c r="B2193" t="s">
        <v>293</v>
      </c>
      <c r="C2193">
        <v>15200</v>
      </c>
      <c r="D2193" s="1">
        <v>5511043</v>
      </c>
      <c r="E2193" t="s">
        <v>293</v>
      </c>
      <c r="F2193" t="s">
        <v>306</v>
      </c>
      <c r="G2193" t="s">
        <v>307</v>
      </c>
      <c r="H2193" t="s">
        <v>158</v>
      </c>
      <c r="I2193" t="s">
        <v>159</v>
      </c>
      <c r="J2193" t="s">
        <v>308</v>
      </c>
      <c r="K2193" t="s">
        <v>309</v>
      </c>
    </row>
    <row r="2194" spans="1:11" x14ac:dyDescent="0.35">
      <c r="A2194" t="str">
        <f>VLOOKUP(D2194,'[1]EA osa'!A203:F1111,6,FALSE)</f>
        <v>Põhitegevuse kulud</v>
      </c>
      <c r="B2194" t="s">
        <v>290</v>
      </c>
      <c r="C2194">
        <v>6836</v>
      </c>
      <c r="D2194" s="1">
        <v>5511046</v>
      </c>
      <c r="E2194" t="s">
        <v>290</v>
      </c>
      <c r="F2194" t="s">
        <v>306</v>
      </c>
      <c r="G2194" t="s">
        <v>307</v>
      </c>
      <c r="H2194" t="s">
        <v>158</v>
      </c>
      <c r="I2194" t="s">
        <v>159</v>
      </c>
      <c r="J2194" t="s">
        <v>308</v>
      </c>
      <c r="K2194" t="s">
        <v>309</v>
      </c>
    </row>
    <row r="2195" spans="1:11" x14ac:dyDescent="0.35">
      <c r="A2195" t="str">
        <f>VLOOKUP(D2195,'[1]EA osa'!A204:F1112,6,FALSE)</f>
        <v>Põhitegevuse kulud</v>
      </c>
      <c r="B2195" t="s">
        <v>611</v>
      </c>
      <c r="C2195">
        <v>14145</v>
      </c>
      <c r="D2195" s="1">
        <v>551100</v>
      </c>
      <c r="E2195" t="s">
        <v>611</v>
      </c>
      <c r="F2195" t="s">
        <v>306</v>
      </c>
      <c r="G2195" t="s">
        <v>307</v>
      </c>
      <c r="H2195" t="s">
        <v>158</v>
      </c>
      <c r="I2195" t="s">
        <v>159</v>
      </c>
      <c r="J2195" t="s">
        <v>308</v>
      </c>
      <c r="K2195" t="s">
        <v>309</v>
      </c>
    </row>
    <row r="2196" spans="1:11" x14ac:dyDescent="0.35">
      <c r="A2196" t="str">
        <f>VLOOKUP(D2196,'[1]EA osa'!A205:F1113,6,FALSE)</f>
        <v>Põhitegevuse kulud</v>
      </c>
      <c r="B2196" t="s">
        <v>592</v>
      </c>
      <c r="C2196">
        <v>5717</v>
      </c>
      <c r="D2196" s="1">
        <v>551101</v>
      </c>
      <c r="E2196" t="s">
        <v>592</v>
      </c>
      <c r="F2196" t="s">
        <v>306</v>
      </c>
      <c r="G2196" t="s">
        <v>307</v>
      </c>
      <c r="H2196" t="s">
        <v>158</v>
      </c>
      <c r="I2196" t="s">
        <v>159</v>
      </c>
      <c r="J2196" t="s">
        <v>308</v>
      </c>
      <c r="K2196" t="s">
        <v>309</v>
      </c>
    </row>
    <row r="2197" spans="1:11" x14ac:dyDescent="0.35">
      <c r="A2197" t="str">
        <f>VLOOKUP(D2197,'[1]EA osa'!A206:F1114,6,FALSE)</f>
        <v>Põhitegevuse kulud</v>
      </c>
      <c r="B2197" t="s">
        <v>586</v>
      </c>
      <c r="C2197">
        <v>0</v>
      </c>
      <c r="D2197" s="1">
        <v>551102</v>
      </c>
      <c r="E2197" t="s">
        <v>586</v>
      </c>
      <c r="F2197" t="s">
        <v>306</v>
      </c>
      <c r="G2197" t="s">
        <v>307</v>
      </c>
      <c r="H2197" t="s">
        <v>158</v>
      </c>
      <c r="I2197" t="s">
        <v>159</v>
      </c>
      <c r="J2197" t="s">
        <v>308</v>
      </c>
      <c r="K2197" t="s">
        <v>309</v>
      </c>
    </row>
    <row r="2198" spans="1:11" x14ac:dyDescent="0.35">
      <c r="A2198" t="str">
        <f>VLOOKUP(D2198,'[1]EA osa'!A207:F1115,6,FALSE)</f>
        <v>Põhitegevuse kulud</v>
      </c>
      <c r="B2198" t="s">
        <v>257</v>
      </c>
      <c r="C2198">
        <v>22200</v>
      </c>
      <c r="D2198" s="1">
        <v>551104</v>
      </c>
      <c r="E2198" t="s">
        <v>257</v>
      </c>
      <c r="F2198" t="s">
        <v>306</v>
      </c>
      <c r="G2198" t="s">
        <v>307</v>
      </c>
      <c r="H2198" t="s">
        <v>158</v>
      </c>
      <c r="I2198" t="s">
        <v>159</v>
      </c>
      <c r="J2198" t="s">
        <v>308</v>
      </c>
      <c r="K2198" t="s">
        <v>309</v>
      </c>
    </row>
    <row r="2199" spans="1:11" x14ac:dyDescent="0.35">
      <c r="A2199" t="str">
        <f>VLOOKUP(D2199,'[1]EA osa'!A208:F1116,6,FALSE)</f>
        <v>Põhitegevuse kulud</v>
      </c>
      <c r="B2199" t="s">
        <v>279</v>
      </c>
      <c r="C2199">
        <v>465</v>
      </c>
      <c r="D2199" s="1">
        <v>551105</v>
      </c>
      <c r="E2199" t="s">
        <v>279</v>
      </c>
      <c r="F2199" t="s">
        <v>306</v>
      </c>
      <c r="G2199" t="s">
        <v>307</v>
      </c>
      <c r="H2199" t="s">
        <v>158</v>
      </c>
      <c r="I2199" t="s">
        <v>159</v>
      </c>
      <c r="J2199" t="s">
        <v>308</v>
      </c>
      <c r="K2199" t="s">
        <v>309</v>
      </c>
    </row>
    <row r="2200" spans="1:11" x14ac:dyDescent="0.35">
      <c r="A2200" t="str">
        <f>VLOOKUP(D2200,'[1]EA osa'!A209:F1117,6,FALSE)</f>
        <v>Põhitegevuse kulud</v>
      </c>
      <c r="B2200" t="s">
        <v>106</v>
      </c>
      <c r="C2200">
        <v>0</v>
      </c>
      <c r="D2200" s="1">
        <v>551106</v>
      </c>
      <c r="E2200" t="s">
        <v>106</v>
      </c>
      <c r="F2200" t="s">
        <v>306</v>
      </c>
      <c r="G2200" t="s">
        <v>307</v>
      </c>
      <c r="H2200" t="s">
        <v>158</v>
      </c>
      <c r="I2200" t="s">
        <v>159</v>
      </c>
      <c r="J2200" t="s">
        <v>308</v>
      </c>
      <c r="K2200" t="s">
        <v>309</v>
      </c>
    </row>
    <row r="2201" spans="1:11" x14ac:dyDescent="0.35">
      <c r="A2201" t="str">
        <f>VLOOKUP(D2201,'[1]EA osa'!A210:F1118,6,FALSE)</f>
        <v>Põhitegevuse kulud</v>
      </c>
      <c r="B2201" t="s">
        <v>1036</v>
      </c>
      <c r="C2201">
        <v>570</v>
      </c>
      <c r="D2201" s="1">
        <v>551107</v>
      </c>
      <c r="E2201" t="s">
        <v>1036</v>
      </c>
      <c r="F2201" t="s">
        <v>306</v>
      </c>
      <c r="G2201" t="s">
        <v>307</v>
      </c>
      <c r="H2201" t="s">
        <v>158</v>
      </c>
      <c r="I2201" t="s">
        <v>159</v>
      </c>
      <c r="J2201" t="s">
        <v>308</v>
      </c>
      <c r="K2201" t="s">
        <v>309</v>
      </c>
    </row>
    <row r="2202" spans="1:11" x14ac:dyDescent="0.35">
      <c r="A2202" t="str">
        <f>VLOOKUP(D2202,'[1]EA osa'!A211:F1119,6,FALSE)</f>
        <v>Põhitegevuse kulud</v>
      </c>
      <c r="B2202" t="s">
        <v>1560</v>
      </c>
      <c r="C2202">
        <v>700</v>
      </c>
      <c r="D2202" s="1">
        <v>551560</v>
      </c>
      <c r="E2202" t="s">
        <v>359</v>
      </c>
      <c r="F2202" t="s">
        <v>306</v>
      </c>
      <c r="G2202" t="s">
        <v>307</v>
      </c>
      <c r="H2202" t="s">
        <v>158</v>
      </c>
      <c r="I2202" t="s">
        <v>159</v>
      </c>
      <c r="J2202" t="s">
        <v>1252</v>
      </c>
      <c r="K2202" t="s">
        <v>1253</v>
      </c>
    </row>
    <row r="2203" spans="1:11" x14ac:dyDescent="0.35">
      <c r="A2203" t="str">
        <f>VLOOKUP(D2203,'[1]EA osa'!A212:F1120,6,FALSE)</f>
        <v>Põhitegevuse kulud</v>
      </c>
      <c r="B2203" t="s">
        <v>290</v>
      </c>
      <c r="C2203">
        <v>2000</v>
      </c>
      <c r="D2203" s="1">
        <v>5511046</v>
      </c>
      <c r="E2203" t="s">
        <v>290</v>
      </c>
      <c r="F2203" t="s">
        <v>306</v>
      </c>
      <c r="G2203" t="s">
        <v>307</v>
      </c>
      <c r="H2203" t="s">
        <v>158</v>
      </c>
      <c r="I2203" t="s">
        <v>159</v>
      </c>
      <c r="J2203" t="s">
        <v>1252</v>
      </c>
      <c r="K2203" t="s">
        <v>1253</v>
      </c>
    </row>
    <row r="2204" spans="1:11" x14ac:dyDescent="0.35">
      <c r="A2204" t="str">
        <f>VLOOKUP(D2204,'[1]EA osa'!A213:F1121,6,FALSE)</f>
        <v>Põhitegevuse kulud</v>
      </c>
      <c r="B2204" t="s">
        <v>592</v>
      </c>
      <c r="C2204">
        <v>1147</v>
      </c>
      <c r="D2204" s="1">
        <v>551101</v>
      </c>
      <c r="E2204" t="s">
        <v>592</v>
      </c>
      <c r="F2204" t="s">
        <v>306</v>
      </c>
      <c r="G2204" t="s">
        <v>307</v>
      </c>
      <c r="H2204" t="s">
        <v>158</v>
      </c>
      <c r="I2204" t="s">
        <v>159</v>
      </c>
      <c r="J2204" t="s">
        <v>1252</v>
      </c>
      <c r="K2204" t="s">
        <v>1253</v>
      </c>
    </row>
    <row r="2205" spans="1:11" x14ac:dyDescent="0.35">
      <c r="A2205" t="str">
        <f>VLOOKUP(D2205,'[1]EA osa'!A214:F1122,6,FALSE)</f>
        <v>Põhitegevuse kulud</v>
      </c>
      <c r="B2205" t="s">
        <v>279</v>
      </c>
      <c r="C2205">
        <v>346</v>
      </c>
      <c r="D2205" s="1">
        <v>551105</v>
      </c>
      <c r="E2205" t="s">
        <v>279</v>
      </c>
      <c r="F2205" t="s">
        <v>306</v>
      </c>
      <c r="G2205" t="s">
        <v>307</v>
      </c>
      <c r="H2205" t="s">
        <v>158</v>
      </c>
      <c r="I2205" t="s">
        <v>159</v>
      </c>
      <c r="J2205" t="s">
        <v>1252</v>
      </c>
      <c r="K2205" t="s">
        <v>1253</v>
      </c>
    </row>
    <row r="2206" spans="1:11" x14ac:dyDescent="0.35">
      <c r="A2206" t="str">
        <f>VLOOKUP(D2206,'[1]EA osa'!A215:F1123,6,FALSE)</f>
        <v>Põhitegevuse kulud</v>
      </c>
      <c r="B2206" t="s">
        <v>106</v>
      </c>
      <c r="C2206">
        <v>0</v>
      </c>
      <c r="D2206" s="1">
        <v>551106</v>
      </c>
      <c r="E2206" t="s">
        <v>106</v>
      </c>
      <c r="F2206" t="s">
        <v>306</v>
      </c>
      <c r="G2206" t="s">
        <v>307</v>
      </c>
      <c r="H2206" t="s">
        <v>158</v>
      </c>
      <c r="I2206" t="s">
        <v>159</v>
      </c>
      <c r="J2206" t="s">
        <v>1252</v>
      </c>
      <c r="K2206" t="s">
        <v>1253</v>
      </c>
    </row>
    <row r="2207" spans="1:11" x14ac:dyDescent="0.35">
      <c r="A2207" t="str">
        <f>VLOOKUP(D2207,'[1]EA osa'!A216:F1124,6,FALSE)</f>
        <v>Põhitegevuse kulud</v>
      </c>
      <c r="B2207" t="s">
        <v>1036</v>
      </c>
      <c r="C2207">
        <v>80</v>
      </c>
      <c r="D2207" s="1">
        <v>551107</v>
      </c>
      <c r="E2207" t="s">
        <v>1036</v>
      </c>
      <c r="F2207" t="s">
        <v>306</v>
      </c>
      <c r="G2207" t="s">
        <v>307</v>
      </c>
      <c r="H2207" t="s">
        <v>158</v>
      </c>
      <c r="I2207" t="s">
        <v>159</v>
      </c>
      <c r="J2207" t="s">
        <v>1252</v>
      </c>
      <c r="K2207" t="s">
        <v>1253</v>
      </c>
    </row>
    <row r="2208" spans="1:11" x14ac:dyDescent="0.35">
      <c r="A2208" t="str">
        <f>VLOOKUP(D2208,'[1]EA osa'!A217:F1125,6,FALSE)</f>
        <v>Põhitegevuse kulud</v>
      </c>
      <c r="B2208" t="s">
        <v>293</v>
      </c>
      <c r="C2208">
        <v>59800</v>
      </c>
      <c r="D2208" s="1">
        <v>5511043</v>
      </c>
      <c r="E2208" t="s">
        <v>293</v>
      </c>
      <c r="F2208" t="s">
        <v>68</v>
      </c>
      <c r="G2208" t="s">
        <v>69</v>
      </c>
      <c r="H2208" t="s">
        <v>70</v>
      </c>
      <c r="I2208" t="s">
        <v>71</v>
      </c>
      <c r="J2208" t="s">
        <v>310</v>
      </c>
      <c r="K2208" t="s">
        <v>311</v>
      </c>
    </row>
    <row r="2209" spans="1:11" x14ac:dyDescent="0.35">
      <c r="A2209" t="str">
        <f>VLOOKUP(D2209,'[1]EA osa'!A218:F1126,6,FALSE)</f>
        <v>Põhitegevuse kulud</v>
      </c>
      <c r="B2209" t="s">
        <v>290</v>
      </c>
      <c r="C2209">
        <v>38829</v>
      </c>
      <c r="D2209" s="1">
        <v>5511046</v>
      </c>
      <c r="E2209" t="s">
        <v>290</v>
      </c>
      <c r="F2209" t="s">
        <v>68</v>
      </c>
      <c r="G2209" t="s">
        <v>69</v>
      </c>
      <c r="H2209" t="s">
        <v>70</v>
      </c>
      <c r="I2209" t="s">
        <v>71</v>
      </c>
      <c r="J2209" t="s">
        <v>310</v>
      </c>
      <c r="K2209" t="s">
        <v>311</v>
      </c>
    </row>
    <row r="2210" spans="1:11" x14ac:dyDescent="0.35">
      <c r="A2210" t="str">
        <f>VLOOKUP(D2210,'[1]EA osa'!A219:F1127,6,FALSE)</f>
        <v>Põhitegevuse kulud</v>
      </c>
      <c r="B2210" t="s">
        <v>611</v>
      </c>
      <c r="C2210">
        <v>28150</v>
      </c>
      <c r="D2210" s="1">
        <v>551100</v>
      </c>
      <c r="E2210" t="s">
        <v>611</v>
      </c>
      <c r="F2210" t="s">
        <v>68</v>
      </c>
      <c r="G2210" t="s">
        <v>69</v>
      </c>
      <c r="H2210" t="s">
        <v>70</v>
      </c>
      <c r="I2210" t="s">
        <v>71</v>
      </c>
      <c r="J2210" t="s">
        <v>310</v>
      </c>
      <c r="K2210" t="s">
        <v>311</v>
      </c>
    </row>
    <row r="2211" spans="1:11" x14ac:dyDescent="0.35">
      <c r="A2211" t="str">
        <f>VLOOKUP(D2211,'[1]EA osa'!A220:F1128,6,FALSE)</f>
        <v>Põhitegevuse kulud</v>
      </c>
      <c r="B2211" t="s">
        <v>592</v>
      </c>
      <c r="C2211">
        <v>13567</v>
      </c>
      <c r="D2211" s="1">
        <v>551101</v>
      </c>
      <c r="E2211" t="s">
        <v>592</v>
      </c>
      <c r="F2211" t="s">
        <v>68</v>
      </c>
      <c r="G2211" t="s">
        <v>69</v>
      </c>
      <c r="H2211" t="s">
        <v>70</v>
      </c>
      <c r="I2211" t="s">
        <v>71</v>
      </c>
      <c r="J2211" t="s">
        <v>310</v>
      </c>
      <c r="K2211" t="s">
        <v>311</v>
      </c>
    </row>
    <row r="2212" spans="1:11" x14ac:dyDescent="0.35">
      <c r="A2212" t="str">
        <f>VLOOKUP(D2212,'[1]EA osa'!A221:F1129,6,FALSE)</f>
        <v>Põhitegevuse kulud</v>
      </c>
      <c r="B2212" t="s">
        <v>586</v>
      </c>
      <c r="C2212">
        <v>6706</v>
      </c>
      <c r="D2212" s="1">
        <v>551102</v>
      </c>
      <c r="E2212" t="s">
        <v>586</v>
      </c>
      <c r="F2212" t="s">
        <v>68</v>
      </c>
      <c r="G2212" t="s">
        <v>69</v>
      </c>
      <c r="H2212" t="s">
        <v>70</v>
      </c>
      <c r="I2212" t="s">
        <v>71</v>
      </c>
      <c r="J2212" t="s">
        <v>310</v>
      </c>
      <c r="K2212" t="s">
        <v>311</v>
      </c>
    </row>
    <row r="2213" spans="1:11" x14ac:dyDescent="0.35">
      <c r="A2213" t="str">
        <f>VLOOKUP(D2213,'[1]EA osa'!A222:F1130,6,FALSE)</f>
        <v>Põhitegevuse kulud</v>
      </c>
      <c r="B2213" t="s">
        <v>257</v>
      </c>
      <c r="C2213">
        <v>19500</v>
      </c>
      <c r="D2213" s="1">
        <v>551104</v>
      </c>
      <c r="E2213" t="s">
        <v>257</v>
      </c>
      <c r="F2213" t="s">
        <v>68</v>
      </c>
      <c r="G2213" t="s">
        <v>69</v>
      </c>
      <c r="H2213" t="s">
        <v>70</v>
      </c>
      <c r="I2213" t="s">
        <v>71</v>
      </c>
      <c r="J2213" t="s">
        <v>310</v>
      </c>
      <c r="K2213" t="s">
        <v>311</v>
      </c>
    </row>
    <row r="2214" spans="1:11" x14ac:dyDescent="0.35">
      <c r="A2214" t="str">
        <f>VLOOKUP(D2214,'[1]EA osa'!A223:F1131,6,FALSE)</f>
        <v>Põhitegevuse kulud</v>
      </c>
      <c r="B2214" t="s">
        <v>279</v>
      </c>
      <c r="C2214">
        <v>389</v>
      </c>
      <c r="D2214" s="1">
        <v>551105</v>
      </c>
      <c r="E2214" t="s">
        <v>279</v>
      </c>
      <c r="F2214" t="s">
        <v>68</v>
      </c>
      <c r="G2214" t="s">
        <v>69</v>
      </c>
      <c r="H2214" t="s">
        <v>70</v>
      </c>
      <c r="I2214" t="s">
        <v>71</v>
      </c>
      <c r="J2214" t="s">
        <v>310</v>
      </c>
      <c r="K2214" t="s">
        <v>311</v>
      </c>
    </row>
    <row r="2215" spans="1:11" x14ac:dyDescent="0.35">
      <c r="A2215" t="str">
        <f>VLOOKUP(D2215,'[1]EA osa'!A224:F1132,6,FALSE)</f>
        <v>Põhitegevuse kulud</v>
      </c>
      <c r="B2215" t="s">
        <v>106</v>
      </c>
      <c r="C2215">
        <v>0</v>
      </c>
      <c r="D2215" s="1">
        <v>551106</v>
      </c>
      <c r="E2215" t="s">
        <v>106</v>
      </c>
      <c r="F2215" t="s">
        <v>68</v>
      </c>
      <c r="G2215" t="s">
        <v>69</v>
      </c>
      <c r="H2215" t="s">
        <v>70</v>
      </c>
      <c r="I2215" t="s">
        <v>71</v>
      </c>
      <c r="J2215" t="s">
        <v>310</v>
      </c>
      <c r="K2215" t="s">
        <v>311</v>
      </c>
    </row>
    <row r="2216" spans="1:11" x14ac:dyDescent="0.35">
      <c r="A2216" t="str">
        <f>VLOOKUP(D2216,'[1]EA osa'!A225:F1133,6,FALSE)</f>
        <v>Põhitegevuse kulud</v>
      </c>
      <c r="B2216" t="s">
        <v>1036</v>
      </c>
      <c r="C2216">
        <v>1110</v>
      </c>
      <c r="D2216" s="1">
        <v>551107</v>
      </c>
      <c r="E2216" t="s">
        <v>1036</v>
      </c>
      <c r="F2216" t="s">
        <v>68</v>
      </c>
      <c r="G2216" t="s">
        <v>69</v>
      </c>
      <c r="H2216" t="s">
        <v>70</v>
      </c>
      <c r="I2216" t="s">
        <v>71</v>
      </c>
      <c r="J2216" t="s">
        <v>310</v>
      </c>
      <c r="K2216" t="s">
        <v>311</v>
      </c>
    </row>
    <row r="2217" spans="1:11" x14ac:dyDescent="0.35">
      <c r="A2217" t="str">
        <f>VLOOKUP(D2217,'[1]EA osa'!A226:F1134,6,FALSE)</f>
        <v>Põhitegevuse kulud</v>
      </c>
      <c r="B2217" t="s">
        <v>1561</v>
      </c>
      <c r="C2217">
        <v>3300</v>
      </c>
      <c r="D2217" s="1">
        <v>551490</v>
      </c>
      <c r="E2217" t="s">
        <v>923</v>
      </c>
      <c r="F2217" t="s">
        <v>340</v>
      </c>
      <c r="G2217" t="s">
        <v>341</v>
      </c>
      <c r="H2217" t="s">
        <v>32</v>
      </c>
      <c r="I2217" t="s">
        <v>33</v>
      </c>
      <c r="J2217" t="s">
        <v>342</v>
      </c>
      <c r="K2217" t="s">
        <v>343</v>
      </c>
    </row>
    <row r="2218" spans="1:11" x14ac:dyDescent="0.35">
      <c r="A2218" t="str">
        <f>VLOOKUP(D2218,'[1]EA osa'!A227:F1135,6,FALSE)</f>
        <v>Põhitegevuse kulud</v>
      </c>
      <c r="B2218" t="s">
        <v>293</v>
      </c>
      <c r="C2218">
        <v>178000</v>
      </c>
      <c r="D2218" s="1">
        <v>5511043</v>
      </c>
      <c r="E2218" t="s">
        <v>293</v>
      </c>
      <c r="F2218" t="s">
        <v>340</v>
      </c>
      <c r="G2218" t="s">
        <v>341</v>
      </c>
      <c r="H2218" t="s">
        <v>32</v>
      </c>
      <c r="I2218" t="s">
        <v>33</v>
      </c>
      <c r="J2218" t="s">
        <v>342</v>
      </c>
      <c r="K2218" t="s">
        <v>343</v>
      </c>
    </row>
    <row r="2219" spans="1:11" x14ac:dyDescent="0.35">
      <c r="A2219" t="str">
        <f>VLOOKUP(D2219,'[1]EA osa'!A228:F1136,6,FALSE)</f>
        <v>Põhitegevuse kulud</v>
      </c>
      <c r="B2219" t="s">
        <v>1562</v>
      </c>
      <c r="C2219">
        <v>40100</v>
      </c>
      <c r="D2219" s="1">
        <v>551104</v>
      </c>
      <c r="E2219" t="s">
        <v>257</v>
      </c>
      <c r="F2219" t="s">
        <v>340</v>
      </c>
      <c r="G2219" t="s">
        <v>341</v>
      </c>
      <c r="H2219" t="s">
        <v>32</v>
      </c>
      <c r="I2219" t="s">
        <v>33</v>
      </c>
      <c r="J2219" t="s">
        <v>342</v>
      </c>
      <c r="K2219" t="s">
        <v>343</v>
      </c>
    </row>
    <row r="2220" spans="1:11" x14ac:dyDescent="0.35">
      <c r="A2220" t="str">
        <f>VLOOKUP(D2220,'[1]EA osa'!A229:F1137,6,FALSE)</f>
        <v>Põhitegevuse kulud</v>
      </c>
      <c r="B2220" t="s">
        <v>611</v>
      </c>
      <c r="C2220">
        <v>79987</v>
      </c>
      <c r="D2220" s="1">
        <v>551100</v>
      </c>
      <c r="E2220" t="s">
        <v>611</v>
      </c>
      <c r="F2220" t="s">
        <v>340</v>
      </c>
      <c r="G2220" t="s">
        <v>341</v>
      </c>
      <c r="H2220" t="s">
        <v>32</v>
      </c>
      <c r="I2220" t="s">
        <v>33</v>
      </c>
      <c r="J2220" t="s">
        <v>342</v>
      </c>
      <c r="K2220" t="s">
        <v>343</v>
      </c>
    </row>
    <row r="2221" spans="1:11" x14ac:dyDescent="0.35">
      <c r="A2221" t="str">
        <f>VLOOKUP(D2221,'[1]EA osa'!A230:F1138,6,FALSE)</f>
        <v>Põhitegevuse kulud</v>
      </c>
      <c r="B2221" t="s">
        <v>592</v>
      </c>
      <c r="C2221">
        <v>80404</v>
      </c>
      <c r="D2221" s="1">
        <v>551101</v>
      </c>
      <c r="E2221" t="s">
        <v>592</v>
      </c>
      <c r="F2221" t="s">
        <v>340</v>
      </c>
      <c r="G2221" t="s">
        <v>341</v>
      </c>
      <c r="H2221" t="s">
        <v>32</v>
      </c>
      <c r="I2221" t="s">
        <v>33</v>
      </c>
      <c r="J2221" t="s">
        <v>342</v>
      </c>
      <c r="K2221" t="s">
        <v>343</v>
      </c>
    </row>
    <row r="2222" spans="1:11" x14ac:dyDescent="0.35">
      <c r="A2222" t="str">
        <f>VLOOKUP(D2222,'[1]EA osa'!A231:F1139,6,FALSE)</f>
        <v>Põhitegevuse kulud</v>
      </c>
      <c r="B2222" t="s">
        <v>586</v>
      </c>
      <c r="C2222">
        <v>18187</v>
      </c>
      <c r="D2222" s="1">
        <v>551102</v>
      </c>
      <c r="E2222" t="s">
        <v>586</v>
      </c>
      <c r="F2222" t="s">
        <v>340</v>
      </c>
      <c r="G2222" t="s">
        <v>341</v>
      </c>
      <c r="H2222" t="s">
        <v>32</v>
      </c>
      <c r="I2222" t="s">
        <v>33</v>
      </c>
      <c r="J2222" t="s">
        <v>342</v>
      </c>
      <c r="K2222" t="s">
        <v>343</v>
      </c>
    </row>
    <row r="2223" spans="1:11" x14ac:dyDescent="0.35">
      <c r="A2223" t="str">
        <f>VLOOKUP(D2223,'[1]EA osa'!A232:F1140,6,FALSE)</f>
        <v>Põhitegevuse kulud</v>
      </c>
      <c r="B2223" t="s">
        <v>290</v>
      </c>
      <c r="C2223">
        <v>69564</v>
      </c>
      <c r="D2223" s="1">
        <v>5511046</v>
      </c>
      <c r="E2223" t="s">
        <v>290</v>
      </c>
      <c r="F2223" t="s">
        <v>340</v>
      </c>
      <c r="G2223" t="s">
        <v>341</v>
      </c>
      <c r="H2223" t="s">
        <v>32</v>
      </c>
      <c r="I2223" t="s">
        <v>33</v>
      </c>
      <c r="J2223" t="s">
        <v>342</v>
      </c>
      <c r="K2223" t="s">
        <v>343</v>
      </c>
    </row>
    <row r="2224" spans="1:11" x14ac:dyDescent="0.35">
      <c r="A2224" t="str">
        <f>VLOOKUP(D2224,'[1]EA osa'!A233:F1141,6,FALSE)</f>
        <v>Põhitegevuse kulud</v>
      </c>
      <c r="B2224" t="s">
        <v>279</v>
      </c>
      <c r="C2224">
        <v>613</v>
      </c>
      <c r="D2224" s="1">
        <v>551105</v>
      </c>
      <c r="E2224" t="s">
        <v>279</v>
      </c>
      <c r="F2224" t="s">
        <v>340</v>
      </c>
      <c r="G2224" t="s">
        <v>341</v>
      </c>
      <c r="H2224" t="s">
        <v>32</v>
      </c>
      <c r="I2224" t="s">
        <v>33</v>
      </c>
      <c r="J2224" t="s">
        <v>342</v>
      </c>
      <c r="K2224" t="s">
        <v>343</v>
      </c>
    </row>
    <row r="2225" spans="1:11" x14ac:dyDescent="0.35">
      <c r="A2225" t="str">
        <f>VLOOKUP(D2225,'[1]EA osa'!A234:F1142,6,FALSE)</f>
        <v>Põhitegevuse kulud</v>
      </c>
      <c r="B2225" t="s">
        <v>106</v>
      </c>
      <c r="C2225">
        <v>0</v>
      </c>
      <c r="D2225" s="1">
        <v>551106</v>
      </c>
      <c r="E2225" t="s">
        <v>106</v>
      </c>
      <c r="F2225" t="s">
        <v>340</v>
      </c>
      <c r="G2225" t="s">
        <v>341</v>
      </c>
      <c r="H2225" t="s">
        <v>32</v>
      </c>
      <c r="I2225" t="s">
        <v>33</v>
      </c>
      <c r="J2225" t="s">
        <v>342</v>
      </c>
      <c r="K2225" t="s">
        <v>343</v>
      </c>
    </row>
    <row r="2226" spans="1:11" x14ac:dyDescent="0.35">
      <c r="A2226" t="str">
        <f>VLOOKUP(D2226,'[1]EA osa'!A235:F1143,6,FALSE)</f>
        <v>Põhitegevuse kulud</v>
      </c>
      <c r="B2226" t="s">
        <v>1036</v>
      </c>
      <c r="C2226">
        <v>3860</v>
      </c>
      <c r="D2226" s="1">
        <v>551107</v>
      </c>
      <c r="E2226" t="s">
        <v>1036</v>
      </c>
      <c r="F2226" t="s">
        <v>340</v>
      </c>
      <c r="G2226" t="s">
        <v>341</v>
      </c>
      <c r="H2226" t="s">
        <v>32</v>
      </c>
      <c r="I2226" t="s">
        <v>33</v>
      </c>
      <c r="J2226" t="s">
        <v>342</v>
      </c>
      <c r="K2226" t="s">
        <v>343</v>
      </c>
    </row>
    <row r="2227" spans="1:11" x14ac:dyDescent="0.35">
      <c r="A2227" t="str">
        <f>VLOOKUP(D2227,'[1]EA osa'!A236:F1144,6,FALSE)</f>
        <v>Põhitegevuse kulud</v>
      </c>
      <c r="B2227" t="s">
        <v>293</v>
      </c>
      <c r="C2227">
        <v>92200</v>
      </c>
      <c r="D2227" s="1">
        <v>5511043</v>
      </c>
      <c r="E2227" t="s">
        <v>293</v>
      </c>
      <c r="F2227" t="s">
        <v>312</v>
      </c>
      <c r="G2227" t="s">
        <v>313</v>
      </c>
      <c r="H2227" t="s">
        <v>70</v>
      </c>
      <c r="I2227" t="s">
        <v>71</v>
      </c>
      <c r="J2227" t="s">
        <v>314</v>
      </c>
      <c r="K2227" t="s">
        <v>315</v>
      </c>
    </row>
    <row r="2228" spans="1:11" x14ac:dyDescent="0.35">
      <c r="A2228" t="str">
        <f>VLOOKUP(D2228,'[1]EA osa'!A237:F1145,6,FALSE)</f>
        <v>Põhitegevuse kulud</v>
      </c>
      <c r="B2228" t="s">
        <v>290</v>
      </c>
      <c r="C2228">
        <v>25823</v>
      </c>
      <c r="D2228" s="1">
        <v>5511046</v>
      </c>
      <c r="E2228" t="s">
        <v>290</v>
      </c>
      <c r="F2228" t="s">
        <v>312</v>
      </c>
      <c r="G2228" t="s">
        <v>313</v>
      </c>
      <c r="H2228" t="s">
        <v>70</v>
      </c>
      <c r="I2228" t="s">
        <v>71</v>
      </c>
      <c r="J2228" t="s">
        <v>314</v>
      </c>
      <c r="K2228" t="s">
        <v>315</v>
      </c>
    </row>
    <row r="2229" spans="1:11" x14ac:dyDescent="0.35">
      <c r="A2229" t="str">
        <f>VLOOKUP(D2229,'[1]EA osa'!A238:F1146,6,FALSE)</f>
        <v>Põhitegevuse kulud</v>
      </c>
      <c r="B2229" t="s">
        <v>611</v>
      </c>
      <c r="C2229">
        <v>23433</v>
      </c>
      <c r="D2229" s="1">
        <v>551100</v>
      </c>
      <c r="E2229" t="s">
        <v>611</v>
      </c>
      <c r="F2229" t="s">
        <v>312</v>
      </c>
      <c r="G2229" t="s">
        <v>313</v>
      </c>
      <c r="H2229" t="s">
        <v>70</v>
      </c>
      <c r="I2229" t="s">
        <v>71</v>
      </c>
      <c r="J2229" t="s">
        <v>314</v>
      </c>
      <c r="K2229" t="s">
        <v>315</v>
      </c>
    </row>
    <row r="2230" spans="1:11" x14ac:dyDescent="0.35">
      <c r="A2230" t="str">
        <f>VLOOKUP(D2230,'[1]EA osa'!A239:F1147,6,FALSE)</f>
        <v>Põhitegevuse kulud</v>
      </c>
      <c r="B2230" t="s">
        <v>592</v>
      </c>
      <c r="C2230">
        <v>13758</v>
      </c>
      <c r="D2230" s="1">
        <v>551101</v>
      </c>
      <c r="E2230" t="s">
        <v>592</v>
      </c>
      <c r="F2230" t="s">
        <v>312</v>
      </c>
      <c r="G2230" t="s">
        <v>313</v>
      </c>
      <c r="H2230" t="s">
        <v>70</v>
      </c>
      <c r="I2230" t="s">
        <v>71</v>
      </c>
      <c r="J2230" t="s">
        <v>314</v>
      </c>
      <c r="K2230" t="s">
        <v>315</v>
      </c>
    </row>
    <row r="2231" spans="1:11" x14ac:dyDescent="0.35">
      <c r="A2231" t="str">
        <f>VLOOKUP(D2231,'[1]EA osa'!A240:F1148,6,FALSE)</f>
        <v>Põhitegevuse kulud</v>
      </c>
      <c r="B2231" t="s">
        <v>586</v>
      </c>
      <c r="C2231">
        <v>5812</v>
      </c>
      <c r="D2231" s="1">
        <v>551102</v>
      </c>
      <c r="E2231" t="s">
        <v>586</v>
      </c>
      <c r="F2231" t="s">
        <v>312</v>
      </c>
      <c r="G2231" t="s">
        <v>313</v>
      </c>
      <c r="H2231" t="s">
        <v>70</v>
      </c>
      <c r="I2231" t="s">
        <v>71</v>
      </c>
      <c r="J2231" t="s">
        <v>314</v>
      </c>
      <c r="K2231" t="s">
        <v>315</v>
      </c>
    </row>
    <row r="2232" spans="1:11" x14ac:dyDescent="0.35">
      <c r="A2232" t="str">
        <f>VLOOKUP(D2232,'[1]EA osa'!A241:F1149,6,FALSE)</f>
        <v>Põhitegevuse kulud</v>
      </c>
      <c r="B2232" t="s">
        <v>257</v>
      </c>
      <c r="C2232">
        <v>21800</v>
      </c>
      <c r="D2232" s="1">
        <v>551104</v>
      </c>
      <c r="E2232" t="s">
        <v>257</v>
      </c>
      <c r="F2232" t="s">
        <v>312</v>
      </c>
      <c r="G2232" t="s">
        <v>313</v>
      </c>
      <c r="H2232" t="s">
        <v>70</v>
      </c>
      <c r="I2232" t="s">
        <v>71</v>
      </c>
      <c r="J2232" t="s">
        <v>314</v>
      </c>
      <c r="K2232" t="s">
        <v>315</v>
      </c>
    </row>
    <row r="2233" spans="1:11" x14ac:dyDescent="0.35">
      <c r="A2233" t="str">
        <f>VLOOKUP(D2233,'[1]EA osa'!A242:F1150,6,FALSE)</f>
        <v>Põhitegevuse kulud</v>
      </c>
      <c r="B2233" t="s">
        <v>279</v>
      </c>
      <c r="C2233">
        <v>346</v>
      </c>
      <c r="D2233" s="1">
        <v>551105</v>
      </c>
      <c r="E2233" t="s">
        <v>279</v>
      </c>
      <c r="F2233" t="s">
        <v>312</v>
      </c>
      <c r="G2233" t="s">
        <v>313</v>
      </c>
      <c r="H2233" t="s">
        <v>70</v>
      </c>
      <c r="I2233" t="s">
        <v>71</v>
      </c>
      <c r="J2233" t="s">
        <v>314</v>
      </c>
      <c r="K2233" t="s">
        <v>315</v>
      </c>
    </row>
    <row r="2234" spans="1:11" x14ac:dyDescent="0.35">
      <c r="A2234" t="str">
        <f>VLOOKUP(D2234,'[1]EA osa'!A243:F1151,6,FALSE)</f>
        <v>Põhitegevuse kulud</v>
      </c>
      <c r="B2234" t="s">
        <v>1036</v>
      </c>
      <c r="C2234">
        <v>1300</v>
      </c>
      <c r="D2234" s="1">
        <v>551107</v>
      </c>
      <c r="E2234" t="s">
        <v>1036</v>
      </c>
      <c r="F2234" t="s">
        <v>312</v>
      </c>
      <c r="G2234" t="s">
        <v>313</v>
      </c>
      <c r="H2234" t="s">
        <v>70</v>
      </c>
      <c r="I2234" t="s">
        <v>71</v>
      </c>
      <c r="J2234" t="s">
        <v>314</v>
      </c>
      <c r="K2234" t="s">
        <v>315</v>
      </c>
    </row>
    <row r="2235" spans="1:11" x14ac:dyDescent="0.35">
      <c r="A2235" t="str">
        <f>VLOOKUP(D2235,'[1]EA osa'!A244:F1152,6,FALSE)</f>
        <v>Põhitegevuse kulud</v>
      </c>
      <c r="B2235" t="s">
        <v>293</v>
      </c>
      <c r="C2235">
        <v>1550</v>
      </c>
      <c r="D2235" s="1">
        <v>5511043</v>
      </c>
      <c r="E2235" t="s">
        <v>293</v>
      </c>
      <c r="F2235" t="s">
        <v>306</v>
      </c>
      <c r="G2235" t="s">
        <v>307</v>
      </c>
      <c r="H2235" t="s">
        <v>158</v>
      </c>
      <c r="I2235" t="s">
        <v>159</v>
      </c>
      <c r="J2235" t="s">
        <v>1563</v>
      </c>
      <c r="K2235" t="s">
        <v>1564</v>
      </c>
    </row>
    <row r="2236" spans="1:11" x14ac:dyDescent="0.35">
      <c r="A2236" t="str">
        <f>VLOOKUP(D2236,'[1]EA osa'!A245:F1153,6,FALSE)</f>
        <v>Põhitegevuse kulud</v>
      </c>
      <c r="B2236" t="s">
        <v>290</v>
      </c>
      <c r="C2236">
        <v>1717</v>
      </c>
      <c r="D2236" s="1">
        <v>5511046</v>
      </c>
      <c r="E2236" t="s">
        <v>290</v>
      </c>
      <c r="F2236" t="s">
        <v>306</v>
      </c>
      <c r="G2236" t="s">
        <v>307</v>
      </c>
      <c r="H2236" t="s">
        <v>158</v>
      </c>
      <c r="I2236" t="s">
        <v>159</v>
      </c>
      <c r="J2236" t="s">
        <v>1563</v>
      </c>
      <c r="K2236" t="s">
        <v>1564</v>
      </c>
    </row>
    <row r="2237" spans="1:11" x14ac:dyDescent="0.35">
      <c r="A2237" t="str">
        <f>VLOOKUP(D2237,'[1]EA osa'!A246:F1154,6,FALSE)</f>
        <v>Põhitegevuse kulud</v>
      </c>
      <c r="B2237" t="s">
        <v>592</v>
      </c>
      <c r="C2237">
        <v>1097</v>
      </c>
      <c r="D2237" s="1">
        <v>551101</v>
      </c>
      <c r="E2237" t="s">
        <v>592</v>
      </c>
      <c r="F2237" t="s">
        <v>306</v>
      </c>
      <c r="G2237" t="s">
        <v>307</v>
      </c>
      <c r="H2237" t="s">
        <v>158</v>
      </c>
      <c r="I2237" t="s">
        <v>159</v>
      </c>
      <c r="J2237" t="s">
        <v>1563</v>
      </c>
      <c r="K2237" t="s">
        <v>1564</v>
      </c>
    </row>
    <row r="2238" spans="1:11" x14ac:dyDescent="0.35">
      <c r="A2238" t="str">
        <f>VLOOKUP(D2238,'[1]EA osa'!A247:F1155,6,FALSE)</f>
        <v>Põhitegevuse kulud</v>
      </c>
      <c r="B2238" t="s">
        <v>586</v>
      </c>
      <c r="C2238">
        <v>332</v>
      </c>
      <c r="D2238" s="1">
        <v>551102</v>
      </c>
      <c r="E2238" t="s">
        <v>586</v>
      </c>
      <c r="F2238" t="s">
        <v>306</v>
      </c>
      <c r="G2238" t="s">
        <v>307</v>
      </c>
      <c r="H2238" t="s">
        <v>158</v>
      </c>
      <c r="I2238" t="s">
        <v>159</v>
      </c>
      <c r="J2238" t="s">
        <v>1563</v>
      </c>
      <c r="K2238" t="s">
        <v>1564</v>
      </c>
    </row>
    <row r="2239" spans="1:11" x14ac:dyDescent="0.35">
      <c r="A2239" t="str">
        <f>VLOOKUP(D2239,'[1]EA osa'!A248:F1156,6,FALSE)</f>
        <v>Põhitegevuse kulud</v>
      </c>
      <c r="B2239" t="s">
        <v>257</v>
      </c>
      <c r="C2239">
        <v>4100</v>
      </c>
      <c r="D2239" s="1">
        <v>551104</v>
      </c>
      <c r="E2239" t="s">
        <v>257</v>
      </c>
      <c r="F2239" t="s">
        <v>306</v>
      </c>
      <c r="G2239" t="s">
        <v>307</v>
      </c>
      <c r="H2239" t="s">
        <v>158</v>
      </c>
      <c r="I2239" t="s">
        <v>159</v>
      </c>
      <c r="J2239" t="s">
        <v>1563</v>
      </c>
      <c r="K2239" t="s">
        <v>1564</v>
      </c>
    </row>
    <row r="2240" spans="1:11" x14ac:dyDescent="0.35">
      <c r="A2240" t="str">
        <f>VLOOKUP(D2240,'[1]EA osa'!A249:F1157,6,FALSE)</f>
        <v>Põhitegevuse kulud</v>
      </c>
      <c r="B2240" t="s">
        <v>279</v>
      </c>
      <c r="C2240">
        <v>346</v>
      </c>
      <c r="D2240" s="1">
        <v>551105</v>
      </c>
      <c r="E2240" t="s">
        <v>279</v>
      </c>
      <c r="F2240" t="s">
        <v>306</v>
      </c>
      <c r="G2240" t="s">
        <v>307</v>
      </c>
      <c r="H2240" t="s">
        <v>158</v>
      </c>
      <c r="I2240" t="s">
        <v>159</v>
      </c>
      <c r="J2240" t="s">
        <v>1563</v>
      </c>
      <c r="K2240" t="s">
        <v>1564</v>
      </c>
    </row>
    <row r="2241" spans="1:11" x14ac:dyDescent="0.35">
      <c r="A2241" t="str">
        <f>VLOOKUP(D2241,'[1]EA osa'!A250:F1158,6,FALSE)</f>
        <v>Põhitegevuse kulud</v>
      </c>
      <c r="B2241" t="s">
        <v>106</v>
      </c>
      <c r="C2241">
        <v>0</v>
      </c>
      <c r="D2241" s="1">
        <v>551106</v>
      </c>
      <c r="E2241" t="s">
        <v>106</v>
      </c>
      <c r="F2241" t="s">
        <v>306</v>
      </c>
      <c r="G2241" t="s">
        <v>307</v>
      </c>
      <c r="H2241" t="s">
        <v>158</v>
      </c>
      <c r="I2241" t="s">
        <v>159</v>
      </c>
      <c r="J2241" t="s">
        <v>1563</v>
      </c>
      <c r="K2241" t="s">
        <v>1564</v>
      </c>
    </row>
    <row r="2242" spans="1:11" x14ac:dyDescent="0.35">
      <c r="A2242" t="str">
        <f>VLOOKUP(D2242,'[1]EA osa'!A251:F1159,6,FALSE)</f>
        <v>Põhitegevuse kulud</v>
      </c>
      <c r="B2242" t="s">
        <v>1036</v>
      </c>
      <c r="C2242">
        <v>255</v>
      </c>
      <c r="D2242" s="1">
        <v>551107</v>
      </c>
      <c r="E2242" t="s">
        <v>1036</v>
      </c>
      <c r="F2242" t="s">
        <v>306</v>
      </c>
      <c r="G2242" t="s">
        <v>307</v>
      </c>
      <c r="H2242" t="s">
        <v>158</v>
      </c>
      <c r="I2242" t="s">
        <v>159</v>
      </c>
      <c r="J2242" t="s">
        <v>1563</v>
      </c>
      <c r="K2242" t="s">
        <v>1564</v>
      </c>
    </row>
    <row r="2243" spans="1:11" x14ac:dyDescent="0.35">
      <c r="A2243" t="str">
        <f>VLOOKUP(D2243,'[1]EA osa'!A252:F1160,6,FALSE)</f>
        <v>Põhitegevuse kulud</v>
      </c>
      <c r="B2243" t="s">
        <v>293</v>
      </c>
      <c r="C2243">
        <v>7600</v>
      </c>
      <c r="D2243" s="1">
        <v>5511043</v>
      </c>
      <c r="E2243" t="s">
        <v>293</v>
      </c>
      <c r="F2243" t="s">
        <v>306</v>
      </c>
      <c r="G2243" t="s">
        <v>307</v>
      </c>
      <c r="H2243" t="s">
        <v>158</v>
      </c>
      <c r="I2243" t="s">
        <v>159</v>
      </c>
      <c r="J2243" t="s">
        <v>1565</v>
      </c>
      <c r="K2243" t="s">
        <v>1566</v>
      </c>
    </row>
    <row r="2244" spans="1:11" x14ac:dyDescent="0.35">
      <c r="A2244" t="str">
        <f>VLOOKUP(D2244,'[1]EA osa'!A253:F1161,6,FALSE)</f>
        <v>Põhitegevuse kulud</v>
      </c>
      <c r="B2244" t="s">
        <v>290</v>
      </c>
      <c r="C2244">
        <v>3083</v>
      </c>
      <c r="D2244" s="1">
        <v>5511046</v>
      </c>
      <c r="E2244" t="s">
        <v>290</v>
      </c>
      <c r="F2244" t="s">
        <v>306</v>
      </c>
      <c r="G2244" t="s">
        <v>307</v>
      </c>
      <c r="H2244" t="s">
        <v>158</v>
      </c>
      <c r="I2244" t="s">
        <v>159</v>
      </c>
      <c r="J2244" t="s">
        <v>1565</v>
      </c>
      <c r="K2244" t="s">
        <v>1566</v>
      </c>
    </row>
    <row r="2245" spans="1:11" x14ac:dyDescent="0.35">
      <c r="A2245" t="str">
        <f>VLOOKUP(D2245,'[1]EA osa'!A254:F1162,6,FALSE)</f>
        <v>Põhitegevuse kulud</v>
      </c>
      <c r="B2245" t="s">
        <v>611</v>
      </c>
      <c r="C2245">
        <v>0</v>
      </c>
      <c r="D2245" s="1">
        <v>551100</v>
      </c>
      <c r="E2245" t="s">
        <v>611</v>
      </c>
      <c r="F2245" t="s">
        <v>306</v>
      </c>
      <c r="G2245" t="s">
        <v>307</v>
      </c>
      <c r="H2245" t="s">
        <v>158</v>
      </c>
      <c r="I2245" t="s">
        <v>159</v>
      </c>
      <c r="J2245" t="s">
        <v>1565</v>
      </c>
      <c r="K2245" t="s">
        <v>1566</v>
      </c>
    </row>
    <row r="2246" spans="1:11" x14ac:dyDescent="0.35">
      <c r="A2246" t="str">
        <f>VLOOKUP(D2246,'[1]EA osa'!A255:F1163,6,FALSE)</f>
        <v>Põhitegevuse kulud</v>
      </c>
      <c r="B2246" t="s">
        <v>592</v>
      </c>
      <c r="C2246">
        <v>8028</v>
      </c>
      <c r="D2246" s="1">
        <v>551101</v>
      </c>
      <c r="E2246" t="s">
        <v>592</v>
      </c>
      <c r="F2246" t="s">
        <v>306</v>
      </c>
      <c r="G2246" t="s">
        <v>307</v>
      </c>
      <c r="H2246" t="s">
        <v>158</v>
      </c>
      <c r="I2246" t="s">
        <v>159</v>
      </c>
      <c r="J2246" t="s">
        <v>1565</v>
      </c>
      <c r="K2246" t="s">
        <v>1566</v>
      </c>
    </row>
    <row r="2247" spans="1:11" x14ac:dyDescent="0.35">
      <c r="A2247" t="str">
        <f>VLOOKUP(D2247,'[1]EA osa'!A256:F1164,6,FALSE)</f>
        <v>Põhitegevuse kulud</v>
      </c>
      <c r="B2247" t="s">
        <v>586</v>
      </c>
      <c r="C2247">
        <v>669</v>
      </c>
      <c r="D2247" s="1">
        <v>551102</v>
      </c>
      <c r="E2247" t="s">
        <v>586</v>
      </c>
      <c r="F2247" t="s">
        <v>306</v>
      </c>
      <c r="G2247" t="s">
        <v>307</v>
      </c>
      <c r="H2247" t="s">
        <v>158</v>
      </c>
      <c r="I2247" t="s">
        <v>159</v>
      </c>
      <c r="J2247" t="s">
        <v>1565</v>
      </c>
      <c r="K2247" t="s">
        <v>1566</v>
      </c>
    </row>
    <row r="2248" spans="1:11" x14ac:dyDescent="0.35">
      <c r="A2248" t="str">
        <f>VLOOKUP(D2248,'[1]EA osa'!A257:F1165,6,FALSE)</f>
        <v>Põhitegevuse kulud</v>
      </c>
      <c r="B2248" t="s">
        <v>257</v>
      </c>
      <c r="C2248">
        <v>4000</v>
      </c>
      <c r="D2248" s="1">
        <v>551104</v>
      </c>
      <c r="E2248" t="s">
        <v>257</v>
      </c>
      <c r="F2248" t="s">
        <v>306</v>
      </c>
      <c r="G2248" t="s">
        <v>307</v>
      </c>
      <c r="H2248" t="s">
        <v>158</v>
      </c>
      <c r="I2248" t="s">
        <v>159</v>
      </c>
      <c r="J2248" t="s">
        <v>1565</v>
      </c>
      <c r="K2248" t="s">
        <v>1566</v>
      </c>
    </row>
    <row r="2249" spans="1:11" x14ac:dyDescent="0.35">
      <c r="A2249" t="str">
        <f>VLOOKUP(D2249,'[1]EA osa'!A258:F1166,6,FALSE)</f>
        <v>Põhitegevuse kulud</v>
      </c>
      <c r="B2249" t="s">
        <v>279</v>
      </c>
      <c r="C2249">
        <v>346</v>
      </c>
      <c r="D2249" s="1">
        <v>551105</v>
      </c>
      <c r="E2249" t="s">
        <v>279</v>
      </c>
      <c r="F2249" t="s">
        <v>306</v>
      </c>
      <c r="G2249" t="s">
        <v>307</v>
      </c>
      <c r="H2249" t="s">
        <v>158</v>
      </c>
      <c r="I2249" t="s">
        <v>159</v>
      </c>
      <c r="J2249" t="s">
        <v>1565</v>
      </c>
      <c r="K2249" t="s">
        <v>1566</v>
      </c>
    </row>
    <row r="2250" spans="1:11" x14ac:dyDescent="0.35">
      <c r="A2250" t="str">
        <f>VLOOKUP(D2250,'[1]EA osa'!A259:F1167,6,FALSE)</f>
        <v>Põhitegevuse kulud</v>
      </c>
      <c r="B2250" t="s">
        <v>106</v>
      </c>
      <c r="C2250">
        <v>0</v>
      </c>
      <c r="D2250" s="1">
        <v>551106</v>
      </c>
      <c r="E2250" t="s">
        <v>106</v>
      </c>
      <c r="F2250" t="s">
        <v>306</v>
      </c>
      <c r="G2250" t="s">
        <v>307</v>
      </c>
      <c r="H2250" t="s">
        <v>158</v>
      </c>
      <c r="I2250" t="s">
        <v>159</v>
      </c>
      <c r="J2250" t="s">
        <v>1565</v>
      </c>
      <c r="K2250" t="s">
        <v>1566</v>
      </c>
    </row>
    <row r="2251" spans="1:11" x14ac:dyDescent="0.35">
      <c r="A2251" t="str">
        <f>VLOOKUP(D2251,'[1]EA osa'!A260:F1168,6,FALSE)</f>
        <v>Põhitegevuse kulud</v>
      </c>
      <c r="B2251" t="s">
        <v>1036</v>
      </c>
      <c r="C2251">
        <v>110</v>
      </c>
      <c r="D2251" s="1">
        <v>551107</v>
      </c>
      <c r="E2251" t="s">
        <v>1036</v>
      </c>
      <c r="F2251" t="s">
        <v>306</v>
      </c>
      <c r="G2251" t="s">
        <v>307</v>
      </c>
      <c r="H2251" t="s">
        <v>158</v>
      </c>
      <c r="I2251" t="s">
        <v>159</v>
      </c>
      <c r="J2251" t="s">
        <v>1565</v>
      </c>
      <c r="K2251" t="s">
        <v>1566</v>
      </c>
    </row>
    <row r="2252" spans="1:11" x14ac:dyDescent="0.35">
      <c r="A2252" t="str">
        <f>VLOOKUP(D2252,'[1]EA osa'!A261:F1169,6,FALSE)</f>
        <v>Põhitegevuse kulud</v>
      </c>
      <c r="B2252" t="s">
        <v>293</v>
      </c>
      <c r="C2252">
        <v>7800</v>
      </c>
      <c r="D2252" s="1">
        <v>5511043</v>
      </c>
      <c r="E2252" t="s">
        <v>293</v>
      </c>
      <c r="F2252" t="s">
        <v>306</v>
      </c>
      <c r="G2252" t="s">
        <v>307</v>
      </c>
      <c r="H2252" t="s">
        <v>158</v>
      </c>
      <c r="I2252" t="s">
        <v>159</v>
      </c>
      <c r="J2252" t="s">
        <v>1567</v>
      </c>
      <c r="K2252" t="s">
        <v>1568</v>
      </c>
    </row>
    <row r="2253" spans="1:11" x14ac:dyDescent="0.35">
      <c r="A2253" t="str">
        <f>VLOOKUP(D2253,'[1]EA osa'!A262:F1170,6,FALSE)</f>
        <v>Põhitegevuse kulud</v>
      </c>
      <c r="B2253" t="s">
        <v>290</v>
      </c>
      <c r="C2253">
        <v>9829</v>
      </c>
      <c r="D2253" s="1">
        <v>5511046</v>
      </c>
      <c r="E2253" t="s">
        <v>290</v>
      </c>
      <c r="F2253" t="s">
        <v>306</v>
      </c>
      <c r="G2253" t="s">
        <v>307</v>
      </c>
      <c r="H2253" t="s">
        <v>158</v>
      </c>
      <c r="I2253" t="s">
        <v>159</v>
      </c>
      <c r="J2253" t="s">
        <v>1567</v>
      </c>
      <c r="K2253" t="s">
        <v>1568</v>
      </c>
    </row>
    <row r="2254" spans="1:11" x14ac:dyDescent="0.35">
      <c r="A2254" t="str">
        <f>VLOOKUP(D2254,'[1]EA osa'!A263:F1171,6,FALSE)</f>
        <v>Põhitegevuse kulud</v>
      </c>
      <c r="B2254" t="s">
        <v>611</v>
      </c>
      <c r="C2254">
        <v>2769</v>
      </c>
      <c r="D2254" s="1">
        <v>551100</v>
      </c>
      <c r="E2254" t="s">
        <v>611</v>
      </c>
      <c r="F2254" t="s">
        <v>306</v>
      </c>
      <c r="G2254" t="s">
        <v>307</v>
      </c>
      <c r="H2254" t="s">
        <v>158</v>
      </c>
      <c r="I2254" t="s">
        <v>159</v>
      </c>
      <c r="J2254" t="s">
        <v>1567</v>
      </c>
      <c r="K2254" t="s">
        <v>1568</v>
      </c>
    </row>
    <row r="2255" spans="1:11" x14ac:dyDescent="0.35">
      <c r="A2255" t="str">
        <f>VLOOKUP(D2255,'[1]EA osa'!A264:F1172,6,FALSE)</f>
        <v>Põhitegevuse kulud</v>
      </c>
      <c r="B2255" t="s">
        <v>592</v>
      </c>
      <c r="C2255">
        <v>3038</v>
      </c>
      <c r="D2255" s="1">
        <v>551101</v>
      </c>
      <c r="E2255" t="s">
        <v>592</v>
      </c>
      <c r="F2255" t="s">
        <v>306</v>
      </c>
      <c r="G2255" t="s">
        <v>307</v>
      </c>
      <c r="H2255" t="s">
        <v>158</v>
      </c>
      <c r="I2255" t="s">
        <v>159</v>
      </c>
      <c r="J2255" t="s">
        <v>1567</v>
      </c>
      <c r="K2255" t="s">
        <v>1568</v>
      </c>
    </row>
    <row r="2256" spans="1:11" x14ac:dyDescent="0.35">
      <c r="A2256" t="str">
        <f>VLOOKUP(D2256,'[1]EA osa'!A265:F1173,6,FALSE)</f>
        <v>Põhitegevuse kulud</v>
      </c>
      <c r="B2256" t="s">
        <v>586</v>
      </c>
      <c r="C2256">
        <v>1041</v>
      </c>
      <c r="D2256" s="1">
        <v>551102</v>
      </c>
      <c r="E2256" t="s">
        <v>586</v>
      </c>
      <c r="F2256" t="s">
        <v>306</v>
      </c>
      <c r="G2256" t="s">
        <v>307</v>
      </c>
      <c r="H2256" t="s">
        <v>158</v>
      </c>
      <c r="I2256" t="s">
        <v>159</v>
      </c>
      <c r="J2256" t="s">
        <v>1567</v>
      </c>
      <c r="K2256" t="s">
        <v>1568</v>
      </c>
    </row>
    <row r="2257" spans="1:11" x14ac:dyDescent="0.35">
      <c r="A2257" t="str">
        <f>VLOOKUP(D2257,'[1]EA osa'!A266:F1174,6,FALSE)</f>
        <v>Põhitegevuse kulud</v>
      </c>
      <c r="B2257" t="s">
        <v>257</v>
      </c>
      <c r="C2257">
        <v>8350</v>
      </c>
      <c r="D2257" s="1">
        <v>551104</v>
      </c>
      <c r="E2257" t="s">
        <v>257</v>
      </c>
      <c r="F2257" t="s">
        <v>306</v>
      </c>
      <c r="G2257" t="s">
        <v>307</v>
      </c>
      <c r="H2257" t="s">
        <v>158</v>
      </c>
      <c r="I2257" t="s">
        <v>159</v>
      </c>
      <c r="J2257" t="s">
        <v>1567</v>
      </c>
      <c r="K2257" t="s">
        <v>1568</v>
      </c>
    </row>
    <row r="2258" spans="1:11" x14ac:dyDescent="0.35">
      <c r="A2258" t="str">
        <f>VLOOKUP(D2258,'[1]EA osa'!A267:F1175,6,FALSE)</f>
        <v>Põhitegevuse kulud</v>
      </c>
      <c r="B2258" t="s">
        <v>279</v>
      </c>
      <c r="C2258">
        <v>346</v>
      </c>
      <c r="D2258" s="1">
        <v>551105</v>
      </c>
      <c r="E2258" t="s">
        <v>279</v>
      </c>
      <c r="F2258" t="s">
        <v>306</v>
      </c>
      <c r="G2258" t="s">
        <v>307</v>
      </c>
      <c r="H2258" t="s">
        <v>158</v>
      </c>
      <c r="I2258" t="s">
        <v>159</v>
      </c>
      <c r="J2258" t="s">
        <v>1567</v>
      </c>
      <c r="K2258" t="s">
        <v>1568</v>
      </c>
    </row>
    <row r="2259" spans="1:11" x14ac:dyDescent="0.35">
      <c r="A2259" t="str">
        <f>VLOOKUP(D2259,'[1]EA osa'!A268:F1176,6,FALSE)</f>
        <v>Põhitegevuse kulud</v>
      </c>
      <c r="B2259" t="s">
        <v>1036</v>
      </c>
      <c r="C2259">
        <v>580</v>
      </c>
      <c r="D2259" s="1">
        <v>551107</v>
      </c>
      <c r="E2259" t="s">
        <v>1036</v>
      </c>
      <c r="F2259" t="s">
        <v>306</v>
      </c>
      <c r="G2259" t="s">
        <v>307</v>
      </c>
      <c r="H2259" t="s">
        <v>158</v>
      </c>
      <c r="I2259" t="s">
        <v>159</v>
      </c>
      <c r="J2259" t="s">
        <v>1567</v>
      </c>
      <c r="K2259" t="s">
        <v>1568</v>
      </c>
    </row>
    <row r="2260" spans="1:11" x14ac:dyDescent="0.35">
      <c r="A2260" t="str">
        <f>VLOOKUP(D2260,'[1]EA osa'!A269:F1177,6,FALSE)</f>
        <v>Põhitegevuse kulud</v>
      </c>
      <c r="B2260" t="s">
        <v>293</v>
      </c>
      <c r="C2260">
        <v>34500</v>
      </c>
      <c r="D2260" s="1">
        <v>5511043</v>
      </c>
      <c r="E2260" t="s">
        <v>293</v>
      </c>
      <c r="F2260" t="s">
        <v>115</v>
      </c>
      <c r="G2260" t="s">
        <v>116</v>
      </c>
      <c r="H2260" t="s">
        <v>70</v>
      </c>
      <c r="I2260" t="s">
        <v>71</v>
      </c>
      <c r="J2260" t="s">
        <v>330</v>
      </c>
      <c r="K2260" t="s">
        <v>331</v>
      </c>
    </row>
    <row r="2261" spans="1:11" x14ac:dyDescent="0.35">
      <c r="A2261" t="str">
        <f>VLOOKUP(D2261,'[1]EA osa'!A270:F1178,6,FALSE)</f>
        <v>Põhitegevuse kulud</v>
      </c>
      <c r="B2261" t="s">
        <v>290</v>
      </c>
      <c r="C2261">
        <v>15500</v>
      </c>
      <c r="D2261" s="1">
        <v>5511046</v>
      </c>
      <c r="E2261" t="s">
        <v>290</v>
      </c>
      <c r="F2261" t="s">
        <v>115</v>
      </c>
      <c r="G2261" t="s">
        <v>116</v>
      </c>
      <c r="H2261" t="s">
        <v>70</v>
      </c>
      <c r="I2261" t="s">
        <v>71</v>
      </c>
      <c r="J2261" t="s">
        <v>330</v>
      </c>
      <c r="K2261" t="s">
        <v>331</v>
      </c>
    </row>
    <row r="2262" spans="1:11" x14ac:dyDescent="0.35">
      <c r="A2262" t="str">
        <f>VLOOKUP(D2262,'[1]EA osa'!A271:F1179,6,FALSE)</f>
        <v>Põhitegevuse kulud</v>
      </c>
      <c r="B2262" t="s">
        <v>611</v>
      </c>
      <c r="C2262">
        <v>15619</v>
      </c>
      <c r="D2262" s="1">
        <v>551100</v>
      </c>
      <c r="E2262" t="s">
        <v>611</v>
      </c>
      <c r="F2262" t="s">
        <v>115</v>
      </c>
      <c r="G2262" t="s">
        <v>116</v>
      </c>
      <c r="H2262" t="s">
        <v>70</v>
      </c>
      <c r="I2262" t="s">
        <v>71</v>
      </c>
      <c r="J2262" t="s">
        <v>330</v>
      </c>
      <c r="K2262" t="s">
        <v>331</v>
      </c>
    </row>
    <row r="2263" spans="1:11" x14ac:dyDescent="0.35">
      <c r="A2263" t="str">
        <f>VLOOKUP(D2263,'[1]EA osa'!A272:F1180,6,FALSE)</f>
        <v>Põhitegevuse kulud</v>
      </c>
      <c r="B2263" t="s">
        <v>592</v>
      </c>
      <c r="C2263">
        <v>14340</v>
      </c>
      <c r="D2263" s="1">
        <v>551101</v>
      </c>
      <c r="E2263" t="s">
        <v>592</v>
      </c>
      <c r="F2263" t="s">
        <v>115</v>
      </c>
      <c r="G2263" t="s">
        <v>116</v>
      </c>
      <c r="H2263" t="s">
        <v>70</v>
      </c>
      <c r="I2263" t="s">
        <v>71</v>
      </c>
      <c r="J2263" t="s">
        <v>330</v>
      </c>
      <c r="K2263" t="s">
        <v>331</v>
      </c>
    </row>
    <row r="2264" spans="1:11" x14ac:dyDescent="0.35">
      <c r="A2264" t="str">
        <f>VLOOKUP(D2264,'[1]EA osa'!A273:F1181,6,FALSE)</f>
        <v>Põhitegevuse kulud</v>
      </c>
      <c r="B2264" t="s">
        <v>586</v>
      </c>
      <c r="C2264">
        <v>2049</v>
      </c>
      <c r="D2264" s="1">
        <v>551102</v>
      </c>
      <c r="E2264" t="s">
        <v>586</v>
      </c>
      <c r="F2264" t="s">
        <v>115</v>
      </c>
      <c r="G2264" t="s">
        <v>116</v>
      </c>
      <c r="H2264" t="s">
        <v>70</v>
      </c>
      <c r="I2264" t="s">
        <v>71</v>
      </c>
      <c r="J2264" t="s">
        <v>330</v>
      </c>
      <c r="K2264" t="s">
        <v>331</v>
      </c>
    </row>
    <row r="2265" spans="1:11" x14ac:dyDescent="0.35">
      <c r="A2265" t="str">
        <f>VLOOKUP(D2265,'[1]EA osa'!A274:F1182,6,FALSE)</f>
        <v>Põhitegevuse kulud</v>
      </c>
      <c r="B2265" t="s">
        <v>257</v>
      </c>
      <c r="C2265">
        <v>14400</v>
      </c>
      <c r="D2265" s="1">
        <v>551104</v>
      </c>
      <c r="E2265" t="s">
        <v>257</v>
      </c>
      <c r="F2265" t="s">
        <v>115</v>
      </c>
      <c r="G2265" t="s">
        <v>116</v>
      </c>
      <c r="H2265" t="s">
        <v>70</v>
      </c>
      <c r="I2265" t="s">
        <v>71</v>
      </c>
      <c r="J2265" t="s">
        <v>330</v>
      </c>
      <c r="K2265" t="s">
        <v>331</v>
      </c>
    </row>
    <row r="2266" spans="1:11" x14ac:dyDescent="0.35">
      <c r="A2266" t="str">
        <f>VLOOKUP(D2266,'[1]EA osa'!A275:F1183,6,FALSE)</f>
        <v>Põhitegevuse kulud</v>
      </c>
      <c r="B2266" t="s">
        <v>279</v>
      </c>
      <c r="C2266">
        <v>389</v>
      </c>
      <c r="D2266" s="1">
        <v>551105</v>
      </c>
      <c r="E2266" t="s">
        <v>279</v>
      </c>
      <c r="F2266" t="s">
        <v>115</v>
      </c>
      <c r="G2266" t="s">
        <v>116</v>
      </c>
      <c r="H2266" t="s">
        <v>70</v>
      </c>
      <c r="I2266" t="s">
        <v>71</v>
      </c>
      <c r="J2266" t="s">
        <v>330</v>
      </c>
      <c r="K2266" t="s">
        <v>331</v>
      </c>
    </row>
    <row r="2267" spans="1:11" x14ac:dyDescent="0.35">
      <c r="A2267" t="str">
        <f>VLOOKUP(D2267,'[1]EA osa'!A276:F1184,6,FALSE)</f>
        <v>Põhitegevuse kulud</v>
      </c>
      <c r="B2267" t="s">
        <v>106</v>
      </c>
      <c r="C2267">
        <v>0</v>
      </c>
      <c r="D2267" s="1">
        <v>551106</v>
      </c>
      <c r="E2267" t="s">
        <v>106</v>
      </c>
      <c r="F2267" t="s">
        <v>115</v>
      </c>
      <c r="G2267" t="s">
        <v>116</v>
      </c>
      <c r="H2267" t="s">
        <v>70</v>
      </c>
      <c r="I2267" t="s">
        <v>71</v>
      </c>
      <c r="J2267" t="s">
        <v>330</v>
      </c>
      <c r="K2267" t="s">
        <v>331</v>
      </c>
    </row>
    <row r="2268" spans="1:11" x14ac:dyDescent="0.35">
      <c r="A2268" t="str">
        <f>VLOOKUP(D2268,'[1]EA osa'!A277:F1185,6,FALSE)</f>
        <v>Põhitegevuse kulud</v>
      </c>
      <c r="B2268" t="s">
        <v>1036</v>
      </c>
      <c r="C2268">
        <v>600</v>
      </c>
      <c r="D2268" s="1">
        <v>551107</v>
      </c>
      <c r="E2268" t="s">
        <v>1036</v>
      </c>
      <c r="F2268" t="s">
        <v>115</v>
      </c>
      <c r="G2268" t="s">
        <v>116</v>
      </c>
      <c r="H2268" t="s">
        <v>70</v>
      </c>
      <c r="I2268" t="s">
        <v>71</v>
      </c>
      <c r="J2268" t="s">
        <v>330</v>
      </c>
      <c r="K2268" t="s">
        <v>331</v>
      </c>
    </row>
    <row r="2269" spans="1:11" x14ac:dyDescent="0.35">
      <c r="A2269" t="str">
        <f>VLOOKUP(D2269,'[1]EA osa'!A278:F1186,6,FALSE)</f>
        <v>Põhitegevuse kulud</v>
      </c>
      <c r="B2269" t="s">
        <v>293</v>
      </c>
      <c r="C2269">
        <v>91900</v>
      </c>
      <c r="D2269" s="1">
        <v>5511043</v>
      </c>
      <c r="E2269" t="s">
        <v>293</v>
      </c>
      <c r="F2269" t="s">
        <v>299</v>
      </c>
      <c r="G2269" t="s">
        <v>300</v>
      </c>
      <c r="H2269" t="s">
        <v>32</v>
      </c>
      <c r="I2269" t="s">
        <v>33</v>
      </c>
      <c r="J2269" t="s">
        <v>301</v>
      </c>
      <c r="K2269" t="s">
        <v>302</v>
      </c>
    </row>
    <row r="2270" spans="1:11" x14ac:dyDescent="0.35">
      <c r="A2270" t="str">
        <f>VLOOKUP(D2270,'[1]EA osa'!A279:F1187,6,FALSE)</f>
        <v>Põhitegevuse kulud</v>
      </c>
      <c r="B2270" t="s">
        <v>290</v>
      </c>
      <c r="C2270">
        <v>40295</v>
      </c>
      <c r="D2270" s="1">
        <v>5511046</v>
      </c>
      <c r="E2270" t="s">
        <v>290</v>
      </c>
      <c r="F2270" t="s">
        <v>299</v>
      </c>
      <c r="G2270" t="s">
        <v>300</v>
      </c>
      <c r="H2270" t="s">
        <v>32</v>
      </c>
      <c r="I2270" t="s">
        <v>33</v>
      </c>
      <c r="J2270" t="s">
        <v>301</v>
      </c>
      <c r="K2270" t="s">
        <v>302</v>
      </c>
    </row>
    <row r="2271" spans="1:11" x14ac:dyDescent="0.35">
      <c r="A2271" t="str">
        <f>VLOOKUP(D2271,'[1]EA osa'!A280:F1188,6,FALSE)</f>
        <v>Põhitegevuse kulud</v>
      </c>
      <c r="B2271" t="s">
        <v>611</v>
      </c>
      <c r="C2271">
        <v>17889</v>
      </c>
      <c r="D2271" s="1">
        <v>551100</v>
      </c>
      <c r="E2271" t="s">
        <v>611</v>
      </c>
      <c r="F2271" t="s">
        <v>299</v>
      </c>
      <c r="G2271" t="s">
        <v>300</v>
      </c>
      <c r="H2271" t="s">
        <v>32</v>
      </c>
      <c r="I2271" t="s">
        <v>33</v>
      </c>
      <c r="J2271" t="s">
        <v>301</v>
      </c>
      <c r="K2271" t="s">
        <v>302</v>
      </c>
    </row>
    <row r="2272" spans="1:11" x14ac:dyDescent="0.35">
      <c r="A2272" t="str">
        <f>VLOOKUP(D2272,'[1]EA osa'!A281:F1189,6,FALSE)</f>
        <v>Põhitegevuse kulud</v>
      </c>
      <c r="B2272" t="s">
        <v>592</v>
      </c>
      <c r="C2272">
        <v>31305</v>
      </c>
      <c r="D2272" s="1">
        <v>551101</v>
      </c>
      <c r="E2272" t="s">
        <v>592</v>
      </c>
      <c r="F2272" t="s">
        <v>299</v>
      </c>
      <c r="G2272" t="s">
        <v>300</v>
      </c>
      <c r="H2272" t="s">
        <v>32</v>
      </c>
      <c r="I2272" t="s">
        <v>33</v>
      </c>
      <c r="J2272" t="s">
        <v>301</v>
      </c>
      <c r="K2272" t="s">
        <v>302</v>
      </c>
    </row>
    <row r="2273" spans="1:11" x14ac:dyDescent="0.35">
      <c r="A2273" t="str">
        <f>VLOOKUP(D2273,'[1]EA osa'!A282:F1190,6,FALSE)</f>
        <v>Põhitegevuse kulud</v>
      </c>
      <c r="B2273" t="s">
        <v>586</v>
      </c>
      <c r="C2273">
        <v>2788</v>
      </c>
      <c r="D2273" s="1">
        <v>551102</v>
      </c>
      <c r="E2273" t="s">
        <v>586</v>
      </c>
      <c r="F2273" t="s">
        <v>299</v>
      </c>
      <c r="G2273" t="s">
        <v>300</v>
      </c>
      <c r="H2273" t="s">
        <v>32</v>
      </c>
      <c r="I2273" t="s">
        <v>33</v>
      </c>
      <c r="J2273" t="s">
        <v>301</v>
      </c>
      <c r="K2273" t="s">
        <v>302</v>
      </c>
    </row>
    <row r="2274" spans="1:11" x14ac:dyDescent="0.35">
      <c r="A2274" t="str">
        <f>VLOOKUP(D2274,'[1]EA osa'!A283:F1191,6,FALSE)</f>
        <v>Põhitegevuse kulud</v>
      </c>
      <c r="B2274" t="s">
        <v>257</v>
      </c>
      <c r="C2274">
        <v>18900</v>
      </c>
      <c r="D2274" s="1">
        <v>551104</v>
      </c>
      <c r="E2274" t="s">
        <v>257</v>
      </c>
      <c r="F2274" t="s">
        <v>299</v>
      </c>
      <c r="G2274" t="s">
        <v>300</v>
      </c>
      <c r="H2274" t="s">
        <v>32</v>
      </c>
      <c r="I2274" t="s">
        <v>33</v>
      </c>
      <c r="J2274" t="s">
        <v>301</v>
      </c>
      <c r="K2274" t="s">
        <v>302</v>
      </c>
    </row>
    <row r="2275" spans="1:11" x14ac:dyDescent="0.35">
      <c r="A2275" t="str">
        <f>VLOOKUP(D2275,'[1]EA osa'!A284:F1192,6,FALSE)</f>
        <v>Põhitegevuse kulud</v>
      </c>
      <c r="B2275" t="s">
        <v>279</v>
      </c>
      <c r="C2275">
        <v>781</v>
      </c>
      <c r="D2275" s="1">
        <v>551105</v>
      </c>
      <c r="E2275" t="s">
        <v>279</v>
      </c>
      <c r="F2275" t="s">
        <v>299</v>
      </c>
      <c r="G2275" t="s">
        <v>300</v>
      </c>
      <c r="H2275" t="s">
        <v>32</v>
      </c>
      <c r="I2275" t="s">
        <v>33</v>
      </c>
      <c r="J2275" t="s">
        <v>301</v>
      </c>
      <c r="K2275" t="s">
        <v>302</v>
      </c>
    </row>
    <row r="2276" spans="1:11" x14ac:dyDescent="0.35">
      <c r="A2276" t="str">
        <f>VLOOKUP(D2276,'[1]EA osa'!A285:F1193,6,FALSE)</f>
        <v>Põhitegevuse kulud</v>
      </c>
      <c r="B2276" t="s">
        <v>1036</v>
      </c>
      <c r="C2276">
        <v>2410</v>
      </c>
      <c r="D2276" s="1">
        <v>551107</v>
      </c>
      <c r="E2276" t="s">
        <v>1036</v>
      </c>
      <c r="F2276" t="s">
        <v>299</v>
      </c>
      <c r="G2276" t="s">
        <v>300</v>
      </c>
      <c r="H2276" t="s">
        <v>32</v>
      </c>
      <c r="I2276" t="s">
        <v>33</v>
      </c>
      <c r="J2276" t="s">
        <v>301</v>
      </c>
      <c r="K2276" t="s">
        <v>302</v>
      </c>
    </row>
    <row r="2277" spans="1:11" x14ac:dyDescent="0.35">
      <c r="A2277" t="str">
        <f>VLOOKUP(D2277,'[1]EA osa'!A286:F1194,6,FALSE)</f>
        <v>Põhitegevuse kulud</v>
      </c>
      <c r="B2277" t="s">
        <v>290</v>
      </c>
      <c r="C2277">
        <v>1711</v>
      </c>
      <c r="D2277" s="1">
        <v>5511046</v>
      </c>
      <c r="E2277" t="s">
        <v>290</v>
      </c>
      <c r="F2277" t="s">
        <v>526</v>
      </c>
      <c r="G2277" t="s">
        <v>527</v>
      </c>
      <c r="H2277" t="s">
        <v>528</v>
      </c>
      <c r="I2277" t="s">
        <v>529</v>
      </c>
      <c r="J2277" t="s">
        <v>1248</v>
      </c>
      <c r="K2277" t="s">
        <v>1249</v>
      </c>
    </row>
    <row r="2278" spans="1:11" x14ac:dyDescent="0.35">
      <c r="A2278" t="str">
        <f>VLOOKUP(D2278,'[1]EA osa'!A287:F1195,6,FALSE)</f>
        <v>Põhitegevuse kulud</v>
      </c>
      <c r="B2278" t="s">
        <v>592</v>
      </c>
      <c r="C2278">
        <v>5885</v>
      </c>
      <c r="D2278" s="1">
        <v>551101</v>
      </c>
      <c r="E2278" t="s">
        <v>592</v>
      </c>
      <c r="F2278" t="s">
        <v>526</v>
      </c>
      <c r="G2278" t="s">
        <v>527</v>
      </c>
      <c r="H2278" t="s">
        <v>528</v>
      </c>
      <c r="I2278" t="s">
        <v>529</v>
      </c>
      <c r="J2278" t="s">
        <v>1248</v>
      </c>
      <c r="K2278" t="s">
        <v>1249</v>
      </c>
    </row>
    <row r="2279" spans="1:11" x14ac:dyDescent="0.35">
      <c r="A2279" t="str">
        <f>VLOOKUP(D2279,'[1]EA osa'!A288:F1196,6,FALSE)</f>
        <v>Põhitegevuse kulud</v>
      </c>
      <c r="B2279" t="s">
        <v>586</v>
      </c>
      <c r="C2279">
        <v>36</v>
      </c>
      <c r="D2279" s="1">
        <v>551102</v>
      </c>
      <c r="E2279" t="s">
        <v>586</v>
      </c>
      <c r="F2279" t="s">
        <v>526</v>
      </c>
      <c r="G2279" t="s">
        <v>527</v>
      </c>
      <c r="H2279" t="s">
        <v>528</v>
      </c>
      <c r="I2279" t="s">
        <v>529</v>
      </c>
      <c r="J2279" t="s">
        <v>1248</v>
      </c>
      <c r="K2279" t="s">
        <v>1249</v>
      </c>
    </row>
    <row r="2280" spans="1:11" x14ac:dyDescent="0.35">
      <c r="A2280" t="str">
        <f>VLOOKUP(D2280,'[1]EA osa'!A289:F1197,6,FALSE)</f>
        <v>Põhitegevuse kulud</v>
      </c>
      <c r="B2280" t="s">
        <v>293</v>
      </c>
      <c r="C2280">
        <v>15500</v>
      </c>
      <c r="D2280" s="1">
        <v>5511043</v>
      </c>
      <c r="E2280" t="s">
        <v>293</v>
      </c>
      <c r="F2280" t="s">
        <v>526</v>
      </c>
      <c r="G2280" t="s">
        <v>527</v>
      </c>
      <c r="H2280" t="s">
        <v>528</v>
      </c>
      <c r="I2280" t="s">
        <v>529</v>
      </c>
      <c r="J2280" t="s">
        <v>1248</v>
      </c>
      <c r="K2280" t="s">
        <v>1249</v>
      </c>
    </row>
    <row r="2281" spans="1:11" x14ac:dyDescent="0.35">
      <c r="A2281" t="str">
        <f>VLOOKUP(D2281,'[1]EA osa'!A290:F1198,6,FALSE)</f>
        <v>Põhitegevuse kulud</v>
      </c>
      <c r="B2281" t="s">
        <v>279</v>
      </c>
      <c r="C2281">
        <v>346</v>
      </c>
      <c r="D2281" s="1">
        <v>551105</v>
      </c>
      <c r="E2281" t="s">
        <v>279</v>
      </c>
      <c r="F2281" t="s">
        <v>526</v>
      </c>
      <c r="G2281" t="s">
        <v>527</v>
      </c>
      <c r="H2281" t="s">
        <v>528</v>
      </c>
      <c r="I2281" t="s">
        <v>529</v>
      </c>
      <c r="J2281" t="s">
        <v>1248</v>
      </c>
      <c r="K2281" t="s">
        <v>1249</v>
      </c>
    </row>
    <row r="2282" spans="1:11" x14ac:dyDescent="0.35">
      <c r="A2282" t="str">
        <f>VLOOKUP(D2282,'[1]EA osa'!A291:F1199,6,FALSE)</f>
        <v>Põhitegevuse kulud</v>
      </c>
      <c r="B2282" t="s">
        <v>106</v>
      </c>
      <c r="C2282">
        <v>0</v>
      </c>
      <c r="D2282" s="1">
        <v>551106</v>
      </c>
      <c r="E2282" t="s">
        <v>106</v>
      </c>
      <c r="F2282" t="s">
        <v>526</v>
      </c>
      <c r="G2282" t="s">
        <v>527</v>
      </c>
      <c r="H2282" t="s">
        <v>528</v>
      </c>
      <c r="I2282" t="s">
        <v>529</v>
      </c>
      <c r="J2282" t="s">
        <v>1248</v>
      </c>
      <c r="K2282" t="s">
        <v>1249</v>
      </c>
    </row>
    <row r="2283" spans="1:11" x14ac:dyDescent="0.35">
      <c r="A2283" t="str">
        <f>VLOOKUP(D2283,'[1]EA osa'!A292:F1200,6,FALSE)</f>
        <v>Põhitegevuse kulud</v>
      </c>
      <c r="B2283" t="s">
        <v>1036</v>
      </c>
      <c r="C2283">
        <v>95</v>
      </c>
      <c r="D2283" s="1">
        <v>551107</v>
      </c>
      <c r="E2283" t="s">
        <v>1036</v>
      </c>
      <c r="F2283" t="s">
        <v>526</v>
      </c>
      <c r="G2283" t="s">
        <v>527</v>
      </c>
      <c r="H2283" t="s">
        <v>528</v>
      </c>
      <c r="I2283" t="s">
        <v>529</v>
      </c>
      <c r="J2283" t="s">
        <v>1248</v>
      </c>
      <c r="K2283" t="s">
        <v>1249</v>
      </c>
    </row>
    <row r="2284" spans="1:11" x14ac:dyDescent="0.35">
      <c r="A2284" t="str">
        <f>VLOOKUP(D2284,'[1]EA osa'!A293:F1201,6,FALSE)</f>
        <v>Põhitegevuse kulud</v>
      </c>
      <c r="B2284" t="s">
        <v>777</v>
      </c>
      <c r="C2284">
        <v>1500</v>
      </c>
      <c r="D2284" s="1">
        <v>551109</v>
      </c>
      <c r="E2284" t="s">
        <v>777</v>
      </c>
      <c r="F2284" t="s">
        <v>526</v>
      </c>
      <c r="G2284" t="s">
        <v>527</v>
      </c>
      <c r="H2284" t="s">
        <v>528</v>
      </c>
      <c r="I2284" t="s">
        <v>529</v>
      </c>
      <c r="J2284" t="s">
        <v>1248</v>
      </c>
      <c r="K2284" t="s">
        <v>1249</v>
      </c>
    </row>
    <row r="2285" spans="1:11" x14ac:dyDescent="0.35">
      <c r="A2285" t="str">
        <f>VLOOKUP(D2285,'[1]EA osa'!A294:F1202,6,FALSE)</f>
        <v>Põhitegevuse kulud</v>
      </c>
      <c r="B2285" t="s">
        <v>1559</v>
      </c>
      <c r="C2285">
        <v>7990</v>
      </c>
      <c r="D2285" s="1">
        <v>551104</v>
      </c>
      <c r="E2285" t="s">
        <v>257</v>
      </c>
      <c r="F2285" t="s">
        <v>44</v>
      </c>
      <c r="G2285" t="s">
        <v>45</v>
      </c>
      <c r="H2285" t="s">
        <v>20</v>
      </c>
      <c r="I2285" t="s">
        <v>21</v>
      </c>
      <c r="J2285" t="s">
        <v>107</v>
      </c>
      <c r="K2285" t="s">
        <v>108</v>
      </c>
    </row>
    <row r="2286" spans="1:11" x14ac:dyDescent="0.35">
      <c r="A2286" t="str">
        <f>VLOOKUP(D2286,'[1]EA osa'!A295:F1203,6,FALSE)</f>
        <v>Põhitegevuse kulud</v>
      </c>
      <c r="B2286" t="s">
        <v>290</v>
      </c>
      <c r="C2286">
        <v>11482</v>
      </c>
      <c r="D2286" s="1">
        <v>5511046</v>
      </c>
      <c r="E2286" t="s">
        <v>290</v>
      </c>
      <c r="F2286" t="s">
        <v>44</v>
      </c>
      <c r="G2286" t="s">
        <v>45</v>
      </c>
      <c r="H2286" t="s">
        <v>20</v>
      </c>
      <c r="I2286" t="s">
        <v>21</v>
      </c>
      <c r="J2286" t="s">
        <v>107</v>
      </c>
      <c r="K2286" t="s">
        <v>108</v>
      </c>
    </row>
    <row r="2287" spans="1:11" x14ac:dyDescent="0.35">
      <c r="A2287" t="str">
        <f>VLOOKUP(D2287,'[1]EA osa'!A296:F1204,6,FALSE)</f>
        <v>Põhitegevuse kulud</v>
      </c>
      <c r="B2287" t="s">
        <v>611</v>
      </c>
      <c r="C2287">
        <v>10636</v>
      </c>
      <c r="D2287" s="1">
        <v>551100</v>
      </c>
      <c r="E2287" t="s">
        <v>611</v>
      </c>
      <c r="F2287" t="s">
        <v>44</v>
      </c>
      <c r="G2287" t="s">
        <v>45</v>
      </c>
      <c r="H2287" t="s">
        <v>20</v>
      </c>
      <c r="I2287" t="s">
        <v>21</v>
      </c>
      <c r="J2287" t="s">
        <v>107</v>
      </c>
      <c r="K2287" t="s">
        <v>108</v>
      </c>
    </row>
    <row r="2288" spans="1:11" x14ac:dyDescent="0.35">
      <c r="A2288" t="str">
        <f>VLOOKUP(D2288,'[1]EA osa'!A297:F1205,6,FALSE)</f>
        <v>Põhitegevuse kulud</v>
      </c>
      <c r="B2288" t="s">
        <v>592</v>
      </c>
      <c r="C2288">
        <v>4990</v>
      </c>
      <c r="D2288" s="1">
        <v>551101</v>
      </c>
      <c r="E2288" t="s">
        <v>592</v>
      </c>
      <c r="F2288" t="s">
        <v>44</v>
      </c>
      <c r="G2288" t="s">
        <v>45</v>
      </c>
      <c r="H2288" t="s">
        <v>20</v>
      </c>
      <c r="I2288" t="s">
        <v>21</v>
      </c>
      <c r="J2288" t="s">
        <v>107</v>
      </c>
      <c r="K2288" t="s">
        <v>108</v>
      </c>
    </row>
    <row r="2289" spans="1:11" x14ac:dyDescent="0.35">
      <c r="A2289" t="str">
        <f>VLOOKUP(D2289,'[1]EA osa'!A298:F1206,6,FALSE)</f>
        <v>Põhitegevuse kulud</v>
      </c>
      <c r="B2289" t="s">
        <v>586</v>
      </c>
      <c r="C2289">
        <v>446</v>
      </c>
      <c r="D2289" s="1">
        <v>551102</v>
      </c>
      <c r="E2289" t="s">
        <v>586</v>
      </c>
      <c r="F2289" t="s">
        <v>44</v>
      </c>
      <c r="G2289" t="s">
        <v>45</v>
      </c>
      <c r="H2289" t="s">
        <v>20</v>
      </c>
      <c r="I2289" t="s">
        <v>21</v>
      </c>
      <c r="J2289" t="s">
        <v>107</v>
      </c>
      <c r="K2289" t="s">
        <v>108</v>
      </c>
    </row>
    <row r="2290" spans="1:11" x14ac:dyDescent="0.35">
      <c r="A2290" t="str">
        <f>VLOOKUP(D2290,'[1]EA osa'!A299:F1207,6,FALSE)</f>
        <v>Põhitegevuse kulud</v>
      </c>
      <c r="B2290" t="s">
        <v>272</v>
      </c>
      <c r="C2290">
        <v>0</v>
      </c>
      <c r="D2290" s="1">
        <v>551103</v>
      </c>
      <c r="E2290" t="s">
        <v>272</v>
      </c>
      <c r="F2290" t="s">
        <v>44</v>
      </c>
      <c r="G2290" t="s">
        <v>45</v>
      </c>
      <c r="H2290" t="s">
        <v>20</v>
      </c>
      <c r="I2290" t="s">
        <v>21</v>
      </c>
      <c r="J2290" t="s">
        <v>107</v>
      </c>
      <c r="K2290" t="s">
        <v>108</v>
      </c>
    </row>
    <row r="2291" spans="1:11" x14ac:dyDescent="0.35">
      <c r="A2291" t="str">
        <f>VLOOKUP(D2291,'[1]EA osa'!A300:F1208,6,FALSE)</f>
        <v>Põhitegevuse kulud</v>
      </c>
      <c r="B2291" t="s">
        <v>293</v>
      </c>
      <c r="C2291">
        <v>15200</v>
      </c>
      <c r="D2291" s="1">
        <v>5511043</v>
      </c>
      <c r="E2291" t="s">
        <v>293</v>
      </c>
      <c r="F2291" t="s">
        <v>44</v>
      </c>
      <c r="G2291" t="s">
        <v>45</v>
      </c>
      <c r="H2291" t="s">
        <v>20</v>
      </c>
      <c r="I2291" t="s">
        <v>21</v>
      </c>
      <c r="J2291" t="s">
        <v>107</v>
      </c>
      <c r="K2291" t="s">
        <v>108</v>
      </c>
    </row>
    <row r="2292" spans="1:11" x14ac:dyDescent="0.35">
      <c r="A2292" t="str">
        <f>VLOOKUP(D2292,'[1]EA osa'!A301:F1209,6,FALSE)</f>
        <v>Põhitegevuse kulud</v>
      </c>
      <c r="B2292" t="s">
        <v>279</v>
      </c>
      <c r="C2292">
        <v>947</v>
      </c>
      <c r="D2292" s="1">
        <v>551105</v>
      </c>
      <c r="E2292" t="s">
        <v>279</v>
      </c>
      <c r="F2292" t="s">
        <v>44</v>
      </c>
      <c r="G2292" t="s">
        <v>45</v>
      </c>
      <c r="H2292" t="s">
        <v>20</v>
      </c>
      <c r="I2292" t="s">
        <v>21</v>
      </c>
      <c r="J2292" t="s">
        <v>107</v>
      </c>
      <c r="K2292" t="s">
        <v>108</v>
      </c>
    </row>
    <row r="2293" spans="1:11" x14ac:dyDescent="0.35">
      <c r="A2293" t="str">
        <f>VLOOKUP(D2293,'[1]EA osa'!A302:F1210,6,FALSE)</f>
        <v>Põhitegevuse kulud</v>
      </c>
      <c r="B2293" t="s">
        <v>106</v>
      </c>
      <c r="C2293">
        <v>0</v>
      </c>
      <c r="D2293" s="1">
        <v>551106</v>
      </c>
      <c r="E2293" t="s">
        <v>106</v>
      </c>
      <c r="F2293" t="s">
        <v>44</v>
      </c>
      <c r="G2293" t="s">
        <v>45</v>
      </c>
      <c r="H2293" t="s">
        <v>20</v>
      </c>
      <c r="I2293" t="s">
        <v>21</v>
      </c>
      <c r="J2293" t="s">
        <v>107</v>
      </c>
      <c r="K2293" t="s">
        <v>108</v>
      </c>
    </row>
    <row r="2294" spans="1:11" x14ac:dyDescent="0.35">
      <c r="A2294" t="str">
        <f>VLOOKUP(D2294,'[1]EA osa'!A303:F1211,6,FALSE)</f>
        <v>Põhitegevuse kulud</v>
      </c>
      <c r="B2294" t="s">
        <v>1036</v>
      </c>
      <c r="C2294">
        <v>300</v>
      </c>
      <c r="D2294" s="1">
        <v>551107</v>
      </c>
      <c r="E2294" t="s">
        <v>1036</v>
      </c>
      <c r="F2294" t="s">
        <v>44</v>
      </c>
      <c r="G2294" t="s">
        <v>45</v>
      </c>
      <c r="H2294" t="s">
        <v>20</v>
      </c>
      <c r="I2294" t="s">
        <v>21</v>
      </c>
      <c r="J2294" t="s">
        <v>107</v>
      </c>
      <c r="K2294" t="s">
        <v>108</v>
      </c>
    </row>
    <row r="2295" spans="1:11" x14ac:dyDescent="0.35">
      <c r="A2295" t="str">
        <f>VLOOKUP(D2295,'[1]EA osa'!A304:F1212,6,FALSE)</f>
        <v>Põhitegevuse kulud</v>
      </c>
      <c r="B2295" t="s">
        <v>290</v>
      </c>
      <c r="C2295">
        <v>1039</v>
      </c>
      <c r="D2295" s="1">
        <v>5511046</v>
      </c>
      <c r="E2295" t="s">
        <v>290</v>
      </c>
      <c r="F2295" t="s">
        <v>533</v>
      </c>
      <c r="G2295" t="s">
        <v>534</v>
      </c>
      <c r="H2295" t="s">
        <v>535</v>
      </c>
      <c r="I2295" t="s">
        <v>536</v>
      </c>
      <c r="J2295" t="s">
        <v>1569</v>
      </c>
      <c r="K2295" t="s">
        <v>1570</v>
      </c>
    </row>
    <row r="2296" spans="1:11" x14ac:dyDescent="0.35">
      <c r="A2296" t="str">
        <f>VLOOKUP(D2296,'[1]EA osa'!A305:F1213,6,FALSE)</f>
        <v>Põhitegevuse kulud</v>
      </c>
      <c r="B2296" t="s">
        <v>293</v>
      </c>
      <c r="C2296">
        <v>2150</v>
      </c>
      <c r="D2296" s="1">
        <v>5511043</v>
      </c>
      <c r="E2296" t="s">
        <v>293</v>
      </c>
      <c r="F2296" t="s">
        <v>533</v>
      </c>
      <c r="G2296" t="s">
        <v>534</v>
      </c>
      <c r="H2296" t="s">
        <v>535</v>
      </c>
      <c r="I2296" t="s">
        <v>536</v>
      </c>
      <c r="J2296" t="s">
        <v>1569</v>
      </c>
      <c r="K2296" t="s">
        <v>1570</v>
      </c>
    </row>
    <row r="2297" spans="1:11" x14ac:dyDescent="0.35">
      <c r="A2297" t="str">
        <f>VLOOKUP(D2297,'[1]EA osa'!A306:F1214,6,FALSE)</f>
        <v>Põhitegevuse kulud</v>
      </c>
      <c r="B2297" t="s">
        <v>586</v>
      </c>
      <c r="C2297">
        <v>14</v>
      </c>
      <c r="D2297" s="1">
        <v>551102</v>
      </c>
      <c r="E2297" t="s">
        <v>586</v>
      </c>
      <c r="F2297" t="s">
        <v>533</v>
      </c>
      <c r="G2297" t="s">
        <v>534</v>
      </c>
      <c r="H2297" t="s">
        <v>535</v>
      </c>
      <c r="I2297" t="s">
        <v>536</v>
      </c>
      <c r="J2297" t="s">
        <v>1569</v>
      </c>
      <c r="K2297" t="s">
        <v>1570</v>
      </c>
    </row>
    <row r="2298" spans="1:11" x14ac:dyDescent="0.35">
      <c r="A2298" t="str">
        <f>VLOOKUP(D2298,'[1]EA osa'!A307:F1215,6,FALSE)</f>
        <v>Põhitegevuse kulud</v>
      </c>
      <c r="B2298" t="s">
        <v>257</v>
      </c>
      <c r="C2298">
        <v>3150</v>
      </c>
      <c r="D2298" s="1">
        <v>551104</v>
      </c>
      <c r="E2298" t="s">
        <v>257</v>
      </c>
      <c r="F2298" t="s">
        <v>533</v>
      </c>
      <c r="G2298" t="s">
        <v>534</v>
      </c>
      <c r="H2298" t="s">
        <v>535</v>
      </c>
      <c r="I2298" t="s">
        <v>536</v>
      </c>
      <c r="J2298" t="s">
        <v>1569</v>
      </c>
      <c r="K2298" t="s">
        <v>1570</v>
      </c>
    </row>
    <row r="2299" spans="1:11" x14ac:dyDescent="0.35">
      <c r="A2299" t="str">
        <f>VLOOKUP(D2299,'[1]EA osa'!A308:F1216,6,FALSE)</f>
        <v>Põhitegevuse kulud</v>
      </c>
      <c r="B2299" t="s">
        <v>279</v>
      </c>
      <c r="C2299">
        <v>346</v>
      </c>
      <c r="D2299" s="1">
        <v>551105</v>
      </c>
      <c r="E2299" t="s">
        <v>279</v>
      </c>
      <c r="F2299" t="s">
        <v>533</v>
      </c>
      <c r="G2299" t="s">
        <v>534</v>
      </c>
      <c r="H2299" t="s">
        <v>535</v>
      </c>
      <c r="I2299" t="s">
        <v>536</v>
      </c>
      <c r="J2299" t="s">
        <v>1569</v>
      </c>
      <c r="K2299" t="s">
        <v>1570</v>
      </c>
    </row>
    <row r="2300" spans="1:11" x14ac:dyDescent="0.35">
      <c r="A2300" t="str">
        <f>VLOOKUP(D2300,'[1]EA osa'!A309:F1217,6,FALSE)</f>
        <v>Põhitegevuse kulud</v>
      </c>
      <c r="B2300" t="s">
        <v>1036</v>
      </c>
      <c r="C2300">
        <v>50</v>
      </c>
      <c r="D2300" s="1">
        <v>551107</v>
      </c>
      <c r="E2300" t="s">
        <v>1036</v>
      </c>
      <c r="F2300" t="s">
        <v>533</v>
      </c>
      <c r="G2300" t="s">
        <v>534</v>
      </c>
      <c r="H2300" t="s">
        <v>535</v>
      </c>
      <c r="I2300" t="s">
        <v>536</v>
      </c>
      <c r="J2300" t="s">
        <v>1569</v>
      </c>
      <c r="K2300" t="s">
        <v>1570</v>
      </c>
    </row>
    <row r="2301" spans="1:11" x14ac:dyDescent="0.35">
      <c r="A2301" t="str">
        <f>VLOOKUP(D2301,'[1]EA osa'!A310:F1218,6,FALSE)</f>
        <v>Põhitegevuse kulud</v>
      </c>
      <c r="B2301" t="s">
        <v>293</v>
      </c>
      <c r="C2301">
        <v>22000</v>
      </c>
      <c r="D2301" s="1">
        <v>5511043</v>
      </c>
      <c r="E2301" t="s">
        <v>293</v>
      </c>
      <c r="F2301" t="s">
        <v>44</v>
      </c>
      <c r="G2301" t="s">
        <v>45</v>
      </c>
      <c r="H2301" t="s">
        <v>20</v>
      </c>
      <c r="I2301" t="s">
        <v>21</v>
      </c>
      <c r="J2301" t="s">
        <v>1571</v>
      </c>
      <c r="K2301" t="s">
        <v>1572</v>
      </c>
    </row>
    <row r="2302" spans="1:11" x14ac:dyDescent="0.35">
      <c r="A2302" t="str">
        <f>VLOOKUP(D2302,'[1]EA osa'!A311:F1219,6,FALSE)</f>
        <v>Põhitegevuse kulud</v>
      </c>
      <c r="B2302" t="s">
        <v>611</v>
      </c>
      <c r="C2302">
        <v>12513</v>
      </c>
      <c r="D2302" s="1">
        <v>551100</v>
      </c>
      <c r="E2302" t="s">
        <v>611</v>
      </c>
      <c r="F2302" t="s">
        <v>44</v>
      </c>
      <c r="G2302" t="s">
        <v>45</v>
      </c>
      <c r="H2302" t="s">
        <v>20</v>
      </c>
      <c r="I2302" t="s">
        <v>21</v>
      </c>
      <c r="J2302" t="s">
        <v>1571</v>
      </c>
      <c r="K2302" t="s">
        <v>1572</v>
      </c>
    </row>
    <row r="2303" spans="1:11" x14ac:dyDescent="0.35">
      <c r="A2303" t="str">
        <f>VLOOKUP(D2303,'[1]EA osa'!A312:F1220,6,FALSE)</f>
        <v>Põhitegevuse kulud</v>
      </c>
      <c r="B2303" t="s">
        <v>592</v>
      </c>
      <c r="C2303">
        <v>7879</v>
      </c>
      <c r="D2303" s="1">
        <v>551101</v>
      </c>
      <c r="E2303" t="s">
        <v>592</v>
      </c>
      <c r="F2303" t="s">
        <v>44</v>
      </c>
      <c r="G2303" t="s">
        <v>45</v>
      </c>
      <c r="H2303" t="s">
        <v>20</v>
      </c>
      <c r="I2303" t="s">
        <v>21</v>
      </c>
      <c r="J2303" t="s">
        <v>1571</v>
      </c>
      <c r="K2303" t="s">
        <v>1572</v>
      </c>
    </row>
    <row r="2304" spans="1:11" x14ac:dyDescent="0.35">
      <c r="A2304" t="str">
        <f>VLOOKUP(D2304,'[1]EA osa'!A313:F1221,6,FALSE)</f>
        <v>Põhitegevuse kulud</v>
      </c>
      <c r="B2304" t="s">
        <v>586</v>
      </c>
      <c r="C2304">
        <v>860</v>
      </c>
      <c r="D2304" s="1">
        <v>551102</v>
      </c>
      <c r="E2304" t="s">
        <v>586</v>
      </c>
      <c r="F2304" t="s">
        <v>44</v>
      </c>
      <c r="G2304" t="s">
        <v>45</v>
      </c>
      <c r="H2304" t="s">
        <v>20</v>
      </c>
      <c r="I2304" t="s">
        <v>21</v>
      </c>
      <c r="J2304" t="s">
        <v>1571</v>
      </c>
      <c r="K2304" t="s">
        <v>1572</v>
      </c>
    </row>
    <row r="2305" spans="1:11" x14ac:dyDescent="0.35">
      <c r="A2305" t="str">
        <f>VLOOKUP(D2305,'[1]EA osa'!A314:F1222,6,FALSE)</f>
        <v>Põhitegevuse kulud</v>
      </c>
      <c r="B2305" t="s">
        <v>290</v>
      </c>
      <c r="C2305">
        <v>11707</v>
      </c>
      <c r="D2305" s="1">
        <v>5511046</v>
      </c>
      <c r="E2305" t="s">
        <v>290</v>
      </c>
      <c r="F2305" t="s">
        <v>44</v>
      </c>
      <c r="G2305" t="s">
        <v>45</v>
      </c>
      <c r="H2305" t="s">
        <v>20</v>
      </c>
      <c r="I2305" t="s">
        <v>21</v>
      </c>
      <c r="J2305" t="s">
        <v>1571</v>
      </c>
      <c r="K2305" t="s">
        <v>1572</v>
      </c>
    </row>
    <row r="2306" spans="1:11" x14ac:dyDescent="0.35">
      <c r="A2306" t="str">
        <f>VLOOKUP(D2306,'[1]EA osa'!A315:F1223,6,FALSE)</f>
        <v>Põhitegevuse kulud</v>
      </c>
      <c r="B2306" t="s">
        <v>1559</v>
      </c>
      <c r="C2306">
        <v>7300</v>
      </c>
      <c r="D2306" s="1">
        <v>551104</v>
      </c>
      <c r="E2306" t="s">
        <v>257</v>
      </c>
      <c r="F2306" t="s">
        <v>44</v>
      </c>
      <c r="G2306" t="s">
        <v>45</v>
      </c>
      <c r="H2306" t="s">
        <v>20</v>
      </c>
      <c r="I2306" t="s">
        <v>21</v>
      </c>
      <c r="J2306" t="s">
        <v>1571</v>
      </c>
      <c r="K2306" t="s">
        <v>1572</v>
      </c>
    </row>
    <row r="2307" spans="1:11" x14ac:dyDescent="0.35">
      <c r="A2307" t="str">
        <f>VLOOKUP(D2307,'[1]EA osa'!A316:F1224,6,FALSE)</f>
        <v>Põhitegevuse kulud</v>
      </c>
      <c r="B2307" t="s">
        <v>279</v>
      </c>
      <c r="C2307">
        <v>885</v>
      </c>
      <c r="D2307" s="1">
        <v>551105</v>
      </c>
      <c r="E2307" t="s">
        <v>279</v>
      </c>
      <c r="F2307" t="s">
        <v>44</v>
      </c>
      <c r="G2307" t="s">
        <v>45</v>
      </c>
      <c r="H2307" t="s">
        <v>20</v>
      </c>
      <c r="I2307" t="s">
        <v>21</v>
      </c>
      <c r="J2307" t="s">
        <v>1571</v>
      </c>
      <c r="K2307" t="s">
        <v>1572</v>
      </c>
    </row>
    <row r="2308" spans="1:11" x14ac:dyDescent="0.35">
      <c r="A2308" t="str">
        <f>VLOOKUP(D2308,'[1]EA osa'!A317:F1225,6,FALSE)</f>
        <v>Põhitegevuse kulud</v>
      </c>
      <c r="B2308" t="s">
        <v>106</v>
      </c>
      <c r="C2308">
        <v>0</v>
      </c>
      <c r="D2308" s="1">
        <v>551106</v>
      </c>
      <c r="E2308" t="s">
        <v>106</v>
      </c>
      <c r="F2308" t="s">
        <v>44</v>
      </c>
      <c r="G2308" t="s">
        <v>45</v>
      </c>
      <c r="H2308" t="s">
        <v>20</v>
      </c>
      <c r="I2308" t="s">
        <v>21</v>
      </c>
      <c r="J2308" t="s">
        <v>1571</v>
      </c>
      <c r="K2308" t="s">
        <v>1572</v>
      </c>
    </row>
    <row r="2309" spans="1:11" x14ac:dyDescent="0.35">
      <c r="A2309" t="str">
        <f>VLOOKUP(D2309,'[1]EA osa'!A318:F1226,6,FALSE)</f>
        <v>Põhitegevuse kulud</v>
      </c>
      <c r="B2309" t="s">
        <v>1036</v>
      </c>
      <c r="C2309">
        <v>300</v>
      </c>
      <c r="D2309" s="1">
        <v>551107</v>
      </c>
      <c r="E2309" t="s">
        <v>1036</v>
      </c>
      <c r="F2309" t="s">
        <v>44</v>
      </c>
      <c r="G2309" t="s">
        <v>45</v>
      </c>
      <c r="H2309" t="s">
        <v>20</v>
      </c>
      <c r="I2309" t="s">
        <v>21</v>
      </c>
      <c r="J2309" t="s">
        <v>1571</v>
      </c>
      <c r="K2309" t="s">
        <v>1572</v>
      </c>
    </row>
    <row r="2310" spans="1:11" x14ac:dyDescent="0.35">
      <c r="A2310" t="str">
        <f>VLOOKUP(D2310,'[1]EA osa'!A319:F1227,6,FALSE)</f>
        <v>Põhitegevuse kulud</v>
      </c>
      <c r="B2310" t="s">
        <v>290</v>
      </c>
      <c r="C2310">
        <v>17500</v>
      </c>
      <c r="D2310" s="1">
        <v>5511046</v>
      </c>
      <c r="E2310" t="s">
        <v>290</v>
      </c>
      <c r="F2310" t="s">
        <v>174</v>
      </c>
      <c r="G2310" t="s">
        <v>175</v>
      </c>
      <c r="H2310" t="s">
        <v>70</v>
      </c>
      <c r="I2310" t="s">
        <v>71</v>
      </c>
      <c r="J2310" t="s">
        <v>322</v>
      </c>
      <c r="K2310" t="s">
        <v>323</v>
      </c>
    </row>
    <row r="2311" spans="1:11" x14ac:dyDescent="0.35">
      <c r="A2311" t="str">
        <f>VLOOKUP(D2311,'[1]EA osa'!A320:F1228,6,FALSE)</f>
        <v>Põhitegevuse kulud</v>
      </c>
      <c r="B2311" t="s">
        <v>611</v>
      </c>
      <c r="C2311">
        <v>14031</v>
      </c>
      <c r="D2311" s="1">
        <v>551100</v>
      </c>
      <c r="E2311" t="s">
        <v>611</v>
      </c>
      <c r="F2311" t="s">
        <v>174</v>
      </c>
      <c r="G2311" t="s">
        <v>175</v>
      </c>
      <c r="H2311" t="s">
        <v>70</v>
      </c>
      <c r="I2311" t="s">
        <v>71</v>
      </c>
      <c r="J2311" t="s">
        <v>322</v>
      </c>
      <c r="K2311" t="s">
        <v>323</v>
      </c>
    </row>
    <row r="2312" spans="1:11" x14ac:dyDescent="0.35">
      <c r="A2312" t="str">
        <f>VLOOKUP(D2312,'[1]EA osa'!A321:F1229,6,FALSE)</f>
        <v>Põhitegevuse kulud</v>
      </c>
      <c r="B2312" t="s">
        <v>592</v>
      </c>
      <c r="C2312">
        <v>17807</v>
      </c>
      <c r="D2312" s="1">
        <v>551101</v>
      </c>
      <c r="E2312" t="s">
        <v>592</v>
      </c>
      <c r="F2312" t="s">
        <v>174</v>
      </c>
      <c r="G2312" t="s">
        <v>175</v>
      </c>
      <c r="H2312" t="s">
        <v>70</v>
      </c>
      <c r="I2312" t="s">
        <v>71</v>
      </c>
      <c r="J2312" t="s">
        <v>322</v>
      </c>
      <c r="K2312" t="s">
        <v>323</v>
      </c>
    </row>
    <row r="2313" spans="1:11" x14ac:dyDescent="0.35">
      <c r="A2313" t="str">
        <f>VLOOKUP(D2313,'[1]EA osa'!A322:F1230,6,FALSE)</f>
        <v>Põhitegevuse kulud</v>
      </c>
      <c r="B2313" t="s">
        <v>586</v>
      </c>
      <c r="C2313">
        <v>2785</v>
      </c>
      <c r="D2313" s="1">
        <v>551102</v>
      </c>
      <c r="E2313" t="s">
        <v>586</v>
      </c>
      <c r="F2313" t="s">
        <v>174</v>
      </c>
      <c r="G2313" t="s">
        <v>175</v>
      </c>
      <c r="H2313" t="s">
        <v>70</v>
      </c>
      <c r="I2313" t="s">
        <v>71</v>
      </c>
      <c r="J2313" t="s">
        <v>322</v>
      </c>
      <c r="K2313" t="s">
        <v>323</v>
      </c>
    </row>
    <row r="2314" spans="1:11" x14ac:dyDescent="0.35">
      <c r="A2314" t="str">
        <f>VLOOKUP(D2314,'[1]EA osa'!A323:F1231,6,FALSE)</f>
        <v>Põhitegevuse kulud</v>
      </c>
      <c r="B2314" t="s">
        <v>257</v>
      </c>
      <c r="C2314">
        <v>23000</v>
      </c>
      <c r="D2314" s="1">
        <v>551104</v>
      </c>
      <c r="E2314" t="s">
        <v>257</v>
      </c>
      <c r="F2314" t="s">
        <v>174</v>
      </c>
      <c r="G2314" t="s">
        <v>175</v>
      </c>
      <c r="H2314" t="s">
        <v>70</v>
      </c>
      <c r="I2314" t="s">
        <v>71</v>
      </c>
      <c r="J2314" t="s">
        <v>322</v>
      </c>
      <c r="K2314" t="s">
        <v>323</v>
      </c>
    </row>
    <row r="2315" spans="1:11" x14ac:dyDescent="0.35">
      <c r="A2315" t="str">
        <f>VLOOKUP(D2315,'[1]EA osa'!A324:F1232,6,FALSE)</f>
        <v>Põhitegevuse kulud</v>
      </c>
      <c r="B2315" t="s">
        <v>279</v>
      </c>
      <c r="C2315">
        <v>365</v>
      </c>
      <c r="D2315" s="1">
        <v>551105</v>
      </c>
      <c r="E2315" t="s">
        <v>279</v>
      </c>
      <c r="F2315" t="s">
        <v>174</v>
      </c>
      <c r="G2315" t="s">
        <v>175</v>
      </c>
      <c r="H2315" t="s">
        <v>70</v>
      </c>
      <c r="I2315" t="s">
        <v>71</v>
      </c>
      <c r="J2315" t="s">
        <v>322</v>
      </c>
      <c r="K2315" t="s">
        <v>323</v>
      </c>
    </row>
    <row r="2316" spans="1:11" x14ac:dyDescent="0.35">
      <c r="A2316" t="str">
        <f>VLOOKUP(D2316,'[1]EA osa'!A325:F1233,6,FALSE)</f>
        <v>Põhitegevuse kulud</v>
      </c>
      <c r="B2316" t="s">
        <v>106</v>
      </c>
      <c r="C2316">
        <v>0</v>
      </c>
      <c r="D2316" s="1">
        <v>551106</v>
      </c>
      <c r="E2316" t="s">
        <v>106</v>
      </c>
      <c r="F2316" t="s">
        <v>174</v>
      </c>
      <c r="G2316" t="s">
        <v>175</v>
      </c>
      <c r="H2316" t="s">
        <v>70</v>
      </c>
      <c r="I2316" t="s">
        <v>71</v>
      </c>
      <c r="J2316" t="s">
        <v>322</v>
      </c>
      <c r="K2316" t="s">
        <v>323</v>
      </c>
    </row>
    <row r="2317" spans="1:11" x14ac:dyDescent="0.35">
      <c r="A2317" t="str">
        <f>VLOOKUP(D2317,'[1]EA osa'!A326:F1234,6,FALSE)</f>
        <v>Põhitegevuse kulud</v>
      </c>
      <c r="B2317" t="s">
        <v>1036</v>
      </c>
      <c r="C2317">
        <v>1200</v>
      </c>
      <c r="D2317" s="1">
        <v>551107</v>
      </c>
      <c r="E2317" t="s">
        <v>1036</v>
      </c>
      <c r="F2317" t="s">
        <v>174</v>
      </c>
      <c r="G2317" t="s">
        <v>175</v>
      </c>
      <c r="H2317" t="s">
        <v>70</v>
      </c>
      <c r="I2317" t="s">
        <v>71</v>
      </c>
      <c r="J2317" t="s">
        <v>322</v>
      </c>
      <c r="K2317" t="s">
        <v>323</v>
      </c>
    </row>
    <row r="2318" spans="1:11" x14ac:dyDescent="0.35">
      <c r="A2318" t="str">
        <f>VLOOKUP(D2318,'[1]EA osa'!A327:F1235,6,FALSE)</f>
        <v>Põhitegevuse kulud</v>
      </c>
      <c r="B2318" t="s">
        <v>293</v>
      </c>
      <c r="C2318">
        <v>79000</v>
      </c>
      <c r="D2318" s="1">
        <v>5511043</v>
      </c>
      <c r="E2318" t="s">
        <v>293</v>
      </c>
      <c r="F2318" t="s">
        <v>174</v>
      </c>
      <c r="G2318" t="s">
        <v>175</v>
      </c>
      <c r="H2318" t="s">
        <v>70</v>
      </c>
      <c r="I2318" t="s">
        <v>71</v>
      </c>
      <c r="J2318" t="s">
        <v>322</v>
      </c>
      <c r="K2318" t="s">
        <v>323</v>
      </c>
    </row>
    <row r="2319" spans="1:11" x14ac:dyDescent="0.35">
      <c r="A2319" t="str">
        <f>VLOOKUP(D2319,'[1]EA osa'!A328:F1236,6,FALSE)</f>
        <v>Põhitegevuse kulud</v>
      </c>
      <c r="B2319" t="s">
        <v>293</v>
      </c>
      <c r="C2319">
        <v>63800</v>
      </c>
      <c r="D2319" s="1">
        <v>5511043</v>
      </c>
      <c r="E2319" t="s">
        <v>293</v>
      </c>
      <c r="F2319" t="s">
        <v>143</v>
      </c>
      <c r="G2319" t="s">
        <v>144</v>
      </c>
      <c r="H2319" t="s">
        <v>32</v>
      </c>
      <c r="I2319" t="s">
        <v>33</v>
      </c>
      <c r="J2319" t="s">
        <v>1573</v>
      </c>
      <c r="K2319" t="s">
        <v>1574</v>
      </c>
    </row>
    <row r="2320" spans="1:11" x14ac:dyDescent="0.35">
      <c r="A2320" t="str">
        <f>VLOOKUP(D2320,'[1]EA osa'!A329:F1237,6,FALSE)</f>
        <v>Põhitegevuse kulud</v>
      </c>
      <c r="B2320" t="s">
        <v>290</v>
      </c>
      <c r="C2320">
        <v>24714</v>
      </c>
      <c r="D2320" s="1">
        <v>5511046</v>
      </c>
      <c r="E2320" t="s">
        <v>290</v>
      </c>
      <c r="F2320" t="s">
        <v>143</v>
      </c>
      <c r="G2320" t="s">
        <v>144</v>
      </c>
      <c r="H2320" t="s">
        <v>32</v>
      </c>
      <c r="I2320" t="s">
        <v>33</v>
      </c>
      <c r="J2320" t="s">
        <v>1573</v>
      </c>
      <c r="K2320" t="s">
        <v>1574</v>
      </c>
    </row>
    <row r="2321" spans="1:11" x14ac:dyDescent="0.35">
      <c r="A2321" t="str">
        <f>VLOOKUP(D2321,'[1]EA osa'!A330:F1238,6,FALSE)</f>
        <v>Põhitegevuse kulud</v>
      </c>
      <c r="B2321" t="s">
        <v>611</v>
      </c>
      <c r="C2321">
        <v>52291</v>
      </c>
      <c r="D2321" s="1">
        <v>551100</v>
      </c>
      <c r="E2321" t="s">
        <v>611</v>
      </c>
      <c r="F2321" t="s">
        <v>143</v>
      </c>
      <c r="G2321" t="s">
        <v>144</v>
      </c>
      <c r="H2321" t="s">
        <v>32</v>
      </c>
      <c r="I2321" t="s">
        <v>33</v>
      </c>
      <c r="J2321" t="s">
        <v>1573</v>
      </c>
      <c r="K2321" t="s">
        <v>1574</v>
      </c>
    </row>
    <row r="2322" spans="1:11" x14ac:dyDescent="0.35">
      <c r="A2322" t="str">
        <f>VLOOKUP(D2322,'[1]EA osa'!A331:F1239,6,FALSE)</f>
        <v>Põhitegevuse kulud</v>
      </c>
      <c r="B2322" t="s">
        <v>592</v>
      </c>
      <c r="C2322">
        <v>14633</v>
      </c>
      <c r="D2322" s="1">
        <v>551101</v>
      </c>
      <c r="E2322" t="s">
        <v>592</v>
      </c>
      <c r="F2322" t="s">
        <v>143</v>
      </c>
      <c r="G2322" t="s">
        <v>144</v>
      </c>
      <c r="H2322" t="s">
        <v>32</v>
      </c>
      <c r="I2322" t="s">
        <v>33</v>
      </c>
      <c r="J2322" t="s">
        <v>1573</v>
      </c>
      <c r="K2322" t="s">
        <v>1574</v>
      </c>
    </row>
    <row r="2323" spans="1:11" x14ac:dyDescent="0.35">
      <c r="A2323" t="str">
        <f>VLOOKUP(D2323,'[1]EA osa'!A332:F1240,6,FALSE)</f>
        <v>Põhitegevuse kulud</v>
      </c>
      <c r="B2323" t="s">
        <v>586</v>
      </c>
      <c r="C2323">
        <v>3042</v>
      </c>
      <c r="D2323" s="1">
        <v>551102</v>
      </c>
      <c r="E2323" t="s">
        <v>586</v>
      </c>
      <c r="F2323" t="s">
        <v>143</v>
      </c>
      <c r="G2323" t="s">
        <v>144</v>
      </c>
      <c r="H2323" t="s">
        <v>32</v>
      </c>
      <c r="I2323" t="s">
        <v>33</v>
      </c>
      <c r="J2323" t="s">
        <v>1573</v>
      </c>
      <c r="K2323" t="s">
        <v>1574</v>
      </c>
    </row>
    <row r="2324" spans="1:11" x14ac:dyDescent="0.35">
      <c r="A2324" t="str">
        <f>VLOOKUP(D2324,'[1]EA osa'!A333:F1241,6,FALSE)</f>
        <v>Põhitegevuse kulud</v>
      </c>
      <c r="B2324" t="s">
        <v>257</v>
      </c>
      <c r="C2324">
        <v>36700</v>
      </c>
      <c r="D2324" s="1">
        <v>551104</v>
      </c>
      <c r="E2324" t="s">
        <v>257</v>
      </c>
      <c r="F2324" t="s">
        <v>143</v>
      </c>
      <c r="G2324" t="s">
        <v>144</v>
      </c>
      <c r="H2324" t="s">
        <v>32</v>
      </c>
      <c r="I2324" t="s">
        <v>33</v>
      </c>
      <c r="J2324" t="s">
        <v>1573</v>
      </c>
      <c r="K2324" t="s">
        <v>1574</v>
      </c>
    </row>
    <row r="2325" spans="1:11" x14ac:dyDescent="0.35">
      <c r="A2325" t="str">
        <f>VLOOKUP(D2325,'[1]EA osa'!A334:F1242,6,FALSE)</f>
        <v>Põhitegevuse kulud</v>
      </c>
      <c r="B2325" t="s">
        <v>279</v>
      </c>
      <c r="C2325">
        <v>365</v>
      </c>
      <c r="D2325" s="1">
        <v>551105</v>
      </c>
      <c r="E2325" t="s">
        <v>279</v>
      </c>
      <c r="F2325" t="s">
        <v>143</v>
      </c>
      <c r="G2325" t="s">
        <v>144</v>
      </c>
      <c r="H2325" t="s">
        <v>32</v>
      </c>
      <c r="I2325" t="s">
        <v>33</v>
      </c>
      <c r="J2325" t="s">
        <v>1573</v>
      </c>
      <c r="K2325" t="s">
        <v>1574</v>
      </c>
    </row>
    <row r="2326" spans="1:11" x14ac:dyDescent="0.35">
      <c r="A2326" t="str">
        <f>VLOOKUP(D2326,'[1]EA osa'!A335:F1243,6,FALSE)</f>
        <v>Põhitegevuse kulud</v>
      </c>
      <c r="B2326" t="s">
        <v>106</v>
      </c>
      <c r="C2326">
        <v>0</v>
      </c>
      <c r="D2326" s="1">
        <v>551106</v>
      </c>
      <c r="E2326" t="s">
        <v>106</v>
      </c>
      <c r="F2326" t="s">
        <v>143</v>
      </c>
      <c r="G2326" t="s">
        <v>144</v>
      </c>
      <c r="H2326" t="s">
        <v>32</v>
      </c>
      <c r="I2326" t="s">
        <v>33</v>
      </c>
      <c r="J2326" t="s">
        <v>1573</v>
      </c>
      <c r="K2326" t="s">
        <v>1574</v>
      </c>
    </row>
    <row r="2327" spans="1:11" x14ac:dyDescent="0.35">
      <c r="A2327" t="str">
        <f>VLOOKUP(D2327,'[1]EA osa'!A336:F1244,6,FALSE)</f>
        <v>Põhitegevuse kulud</v>
      </c>
      <c r="B2327" t="s">
        <v>1036</v>
      </c>
      <c r="C2327">
        <v>1470</v>
      </c>
      <c r="D2327" s="1">
        <v>551107</v>
      </c>
      <c r="E2327" t="s">
        <v>1036</v>
      </c>
      <c r="F2327" t="s">
        <v>143</v>
      </c>
      <c r="G2327" t="s">
        <v>144</v>
      </c>
      <c r="H2327" t="s">
        <v>32</v>
      </c>
      <c r="I2327" t="s">
        <v>33</v>
      </c>
      <c r="J2327" t="s">
        <v>1573</v>
      </c>
      <c r="K2327" t="s">
        <v>1574</v>
      </c>
    </row>
    <row r="2328" spans="1:11" x14ac:dyDescent="0.35">
      <c r="A2328" t="str">
        <f>VLOOKUP(D2328,'[1]EA osa'!A337:F1245,6,FALSE)</f>
        <v>Põhitegevuse kulud</v>
      </c>
      <c r="B2328" t="s">
        <v>293</v>
      </c>
      <c r="C2328">
        <v>28295</v>
      </c>
      <c r="D2328" s="1">
        <v>5511043</v>
      </c>
      <c r="E2328" t="s">
        <v>293</v>
      </c>
      <c r="F2328" t="s">
        <v>312</v>
      </c>
      <c r="G2328" t="s">
        <v>313</v>
      </c>
      <c r="H2328" t="s">
        <v>70</v>
      </c>
      <c r="I2328" t="s">
        <v>71</v>
      </c>
      <c r="J2328" t="s">
        <v>318</v>
      </c>
      <c r="K2328" t="s">
        <v>319</v>
      </c>
    </row>
    <row r="2329" spans="1:11" x14ac:dyDescent="0.35">
      <c r="A2329" t="str">
        <f>VLOOKUP(D2329,'[1]EA osa'!A338:F1246,6,FALSE)</f>
        <v>Põhitegevuse kulud</v>
      </c>
      <c r="B2329" t="s">
        <v>290</v>
      </c>
      <c r="C2329">
        <v>20090</v>
      </c>
      <c r="D2329" s="1">
        <v>5511046</v>
      </c>
      <c r="E2329" t="s">
        <v>290</v>
      </c>
      <c r="F2329" t="s">
        <v>312</v>
      </c>
      <c r="G2329" t="s">
        <v>313</v>
      </c>
      <c r="H2329" t="s">
        <v>70</v>
      </c>
      <c r="I2329" t="s">
        <v>71</v>
      </c>
      <c r="J2329" t="s">
        <v>318</v>
      </c>
      <c r="K2329" t="s">
        <v>319</v>
      </c>
    </row>
    <row r="2330" spans="1:11" x14ac:dyDescent="0.35">
      <c r="A2330" t="str">
        <f>VLOOKUP(D2330,'[1]EA osa'!A339:F1247,6,FALSE)</f>
        <v>Põhitegevuse kulud</v>
      </c>
      <c r="B2330" t="s">
        <v>611</v>
      </c>
      <c r="C2330">
        <v>14988</v>
      </c>
      <c r="D2330" s="1">
        <v>551100</v>
      </c>
      <c r="E2330" t="s">
        <v>611</v>
      </c>
      <c r="F2330" t="s">
        <v>312</v>
      </c>
      <c r="G2330" t="s">
        <v>313</v>
      </c>
      <c r="H2330" t="s">
        <v>70</v>
      </c>
      <c r="I2330" t="s">
        <v>71</v>
      </c>
      <c r="J2330" t="s">
        <v>318</v>
      </c>
      <c r="K2330" t="s">
        <v>319</v>
      </c>
    </row>
    <row r="2331" spans="1:11" x14ac:dyDescent="0.35">
      <c r="A2331" t="str">
        <f>VLOOKUP(D2331,'[1]EA osa'!A340:F1248,6,FALSE)</f>
        <v>Põhitegevuse kulud</v>
      </c>
      <c r="B2331" t="s">
        <v>592</v>
      </c>
      <c r="C2331">
        <v>5303</v>
      </c>
      <c r="D2331" s="1">
        <v>551101</v>
      </c>
      <c r="E2331" t="s">
        <v>592</v>
      </c>
      <c r="F2331" t="s">
        <v>312</v>
      </c>
      <c r="G2331" t="s">
        <v>313</v>
      </c>
      <c r="H2331" t="s">
        <v>70</v>
      </c>
      <c r="I2331" t="s">
        <v>71</v>
      </c>
      <c r="J2331" t="s">
        <v>318</v>
      </c>
      <c r="K2331" t="s">
        <v>319</v>
      </c>
    </row>
    <row r="2332" spans="1:11" x14ac:dyDescent="0.35">
      <c r="A2332" t="str">
        <f>VLOOKUP(D2332,'[1]EA osa'!A341:F1249,6,FALSE)</f>
        <v>Põhitegevuse kulud</v>
      </c>
      <c r="B2332" t="s">
        <v>586</v>
      </c>
      <c r="C2332">
        <v>2303</v>
      </c>
      <c r="D2332" s="1">
        <v>551102</v>
      </c>
      <c r="E2332" t="s">
        <v>586</v>
      </c>
      <c r="F2332" t="s">
        <v>312</v>
      </c>
      <c r="G2332" t="s">
        <v>313</v>
      </c>
      <c r="H2332" t="s">
        <v>70</v>
      </c>
      <c r="I2332" t="s">
        <v>71</v>
      </c>
      <c r="J2332" t="s">
        <v>318</v>
      </c>
      <c r="K2332" t="s">
        <v>319</v>
      </c>
    </row>
    <row r="2333" spans="1:11" x14ac:dyDescent="0.35">
      <c r="A2333" t="str">
        <f>VLOOKUP(D2333,'[1]EA osa'!A342:F1250,6,FALSE)</f>
        <v>Põhitegevuse kulud</v>
      </c>
      <c r="B2333" t="s">
        <v>1559</v>
      </c>
      <c r="C2333">
        <v>13950</v>
      </c>
      <c r="D2333" s="1">
        <v>551104</v>
      </c>
      <c r="E2333" t="s">
        <v>257</v>
      </c>
      <c r="F2333" t="s">
        <v>312</v>
      </c>
      <c r="G2333" t="s">
        <v>313</v>
      </c>
      <c r="H2333" t="s">
        <v>70</v>
      </c>
      <c r="I2333" t="s">
        <v>71</v>
      </c>
      <c r="J2333" t="s">
        <v>318</v>
      </c>
      <c r="K2333" t="s">
        <v>319</v>
      </c>
    </row>
    <row r="2334" spans="1:11" x14ac:dyDescent="0.35">
      <c r="A2334" t="str">
        <f>VLOOKUP(D2334,'[1]EA osa'!A343:F1251,6,FALSE)</f>
        <v>Põhitegevuse kulud</v>
      </c>
      <c r="B2334" t="s">
        <v>279</v>
      </c>
      <c r="C2334">
        <v>346</v>
      </c>
      <c r="D2334" s="1">
        <v>551105</v>
      </c>
      <c r="E2334" t="s">
        <v>279</v>
      </c>
      <c r="F2334" t="s">
        <v>312</v>
      </c>
      <c r="G2334" t="s">
        <v>313</v>
      </c>
      <c r="H2334" t="s">
        <v>70</v>
      </c>
      <c r="I2334" t="s">
        <v>71</v>
      </c>
      <c r="J2334" t="s">
        <v>318</v>
      </c>
      <c r="K2334" t="s">
        <v>319</v>
      </c>
    </row>
    <row r="2335" spans="1:11" x14ac:dyDescent="0.35">
      <c r="A2335" t="str">
        <f>VLOOKUP(D2335,'[1]EA osa'!A344:F1252,6,FALSE)</f>
        <v>Põhitegevuse kulud</v>
      </c>
      <c r="B2335" t="s">
        <v>1036</v>
      </c>
      <c r="C2335">
        <v>430</v>
      </c>
      <c r="D2335" s="1">
        <v>551107</v>
      </c>
      <c r="E2335" t="s">
        <v>1036</v>
      </c>
      <c r="F2335" t="s">
        <v>312</v>
      </c>
      <c r="G2335" t="s">
        <v>313</v>
      </c>
      <c r="H2335" t="s">
        <v>70</v>
      </c>
      <c r="I2335" t="s">
        <v>71</v>
      </c>
      <c r="J2335" t="s">
        <v>318</v>
      </c>
      <c r="K2335" t="s">
        <v>319</v>
      </c>
    </row>
    <row r="2336" spans="1:11" x14ac:dyDescent="0.35">
      <c r="A2336" t="str">
        <f>VLOOKUP(D2336,'[1]EA osa'!A345:F1253,6,FALSE)</f>
        <v>Põhitegevuse kulud</v>
      </c>
      <c r="B2336" t="s">
        <v>1575</v>
      </c>
      <c r="C2336">
        <v>700</v>
      </c>
      <c r="D2336" s="1">
        <v>551290</v>
      </c>
      <c r="E2336" t="s">
        <v>43</v>
      </c>
      <c r="F2336" t="s">
        <v>30</v>
      </c>
      <c r="G2336" t="s">
        <v>31</v>
      </c>
      <c r="H2336" t="s">
        <v>32</v>
      </c>
      <c r="I2336" t="s">
        <v>33</v>
      </c>
      <c r="J2336" t="s">
        <v>334</v>
      </c>
      <c r="K2336" t="s">
        <v>335</v>
      </c>
    </row>
    <row r="2337" spans="1:11" x14ac:dyDescent="0.35">
      <c r="A2337" t="str">
        <f>VLOOKUP(D2337,'[1]EA osa'!A346:F1254,6,FALSE)</f>
        <v>Põhitegevuse kulud</v>
      </c>
      <c r="B2337" t="s">
        <v>592</v>
      </c>
      <c r="C2337">
        <v>116</v>
      </c>
      <c r="D2337" s="1">
        <v>551101</v>
      </c>
      <c r="E2337" t="s">
        <v>592</v>
      </c>
      <c r="F2337" t="s">
        <v>30</v>
      </c>
      <c r="G2337" t="s">
        <v>31</v>
      </c>
      <c r="H2337" t="s">
        <v>32</v>
      </c>
      <c r="I2337" t="s">
        <v>33</v>
      </c>
      <c r="J2337" t="s">
        <v>334</v>
      </c>
      <c r="K2337" t="s">
        <v>335</v>
      </c>
    </row>
    <row r="2338" spans="1:11" x14ac:dyDescent="0.35">
      <c r="A2338" t="str">
        <f>VLOOKUP(D2338,'[1]EA osa'!A347:F1255,6,FALSE)</f>
        <v>Põhitegevuse kulud</v>
      </c>
      <c r="B2338" t="s">
        <v>257</v>
      </c>
      <c r="C2338">
        <v>22000</v>
      </c>
      <c r="D2338" s="1">
        <v>551104</v>
      </c>
      <c r="E2338" t="s">
        <v>257</v>
      </c>
      <c r="F2338" t="s">
        <v>30</v>
      </c>
      <c r="G2338" t="s">
        <v>31</v>
      </c>
      <c r="H2338" t="s">
        <v>32</v>
      </c>
      <c r="I2338" t="s">
        <v>33</v>
      </c>
      <c r="J2338" t="s">
        <v>334</v>
      </c>
      <c r="K2338" t="s">
        <v>335</v>
      </c>
    </row>
    <row r="2339" spans="1:11" x14ac:dyDescent="0.35">
      <c r="A2339" t="str">
        <f>VLOOKUP(D2339,'[1]EA osa'!A348:F1256,6,FALSE)</f>
        <v>Põhitegevuse kulud</v>
      </c>
      <c r="B2339" t="s">
        <v>1036</v>
      </c>
      <c r="C2339">
        <v>40</v>
      </c>
      <c r="D2339" s="1">
        <v>551107</v>
      </c>
      <c r="E2339" t="s">
        <v>1036</v>
      </c>
      <c r="F2339" t="s">
        <v>30</v>
      </c>
      <c r="G2339" t="s">
        <v>31</v>
      </c>
      <c r="H2339" t="s">
        <v>32</v>
      </c>
      <c r="I2339" t="s">
        <v>33</v>
      </c>
      <c r="J2339" t="s">
        <v>334</v>
      </c>
      <c r="K2339" t="s">
        <v>335</v>
      </c>
    </row>
    <row r="2340" spans="1:11" x14ac:dyDescent="0.35">
      <c r="A2340" t="str">
        <f>VLOOKUP(D2340,'[1]EA osa'!A349:F1257,6,FALSE)</f>
        <v>Põhitegevuse kulud</v>
      </c>
      <c r="B2340" t="s">
        <v>293</v>
      </c>
      <c r="C2340">
        <v>15500</v>
      </c>
      <c r="D2340" s="1">
        <v>5511043</v>
      </c>
      <c r="E2340" t="s">
        <v>293</v>
      </c>
      <c r="F2340" t="s">
        <v>215</v>
      </c>
      <c r="G2340" t="s">
        <v>216</v>
      </c>
      <c r="H2340" t="s">
        <v>112</v>
      </c>
      <c r="I2340" t="s">
        <v>113</v>
      </c>
      <c r="J2340" t="s">
        <v>356</v>
      </c>
      <c r="K2340" t="s">
        <v>357</v>
      </c>
    </row>
    <row r="2341" spans="1:11" x14ac:dyDescent="0.35">
      <c r="A2341" t="str">
        <f>VLOOKUP(D2341,'[1]EA osa'!A350:F1258,6,FALSE)</f>
        <v>Põhitegevuse kulud</v>
      </c>
      <c r="B2341" t="s">
        <v>290</v>
      </c>
      <c r="C2341">
        <v>12582</v>
      </c>
      <c r="D2341" s="1">
        <v>5511046</v>
      </c>
      <c r="E2341" t="s">
        <v>290</v>
      </c>
      <c r="F2341" t="s">
        <v>215</v>
      </c>
      <c r="G2341" t="s">
        <v>216</v>
      </c>
      <c r="H2341" t="s">
        <v>112</v>
      </c>
      <c r="I2341" t="s">
        <v>113</v>
      </c>
      <c r="J2341" t="s">
        <v>356</v>
      </c>
      <c r="K2341" t="s">
        <v>357</v>
      </c>
    </row>
    <row r="2342" spans="1:11" x14ac:dyDescent="0.35">
      <c r="A2342" t="str">
        <f>VLOOKUP(D2342,'[1]EA osa'!A351:F1259,6,FALSE)</f>
        <v>Põhitegevuse kulud</v>
      </c>
      <c r="B2342" t="s">
        <v>611</v>
      </c>
      <c r="C2342">
        <v>6925</v>
      </c>
      <c r="D2342" s="1">
        <v>551100</v>
      </c>
      <c r="E2342" t="s">
        <v>611</v>
      </c>
      <c r="F2342" t="s">
        <v>215</v>
      </c>
      <c r="G2342" t="s">
        <v>216</v>
      </c>
      <c r="H2342" t="s">
        <v>112</v>
      </c>
      <c r="I2342" t="s">
        <v>113</v>
      </c>
      <c r="J2342" t="s">
        <v>356</v>
      </c>
      <c r="K2342" t="s">
        <v>357</v>
      </c>
    </row>
    <row r="2343" spans="1:11" x14ac:dyDescent="0.35">
      <c r="A2343" t="str">
        <f>VLOOKUP(D2343,'[1]EA osa'!A352:F1260,6,FALSE)</f>
        <v>Põhitegevuse kulud</v>
      </c>
      <c r="B2343" t="s">
        <v>592</v>
      </c>
      <c r="C2343">
        <v>2994</v>
      </c>
      <c r="D2343" s="1">
        <v>551101</v>
      </c>
      <c r="E2343" t="s">
        <v>592</v>
      </c>
      <c r="F2343" t="s">
        <v>215</v>
      </c>
      <c r="G2343" t="s">
        <v>216</v>
      </c>
      <c r="H2343" t="s">
        <v>112</v>
      </c>
      <c r="I2343" t="s">
        <v>113</v>
      </c>
      <c r="J2343" t="s">
        <v>356</v>
      </c>
      <c r="K2343" t="s">
        <v>357</v>
      </c>
    </row>
    <row r="2344" spans="1:11" x14ac:dyDescent="0.35">
      <c r="A2344" t="str">
        <f>VLOOKUP(D2344,'[1]EA osa'!A353:F1261,6,FALSE)</f>
        <v>Põhitegevuse kulud</v>
      </c>
      <c r="B2344" t="s">
        <v>586</v>
      </c>
      <c r="C2344">
        <v>351</v>
      </c>
      <c r="D2344" s="1">
        <v>551102</v>
      </c>
      <c r="E2344" t="s">
        <v>586</v>
      </c>
      <c r="F2344" t="s">
        <v>215</v>
      </c>
      <c r="G2344" t="s">
        <v>216</v>
      </c>
      <c r="H2344" t="s">
        <v>112</v>
      </c>
      <c r="I2344" t="s">
        <v>113</v>
      </c>
      <c r="J2344" t="s">
        <v>356</v>
      </c>
      <c r="K2344" t="s">
        <v>357</v>
      </c>
    </row>
    <row r="2345" spans="1:11" x14ac:dyDescent="0.35">
      <c r="A2345" t="str">
        <f>VLOOKUP(D2345,'[1]EA osa'!A354:F1262,6,FALSE)</f>
        <v>Põhitegevuse kulud</v>
      </c>
      <c r="B2345" t="s">
        <v>257</v>
      </c>
      <c r="C2345">
        <v>8200</v>
      </c>
      <c r="D2345" s="1">
        <v>551104</v>
      </c>
      <c r="E2345" t="s">
        <v>257</v>
      </c>
      <c r="F2345" t="s">
        <v>215</v>
      </c>
      <c r="G2345" t="s">
        <v>216</v>
      </c>
      <c r="H2345" t="s">
        <v>112</v>
      </c>
      <c r="I2345" t="s">
        <v>113</v>
      </c>
      <c r="J2345" t="s">
        <v>356</v>
      </c>
      <c r="K2345" t="s">
        <v>357</v>
      </c>
    </row>
    <row r="2346" spans="1:11" x14ac:dyDescent="0.35">
      <c r="A2346" t="str">
        <f>VLOOKUP(D2346,'[1]EA osa'!A355:F1263,6,FALSE)</f>
        <v>Põhitegevuse kulud</v>
      </c>
      <c r="B2346" t="s">
        <v>279</v>
      </c>
      <c r="C2346">
        <v>686</v>
      </c>
      <c r="D2346" s="1">
        <v>551105</v>
      </c>
      <c r="E2346" t="s">
        <v>279</v>
      </c>
      <c r="F2346" t="s">
        <v>215</v>
      </c>
      <c r="G2346" t="s">
        <v>216</v>
      </c>
      <c r="H2346" t="s">
        <v>112</v>
      </c>
      <c r="I2346" t="s">
        <v>113</v>
      </c>
      <c r="J2346" t="s">
        <v>356</v>
      </c>
      <c r="K2346" t="s">
        <v>357</v>
      </c>
    </row>
    <row r="2347" spans="1:11" x14ac:dyDescent="0.35">
      <c r="A2347" t="str">
        <f>VLOOKUP(D2347,'[1]EA osa'!A356:F1264,6,FALSE)</f>
        <v>Põhitegevuse kulud</v>
      </c>
      <c r="B2347" t="s">
        <v>1036</v>
      </c>
      <c r="C2347">
        <v>410</v>
      </c>
      <c r="D2347" s="1">
        <v>551107</v>
      </c>
      <c r="E2347" t="s">
        <v>1036</v>
      </c>
      <c r="F2347" t="s">
        <v>215</v>
      </c>
      <c r="G2347" t="s">
        <v>216</v>
      </c>
      <c r="H2347" t="s">
        <v>112</v>
      </c>
      <c r="I2347" t="s">
        <v>113</v>
      </c>
      <c r="J2347" t="s">
        <v>356</v>
      </c>
      <c r="K2347" t="s">
        <v>357</v>
      </c>
    </row>
    <row r="2348" spans="1:11" x14ac:dyDescent="0.35">
      <c r="A2348" t="str">
        <f>VLOOKUP(D2348,'[1]EA osa'!A357:F1265,6,FALSE)</f>
        <v>Põhitegevuse kulud</v>
      </c>
      <c r="B2348" t="s">
        <v>293</v>
      </c>
      <c r="C2348">
        <v>51550</v>
      </c>
      <c r="D2348" s="1">
        <v>5511043</v>
      </c>
      <c r="E2348" t="s">
        <v>293</v>
      </c>
      <c r="F2348" t="s">
        <v>30</v>
      </c>
      <c r="G2348" t="s">
        <v>31</v>
      </c>
      <c r="H2348" t="s">
        <v>32</v>
      </c>
      <c r="I2348" t="s">
        <v>33</v>
      </c>
      <c r="J2348" t="s">
        <v>294</v>
      </c>
      <c r="K2348" t="s">
        <v>295</v>
      </c>
    </row>
    <row r="2349" spans="1:11" x14ac:dyDescent="0.35">
      <c r="A2349" t="str">
        <f>VLOOKUP(D2349,'[1]EA osa'!A358:F1266,6,FALSE)</f>
        <v>Põhitegevuse kulud</v>
      </c>
      <c r="B2349" t="s">
        <v>611</v>
      </c>
      <c r="C2349">
        <v>29685</v>
      </c>
      <c r="D2349" s="1">
        <v>551100</v>
      </c>
      <c r="E2349" t="s">
        <v>611</v>
      </c>
      <c r="F2349" t="s">
        <v>30</v>
      </c>
      <c r="G2349" t="s">
        <v>31</v>
      </c>
      <c r="H2349" t="s">
        <v>32</v>
      </c>
      <c r="I2349" t="s">
        <v>33</v>
      </c>
      <c r="J2349" t="s">
        <v>294</v>
      </c>
      <c r="K2349" t="s">
        <v>295</v>
      </c>
    </row>
    <row r="2350" spans="1:11" x14ac:dyDescent="0.35">
      <c r="A2350" t="str">
        <f>VLOOKUP(D2350,'[1]EA osa'!A359:F1267,6,FALSE)</f>
        <v>Põhitegevuse kulud</v>
      </c>
      <c r="B2350" t="s">
        <v>592</v>
      </c>
      <c r="C2350">
        <v>18504</v>
      </c>
      <c r="D2350" s="1">
        <v>551101</v>
      </c>
      <c r="E2350" t="s">
        <v>592</v>
      </c>
      <c r="F2350" t="s">
        <v>30</v>
      </c>
      <c r="G2350" t="s">
        <v>31</v>
      </c>
      <c r="H2350" t="s">
        <v>32</v>
      </c>
      <c r="I2350" t="s">
        <v>33</v>
      </c>
      <c r="J2350" t="s">
        <v>294</v>
      </c>
      <c r="K2350" t="s">
        <v>295</v>
      </c>
    </row>
    <row r="2351" spans="1:11" x14ac:dyDescent="0.35">
      <c r="A2351" t="str">
        <f>VLOOKUP(D2351,'[1]EA osa'!A360:F1268,6,FALSE)</f>
        <v>Põhitegevuse kulud</v>
      </c>
      <c r="B2351" t="s">
        <v>586</v>
      </c>
      <c r="C2351">
        <v>1322</v>
      </c>
      <c r="D2351" s="1">
        <v>551102</v>
      </c>
      <c r="E2351" t="s">
        <v>586</v>
      </c>
      <c r="F2351" t="s">
        <v>30</v>
      </c>
      <c r="G2351" t="s">
        <v>31</v>
      </c>
      <c r="H2351" t="s">
        <v>32</v>
      </c>
      <c r="I2351" t="s">
        <v>33</v>
      </c>
      <c r="J2351" t="s">
        <v>294</v>
      </c>
      <c r="K2351" t="s">
        <v>295</v>
      </c>
    </row>
    <row r="2352" spans="1:11" x14ac:dyDescent="0.35">
      <c r="A2352" t="str">
        <f>VLOOKUP(D2352,'[1]EA osa'!A361:F1269,6,FALSE)</f>
        <v>Põhitegevuse kulud</v>
      </c>
      <c r="B2352" t="s">
        <v>290</v>
      </c>
      <c r="C2352">
        <v>21982</v>
      </c>
      <c r="D2352" s="1">
        <v>5511046</v>
      </c>
      <c r="E2352" t="s">
        <v>290</v>
      </c>
      <c r="F2352" t="s">
        <v>30</v>
      </c>
      <c r="G2352" t="s">
        <v>31</v>
      </c>
      <c r="H2352" t="s">
        <v>32</v>
      </c>
      <c r="I2352" t="s">
        <v>33</v>
      </c>
      <c r="J2352" t="s">
        <v>294</v>
      </c>
      <c r="K2352" t="s">
        <v>295</v>
      </c>
    </row>
    <row r="2353" spans="1:15" x14ac:dyDescent="0.35">
      <c r="A2353" t="str">
        <f>VLOOKUP(D2353,'[1]EA osa'!A362:F1270,6,FALSE)</f>
        <v>Põhitegevuse kulud</v>
      </c>
      <c r="B2353" t="s">
        <v>1559</v>
      </c>
      <c r="C2353">
        <v>15900</v>
      </c>
      <c r="D2353" s="1">
        <v>551104</v>
      </c>
      <c r="E2353" t="s">
        <v>257</v>
      </c>
      <c r="F2353" t="s">
        <v>30</v>
      </c>
      <c r="G2353" t="s">
        <v>31</v>
      </c>
      <c r="H2353" t="s">
        <v>32</v>
      </c>
      <c r="I2353" t="s">
        <v>33</v>
      </c>
      <c r="J2353" t="s">
        <v>294</v>
      </c>
      <c r="K2353" t="s">
        <v>295</v>
      </c>
    </row>
    <row r="2354" spans="1:15" x14ac:dyDescent="0.35">
      <c r="A2354" t="str">
        <f>VLOOKUP(D2354,'[1]EA osa'!A363:F1271,6,FALSE)</f>
        <v>Põhitegevuse kulud</v>
      </c>
      <c r="B2354" t="s">
        <v>279</v>
      </c>
      <c r="C2354">
        <v>735</v>
      </c>
      <c r="D2354" s="1">
        <v>551105</v>
      </c>
      <c r="E2354" t="s">
        <v>279</v>
      </c>
      <c r="F2354" t="s">
        <v>30</v>
      </c>
      <c r="G2354" t="s">
        <v>31</v>
      </c>
      <c r="H2354" t="s">
        <v>32</v>
      </c>
      <c r="I2354" t="s">
        <v>33</v>
      </c>
      <c r="J2354" t="s">
        <v>294</v>
      </c>
      <c r="K2354" t="s">
        <v>295</v>
      </c>
    </row>
    <row r="2355" spans="1:15" x14ac:dyDescent="0.35">
      <c r="A2355" t="str">
        <f>VLOOKUP(D2355,'[1]EA osa'!A364:F1272,6,FALSE)</f>
        <v>Põhitegevuse kulud</v>
      </c>
      <c r="B2355" t="s">
        <v>1036</v>
      </c>
      <c r="C2355">
        <v>1290</v>
      </c>
      <c r="D2355" s="1">
        <v>551107</v>
      </c>
      <c r="E2355" t="s">
        <v>1036</v>
      </c>
      <c r="F2355" t="s">
        <v>30</v>
      </c>
      <c r="G2355" t="s">
        <v>31</v>
      </c>
      <c r="H2355" t="s">
        <v>32</v>
      </c>
      <c r="I2355" t="s">
        <v>33</v>
      </c>
      <c r="J2355" t="s">
        <v>294</v>
      </c>
      <c r="K2355" t="s">
        <v>295</v>
      </c>
    </row>
    <row r="2356" spans="1:15" x14ac:dyDescent="0.35">
      <c r="A2356" t="str">
        <f>VLOOKUP(D2356,'[1]EA osa'!A365:F1273,6,FALSE)</f>
        <v>Põhitegevuse kulud</v>
      </c>
      <c r="B2356" t="s">
        <v>293</v>
      </c>
      <c r="C2356">
        <v>21100</v>
      </c>
      <c r="D2356" s="1">
        <v>5511043</v>
      </c>
      <c r="E2356" t="s">
        <v>293</v>
      </c>
      <c r="F2356" t="s">
        <v>390</v>
      </c>
      <c r="G2356" t="s">
        <v>391</v>
      </c>
      <c r="H2356" t="s">
        <v>112</v>
      </c>
      <c r="I2356" t="s">
        <v>113</v>
      </c>
      <c r="J2356" t="s">
        <v>1576</v>
      </c>
      <c r="K2356" t="s">
        <v>1577</v>
      </c>
    </row>
    <row r="2357" spans="1:15" x14ac:dyDescent="0.35">
      <c r="A2357" t="str">
        <f>VLOOKUP(D2357,'[1]EA osa'!A366:F1274,6,FALSE)</f>
        <v>Põhitegevuse kulud</v>
      </c>
      <c r="B2357" t="s">
        <v>290</v>
      </c>
      <c r="C2357">
        <v>15783</v>
      </c>
      <c r="D2357" s="1">
        <v>5511046</v>
      </c>
      <c r="E2357" t="s">
        <v>290</v>
      </c>
      <c r="F2357" t="s">
        <v>390</v>
      </c>
      <c r="G2357" t="s">
        <v>391</v>
      </c>
      <c r="H2357" t="s">
        <v>112</v>
      </c>
      <c r="I2357" t="s">
        <v>113</v>
      </c>
      <c r="J2357" t="s">
        <v>1576</v>
      </c>
      <c r="K2357" t="s">
        <v>1577</v>
      </c>
    </row>
    <row r="2358" spans="1:15" x14ac:dyDescent="0.35">
      <c r="A2358" t="str">
        <f>VLOOKUP(D2358,'[1]EA osa'!A367:F1275,6,FALSE)</f>
        <v>Põhitegevuse kulud</v>
      </c>
      <c r="B2358" t="s">
        <v>611</v>
      </c>
      <c r="C2358">
        <v>10739</v>
      </c>
      <c r="D2358" s="1">
        <v>551100</v>
      </c>
      <c r="E2358" t="s">
        <v>611</v>
      </c>
      <c r="F2358" t="s">
        <v>390</v>
      </c>
      <c r="G2358" t="s">
        <v>391</v>
      </c>
      <c r="H2358" t="s">
        <v>112</v>
      </c>
      <c r="I2358" t="s">
        <v>113</v>
      </c>
      <c r="J2358" t="s">
        <v>1576</v>
      </c>
      <c r="K2358" t="s">
        <v>1577</v>
      </c>
    </row>
    <row r="2359" spans="1:15" x14ac:dyDescent="0.35">
      <c r="A2359" t="str">
        <f>VLOOKUP(D2359,'[1]EA osa'!A368:F1276,6,FALSE)</f>
        <v>Põhitegevuse kulud</v>
      </c>
      <c r="B2359" t="s">
        <v>592</v>
      </c>
      <c r="C2359">
        <v>7284</v>
      </c>
      <c r="D2359" s="1">
        <v>551101</v>
      </c>
      <c r="E2359" t="s">
        <v>592</v>
      </c>
      <c r="F2359" t="s">
        <v>390</v>
      </c>
      <c r="G2359" t="s">
        <v>391</v>
      </c>
      <c r="H2359" t="s">
        <v>112</v>
      </c>
      <c r="I2359" t="s">
        <v>113</v>
      </c>
      <c r="J2359" t="s">
        <v>1576</v>
      </c>
      <c r="K2359" t="s">
        <v>1577</v>
      </c>
    </row>
    <row r="2360" spans="1:15" x14ac:dyDescent="0.35">
      <c r="A2360" t="str">
        <f>VLOOKUP(D2360,'[1]EA osa'!A369:F1277,6,FALSE)</f>
        <v>Põhitegevuse kulud</v>
      </c>
      <c r="B2360" t="s">
        <v>586</v>
      </c>
      <c r="C2360">
        <v>945</v>
      </c>
      <c r="D2360" s="1">
        <v>551102</v>
      </c>
      <c r="E2360" t="s">
        <v>586</v>
      </c>
      <c r="F2360" t="s">
        <v>390</v>
      </c>
      <c r="G2360" t="s">
        <v>391</v>
      </c>
      <c r="H2360" t="s">
        <v>112</v>
      </c>
      <c r="I2360" t="s">
        <v>113</v>
      </c>
      <c r="J2360" t="s">
        <v>1576</v>
      </c>
      <c r="K2360" t="s">
        <v>1577</v>
      </c>
    </row>
    <row r="2361" spans="1:15" x14ac:dyDescent="0.35">
      <c r="A2361" t="str">
        <f>VLOOKUP(D2361,'[1]EA osa'!A370:F1278,6,FALSE)</f>
        <v>Põhitegevuse kulud</v>
      </c>
      <c r="B2361" t="s">
        <v>257</v>
      </c>
      <c r="C2361">
        <v>8700</v>
      </c>
      <c r="D2361" s="1">
        <v>551104</v>
      </c>
      <c r="E2361" t="s">
        <v>257</v>
      </c>
      <c r="F2361" t="s">
        <v>390</v>
      </c>
      <c r="G2361" t="s">
        <v>391</v>
      </c>
      <c r="H2361" t="s">
        <v>112</v>
      </c>
      <c r="I2361" t="s">
        <v>113</v>
      </c>
      <c r="J2361" t="s">
        <v>1576</v>
      </c>
      <c r="K2361" t="s">
        <v>1577</v>
      </c>
    </row>
    <row r="2362" spans="1:15" x14ac:dyDescent="0.35">
      <c r="A2362" t="str">
        <f>VLOOKUP(D2362,'[1]EA osa'!A371:F1279,6,FALSE)</f>
        <v>Põhitegevuse kulud</v>
      </c>
      <c r="B2362" t="s">
        <v>279</v>
      </c>
      <c r="C2362">
        <v>346</v>
      </c>
      <c r="D2362" s="1">
        <v>551105</v>
      </c>
      <c r="E2362" t="s">
        <v>279</v>
      </c>
      <c r="F2362" t="s">
        <v>390</v>
      </c>
      <c r="G2362" t="s">
        <v>391</v>
      </c>
      <c r="H2362" t="s">
        <v>112</v>
      </c>
      <c r="I2362" t="s">
        <v>113</v>
      </c>
      <c r="J2362" t="s">
        <v>1576</v>
      </c>
      <c r="K2362" t="s">
        <v>1577</v>
      </c>
    </row>
    <row r="2363" spans="1:15" x14ac:dyDescent="0.35">
      <c r="A2363" t="str">
        <f>VLOOKUP(D2363,'[1]EA osa'!A372:F1280,6,FALSE)</f>
        <v>Põhitegevuse kulud</v>
      </c>
      <c r="B2363" t="s">
        <v>106</v>
      </c>
      <c r="C2363">
        <v>0</v>
      </c>
      <c r="D2363" s="1">
        <v>551106</v>
      </c>
      <c r="E2363" t="s">
        <v>106</v>
      </c>
      <c r="F2363" t="s">
        <v>390</v>
      </c>
      <c r="G2363" t="s">
        <v>391</v>
      </c>
      <c r="H2363" t="s">
        <v>112</v>
      </c>
      <c r="I2363" t="s">
        <v>113</v>
      </c>
      <c r="J2363" t="s">
        <v>1576</v>
      </c>
      <c r="K2363" t="s">
        <v>1577</v>
      </c>
    </row>
    <row r="2364" spans="1:15" x14ac:dyDescent="0.35">
      <c r="A2364" t="str">
        <f>VLOOKUP(D2364,'[1]EA osa'!A373:F1281,6,FALSE)</f>
        <v>Põhitegevuse kulud</v>
      </c>
      <c r="B2364" t="s">
        <v>1036</v>
      </c>
      <c r="C2364">
        <v>720</v>
      </c>
      <c r="D2364" s="1">
        <v>551107</v>
      </c>
      <c r="E2364" t="s">
        <v>1036</v>
      </c>
      <c r="F2364" t="s">
        <v>390</v>
      </c>
      <c r="G2364" t="s">
        <v>391</v>
      </c>
      <c r="H2364" t="s">
        <v>112</v>
      </c>
      <c r="I2364" t="s">
        <v>113</v>
      </c>
      <c r="J2364" t="s">
        <v>1576</v>
      </c>
      <c r="K2364" t="s">
        <v>1577</v>
      </c>
    </row>
    <row r="2365" spans="1:15" x14ac:dyDescent="0.35">
      <c r="A2365" t="str">
        <f>VLOOKUP(D2365,'[1]EA osa'!A374:F1282,6,FALSE)</f>
        <v>Põhitegevuse kulud</v>
      </c>
      <c r="B2365" t="s">
        <v>592</v>
      </c>
      <c r="C2365">
        <v>0</v>
      </c>
      <c r="D2365" s="1">
        <v>551101</v>
      </c>
      <c r="E2365" t="s">
        <v>592</v>
      </c>
      <c r="F2365" t="s">
        <v>44</v>
      </c>
      <c r="G2365" t="s">
        <v>45</v>
      </c>
      <c r="H2365" t="s">
        <v>46</v>
      </c>
      <c r="I2365" t="s">
        <v>47</v>
      </c>
      <c r="J2365" t="s">
        <v>1578</v>
      </c>
      <c r="K2365" t="s">
        <v>1579</v>
      </c>
    </row>
    <row r="2366" spans="1:15" x14ac:dyDescent="0.35">
      <c r="A2366" t="str">
        <f>VLOOKUP(D2366,'[1]EA osa'!A375:F1283,6,FALSE)</f>
        <v>Põhitegevuse kulud</v>
      </c>
      <c r="B2366" t="s">
        <v>257</v>
      </c>
      <c r="C2366">
        <v>1500</v>
      </c>
      <c r="D2366" s="1">
        <v>551104</v>
      </c>
      <c r="E2366" t="s">
        <v>257</v>
      </c>
      <c r="F2366" t="s">
        <v>44</v>
      </c>
      <c r="G2366" t="s">
        <v>45</v>
      </c>
      <c r="H2366" t="s">
        <v>46</v>
      </c>
      <c r="I2366" t="s">
        <v>47</v>
      </c>
      <c r="J2366" t="s">
        <v>1578</v>
      </c>
      <c r="K2366" t="s">
        <v>1579</v>
      </c>
    </row>
    <row r="2367" spans="1:15" x14ac:dyDescent="0.35">
      <c r="A2367" t="str">
        <f>VLOOKUP(D2367,'[1]EA osa'!A376:F1284,6,FALSE)</f>
        <v>Põhitegevuse kulud</v>
      </c>
      <c r="B2367" t="s">
        <v>592</v>
      </c>
      <c r="C2367">
        <v>3997</v>
      </c>
      <c r="D2367" s="1">
        <v>551101</v>
      </c>
      <c r="E2367" t="s">
        <v>592</v>
      </c>
      <c r="F2367" t="s">
        <v>44</v>
      </c>
      <c r="G2367" t="s">
        <v>45</v>
      </c>
      <c r="H2367" t="s">
        <v>56</v>
      </c>
      <c r="I2367" t="s">
        <v>57</v>
      </c>
      <c r="J2367" t="s">
        <v>1580</v>
      </c>
      <c r="K2367" t="s">
        <v>1581</v>
      </c>
      <c r="N2367" t="s">
        <v>1582</v>
      </c>
      <c r="O2367" t="s">
        <v>1583</v>
      </c>
    </row>
    <row r="2368" spans="1:15" x14ac:dyDescent="0.35">
      <c r="A2368" t="str">
        <f>VLOOKUP(D2368,'[1]EA osa'!A377:F1285,6,FALSE)</f>
        <v>Põhitegevuse kulud</v>
      </c>
      <c r="B2368" t="s">
        <v>586</v>
      </c>
      <c r="C2368">
        <v>452</v>
      </c>
      <c r="D2368" s="1">
        <v>551102</v>
      </c>
      <c r="E2368" t="s">
        <v>586</v>
      </c>
      <c r="F2368" t="s">
        <v>44</v>
      </c>
      <c r="G2368" t="s">
        <v>45</v>
      </c>
      <c r="H2368" t="s">
        <v>56</v>
      </c>
      <c r="I2368" t="s">
        <v>57</v>
      </c>
      <c r="J2368" t="s">
        <v>1580</v>
      </c>
      <c r="K2368" t="s">
        <v>1581</v>
      </c>
      <c r="N2368" t="s">
        <v>1582</v>
      </c>
      <c r="O2368" t="s">
        <v>1583</v>
      </c>
    </row>
    <row r="2369" spans="1:15" x14ac:dyDescent="0.35">
      <c r="A2369" t="str">
        <f>VLOOKUP(D2369,'[1]EA osa'!A378:F1286,6,FALSE)</f>
        <v>Põhitegevuse kulud</v>
      </c>
      <c r="B2369" t="s">
        <v>290</v>
      </c>
      <c r="C2369">
        <v>6000</v>
      </c>
      <c r="D2369" s="1">
        <v>5511046</v>
      </c>
      <c r="E2369" t="s">
        <v>290</v>
      </c>
      <c r="F2369" t="s">
        <v>44</v>
      </c>
      <c r="G2369" t="s">
        <v>45</v>
      </c>
      <c r="H2369" t="s">
        <v>56</v>
      </c>
      <c r="I2369" t="s">
        <v>57</v>
      </c>
      <c r="J2369" t="s">
        <v>1580</v>
      </c>
      <c r="K2369" t="s">
        <v>1581</v>
      </c>
      <c r="N2369" t="s">
        <v>1582</v>
      </c>
      <c r="O2369" t="s">
        <v>1583</v>
      </c>
    </row>
    <row r="2370" spans="1:15" x14ac:dyDescent="0.35">
      <c r="A2370" t="str">
        <f>VLOOKUP(D2370,'[1]EA osa'!A379:F1287,6,FALSE)</f>
        <v>Põhitegevuse kulud</v>
      </c>
      <c r="B2370" t="s">
        <v>257</v>
      </c>
      <c r="C2370">
        <v>1020</v>
      </c>
      <c r="D2370" s="1">
        <v>551104</v>
      </c>
      <c r="E2370" t="s">
        <v>257</v>
      </c>
      <c r="F2370" t="s">
        <v>44</v>
      </c>
      <c r="G2370" t="s">
        <v>45</v>
      </c>
      <c r="H2370" t="s">
        <v>56</v>
      </c>
      <c r="I2370" t="s">
        <v>57</v>
      </c>
      <c r="J2370" t="s">
        <v>1580</v>
      </c>
      <c r="K2370" t="s">
        <v>1581</v>
      </c>
      <c r="N2370" t="s">
        <v>1582</v>
      </c>
      <c r="O2370" t="s">
        <v>1583</v>
      </c>
    </row>
    <row r="2371" spans="1:15" x14ac:dyDescent="0.35">
      <c r="A2371" t="str">
        <f>VLOOKUP(D2371,'[1]EA osa'!A380:F1288,6,FALSE)</f>
        <v>Põhitegevuse kulud</v>
      </c>
      <c r="B2371" t="s">
        <v>279</v>
      </c>
      <c r="C2371">
        <v>346</v>
      </c>
      <c r="D2371" s="1">
        <v>551105</v>
      </c>
      <c r="E2371" t="s">
        <v>279</v>
      </c>
      <c r="F2371" t="s">
        <v>44</v>
      </c>
      <c r="G2371" t="s">
        <v>45</v>
      </c>
      <c r="H2371" t="s">
        <v>56</v>
      </c>
      <c r="I2371" t="s">
        <v>57</v>
      </c>
      <c r="J2371" t="s">
        <v>1580</v>
      </c>
      <c r="K2371" t="s">
        <v>1581</v>
      </c>
      <c r="N2371" t="s">
        <v>1582</v>
      </c>
      <c r="O2371" t="s">
        <v>1583</v>
      </c>
    </row>
    <row r="2372" spans="1:15" x14ac:dyDescent="0.35">
      <c r="A2372" t="str">
        <f>VLOOKUP(D2372,'[1]EA osa'!A381:F1289,6,FALSE)</f>
        <v>Põhitegevuse kulud</v>
      </c>
      <c r="B2372" t="s">
        <v>293</v>
      </c>
      <c r="C2372">
        <v>6950</v>
      </c>
      <c r="D2372" s="1">
        <v>5511043</v>
      </c>
      <c r="E2372" t="s">
        <v>293</v>
      </c>
      <c r="F2372" t="s">
        <v>44</v>
      </c>
      <c r="G2372" t="s">
        <v>45</v>
      </c>
      <c r="H2372" t="s">
        <v>56</v>
      </c>
      <c r="I2372" t="s">
        <v>57</v>
      </c>
      <c r="J2372" t="s">
        <v>1580</v>
      </c>
      <c r="K2372" t="s">
        <v>1581</v>
      </c>
      <c r="N2372" t="s">
        <v>1582</v>
      </c>
      <c r="O2372" t="s">
        <v>1583</v>
      </c>
    </row>
    <row r="2373" spans="1:15" x14ac:dyDescent="0.35">
      <c r="A2373" t="str">
        <f>VLOOKUP(D2373,'[1]EA osa'!A382:F1290,6,FALSE)</f>
        <v>Põhitegevuse kulud</v>
      </c>
      <c r="B2373" t="s">
        <v>1036</v>
      </c>
      <c r="C2373">
        <v>200</v>
      </c>
      <c r="D2373" s="1">
        <v>551107</v>
      </c>
      <c r="E2373" t="s">
        <v>1036</v>
      </c>
      <c r="F2373" t="s">
        <v>44</v>
      </c>
      <c r="G2373" t="s">
        <v>45</v>
      </c>
      <c r="H2373" t="s">
        <v>56</v>
      </c>
      <c r="I2373" t="s">
        <v>57</v>
      </c>
      <c r="J2373" t="s">
        <v>1580</v>
      </c>
      <c r="K2373" t="s">
        <v>1581</v>
      </c>
      <c r="N2373" t="s">
        <v>1582</v>
      </c>
      <c r="O2373" t="s">
        <v>1583</v>
      </c>
    </row>
    <row r="2374" spans="1:15" x14ac:dyDescent="0.35">
      <c r="A2374" t="str">
        <f>VLOOKUP(D2374,'[1]EA osa'!A383:F1291,6,FALSE)</f>
        <v>Põhitegevuse kulud</v>
      </c>
      <c r="B2374" t="s">
        <v>257</v>
      </c>
      <c r="C2374">
        <v>2100</v>
      </c>
      <c r="D2374" s="1">
        <v>551104</v>
      </c>
      <c r="E2374" t="s">
        <v>257</v>
      </c>
      <c r="F2374" t="s">
        <v>44</v>
      </c>
      <c r="G2374" t="s">
        <v>45</v>
      </c>
      <c r="H2374" t="s">
        <v>64</v>
      </c>
      <c r="I2374" t="s">
        <v>65</v>
      </c>
      <c r="J2374" t="s">
        <v>1240</v>
      </c>
      <c r="K2374" t="s">
        <v>1241</v>
      </c>
    </row>
    <row r="2375" spans="1:15" x14ac:dyDescent="0.35">
      <c r="A2375" t="str">
        <f>VLOOKUP(D2375,'[1]EA osa'!A384:F1292,6,FALSE)</f>
        <v>Põhitegevuse kulud</v>
      </c>
      <c r="B2375" t="s">
        <v>290</v>
      </c>
      <c r="C2375">
        <v>7200</v>
      </c>
      <c r="D2375" s="1">
        <v>5511046</v>
      </c>
      <c r="E2375" t="s">
        <v>290</v>
      </c>
      <c r="F2375" t="s">
        <v>44</v>
      </c>
      <c r="G2375" t="s">
        <v>45</v>
      </c>
      <c r="H2375" t="s">
        <v>64</v>
      </c>
      <c r="I2375" t="s">
        <v>65</v>
      </c>
      <c r="J2375" t="s">
        <v>1240</v>
      </c>
      <c r="K2375" t="s">
        <v>1241</v>
      </c>
    </row>
    <row r="2376" spans="1:15" x14ac:dyDescent="0.35">
      <c r="A2376" t="str">
        <f>VLOOKUP(D2376,'[1]EA osa'!A385:F1293,6,FALSE)</f>
        <v>Põhitegevuse kulud</v>
      </c>
      <c r="B2376" t="s">
        <v>222</v>
      </c>
      <c r="C2376">
        <v>4000</v>
      </c>
      <c r="D2376" s="1">
        <v>551108</v>
      </c>
      <c r="E2376" t="s">
        <v>222</v>
      </c>
      <c r="F2376" t="s">
        <v>44</v>
      </c>
      <c r="G2376" t="s">
        <v>45</v>
      </c>
      <c r="H2376" t="s">
        <v>20</v>
      </c>
      <c r="I2376" t="s">
        <v>21</v>
      </c>
      <c r="J2376" t="s">
        <v>1584</v>
      </c>
      <c r="K2376" t="s">
        <v>1585</v>
      </c>
    </row>
    <row r="2377" spans="1:15" x14ac:dyDescent="0.35">
      <c r="A2377" t="str">
        <f>VLOOKUP(D2377,'[1]EA osa'!A386:F1294,6,FALSE)</f>
        <v>Põhitegevuse kulud</v>
      </c>
      <c r="B2377" t="s">
        <v>592</v>
      </c>
      <c r="C2377">
        <v>148</v>
      </c>
      <c r="D2377" s="1">
        <v>551101</v>
      </c>
      <c r="E2377" t="s">
        <v>592</v>
      </c>
      <c r="F2377" t="s">
        <v>44</v>
      </c>
      <c r="G2377" t="s">
        <v>45</v>
      </c>
      <c r="H2377" t="s">
        <v>46</v>
      </c>
      <c r="I2377" t="s">
        <v>47</v>
      </c>
      <c r="J2377" t="s">
        <v>1586</v>
      </c>
      <c r="K2377" t="s">
        <v>1587</v>
      </c>
    </row>
    <row r="2378" spans="1:15" x14ac:dyDescent="0.35">
      <c r="A2378" t="str">
        <f>VLOOKUP(D2378,'[1]EA osa'!A387:F1295,6,FALSE)</f>
        <v>Põhitegevuse kulud</v>
      </c>
      <c r="B2378" t="s">
        <v>293</v>
      </c>
      <c r="C2378">
        <v>23000</v>
      </c>
      <c r="D2378" s="1">
        <v>5511043</v>
      </c>
      <c r="E2378" t="s">
        <v>293</v>
      </c>
      <c r="F2378" t="s">
        <v>146</v>
      </c>
      <c r="G2378" t="s">
        <v>147</v>
      </c>
      <c r="H2378" t="s">
        <v>148</v>
      </c>
      <c r="I2378" t="s">
        <v>149</v>
      </c>
      <c r="J2378" t="s">
        <v>606</v>
      </c>
      <c r="K2378" t="s">
        <v>607</v>
      </c>
    </row>
    <row r="2379" spans="1:15" x14ac:dyDescent="0.35">
      <c r="A2379" t="str">
        <f>VLOOKUP(D2379,'[1]EA osa'!A388:F1296,6,FALSE)</f>
        <v>Põhitegevuse kulud</v>
      </c>
      <c r="B2379" t="s">
        <v>290</v>
      </c>
      <c r="C2379">
        <v>12779</v>
      </c>
      <c r="D2379" s="1">
        <v>5511046</v>
      </c>
      <c r="E2379" t="s">
        <v>290</v>
      </c>
      <c r="F2379" t="s">
        <v>146</v>
      </c>
      <c r="G2379" t="s">
        <v>147</v>
      </c>
      <c r="H2379" t="s">
        <v>148</v>
      </c>
      <c r="I2379" t="s">
        <v>149</v>
      </c>
      <c r="J2379" t="s">
        <v>606</v>
      </c>
      <c r="K2379" t="s">
        <v>607</v>
      </c>
    </row>
    <row r="2380" spans="1:15" x14ac:dyDescent="0.35">
      <c r="A2380" t="str">
        <f>VLOOKUP(D2380,'[1]EA osa'!A389:F1297,6,FALSE)</f>
        <v>Põhitegevuse kulud</v>
      </c>
      <c r="B2380" t="s">
        <v>611</v>
      </c>
      <c r="C2380">
        <v>16667</v>
      </c>
      <c r="D2380" s="1">
        <v>551100</v>
      </c>
      <c r="E2380" t="s">
        <v>611</v>
      </c>
      <c r="F2380" t="s">
        <v>146</v>
      </c>
      <c r="G2380" t="s">
        <v>147</v>
      </c>
      <c r="H2380" t="s">
        <v>148</v>
      </c>
      <c r="I2380" t="s">
        <v>149</v>
      </c>
      <c r="J2380" t="s">
        <v>606</v>
      </c>
      <c r="K2380" t="s">
        <v>607</v>
      </c>
    </row>
    <row r="2381" spans="1:15" x14ac:dyDescent="0.35">
      <c r="A2381" t="str">
        <f>VLOOKUP(D2381,'[1]EA osa'!A390:F1298,6,FALSE)</f>
        <v>Põhitegevuse kulud</v>
      </c>
      <c r="B2381" t="s">
        <v>592</v>
      </c>
      <c r="C2381">
        <v>6428</v>
      </c>
      <c r="D2381" s="1">
        <v>551101</v>
      </c>
      <c r="E2381" t="s">
        <v>592</v>
      </c>
      <c r="F2381" t="s">
        <v>146</v>
      </c>
      <c r="G2381" t="s">
        <v>147</v>
      </c>
      <c r="H2381" t="s">
        <v>148</v>
      </c>
      <c r="I2381" t="s">
        <v>149</v>
      </c>
      <c r="J2381" t="s">
        <v>606</v>
      </c>
      <c r="K2381" t="s">
        <v>607</v>
      </c>
    </row>
    <row r="2382" spans="1:15" x14ac:dyDescent="0.35">
      <c r="A2382" t="str">
        <f>VLOOKUP(D2382,'[1]EA osa'!A391:F1299,6,FALSE)</f>
        <v>Põhitegevuse kulud</v>
      </c>
      <c r="B2382" t="s">
        <v>586</v>
      </c>
      <c r="C2382">
        <v>3357</v>
      </c>
      <c r="D2382" s="1">
        <v>551102</v>
      </c>
      <c r="E2382" t="s">
        <v>586</v>
      </c>
      <c r="F2382" t="s">
        <v>146</v>
      </c>
      <c r="G2382" t="s">
        <v>147</v>
      </c>
      <c r="H2382" t="s">
        <v>148</v>
      </c>
      <c r="I2382" t="s">
        <v>149</v>
      </c>
      <c r="J2382" t="s">
        <v>606</v>
      </c>
      <c r="K2382" t="s">
        <v>607</v>
      </c>
    </row>
    <row r="2383" spans="1:15" x14ac:dyDescent="0.35">
      <c r="A2383" t="str">
        <f>VLOOKUP(D2383,'[1]EA osa'!A392:F1300,6,FALSE)</f>
        <v>Põhitegevuse kulud</v>
      </c>
      <c r="B2383" t="s">
        <v>272</v>
      </c>
      <c r="C2383">
        <v>0</v>
      </c>
      <c r="D2383" s="1">
        <v>551103</v>
      </c>
      <c r="E2383" t="s">
        <v>272</v>
      </c>
      <c r="F2383" t="s">
        <v>146</v>
      </c>
      <c r="G2383" t="s">
        <v>147</v>
      </c>
      <c r="H2383" t="s">
        <v>148</v>
      </c>
      <c r="I2383" t="s">
        <v>149</v>
      </c>
      <c r="J2383" t="s">
        <v>606</v>
      </c>
      <c r="K2383" t="s">
        <v>607</v>
      </c>
    </row>
    <row r="2384" spans="1:15" x14ac:dyDescent="0.35">
      <c r="A2384" t="str">
        <f>VLOOKUP(D2384,'[1]EA osa'!A393:F1301,6,FALSE)</f>
        <v>Põhitegevuse kulud</v>
      </c>
      <c r="B2384" t="s">
        <v>257</v>
      </c>
      <c r="C2384">
        <v>5791</v>
      </c>
      <c r="D2384" s="1">
        <v>551104</v>
      </c>
      <c r="E2384" t="s">
        <v>257</v>
      </c>
      <c r="F2384" t="s">
        <v>146</v>
      </c>
      <c r="G2384" t="s">
        <v>147</v>
      </c>
      <c r="H2384" t="s">
        <v>148</v>
      </c>
      <c r="I2384" t="s">
        <v>149</v>
      </c>
      <c r="J2384" t="s">
        <v>606</v>
      </c>
      <c r="K2384" t="s">
        <v>607</v>
      </c>
    </row>
    <row r="2385" spans="1:11" x14ac:dyDescent="0.35">
      <c r="A2385" t="str">
        <f>VLOOKUP(D2385,'[1]EA osa'!A394:F1302,6,FALSE)</f>
        <v>Põhitegevuse kulud</v>
      </c>
      <c r="B2385" t="s">
        <v>279</v>
      </c>
      <c r="C2385">
        <v>327</v>
      </c>
      <c r="D2385" s="1">
        <v>551105</v>
      </c>
      <c r="E2385" t="s">
        <v>279</v>
      </c>
      <c r="F2385" t="s">
        <v>146</v>
      </c>
      <c r="G2385" t="s">
        <v>147</v>
      </c>
      <c r="H2385" t="s">
        <v>148</v>
      </c>
      <c r="I2385" t="s">
        <v>149</v>
      </c>
      <c r="J2385" t="s">
        <v>606</v>
      </c>
      <c r="K2385" t="s">
        <v>607</v>
      </c>
    </row>
    <row r="2386" spans="1:11" x14ac:dyDescent="0.35">
      <c r="A2386" t="str">
        <f>VLOOKUP(D2386,'[1]EA osa'!A395:F1303,6,FALSE)</f>
        <v>Põhitegevuse kulud</v>
      </c>
      <c r="B2386" t="s">
        <v>1036</v>
      </c>
      <c r="C2386">
        <v>500</v>
      </c>
      <c r="D2386" s="1">
        <v>551107</v>
      </c>
      <c r="E2386" t="s">
        <v>1036</v>
      </c>
      <c r="F2386" t="s">
        <v>146</v>
      </c>
      <c r="G2386" t="s">
        <v>147</v>
      </c>
      <c r="H2386" t="s">
        <v>148</v>
      </c>
      <c r="I2386" t="s">
        <v>149</v>
      </c>
      <c r="J2386" t="s">
        <v>606</v>
      </c>
      <c r="K2386" t="s">
        <v>607</v>
      </c>
    </row>
    <row r="2387" spans="1:11" x14ac:dyDescent="0.35">
      <c r="A2387" t="str">
        <f>VLOOKUP(D2387,'[1]EA osa'!A396:F1304,6,FALSE)</f>
        <v>Põhitegevuse kulud</v>
      </c>
      <c r="B2387" t="s">
        <v>777</v>
      </c>
      <c r="C2387">
        <v>200</v>
      </c>
      <c r="D2387" s="1">
        <v>551109</v>
      </c>
      <c r="E2387" t="s">
        <v>777</v>
      </c>
      <c r="F2387" t="s">
        <v>146</v>
      </c>
      <c r="G2387" t="s">
        <v>147</v>
      </c>
      <c r="H2387" t="s">
        <v>148</v>
      </c>
      <c r="I2387" t="s">
        <v>149</v>
      </c>
      <c r="J2387" t="s">
        <v>606</v>
      </c>
      <c r="K2387" t="s">
        <v>607</v>
      </c>
    </row>
    <row r="2388" spans="1:11" x14ac:dyDescent="0.35">
      <c r="A2388" t="str">
        <f>VLOOKUP(D2388,'[1]EA osa'!A397:F1305,6,FALSE)</f>
        <v>Põhitegevuse kulud</v>
      </c>
      <c r="B2388" t="s">
        <v>592</v>
      </c>
      <c r="C2388">
        <v>46</v>
      </c>
      <c r="D2388" s="1">
        <v>551101</v>
      </c>
      <c r="E2388" t="s">
        <v>592</v>
      </c>
      <c r="F2388" t="s">
        <v>306</v>
      </c>
      <c r="G2388" t="s">
        <v>307</v>
      </c>
      <c r="H2388" t="s">
        <v>158</v>
      </c>
      <c r="I2388" t="s">
        <v>159</v>
      </c>
      <c r="J2388" t="s">
        <v>1250</v>
      </c>
      <c r="K2388" t="s">
        <v>1251</v>
      </c>
    </row>
    <row r="2389" spans="1:11" x14ac:dyDescent="0.35">
      <c r="A2389" t="str">
        <f>VLOOKUP(D2389,'[1]EA osa'!A398:F1306,6,FALSE)</f>
        <v>Põhitegevuse kulud</v>
      </c>
      <c r="B2389" t="s">
        <v>257</v>
      </c>
      <c r="C2389">
        <v>500</v>
      </c>
      <c r="D2389" s="1">
        <v>551104</v>
      </c>
      <c r="E2389" t="s">
        <v>257</v>
      </c>
      <c r="F2389" t="s">
        <v>306</v>
      </c>
      <c r="G2389" t="s">
        <v>307</v>
      </c>
      <c r="H2389" t="s">
        <v>158</v>
      </c>
      <c r="I2389" t="s">
        <v>159</v>
      </c>
      <c r="J2389" t="s">
        <v>1250</v>
      </c>
      <c r="K2389" t="s">
        <v>1251</v>
      </c>
    </row>
    <row r="2390" spans="1:11" x14ac:dyDescent="0.35">
      <c r="A2390" t="str">
        <f>VLOOKUP(D2390,'[1]EA osa'!A399:F1307,6,FALSE)</f>
        <v>Põhitegevuse kulud</v>
      </c>
      <c r="B2390" t="s">
        <v>1036</v>
      </c>
      <c r="C2390">
        <v>0</v>
      </c>
      <c r="D2390" s="1">
        <v>551107</v>
      </c>
      <c r="E2390" t="s">
        <v>1036</v>
      </c>
      <c r="F2390" t="s">
        <v>306</v>
      </c>
      <c r="G2390" t="s">
        <v>307</v>
      </c>
      <c r="H2390" t="s">
        <v>158</v>
      </c>
      <c r="I2390" t="s">
        <v>159</v>
      </c>
      <c r="J2390" t="s">
        <v>1250</v>
      </c>
      <c r="K2390" t="s">
        <v>1251</v>
      </c>
    </row>
    <row r="2391" spans="1:11" x14ac:dyDescent="0.35">
      <c r="A2391" t="str">
        <f>VLOOKUP(D2391,'[1]EA osa'!A400:F1308,6,FALSE)</f>
        <v>Põhitegevuse kulud</v>
      </c>
      <c r="B2391" t="s">
        <v>57</v>
      </c>
      <c r="C2391">
        <v>0</v>
      </c>
      <c r="D2391" s="1">
        <v>551109</v>
      </c>
      <c r="E2391" t="s">
        <v>777</v>
      </c>
      <c r="F2391" t="s">
        <v>200</v>
      </c>
      <c r="G2391" t="s">
        <v>201</v>
      </c>
      <c r="H2391" t="s">
        <v>202</v>
      </c>
      <c r="I2391" t="s">
        <v>203</v>
      </c>
      <c r="J2391" t="s">
        <v>1588</v>
      </c>
      <c r="K2391" t="s">
        <v>1589</v>
      </c>
    </row>
    <row r="2392" spans="1:11" x14ac:dyDescent="0.35">
      <c r="A2392" t="str">
        <f>VLOOKUP(D2392,'[1]EA osa'!A401:F1309,6,FALSE)</f>
        <v>Põhitegevuse kulud</v>
      </c>
      <c r="B2392" t="s">
        <v>293</v>
      </c>
      <c r="C2392">
        <v>13500</v>
      </c>
      <c r="D2392" s="1">
        <v>5511043</v>
      </c>
      <c r="E2392" t="s">
        <v>293</v>
      </c>
      <c r="F2392" t="s">
        <v>200</v>
      </c>
      <c r="G2392" t="s">
        <v>201</v>
      </c>
      <c r="H2392" t="s">
        <v>202</v>
      </c>
      <c r="I2392" t="s">
        <v>203</v>
      </c>
      <c r="J2392" t="s">
        <v>1588</v>
      </c>
      <c r="K2392" t="s">
        <v>1589</v>
      </c>
    </row>
    <row r="2393" spans="1:11" x14ac:dyDescent="0.35">
      <c r="A2393" t="str">
        <f>VLOOKUP(D2393,'[1]EA osa'!A402:F1310,6,FALSE)</f>
        <v>Põhitegevuse kulud</v>
      </c>
      <c r="B2393" t="s">
        <v>290</v>
      </c>
      <c r="C2393">
        <v>5439</v>
      </c>
      <c r="D2393" s="1">
        <v>5511046</v>
      </c>
      <c r="E2393" t="s">
        <v>290</v>
      </c>
      <c r="F2393" t="s">
        <v>200</v>
      </c>
      <c r="G2393" t="s">
        <v>201</v>
      </c>
      <c r="H2393" t="s">
        <v>202</v>
      </c>
      <c r="I2393" t="s">
        <v>203</v>
      </c>
      <c r="J2393" t="s">
        <v>1588</v>
      </c>
      <c r="K2393" t="s">
        <v>1589</v>
      </c>
    </row>
    <row r="2394" spans="1:11" x14ac:dyDescent="0.35">
      <c r="A2394" t="str">
        <f>VLOOKUP(D2394,'[1]EA osa'!A403:F1311,6,FALSE)</f>
        <v>Põhitegevuse kulud</v>
      </c>
      <c r="B2394" t="s">
        <v>611</v>
      </c>
      <c r="C2394">
        <v>2822</v>
      </c>
      <c r="D2394" s="1">
        <v>551100</v>
      </c>
      <c r="E2394" t="s">
        <v>611</v>
      </c>
      <c r="F2394" t="s">
        <v>200</v>
      </c>
      <c r="G2394" t="s">
        <v>201</v>
      </c>
      <c r="H2394" t="s">
        <v>202</v>
      </c>
      <c r="I2394" t="s">
        <v>203</v>
      </c>
      <c r="J2394" t="s">
        <v>1588</v>
      </c>
      <c r="K2394" t="s">
        <v>1589</v>
      </c>
    </row>
    <row r="2395" spans="1:11" x14ac:dyDescent="0.35">
      <c r="A2395" t="str">
        <f>VLOOKUP(D2395,'[1]EA osa'!A404:F1312,6,FALSE)</f>
        <v>Põhitegevuse kulud</v>
      </c>
      <c r="B2395" t="s">
        <v>592</v>
      </c>
      <c r="C2395">
        <v>9474</v>
      </c>
      <c r="D2395" s="1">
        <v>551101</v>
      </c>
      <c r="E2395" t="s">
        <v>592</v>
      </c>
      <c r="F2395" t="s">
        <v>200</v>
      </c>
      <c r="G2395" t="s">
        <v>201</v>
      </c>
      <c r="H2395" t="s">
        <v>202</v>
      </c>
      <c r="I2395" t="s">
        <v>203</v>
      </c>
      <c r="J2395" t="s">
        <v>1588</v>
      </c>
      <c r="K2395" t="s">
        <v>1589</v>
      </c>
    </row>
    <row r="2396" spans="1:11" x14ac:dyDescent="0.35">
      <c r="A2396" t="str">
        <f>VLOOKUP(D2396,'[1]EA osa'!A405:F1313,6,FALSE)</f>
        <v>Põhitegevuse kulud</v>
      </c>
      <c r="B2396" t="s">
        <v>586</v>
      </c>
      <c r="C2396">
        <v>698</v>
      </c>
      <c r="D2396" s="1">
        <v>551102</v>
      </c>
      <c r="E2396" t="s">
        <v>586</v>
      </c>
      <c r="F2396" t="s">
        <v>200</v>
      </c>
      <c r="G2396" t="s">
        <v>201</v>
      </c>
      <c r="H2396" t="s">
        <v>202</v>
      </c>
      <c r="I2396" t="s">
        <v>203</v>
      </c>
      <c r="J2396" t="s">
        <v>1588</v>
      </c>
      <c r="K2396" t="s">
        <v>1589</v>
      </c>
    </row>
    <row r="2397" spans="1:11" x14ac:dyDescent="0.35">
      <c r="A2397" t="str">
        <f>VLOOKUP(D2397,'[1]EA osa'!A406:F1314,6,FALSE)</f>
        <v>Põhitegevuse kulud</v>
      </c>
      <c r="B2397" t="s">
        <v>257</v>
      </c>
      <c r="C2397">
        <v>1500</v>
      </c>
      <c r="D2397" s="1">
        <v>551104</v>
      </c>
      <c r="E2397" t="s">
        <v>257</v>
      </c>
      <c r="F2397" t="s">
        <v>200</v>
      </c>
      <c r="G2397" t="s">
        <v>201</v>
      </c>
      <c r="H2397" t="s">
        <v>202</v>
      </c>
      <c r="I2397" t="s">
        <v>203</v>
      </c>
      <c r="J2397" t="s">
        <v>1588</v>
      </c>
      <c r="K2397" t="s">
        <v>1589</v>
      </c>
    </row>
    <row r="2398" spans="1:11" x14ac:dyDescent="0.35">
      <c r="A2398" t="str">
        <f>VLOOKUP(D2398,'[1]EA osa'!A407:F1315,6,FALSE)</f>
        <v>Põhitegevuse kulud</v>
      </c>
      <c r="B2398" t="s">
        <v>279</v>
      </c>
      <c r="C2398">
        <v>346</v>
      </c>
      <c r="D2398" s="1">
        <v>551105</v>
      </c>
      <c r="E2398" t="s">
        <v>279</v>
      </c>
      <c r="F2398" t="s">
        <v>200</v>
      </c>
      <c r="G2398" t="s">
        <v>201</v>
      </c>
      <c r="H2398" t="s">
        <v>202</v>
      </c>
      <c r="I2398" t="s">
        <v>203</v>
      </c>
      <c r="J2398" t="s">
        <v>1588</v>
      </c>
      <c r="K2398" t="s">
        <v>1589</v>
      </c>
    </row>
    <row r="2399" spans="1:11" x14ac:dyDescent="0.35">
      <c r="A2399" t="str">
        <f>VLOOKUP(D2399,'[1]EA osa'!A408:F1316,6,FALSE)</f>
        <v>Põhitegevuse kulud</v>
      </c>
      <c r="B2399" t="s">
        <v>1036</v>
      </c>
      <c r="C2399">
        <v>275</v>
      </c>
      <c r="D2399" s="1">
        <v>551107</v>
      </c>
      <c r="E2399" t="s">
        <v>1036</v>
      </c>
      <c r="F2399" t="s">
        <v>200</v>
      </c>
      <c r="G2399" t="s">
        <v>201</v>
      </c>
      <c r="H2399" t="s">
        <v>202</v>
      </c>
      <c r="I2399" t="s">
        <v>203</v>
      </c>
      <c r="J2399" t="s">
        <v>1588</v>
      </c>
      <c r="K2399" t="s">
        <v>1589</v>
      </c>
    </row>
    <row r="2400" spans="1:11" x14ac:dyDescent="0.35">
      <c r="A2400" t="str">
        <f>VLOOKUP(D2400,'[1]EA osa'!A409:F1317,6,FALSE)</f>
        <v>Põhitegevuse kulud</v>
      </c>
      <c r="B2400" t="s">
        <v>222</v>
      </c>
      <c r="C2400">
        <v>18605</v>
      </c>
      <c r="D2400" s="1">
        <v>551108</v>
      </c>
      <c r="E2400" t="s">
        <v>222</v>
      </c>
      <c r="F2400" t="s">
        <v>200</v>
      </c>
      <c r="G2400" t="s">
        <v>201</v>
      </c>
      <c r="H2400" t="s">
        <v>202</v>
      </c>
      <c r="I2400" t="s">
        <v>203</v>
      </c>
      <c r="J2400" t="s">
        <v>1588</v>
      </c>
      <c r="K2400" t="s">
        <v>1589</v>
      </c>
    </row>
    <row r="2401" spans="4:4" x14ac:dyDescent="0.35">
      <c r="D2401" s="1"/>
    </row>
    <row r="2402" spans="4:4" x14ac:dyDescent="0.35">
      <c r="D2402" s="1"/>
    </row>
    <row r="2403" spans="4:4" x14ac:dyDescent="0.35">
      <c r="D2403" s="1"/>
    </row>
    <row r="2404" spans="4:4" x14ac:dyDescent="0.35">
      <c r="D2404" s="1"/>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M89"/>
  <sheetViews>
    <sheetView workbookViewId="0">
      <selection activeCell="B97" sqref="B97"/>
    </sheetView>
  </sheetViews>
  <sheetFormatPr defaultRowHeight="14.5" x14ac:dyDescent="0.35"/>
  <cols>
    <col min="1" max="1" width="27.1796875" customWidth="1"/>
    <col min="2" max="2" width="71.36328125" customWidth="1"/>
    <col min="7" max="7" width="21.453125" customWidth="1"/>
  </cols>
  <sheetData>
    <row r="1" spans="1:13" x14ac:dyDescent="0.35">
      <c r="B1" t="s">
        <v>2303</v>
      </c>
    </row>
    <row r="2" spans="1:13" x14ac:dyDescent="0.35">
      <c r="A2" t="s">
        <v>2217</v>
      </c>
      <c r="B2" t="s">
        <v>1</v>
      </c>
      <c r="C2" t="s">
        <v>2</v>
      </c>
      <c r="D2" t="s">
        <v>3</v>
      </c>
      <c r="E2" t="s">
        <v>4</v>
      </c>
      <c r="F2" t="s">
        <v>5</v>
      </c>
      <c r="G2" t="s">
        <v>6</v>
      </c>
      <c r="H2" t="s">
        <v>7</v>
      </c>
      <c r="I2" t="s">
        <v>8</v>
      </c>
      <c r="J2" t="s">
        <v>11</v>
      </c>
      <c r="K2" t="s">
        <v>12</v>
      </c>
      <c r="L2" t="s">
        <v>13</v>
      </c>
      <c r="M2" t="s">
        <v>14</v>
      </c>
    </row>
    <row r="3" spans="1:13" x14ac:dyDescent="0.35">
      <c r="A3" t="str">
        <f>VLOOKUP(D3,'[2]EA osa'!A2:F910,6,FALSE)</f>
        <v>Põhitegevuse kulud</v>
      </c>
      <c r="B3" t="s">
        <v>28</v>
      </c>
      <c r="C3">
        <v>2000</v>
      </c>
      <c r="D3" s="1">
        <v>550420</v>
      </c>
      <c r="E3" t="s">
        <v>29</v>
      </c>
      <c r="F3" t="s">
        <v>30</v>
      </c>
      <c r="G3" t="s">
        <v>31</v>
      </c>
      <c r="H3" t="s">
        <v>32</v>
      </c>
      <c r="I3" t="s">
        <v>33</v>
      </c>
      <c r="J3" t="s">
        <v>34</v>
      </c>
      <c r="K3" t="s">
        <v>35</v>
      </c>
    </row>
    <row r="4" spans="1:13" x14ac:dyDescent="0.35">
      <c r="A4" t="str">
        <f>VLOOKUP(D4,'[2]EA osa'!A3:F911,6,FALSE)</f>
        <v>Põhitegevuse kulud</v>
      </c>
      <c r="B4" t="s">
        <v>36</v>
      </c>
      <c r="C4">
        <v>-2000</v>
      </c>
      <c r="D4" s="1">
        <v>550400</v>
      </c>
      <c r="E4" t="s">
        <v>37</v>
      </c>
      <c r="F4" t="s">
        <v>30</v>
      </c>
      <c r="G4" t="s">
        <v>31</v>
      </c>
      <c r="H4" t="s">
        <v>32</v>
      </c>
      <c r="I4" t="s">
        <v>33</v>
      </c>
      <c r="J4" t="s">
        <v>34</v>
      </c>
      <c r="K4" t="s">
        <v>35</v>
      </c>
    </row>
    <row r="5" spans="1:13" hidden="1" x14ac:dyDescent="0.35">
      <c r="A5" t="str">
        <f>VLOOKUP(D5,'[2]EA osa'!A4:F912,6,FALSE)</f>
        <v>Põhitegevuse tulud</v>
      </c>
      <c r="B5" t="s">
        <v>125</v>
      </c>
      <c r="C5">
        <v>194498</v>
      </c>
      <c r="D5" s="1">
        <v>352100</v>
      </c>
      <c r="E5" t="s">
        <v>126</v>
      </c>
      <c r="F5" t="s">
        <v>127</v>
      </c>
      <c r="G5" t="s">
        <v>128</v>
      </c>
      <c r="H5" t="s">
        <v>129</v>
      </c>
      <c r="I5" t="s">
        <v>130</v>
      </c>
    </row>
    <row r="6" spans="1:13" hidden="1" x14ac:dyDescent="0.35">
      <c r="A6" t="str">
        <f>VLOOKUP(D6,'[2]EA osa'!A5:F913,6,FALSE)</f>
        <v>Põhitegevuse tulud</v>
      </c>
      <c r="B6" t="s">
        <v>125</v>
      </c>
      <c r="C6">
        <v>-194498</v>
      </c>
      <c r="D6" s="1">
        <v>35000006</v>
      </c>
      <c r="E6" t="s">
        <v>131</v>
      </c>
      <c r="F6" t="s">
        <v>127</v>
      </c>
      <c r="G6" t="s">
        <v>128</v>
      </c>
      <c r="H6" t="s">
        <v>129</v>
      </c>
      <c r="I6" t="s">
        <v>130</v>
      </c>
    </row>
    <row r="7" spans="1:13" x14ac:dyDescent="0.35">
      <c r="A7" t="str">
        <f>VLOOKUP(D7,'[2]EA osa'!A6:F914,6,FALSE)</f>
        <v>Põhitegevuse kulud</v>
      </c>
      <c r="B7" t="s">
        <v>132</v>
      </c>
      <c r="C7">
        <v>20795</v>
      </c>
      <c r="D7" s="1">
        <v>551290</v>
      </c>
      <c r="E7" t="s">
        <v>43</v>
      </c>
      <c r="F7" t="s">
        <v>44</v>
      </c>
      <c r="G7" t="s">
        <v>45</v>
      </c>
      <c r="H7" t="s">
        <v>84</v>
      </c>
      <c r="I7" t="s">
        <v>85</v>
      </c>
      <c r="J7" t="s">
        <v>133</v>
      </c>
      <c r="K7" t="s">
        <v>134</v>
      </c>
      <c r="L7" t="s">
        <v>91</v>
      </c>
      <c r="M7" t="s">
        <v>92</v>
      </c>
    </row>
    <row r="8" spans="1:13" hidden="1" x14ac:dyDescent="0.35">
      <c r="A8" t="str">
        <f>VLOOKUP(D8,'[2]EA osa'!A7:F915,6,FALSE)</f>
        <v>Põhitegevuse tulud</v>
      </c>
      <c r="B8" t="s">
        <v>135</v>
      </c>
      <c r="C8">
        <v>20795</v>
      </c>
      <c r="D8" s="1">
        <v>350000</v>
      </c>
      <c r="E8" t="s">
        <v>136</v>
      </c>
      <c r="F8" t="s">
        <v>44</v>
      </c>
      <c r="G8" t="s">
        <v>45</v>
      </c>
      <c r="H8" t="s">
        <v>84</v>
      </c>
      <c r="I8" t="s">
        <v>85</v>
      </c>
      <c r="J8" t="s">
        <v>133</v>
      </c>
      <c r="K8" t="s">
        <v>134</v>
      </c>
      <c r="L8" t="s">
        <v>91</v>
      </c>
      <c r="M8" t="s">
        <v>92</v>
      </c>
    </row>
    <row r="9" spans="1:13" hidden="1" x14ac:dyDescent="0.35">
      <c r="A9" t="str">
        <f>VLOOKUP(D9,'[2]EA osa'!A8:F916,6,FALSE)</f>
        <v>Investeerimistegevuse kulud</v>
      </c>
      <c r="B9" t="s">
        <v>137</v>
      </c>
      <c r="C9">
        <v>-20795</v>
      </c>
      <c r="D9" s="1">
        <v>155910</v>
      </c>
      <c r="E9" t="s">
        <v>55</v>
      </c>
      <c r="F9" t="s">
        <v>44</v>
      </c>
      <c r="G9" t="s">
        <v>45</v>
      </c>
      <c r="H9" t="s">
        <v>84</v>
      </c>
      <c r="I9" t="s">
        <v>85</v>
      </c>
      <c r="J9" t="s">
        <v>133</v>
      </c>
      <c r="K9" t="s">
        <v>134</v>
      </c>
      <c r="L9" t="s">
        <v>91</v>
      </c>
      <c r="M9" t="s">
        <v>92</v>
      </c>
    </row>
    <row r="10" spans="1:13" hidden="1" x14ac:dyDescent="0.35">
      <c r="A10" t="str">
        <f>VLOOKUP(D10,'[2]EA osa'!A9:F917,6,FALSE)</f>
        <v>Investeerimistegevuse tulud</v>
      </c>
      <c r="B10" t="s">
        <v>138</v>
      </c>
      <c r="C10">
        <v>-20795</v>
      </c>
      <c r="D10" s="1">
        <v>350200</v>
      </c>
      <c r="E10" t="s">
        <v>139</v>
      </c>
      <c r="F10" t="s">
        <v>44</v>
      </c>
      <c r="G10" t="s">
        <v>45</v>
      </c>
      <c r="H10" t="s">
        <v>84</v>
      </c>
      <c r="I10" t="s">
        <v>85</v>
      </c>
      <c r="J10" t="s">
        <v>133</v>
      </c>
      <c r="K10" t="s">
        <v>134</v>
      </c>
      <c r="L10" t="s">
        <v>91</v>
      </c>
      <c r="M10" t="s">
        <v>92</v>
      </c>
    </row>
    <row r="11" spans="1:13" x14ac:dyDescent="0.35">
      <c r="A11" t="str">
        <f>VLOOKUP(D11,'[2]EA osa'!A10:F918,6,FALSE)</f>
        <v>Põhitegevuse kulud</v>
      </c>
      <c r="B11" t="s">
        <v>193</v>
      </c>
      <c r="C11">
        <v>140</v>
      </c>
      <c r="D11" s="1">
        <v>552510</v>
      </c>
      <c r="E11" t="s">
        <v>194</v>
      </c>
      <c r="F11" t="s">
        <v>127</v>
      </c>
      <c r="G11" t="s">
        <v>128</v>
      </c>
      <c r="H11" t="s">
        <v>129</v>
      </c>
      <c r="I11" t="s">
        <v>130</v>
      </c>
      <c r="J11" t="s">
        <v>195</v>
      </c>
      <c r="K11" t="s">
        <v>196</v>
      </c>
    </row>
    <row r="12" spans="1:13" x14ac:dyDescent="0.35">
      <c r="A12" t="str">
        <f>VLOOKUP(D12,'[2]EA osa'!A11:F919,6,FALSE)</f>
        <v>Põhitegevuse kulud</v>
      </c>
      <c r="B12" t="s">
        <v>193</v>
      </c>
      <c r="C12">
        <v>-140</v>
      </c>
      <c r="D12" s="1">
        <v>552520</v>
      </c>
      <c r="E12" t="s">
        <v>76</v>
      </c>
      <c r="F12" t="s">
        <v>127</v>
      </c>
      <c r="G12" t="s">
        <v>128</v>
      </c>
      <c r="H12" t="s">
        <v>129</v>
      </c>
      <c r="I12" t="s">
        <v>130</v>
      </c>
      <c r="J12" t="s">
        <v>195</v>
      </c>
      <c r="K12" t="s">
        <v>196</v>
      </c>
    </row>
    <row r="13" spans="1:13" x14ac:dyDescent="0.35">
      <c r="A13" t="str">
        <f>VLOOKUP(D13,'[2]EA osa'!A12:F920,6,FALSE)</f>
        <v>Põhitegevuse kulud</v>
      </c>
      <c r="B13" t="s">
        <v>204</v>
      </c>
      <c r="C13">
        <v>5000</v>
      </c>
      <c r="D13" s="1">
        <v>550400</v>
      </c>
      <c r="E13" t="s">
        <v>37</v>
      </c>
      <c r="F13" t="s">
        <v>205</v>
      </c>
      <c r="G13" t="s">
        <v>206</v>
      </c>
      <c r="H13" t="s">
        <v>207</v>
      </c>
      <c r="I13" t="s">
        <v>208</v>
      </c>
      <c r="J13" t="s">
        <v>209</v>
      </c>
      <c r="K13" t="s">
        <v>210</v>
      </c>
      <c r="L13" t="s">
        <v>211</v>
      </c>
      <c r="M13" t="s">
        <v>212</v>
      </c>
    </row>
    <row r="14" spans="1:13" x14ac:dyDescent="0.35">
      <c r="A14" t="str">
        <f>VLOOKUP(D14,'[2]EA osa'!A13:F921,6,FALSE)</f>
        <v>Põhitegevuse kulud</v>
      </c>
      <c r="B14" t="s">
        <v>213</v>
      </c>
      <c r="C14">
        <v>-5000</v>
      </c>
      <c r="D14" s="1">
        <v>550401</v>
      </c>
      <c r="E14" t="s">
        <v>214</v>
      </c>
      <c r="F14" t="s">
        <v>205</v>
      </c>
      <c r="G14" t="s">
        <v>206</v>
      </c>
      <c r="H14" t="s">
        <v>207</v>
      </c>
      <c r="I14" t="s">
        <v>208</v>
      </c>
      <c r="J14" t="s">
        <v>209</v>
      </c>
      <c r="K14" t="s">
        <v>210</v>
      </c>
      <c r="L14" t="s">
        <v>211</v>
      </c>
      <c r="M14" t="s">
        <v>212</v>
      </c>
    </row>
    <row r="15" spans="1:13" x14ac:dyDescent="0.35">
      <c r="A15" t="str">
        <f>VLOOKUP(D15,'[2]EA osa'!A14:F922,6,FALSE)</f>
        <v>Põhitegevuse kulud</v>
      </c>
      <c r="B15" t="s">
        <v>76</v>
      </c>
      <c r="C15">
        <v>1100</v>
      </c>
      <c r="D15" s="1">
        <v>552520</v>
      </c>
      <c r="E15" t="s">
        <v>76</v>
      </c>
      <c r="F15" t="s">
        <v>215</v>
      </c>
      <c r="G15" t="s">
        <v>216</v>
      </c>
      <c r="H15" t="s">
        <v>112</v>
      </c>
      <c r="I15" t="s">
        <v>113</v>
      </c>
    </row>
    <row r="16" spans="1:13" hidden="1" x14ac:dyDescent="0.35">
      <c r="A16" t="str">
        <f>VLOOKUP(D16,'[2]EA osa'!A15:F923,6,FALSE)</f>
        <v>Põhitegevuse tulud</v>
      </c>
      <c r="B16" t="s">
        <v>228</v>
      </c>
      <c r="C16">
        <v>1100</v>
      </c>
      <c r="D16" s="1">
        <v>350002</v>
      </c>
      <c r="E16" t="s">
        <v>229</v>
      </c>
      <c r="F16" t="s">
        <v>215</v>
      </c>
      <c r="G16" t="s">
        <v>216</v>
      </c>
      <c r="H16" t="s">
        <v>112</v>
      </c>
      <c r="I16" t="s">
        <v>113</v>
      </c>
    </row>
    <row r="17" spans="1:13" x14ac:dyDescent="0.35">
      <c r="A17" t="str">
        <f>VLOOKUP(D17,'[2]EA osa'!A16:F924,6,FALSE)</f>
        <v>Põhitegevuse kulud</v>
      </c>
      <c r="B17" t="s">
        <v>231</v>
      </c>
      <c r="C17">
        <v>5220</v>
      </c>
      <c r="D17" s="1">
        <v>550400</v>
      </c>
      <c r="E17" t="s">
        <v>37</v>
      </c>
      <c r="F17" t="s">
        <v>232</v>
      </c>
      <c r="G17" t="s">
        <v>233</v>
      </c>
      <c r="H17" t="s">
        <v>234</v>
      </c>
      <c r="I17" t="s">
        <v>235</v>
      </c>
      <c r="J17" t="s">
        <v>236</v>
      </c>
      <c r="K17" t="s">
        <v>237</v>
      </c>
    </row>
    <row r="18" spans="1:13" hidden="1" x14ac:dyDescent="0.35">
      <c r="A18" t="str">
        <f>VLOOKUP(D18,'[2]EA osa'!A17:F925,6,FALSE)</f>
        <v>Põhitegevuse tulud</v>
      </c>
      <c r="B18" t="s">
        <v>231</v>
      </c>
      <c r="C18">
        <v>5220</v>
      </c>
      <c r="D18" s="1">
        <v>350000</v>
      </c>
      <c r="E18" t="s">
        <v>136</v>
      </c>
      <c r="F18" t="s">
        <v>232</v>
      </c>
      <c r="G18" t="s">
        <v>233</v>
      </c>
      <c r="H18" t="s">
        <v>234</v>
      </c>
      <c r="I18" t="s">
        <v>235</v>
      </c>
    </row>
    <row r="19" spans="1:13" x14ac:dyDescent="0.35">
      <c r="A19" t="str">
        <f>VLOOKUP(D19,'[2]EA osa'!A18:F926,6,FALSE)</f>
        <v>Põhitegevuse kulud</v>
      </c>
      <c r="B19" t="s">
        <v>256</v>
      </c>
      <c r="C19">
        <v>-20578</v>
      </c>
      <c r="D19" s="1">
        <v>551240</v>
      </c>
      <c r="E19" t="s">
        <v>257</v>
      </c>
      <c r="F19" t="s">
        <v>258</v>
      </c>
      <c r="G19" t="s">
        <v>259</v>
      </c>
      <c r="H19" t="s">
        <v>260</v>
      </c>
      <c r="I19" t="s">
        <v>261</v>
      </c>
      <c r="L19" t="s">
        <v>262</v>
      </c>
      <c r="M19" t="s">
        <v>263</v>
      </c>
    </row>
    <row r="20" spans="1:13" x14ac:dyDescent="0.35">
      <c r="A20" t="str">
        <f>VLOOKUP(D20,'[2]EA osa'!A19:F927,6,FALSE)</f>
        <v>Põhitegevuse kulud</v>
      </c>
      <c r="B20" t="s">
        <v>264</v>
      </c>
      <c r="C20">
        <v>-5805</v>
      </c>
      <c r="D20" s="1">
        <v>551240</v>
      </c>
      <c r="E20" t="s">
        <v>257</v>
      </c>
      <c r="F20" t="s">
        <v>258</v>
      </c>
      <c r="G20" t="s">
        <v>259</v>
      </c>
      <c r="H20" t="s">
        <v>260</v>
      </c>
      <c r="I20" t="s">
        <v>261</v>
      </c>
      <c r="L20" t="s">
        <v>262</v>
      </c>
      <c r="M20" t="s">
        <v>263</v>
      </c>
    </row>
    <row r="21" spans="1:13" hidden="1" x14ac:dyDescent="0.35">
      <c r="A21" t="str">
        <f>VLOOKUP(D21,'[2]EA osa'!A20:F928,6,FALSE)</f>
        <v>Põhitegevuse tulud</v>
      </c>
      <c r="B21" t="s">
        <v>268</v>
      </c>
      <c r="C21">
        <v>-20578</v>
      </c>
      <c r="D21" s="1">
        <v>35000006</v>
      </c>
      <c r="E21" t="s">
        <v>131</v>
      </c>
      <c r="F21" t="s">
        <v>258</v>
      </c>
      <c r="G21" t="s">
        <v>259</v>
      </c>
      <c r="H21" t="s">
        <v>260</v>
      </c>
      <c r="I21" t="s">
        <v>261</v>
      </c>
      <c r="L21" t="s">
        <v>262</v>
      </c>
      <c r="M21" t="s">
        <v>263</v>
      </c>
    </row>
    <row r="22" spans="1:13" hidden="1" x14ac:dyDescent="0.35">
      <c r="A22" t="str">
        <f>VLOOKUP(D22,'[2]EA osa'!A21:F929,6,FALSE)</f>
        <v>Põhitegevuse tulud</v>
      </c>
      <c r="B22" t="s">
        <v>280</v>
      </c>
      <c r="C22">
        <v>-5805</v>
      </c>
      <c r="D22" s="1">
        <v>35000006</v>
      </c>
      <c r="E22" t="s">
        <v>131</v>
      </c>
      <c r="F22" t="s">
        <v>258</v>
      </c>
      <c r="G22" t="s">
        <v>259</v>
      </c>
      <c r="H22" t="s">
        <v>260</v>
      </c>
      <c r="I22" t="s">
        <v>261</v>
      </c>
      <c r="L22" t="s">
        <v>262</v>
      </c>
      <c r="M22" t="s">
        <v>263</v>
      </c>
    </row>
    <row r="23" spans="1:13" x14ac:dyDescent="0.35">
      <c r="A23" t="str">
        <f>VLOOKUP(D23,'[2]EA osa'!A22:F930,6,FALSE)</f>
        <v>Põhitegevuse kulud</v>
      </c>
      <c r="B23" t="s">
        <v>303</v>
      </c>
      <c r="C23">
        <v>52494</v>
      </c>
      <c r="D23" s="1">
        <v>450000</v>
      </c>
      <c r="E23" t="s">
        <v>136</v>
      </c>
      <c r="F23" t="s">
        <v>127</v>
      </c>
      <c r="G23" t="s">
        <v>128</v>
      </c>
      <c r="H23" t="s">
        <v>129</v>
      </c>
      <c r="I23" t="s">
        <v>130</v>
      </c>
    </row>
    <row r="24" spans="1:13" x14ac:dyDescent="0.35">
      <c r="A24" t="str">
        <f>VLOOKUP(D24,'[2]EA osa'!A23:F931,6,FALSE)</f>
        <v>Põhitegevuse kulud</v>
      </c>
      <c r="B24" t="s">
        <v>304</v>
      </c>
      <c r="C24">
        <v>-52494</v>
      </c>
      <c r="D24" s="1">
        <v>450010</v>
      </c>
      <c r="E24" t="s">
        <v>305</v>
      </c>
      <c r="F24" t="s">
        <v>127</v>
      </c>
      <c r="G24" t="s">
        <v>128</v>
      </c>
      <c r="H24" t="s">
        <v>129</v>
      </c>
      <c r="I24" t="s">
        <v>130</v>
      </c>
    </row>
    <row r="25" spans="1:13" x14ac:dyDescent="0.35">
      <c r="A25" t="str">
        <f>VLOOKUP(D25,'[2]EA osa'!A24:F932,6,FALSE)</f>
        <v>Põhitegevuse kulud</v>
      </c>
      <c r="B25" t="s">
        <v>374</v>
      </c>
      <c r="C25">
        <v>298</v>
      </c>
      <c r="D25" s="1">
        <v>550040</v>
      </c>
      <c r="E25" t="s">
        <v>375</v>
      </c>
      <c r="F25" t="s">
        <v>143</v>
      </c>
      <c r="G25" t="s">
        <v>144</v>
      </c>
      <c r="H25" t="s">
        <v>32</v>
      </c>
      <c r="I25" t="s">
        <v>33</v>
      </c>
      <c r="J25" t="s">
        <v>376</v>
      </c>
      <c r="K25" t="s">
        <v>377</v>
      </c>
    </row>
    <row r="26" spans="1:13" x14ac:dyDescent="0.35">
      <c r="A26" t="str">
        <f>VLOOKUP(D26,'[2]EA osa'!A25:F933,6,FALSE)</f>
        <v>Põhitegevuse kulud</v>
      </c>
      <c r="B26" t="s">
        <v>378</v>
      </c>
      <c r="C26">
        <v>2</v>
      </c>
      <c r="D26" s="1">
        <v>5064</v>
      </c>
      <c r="E26" t="s">
        <v>67</v>
      </c>
      <c r="F26" t="s">
        <v>143</v>
      </c>
      <c r="G26" t="s">
        <v>144</v>
      </c>
      <c r="H26" t="s">
        <v>32</v>
      </c>
      <c r="I26" t="s">
        <v>33</v>
      </c>
      <c r="J26" t="s">
        <v>379</v>
      </c>
      <c r="K26" t="s">
        <v>380</v>
      </c>
    </row>
    <row r="27" spans="1:13" x14ac:dyDescent="0.35">
      <c r="A27" t="str">
        <f>VLOOKUP(D27,'[2]EA osa'!A26:F934,6,FALSE)</f>
        <v>Põhitegevuse kulud</v>
      </c>
      <c r="B27" t="s">
        <v>378</v>
      </c>
      <c r="C27">
        <v>70</v>
      </c>
      <c r="D27" s="1">
        <v>5063</v>
      </c>
      <c r="E27" t="s">
        <v>72</v>
      </c>
      <c r="F27" t="s">
        <v>143</v>
      </c>
      <c r="G27" t="s">
        <v>144</v>
      </c>
      <c r="H27" t="s">
        <v>32</v>
      </c>
      <c r="I27" t="s">
        <v>33</v>
      </c>
      <c r="J27" t="s">
        <v>379</v>
      </c>
      <c r="K27" t="s">
        <v>380</v>
      </c>
    </row>
    <row r="28" spans="1:13" x14ac:dyDescent="0.35">
      <c r="A28" t="str">
        <f>VLOOKUP(D28,'[2]EA osa'!A27:F935,6,FALSE)</f>
        <v>Põhitegevuse kulud</v>
      </c>
      <c r="B28" t="s">
        <v>378</v>
      </c>
      <c r="C28">
        <v>212</v>
      </c>
      <c r="D28" s="1">
        <v>50021</v>
      </c>
      <c r="E28" t="s">
        <v>74</v>
      </c>
      <c r="F28" t="s">
        <v>143</v>
      </c>
      <c r="G28" t="s">
        <v>144</v>
      </c>
      <c r="H28" t="s">
        <v>32</v>
      </c>
      <c r="I28" t="s">
        <v>33</v>
      </c>
      <c r="J28" t="s">
        <v>379</v>
      </c>
      <c r="K28" t="s">
        <v>380</v>
      </c>
    </row>
    <row r="29" spans="1:13" x14ac:dyDescent="0.35">
      <c r="A29" t="str">
        <f>VLOOKUP(D29,'[2]EA osa'!A28:F936,6,FALSE)</f>
        <v>Põhitegevuse kulud</v>
      </c>
      <c r="B29" t="s">
        <v>374</v>
      </c>
      <c r="C29">
        <v>5</v>
      </c>
      <c r="D29" s="1">
        <v>5064</v>
      </c>
      <c r="E29" t="s">
        <v>67</v>
      </c>
      <c r="F29" t="s">
        <v>143</v>
      </c>
      <c r="G29" t="s">
        <v>144</v>
      </c>
      <c r="H29" t="s">
        <v>32</v>
      </c>
      <c r="I29" t="s">
        <v>33</v>
      </c>
      <c r="J29" t="s">
        <v>376</v>
      </c>
      <c r="K29" t="s">
        <v>377</v>
      </c>
    </row>
    <row r="30" spans="1:13" x14ac:dyDescent="0.35">
      <c r="A30" t="str">
        <f>VLOOKUP(D30,'[2]EA osa'!A29:F937,6,FALSE)</f>
        <v>Põhitegevuse kulud</v>
      </c>
      <c r="B30" t="s">
        <v>374</v>
      </c>
      <c r="C30">
        <v>220</v>
      </c>
      <c r="D30" s="1">
        <v>5063</v>
      </c>
      <c r="E30" t="s">
        <v>72</v>
      </c>
      <c r="F30" t="s">
        <v>143</v>
      </c>
      <c r="G30" t="s">
        <v>144</v>
      </c>
      <c r="H30" t="s">
        <v>32</v>
      </c>
      <c r="I30" t="s">
        <v>33</v>
      </c>
      <c r="J30" t="s">
        <v>376</v>
      </c>
      <c r="K30" t="s">
        <v>377</v>
      </c>
    </row>
    <row r="31" spans="1:13" x14ac:dyDescent="0.35">
      <c r="A31" t="str">
        <f>VLOOKUP(D31,'[2]EA osa'!A30:F938,6,FALSE)</f>
        <v>Põhitegevuse kulud</v>
      </c>
      <c r="B31" t="s">
        <v>381</v>
      </c>
      <c r="C31">
        <v>665</v>
      </c>
      <c r="D31" s="1">
        <v>50020</v>
      </c>
      <c r="E31" t="s">
        <v>117</v>
      </c>
      <c r="F31" t="s">
        <v>143</v>
      </c>
      <c r="G31" t="s">
        <v>144</v>
      </c>
      <c r="H31" t="s">
        <v>32</v>
      </c>
      <c r="I31" t="s">
        <v>33</v>
      </c>
      <c r="J31" t="s">
        <v>376</v>
      </c>
      <c r="K31" t="s">
        <v>377</v>
      </c>
    </row>
    <row r="32" spans="1:13" x14ac:dyDescent="0.35">
      <c r="A32" t="str">
        <f>VLOOKUP(D32,'[2]EA osa'!A31:F939,6,FALSE)</f>
        <v>Põhitegevuse kulud</v>
      </c>
      <c r="B32" t="s">
        <v>382</v>
      </c>
      <c r="C32">
        <v>1050</v>
      </c>
      <c r="D32" s="1">
        <v>550304</v>
      </c>
      <c r="E32" t="s">
        <v>382</v>
      </c>
      <c r="F32" t="s">
        <v>143</v>
      </c>
      <c r="G32" t="s">
        <v>144</v>
      </c>
      <c r="H32" t="s">
        <v>32</v>
      </c>
      <c r="I32" t="s">
        <v>33</v>
      </c>
      <c r="J32" t="s">
        <v>376</v>
      </c>
      <c r="K32" t="s">
        <v>377</v>
      </c>
    </row>
    <row r="33" spans="1:11" x14ac:dyDescent="0.35">
      <c r="A33" t="str">
        <f>VLOOKUP(D33,'[2]EA osa'!A32:F940,6,FALSE)</f>
        <v>Põhitegevuse kulud</v>
      </c>
      <c r="B33" t="s">
        <v>383</v>
      </c>
      <c r="C33">
        <v>1040</v>
      </c>
      <c r="D33" s="1">
        <v>550301</v>
      </c>
      <c r="E33" t="s">
        <v>383</v>
      </c>
      <c r="F33" t="s">
        <v>143</v>
      </c>
      <c r="G33" t="s">
        <v>144</v>
      </c>
      <c r="H33" t="s">
        <v>32</v>
      </c>
      <c r="I33" t="s">
        <v>33</v>
      </c>
      <c r="J33" t="s">
        <v>376</v>
      </c>
      <c r="K33" t="s">
        <v>377</v>
      </c>
    </row>
    <row r="34" spans="1:11" x14ac:dyDescent="0.35">
      <c r="A34" t="str">
        <f>VLOOKUP(D34,'[2]EA osa'!A33:F941,6,FALSE)</f>
        <v>Põhitegevuse kulud</v>
      </c>
      <c r="B34" t="s">
        <v>384</v>
      </c>
      <c r="C34">
        <v>8722</v>
      </c>
      <c r="D34" s="1">
        <v>450030</v>
      </c>
      <c r="E34" t="s">
        <v>385</v>
      </c>
      <c r="F34" t="s">
        <v>143</v>
      </c>
      <c r="G34" t="s">
        <v>144</v>
      </c>
      <c r="H34" t="s">
        <v>32</v>
      </c>
      <c r="I34" t="s">
        <v>33</v>
      </c>
      <c r="J34" t="s">
        <v>376</v>
      </c>
      <c r="K34" t="s">
        <v>377</v>
      </c>
    </row>
    <row r="35" spans="1:11" hidden="1" x14ac:dyDescent="0.35">
      <c r="A35" t="str">
        <f>VLOOKUP(D35,'[2]EA osa'!A34:F942,6,FALSE)</f>
        <v>Põhitegevuse tulud</v>
      </c>
      <c r="B35" t="s">
        <v>374</v>
      </c>
      <c r="C35">
        <v>12000</v>
      </c>
      <c r="D35" s="1">
        <v>350020</v>
      </c>
      <c r="E35" t="s">
        <v>180</v>
      </c>
      <c r="F35" t="s">
        <v>143</v>
      </c>
      <c r="G35" t="s">
        <v>144</v>
      </c>
      <c r="H35" t="s">
        <v>32</v>
      </c>
      <c r="I35" t="s">
        <v>33</v>
      </c>
      <c r="J35" t="s">
        <v>376</v>
      </c>
      <c r="K35" t="s">
        <v>377</v>
      </c>
    </row>
    <row r="36" spans="1:11" hidden="1" x14ac:dyDescent="0.35">
      <c r="A36" t="str">
        <f>VLOOKUP(D36,'[2]EA osa'!A35:F943,6,FALSE)</f>
        <v>Põhitegevuse tulud</v>
      </c>
      <c r="B36" t="s">
        <v>386</v>
      </c>
      <c r="C36">
        <v>284</v>
      </c>
      <c r="D36" s="1">
        <v>350000</v>
      </c>
      <c r="E36" t="s">
        <v>136</v>
      </c>
      <c r="F36" t="s">
        <v>143</v>
      </c>
      <c r="G36" t="s">
        <v>144</v>
      </c>
      <c r="H36" t="s">
        <v>32</v>
      </c>
      <c r="I36" t="s">
        <v>33</v>
      </c>
      <c r="J36" t="s">
        <v>379</v>
      </c>
      <c r="K36" t="s">
        <v>380</v>
      </c>
    </row>
    <row r="37" spans="1:11" x14ac:dyDescent="0.35">
      <c r="A37" t="str">
        <f>VLOOKUP(D37,'[2]EA osa'!A36:F944,6,FALSE)</f>
        <v>Põhitegevuse kulud</v>
      </c>
      <c r="B37" t="s">
        <v>393</v>
      </c>
      <c r="C37">
        <v>-18</v>
      </c>
      <c r="D37" s="1">
        <v>5064</v>
      </c>
      <c r="E37" t="s">
        <v>67</v>
      </c>
      <c r="F37" t="s">
        <v>77</v>
      </c>
      <c r="G37" t="s">
        <v>78</v>
      </c>
      <c r="H37" t="s">
        <v>32</v>
      </c>
      <c r="I37" t="s">
        <v>33</v>
      </c>
      <c r="J37" t="s">
        <v>394</v>
      </c>
      <c r="K37" t="s">
        <v>395</v>
      </c>
    </row>
    <row r="38" spans="1:11" x14ac:dyDescent="0.35">
      <c r="A38" t="str">
        <f>VLOOKUP(D38,'[2]EA osa'!A37:F945,6,FALSE)</f>
        <v>Põhitegevuse kulud</v>
      </c>
      <c r="B38" t="s">
        <v>396</v>
      </c>
      <c r="C38">
        <v>-728</v>
      </c>
      <c r="D38" s="1">
        <v>5063</v>
      </c>
      <c r="E38" t="s">
        <v>72</v>
      </c>
      <c r="F38" t="s">
        <v>77</v>
      </c>
      <c r="G38" t="s">
        <v>78</v>
      </c>
      <c r="H38" t="s">
        <v>32</v>
      </c>
      <c r="I38" t="s">
        <v>33</v>
      </c>
      <c r="J38" t="s">
        <v>394</v>
      </c>
      <c r="K38" t="s">
        <v>395</v>
      </c>
    </row>
    <row r="39" spans="1:11" x14ac:dyDescent="0.35">
      <c r="A39" t="str">
        <f>VLOOKUP(D39,'[2]EA osa'!A38:F946,6,FALSE)</f>
        <v>Põhitegevuse kulud</v>
      </c>
      <c r="B39" t="s">
        <v>397</v>
      </c>
      <c r="C39">
        <v>-2205</v>
      </c>
      <c r="D39" s="1">
        <v>50020</v>
      </c>
      <c r="E39" t="s">
        <v>117</v>
      </c>
      <c r="F39" t="s">
        <v>77</v>
      </c>
      <c r="G39" t="s">
        <v>78</v>
      </c>
      <c r="H39" t="s">
        <v>32</v>
      </c>
      <c r="I39" t="s">
        <v>33</v>
      </c>
      <c r="J39" t="s">
        <v>394</v>
      </c>
      <c r="K39" t="s">
        <v>395</v>
      </c>
    </row>
    <row r="40" spans="1:11" x14ac:dyDescent="0.35">
      <c r="A40" t="str">
        <f>VLOOKUP(D40,'[2]EA osa'!A39:F947,6,FALSE)</f>
        <v>Põhitegevuse kulud</v>
      </c>
      <c r="B40" t="s">
        <v>401</v>
      </c>
      <c r="C40">
        <v>2000</v>
      </c>
      <c r="D40" s="1">
        <v>550400</v>
      </c>
      <c r="E40" t="s">
        <v>37</v>
      </c>
      <c r="F40" t="s">
        <v>127</v>
      </c>
      <c r="G40" t="s">
        <v>128</v>
      </c>
      <c r="H40" t="s">
        <v>129</v>
      </c>
      <c r="I40" t="s">
        <v>130</v>
      </c>
    </row>
    <row r="41" spans="1:11" hidden="1" x14ac:dyDescent="0.35">
      <c r="A41" t="str">
        <f>VLOOKUP(D41,'[2]EA osa'!A40:F948,6,FALSE)</f>
        <v>Põhitegevuse tulud</v>
      </c>
      <c r="B41" t="s">
        <v>401</v>
      </c>
      <c r="C41">
        <v>2000</v>
      </c>
      <c r="D41" s="1">
        <v>350000</v>
      </c>
      <c r="E41" t="s">
        <v>136</v>
      </c>
      <c r="F41" t="s">
        <v>127</v>
      </c>
      <c r="G41" t="s">
        <v>128</v>
      </c>
      <c r="H41" t="s">
        <v>129</v>
      </c>
      <c r="I41" t="s">
        <v>130</v>
      </c>
    </row>
    <row r="42" spans="1:11" x14ac:dyDescent="0.35">
      <c r="A42" t="str">
        <f>VLOOKUP(D42,'[2]EA osa'!A41:F949,6,FALSE)</f>
        <v>Põhitegevuse kulud</v>
      </c>
      <c r="B42" t="s">
        <v>402</v>
      </c>
      <c r="C42">
        <v>1250</v>
      </c>
      <c r="D42" s="1">
        <v>552520</v>
      </c>
      <c r="E42" t="s">
        <v>76</v>
      </c>
      <c r="F42" t="s">
        <v>127</v>
      </c>
      <c r="G42" t="s">
        <v>128</v>
      </c>
      <c r="H42" t="s">
        <v>129</v>
      </c>
      <c r="I42" t="s">
        <v>130</v>
      </c>
    </row>
    <row r="43" spans="1:11" hidden="1" x14ac:dyDescent="0.35">
      <c r="A43" t="str">
        <f>VLOOKUP(D43,'[2]EA osa'!A42:F950,6,FALSE)</f>
        <v>Põhitegevuse tulud</v>
      </c>
      <c r="B43" t="s">
        <v>402</v>
      </c>
      <c r="C43">
        <v>1250</v>
      </c>
      <c r="D43" s="1">
        <v>350002</v>
      </c>
      <c r="E43" t="s">
        <v>229</v>
      </c>
      <c r="F43" t="s">
        <v>127</v>
      </c>
      <c r="G43" t="s">
        <v>128</v>
      </c>
      <c r="H43" t="s">
        <v>129</v>
      </c>
      <c r="I43" t="s">
        <v>130</v>
      </c>
    </row>
    <row r="44" spans="1:11" x14ac:dyDescent="0.35">
      <c r="A44" t="str">
        <f>VLOOKUP(D44,'[2]EA osa'!A43:F951,6,FALSE)</f>
        <v>Põhitegevuse kulud</v>
      </c>
      <c r="B44" t="s">
        <v>434</v>
      </c>
      <c r="C44">
        <v>4271</v>
      </c>
      <c r="D44" s="1">
        <v>550200</v>
      </c>
      <c r="E44" t="s">
        <v>414</v>
      </c>
      <c r="F44" t="s">
        <v>44</v>
      </c>
      <c r="G44" t="s">
        <v>45</v>
      </c>
      <c r="H44" t="s">
        <v>415</v>
      </c>
      <c r="I44" t="s">
        <v>416</v>
      </c>
      <c r="J44" t="s">
        <v>417</v>
      </c>
      <c r="K44" t="s">
        <v>418</v>
      </c>
    </row>
    <row r="45" spans="1:11" hidden="1" x14ac:dyDescent="0.35">
      <c r="A45" t="str">
        <f>VLOOKUP(D45,'[2]EA osa'!A44:F952,6,FALSE)</f>
        <v>Põhitegevuse tulud</v>
      </c>
      <c r="B45" t="s">
        <v>435</v>
      </c>
      <c r="C45">
        <v>4271</v>
      </c>
      <c r="D45" s="1">
        <v>350000</v>
      </c>
      <c r="E45" t="s">
        <v>136</v>
      </c>
      <c r="F45" t="s">
        <v>44</v>
      </c>
      <c r="G45" t="s">
        <v>45</v>
      </c>
      <c r="H45" t="s">
        <v>415</v>
      </c>
      <c r="I45" t="s">
        <v>416</v>
      </c>
      <c r="J45" t="s">
        <v>417</v>
      </c>
      <c r="K45" t="s">
        <v>418</v>
      </c>
    </row>
    <row r="46" spans="1:11" x14ac:dyDescent="0.35">
      <c r="A46" t="str">
        <f>VLOOKUP(D46,'[2]EA osa'!A45:F953,6,FALSE)</f>
        <v>Põhitegevuse kulud</v>
      </c>
      <c r="B46" t="s">
        <v>437</v>
      </c>
      <c r="C46">
        <v>20000</v>
      </c>
      <c r="D46" s="1">
        <v>550200</v>
      </c>
      <c r="E46" t="s">
        <v>414</v>
      </c>
      <c r="F46" t="s">
        <v>44</v>
      </c>
      <c r="G46" t="s">
        <v>45</v>
      </c>
      <c r="H46" t="s">
        <v>415</v>
      </c>
      <c r="I46" t="s">
        <v>416</v>
      </c>
      <c r="J46" t="s">
        <v>420</v>
      </c>
      <c r="K46" t="s">
        <v>421</v>
      </c>
    </row>
    <row r="47" spans="1:11" hidden="1" x14ac:dyDescent="0.35">
      <c r="A47" t="str">
        <f>VLOOKUP(D47,'[2]EA osa'!A46:F954,6,FALSE)</f>
        <v>Põhitegevuse tulud</v>
      </c>
      <c r="B47" t="s">
        <v>437</v>
      </c>
      <c r="C47">
        <v>20000</v>
      </c>
      <c r="D47" s="1">
        <v>350020</v>
      </c>
      <c r="E47" t="s">
        <v>180</v>
      </c>
      <c r="F47" t="s">
        <v>44</v>
      </c>
      <c r="G47" t="s">
        <v>45</v>
      </c>
      <c r="H47" t="s">
        <v>415</v>
      </c>
      <c r="I47" t="s">
        <v>416</v>
      </c>
      <c r="J47" t="s">
        <v>420</v>
      </c>
      <c r="K47" t="s">
        <v>421</v>
      </c>
    </row>
    <row r="48" spans="1:11" x14ac:dyDescent="0.35">
      <c r="A48" t="str">
        <f>VLOOKUP(D48,'[2]EA osa'!A47:F955,6,FALSE)</f>
        <v>Põhitegevuse kulud</v>
      </c>
      <c r="B48" t="s">
        <v>72</v>
      </c>
      <c r="C48">
        <v>172</v>
      </c>
      <c r="D48" s="1">
        <v>5063</v>
      </c>
      <c r="E48" t="s">
        <v>72</v>
      </c>
      <c r="F48" t="s">
        <v>390</v>
      </c>
      <c r="G48" t="s">
        <v>391</v>
      </c>
      <c r="H48" t="s">
        <v>112</v>
      </c>
      <c r="I48" t="s">
        <v>113</v>
      </c>
    </row>
    <row r="49" spans="1:13" x14ac:dyDescent="0.35">
      <c r="A49" t="str">
        <f>VLOOKUP(D49,'[2]EA osa'!A48:F956,6,FALSE)</f>
        <v>Põhitegevuse kulud</v>
      </c>
      <c r="B49" t="s">
        <v>67</v>
      </c>
      <c r="C49">
        <v>6</v>
      </c>
      <c r="D49" s="1">
        <v>5064</v>
      </c>
      <c r="E49" t="s">
        <v>67</v>
      </c>
      <c r="F49" t="s">
        <v>390</v>
      </c>
      <c r="G49" t="s">
        <v>391</v>
      </c>
      <c r="H49" t="s">
        <v>112</v>
      </c>
      <c r="I49" t="s">
        <v>113</v>
      </c>
    </row>
    <row r="50" spans="1:13" x14ac:dyDescent="0.35">
      <c r="A50" t="str">
        <f>VLOOKUP(D50,'[2]EA osa'!A49:F957,6,FALSE)</f>
        <v>Põhitegevuse kulud</v>
      </c>
      <c r="B50" t="s">
        <v>171</v>
      </c>
      <c r="C50">
        <v>354</v>
      </c>
      <c r="D50" s="1">
        <v>5005</v>
      </c>
      <c r="E50" t="s">
        <v>171</v>
      </c>
      <c r="F50" t="s">
        <v>390</v>
      </c>
      <c r="G50" t="s">
        <v>391</v>
      </c>
      <c r="H50" t="s">
        <v>112</v>
      </c>
      <c r="I50" t="s">
        <v>113</v>
      </c>
    </row>
    <row r="51" spans="1:13" x14ac:dyDescent="0.35">
      <c r="A51" t="str">
        <f>VLOOKUP(D51,'[2]EA osa'!A50:F958,6,FALSE)</f>
        <v>Põhitegevuse kulud</v>
      </c>
      <c r="B51" t="s">
        <v>76</v>
      </c>
      <c r="C51">
        <v>4740</v>
      </c>
      <c r="D51" s="1">
        <v>552520</v>
      </c>
      <c r="E51" t="s">
        <v>76</v>
      </c>
      <c r="F51" t="s">
        <v>390</v>
      </c>
      <c r="G51" t="s">
        <v>391</v>
      </c>
      <c r="H51" t="s">
        <v>112</v>
      </c>
      <c r="I51" t="s">
        <v>113</v>
      </c>
    </row>
    <row r="52" spans="1:13" hidden="1" x14ac:dyDescent="0.35">
      <c r="A52" t="str">
        <f>VLOOKUP(D52,'[2]EA osa'!A51:F959,6,FALSE)</f>
        <v>Põhitegevuse tulud</v>
      </c>
      <c r="B52" t="s">
        <v>229</v>
      </c>
      <c r="C52">
        <v>5272</v>
      </c>
      <c r="D52" s="1">
        <v>350002</v>
      </c>
      <c r="E52" t="s">
        <v>229</v>
      </c>
      <c r="F52" t="s">
        <v>390</v>
      </c>
      <c r="G52" t="s">
        <v>391</v>
      </c>
      <c r="H52" t="s">
        <v>112</v>
      </c>
      <c r="I52" t="s">
        <v>113</v>
      </c>
    </row>
    <row r="53" spans="1:13" x14ac:dyDescent="0.35">
      <c r="A53" t="str">
        <f>VLOOKUP(D53,'[2]EA osa'!A52:F960,6,FALSE)</f>
        <v>Põhitegevuse kulud</v>
      </c>
      <c r="B53" t="s">
        <v>446</v>
      </c>
      <c r="C53">
        <v>18</v>
      </c>
      <c r="D53" s="1">
        <v>5064</v>
      </c>
      <c r="E53" t="s">
        <v>67</v>
      </c>
      <c r="F53" t="s">
        <v>340</v>
      </c>
      <c r="G53" t="s">
        <v>341</v>
      </c>
      <c r="H53" t="s">
        <v>32</v>
      </c>
      <c r="I53" t="s">
        <v>33</v>
      </c>
      <c r="J53" t="s">
        <v>394</v>
      </c>
      <c r="K53" t="s">
        <v>395</v>
      </c>
    </row>
    <row r="54" spans="1:13" x14ac:dyDescent="0.35">
      <c r="A54" t="str">
        <f>VLOOKUP(D54,'[2]EA osa'!A53:F961,6,FALSE)</f>
        <v>Põhitegevuse kulud</v>
      </c>
      <c r="B54" t="s">
        <v>446</v>
      </c>
      <c r="C54">
        <v>728</v>
      </c>
      <c r="D54" s="1">
        <v>5063</v>
      </c>
      <c r="E54" t="s">
        <v>72</v>
      </c>
      <c r="F54" t="s">
        <v>340</v>
      </c>
      <c r="G54" t="s">
        <v>341</v>
      </c>
      <c r="H54" t="s">
        <v>32</v>
      </c>
      <c r="I54" t="s">
        <v>33</v>
      </c>
      <c r="J54" t="s">
        <v>394</v>
      </c>
      <c r="K54" t="s">
        <v>395</v>
      </c>
    </row>
    <row r="55" spans="1:13" x14ac:dyDescent="0.35">
      <c r="A55" t="str">
        <f>VLOOKUP(D55,'[2]EA osa'!A54:F962,6,FALSE)</f>
        <v>Põhitegevuse kulud</v>
      </c>
      <c r="B55" t="s">
        <v>446</v>
      </c>
      <c r="C55">
        <v>2205</v>
      </c>
      <c r="D55" s="1">
        <v>50020</v>
      </c>
      <c r="E55" t="s">
        <v>117</v>
      </c>
      <c r="F55" t="s">
        <v>340</v>
      </c>
      <c r="G55" t="s">
        <v>341</v>
      </c>
      <c r="H55" t="s">
        <v>32</v>
      </c>
      <c r="I55" t="s">
        <v>33</v>
      </c>
      <c r="J55" t="s">
        <v>394</v>
      </c>
      <c r="K55" t="s">
        <v>395</v>
      </c>
    </row>
    <row r="56" spans="1:13" hidden="1" x14ac:dyDescent="0.35">
      <c r="A56" t="str">
        <f>VLOOKUP(D56,'[2]EA osa'!A55:F963,6,FALSE)</f>
        <v>Investeerimistegevuse kulud</v>
      </c>
      <c r="B56" t="s">
        <v>450</v>
      </c>
      <c r="C56">
        <v>-440000</v>
      </c>
      <c r="D56" s="1">
        <v>155910</v>
      </c>
      <c r="E56" t="s">
        <v>55</v>
      </c>
      <c r="F56" t="s">
        <v>258</v>
      </c>
      <c r="G56" t="s">
        <v>259</v>
      </c>
      <c r="H56" t="s">
        <v>183</v>
      </c>
      <c r="I56" t="s">
        <v>184</v>
      </c>
      <c r="J56" t="s">
        <v>451</v>
      </c>
      <c r="K56" t="s">
        <v>452</v>
      </c>
      <c r="L56" t="s">
        <v>123</v>
      </c>
      <c r="M56" t="s">
        <v>124</v>
      </c>
    </row>
    <row r="57" spans="1:13" hidden="1" x14ac:dyDescent="0.35">
      <c r="A57" t="str">
        <f>VLOOKUP(D57,'[2]EA osa'!A56:F964,6,FALSE)</f>
        <v>Investeerimistegevuse tulud</v>
      </c>
      <c r="B57" t="s">
        <v>453</v>
      </c>
      <c r="C57">
        <v>-440000</v>
      </c>
      <c r="D57" s="1">
        <v>35020008</v>
      </c>
      <c r="E57" t="s">
        <v>454</v>
      </c>
      <c r="F57" t="s">
        <v>258</v>
      </c>
      <c r="G57" t="s">
        <v>259</v>
      </c>
      <c r="H57" t="s">
        <v>183</v>
      </c>
      <c r="I57" t="s">
        <v>184</v>
      </c>
      <c r="J57" t="s">
        <v>451</v>
      </c>
      <c r="K57" t="s">
        <v>452</v>
      </c>
    </row>
    <row r="58" spans="1:13" x14ac:dyDescent="0.35">
      <c r="A58" t="str">
        <f>VLOOKUP(D58,'[2]EA osa'!A57:F965,6,FALSE)</f>
        <v>Põhitegevuse kulud</v>
      </c>
      <c r="B58" t="s">
        <v>459</v>
      </c>
      <c r="C58">
        <v>185</v>
      </c>
      <c r="D58" s="1">
        <v>552590</v>
      </c>
      <c r="E58" t="s">
        <v>39</v>
      </c>
      <c r="F58" t="s">
        <v>30</v>
      </c>
      <c r="G58" t="s">
        <v>31</v>
      </c>
      <c r="H58" t="s">
        <v>32</v>
      </c>
      <c r="I58" t="s">
        <v>33</v>
      </c>
    </row>
    <row r="59" spans="1:13" x14ac:dyDescent="0.35">
      <c r="A59" t="str">
        <f>VLOOKUP(D59,'[2]EA osa'!A58:F966,6,FALSE)</f>
        <v>Põhitegevuse kulud</v>
      </c>
      <c r="B59" t="s">
        <v>466</v>
      </c>
      <c r="C59">
        <v>1130</v>
      </c>
      <c r="D59" s="1">
        <v>552590</v>
      </c>
      <c r="E59" t="s">
        <v>39</v>
      </c>
      <c r="F59" t="s">
        <v>30</v>
      </c>
      <c r="G59" t="s">
        <v>31</v>
      </c>
      <c r="H59" t="s">
        <v>32</v>
      </c>
      <c r="I59" t="s">
        <v>33</v>
      </c>
    </row>
    <row r="60" spans="1:13" hidden="1" x14ac:dyDescent="0.35">
      <c r="A60" t="str">
        <f>VLOOKUP(D60,'[2]EA osa'!A59:F967,6,FALSE)</f>
        <v>Põhitegevuse tulud</v>
      </c>
      <c r="B60" t="s">
        <v>467</v>
      </c>
      <c r="C60">
        <v>1130</v>
      </c>
      <c r="D60" s="1">
        <v>352900</v>
      </c>
      <c r="E60" t="s">
        <v>468</v>
      </c>
      <c r="F60" t="s">
        <v>30</v>
      </c>
      <c r="G60" t="s">
        <v>31</v>
      </c>
      <c r="H60" t="s">
        <v>32</v>
      </c>
      <c r="I60" t="s">
        <v>33</v>
      </c>
    </row>
    <row r="61" spans="1:13" x14ac:dyDescent="0.35">
      <c r="A61" t="str">
        <f>VLOOKUP(D61,'[2]EA osa'!A60:F968,6,FALSE)</f>
        <v>Põhitegevuse kulud</v>
      </c>
      <c r="B61" t="s">
        <v>469</v>
      </c>
      <c r="C61">
        <v>26</v>
      </c>
      <c r="D61" s="1">
        <v>5064</v>
      </c>
      <c r="E61" t="s">
        <v>67</v>
      </c>
      <c r="F61" t="s">
        <v>30</v>
      </c>
      <c r="G61" t="s">
        <v>31</v>
      </c>
      <c r="H61" t="s">
        <v>32</v>
      </c>
      <c r="I61" t="s">
        <v>33</v>
      </c>
    </row>
    <row r="62" spans="1:13" x14ac:dyDescent="0.35">
      <c r="A62" t="str">
        <f>VLOOKUP(D62,'[2]EA osa'!A61:F969,6,FALSE)</f>
        <v>Põhitegevuse kulud</v>
      </c>
      <c r="B62" t="s">
        <v>469</v>
      </c>
      <c r="C62">
        <v>1066</v>
      </c>
      <c r="D62" s="1">
        <v>5063</v>
      </c>
      <c r="E62" t="s">
        <v>72</v>
      </c>
      <c r="F62" t="s">
        <v>30</v>
      </c>
      <c r="G62" t="s">
        <v>31</v>
      </c>
      <c r="H62" t="s">
        <v>32</v>
      </c>
      <c r="I62" t="s">
        <v>33</v>
      </c>
    </row>
    <row r="63" spans="1:13" x14ac:dyDescent="0.35">
      <c r="A63" t="str">
        <f>VLOOKUP(D63,'[2]EA osa'!A62:F970,6,FALSE)</f>
        <v>Põhitegevuse kulud</v>
      </c>
      <c r="B63" t="s">
        <v>469</v>
      </c>
      <c r="C63">
        <v>3234</v>
      </c>
      <c r="D63" s="1">
        <v>50021</v>
      </c>
      <c r="E63" t="s">
        <v>74</v>
      </c>
      <c r="F63" t="s">
        <v>30</v>
      </c>
      <c r="G63" t="s">
        <v>31</v>
      </c>
      <c r="H63" t="s">
        <v>32</v>
      </c>
      <c r="I63" t="s">
        <v>33</v>
      </c>
    </row>
    <row r="64" spans="1:13" hidden="1" x14ac:dyDescent="0.35">
      <c r="A64" t="str">
        <f>VLOOKUP(D64,'[2]EA osa'!A63:F971,6,FALSE)</f>
        <v>Põhitegevuse tulud</v>
      </c>
      <c r="B64" t="s">
        <v>469</v>
      </c>
      <c r="C64">
        <v>4326</v>
      </c>
      <c r="D64" s="1">
        <v>350000</v>
      </c>
      <c r="E64" t="s">
        <v>136</v>
      </c>
      <c r="F64" t="s">
        <v>30</v>
      </c>
      <c r="G64" t="s">
        <v>31</v>
      </c>
      <c r="H64" t="s">
        <v>32</v>
      </c>
      <c r="I64" t="s">
        <v>33</v>
      </c>
    </row>
    <row r="65" spans="1:11" x14ac:dyDescent="0.35">
      <c r="A65" t="str">
        <f>VLOOKUP(D65,'[2]EA osa'!A64:F972,6,FALSE)</f>
        <v>Põhitegevuse kulud</v>
      </c>
      <c r="B65" t="s">
        <v>470</v>
      </c>
      <c r="C65">
        <v>1323</v>
      </c>
      <c r="D65" s="1">
        <v>552590</v>
      </c>
      <c r="E65" t="s">
        <v>39</v>
      </c>
      <c r="F65" t="s">
        <v>30</v>
      </c>
      <c r="G65" t="s">
        <v>31</v>
      </c>
      <c r="H65" t="s">
        <v>32</v>
      </c>
      <c r="I65" t="s">
        <v>33</v>
      </c>
    </row>
    <row r="66" spans="1:11" hidden="1" x14ac:dyDescent="0.35">
      <c r="A66" t="str">
        <f>VLOOKUP(D66,'[2]EA osa'!A65:F973,6,FALSE)</f>
        <v>Põhitegevuse tulud</v>
      </c>
      <c r="B66" t="s">
        <v>470</v>
      </c>
      <c r="C66">
        <v>1323</v>
      </c>
      <c r="D66" s="1">
        <v>350000</v>
      </c>
      <c r="E66" t="s">
        <v>136</v>
      </c>
      <c r="F66" t="s">
        <v>30</v>
      </c>
      <c r="G66" t="s">
        <v>31</v>
      </c>
      <c r="H66" t="s">
        <v>32</v>
      </c>
      <c r="I66" t="s">
        <v>33</v>
      </c>
    </row>
    <row r="67" spans="1:11" hidden="1" x14ac:dyDescent="0.35">
      <c r="A67" t="str">
        <f>VLOOKUP(D67,'[2]EA osa'!A66:F974,6,FALSE)</f>
        <v>Põhitegevuse tulud</v>
      </c>
      <c r="B67" t="s">
        <v>459</v>
      </c>
      <c r="C67">
        <v>185</v>
      </c>
      <c r="D67" s="1">
        <v>350000</v>
      </c>
      <c r="E67" t="s">
        <v>136</v>
      </c>
      <c r="F67" t="s">
        <v>30</v>
      </c>
      <c r="G67" t="s">
        <v>31</v>
      </c>
      <c r="H67" t="s">
        <v>32</v>
      </c>
      <c r="I67" t="s">
        <v>33</v>
      </c>
    </row>
    <row r="68" spans="1:11" x14ac:dyDescent="0.35">
      <c r="A68" t="str">
        <f>VLOOKUP(D68,'[2]EA osa'!A67:F975,6,FALSE)</f>
        <v>Põhitegevuse kulud</v>
      </c>
      <c r="B68" t="s">
        <v>477</v>
      </c>
      <c r="C68">
        <v>21</v>
      </c>
      <c r="D68" s="1">
        <v>5064</v>
      </c>
      <c r="E68" t="s">
        <v>67</v>
      </c>
      <c r="F68" t="s">
        <v>30</v>
      </c>
      <c r="G68" t="s">
        <v>31</v>
      </c>
      <c r="H68" t="s">
        <v>32</v>
      </c>
      <c r="I68" t="s">
        <v>33</v>
      </c>
      <c r="J68" t="s">
        <v>478</v>
      </c>
      <c r="K68" t="s">
        <v>479</v>
      </c>
    </row>
    <row r="69" spans="1:11" x14ac:dyDescent="0.35">
      <c r="A69" t="str">
        <f>VLOOKUP(D69,'[2]EA osa'!A68:F976,6,FALSE)</f>
        <v>Põhitegevuse kulud</v>
      </c>
      <c r="B69" t="s">
        <v>477</v>
      </c>
      <c r="C69">
        <v>888</v>
      </c>
      <c r="D69" s="1">
        <v>5063</v>
      </c>
      <c r="E69" t="s">
        <v>72</v>
      </c>
      <c r="F69" t="s">
        <v>30</v>
      </c>
      <c r="G69" t="s">
        <v>31</v>
      </c>
      <c r="H69" t="s">
        <v>32</v>
      </c>
      <c r="I69" t="s">
        <v>33</v>
      </c>
      <c r="J69" t="s">
        <v>478</v>
      </c>
      <c r="K69" t="s">
        <v>479</v>
      </c>
    </row>
    <row r="70" spans="1:11" x14ac:dyDescent="0.35">
      <c r="A70" t="str">
        <f>VLOOKUP(D70,'[2]EA osa'!A69:F977,6,FALSE)</f>
        <v>Põhitegevuse kulud</v>
      </c>
      <c r="B70" t="s">
        <v>477</v>
      </c>
      <c r="C70">
        <v>2691</v>
      </c>
      <c r="D70" s="1">
        <v>50020</v>
      </c>
      <c r="E70" t="s">
        <v>117</v>
      </c>
      <c r="F70" t="s">
        <v>30</v>
      </c>
      <c r="G70" t="s">
        <v>31</v>
      </c>
      <c r="H70" t="s">
        <v>32</v>
      </c>
      <c r="I70" t="s">
        <v>33</v>
      </c>
      <c r="J70" t="s">
        <v>478</v>
      </c>
      <c r="K70" t="s">
        <v>479</v>
      </c>
    </row>
    <row r="71" spans="1:11" hidden="1" x14ac:dyDescent="0.35">
      <c r="A71" t="str">
        <f>VLOOKUP(D71,'[2]EA osa'!A70:F978,6,FALSE)</f>
        <v>Põhitegevuse tulud</v>
      </c>
      <c r="B71" t="s">
        <v>477</v>
      </c>
      <c r="C71">
        <v>3600</v>
      </c>
      <c r="D71" s="1">
        <v>350000</v>
      </c>
      <c r="E71" t="s">
        <v>136</v>
      </c>
      <c r="F71" t="s">
        <v>30</v>
      </c>
      <c r="G71" t="s">
        <v>31</v>
      </c>
      <c r="H71" t="s">
        <v>32</v>
      </c>
      <c r="I71" t="s">
        <v>33</v>
      </c>
      <c r="J71" t="s">
        <v>478</v>
      </c>
      <c r="K71" t="s">
        <v>479</v>
      </c>
    </row>
    <row r="72" spans="1:11" x14ac:dyDescent="0.35">
      <c r="A72" t="str">
        <f>VLOOKUP(D72,'[2]EA osa'!A71:F979,6,FALSE)</f>
        <v>Põhitegevuse kulud</v>
      </c>
      <c r="B72" t="s">
        <v>480</v>
      </c>
      <c r="C72">
        <v>36</v>
      </c>
      <c r="D72" s="1">
        <v>5064</v>
      </c>
      <c r="E72" t="s">
        <v>67</v>
      </c>
      <c r="F72" t="s">
        <v>299</v>
      </c>
      <c r="G72" t="s">
        <v>300</v>
      </c>
      <c r="H72" t="s">
        <v>32</v>
      </c>
      <c r="I72" t="s">
        <v>33</v>
      </c>
      <c r="J72" t="s">
        <v>478</v>
      </c>
      <c r="K72" t="s">
        <v>479</v>
      </c>
    </row>
    <row r="73" spans="1:11" x14ac:dyDescent="0.35">
      <c r="A73" t="str">
        <f>VLOOKUP(D73,'[2]EA osa'!A72:F980,6,FALSE)</f>
        <v>Põhitegevuse kulud</v>
      </c>
      <c r="B73" t="s">
        <v>480</v>
      </c>
      <c r="C73">
        <v>1480</v>
      </c>
      <c r="D73" s="1">
        <v>5063</v>
      </c>
      <c r="E73" t="s">
        <v>72</v>
      </c>
      <c r="F73" t="s">
        <v>299</v>
      </c>
      <c r="G73" t="s">
        <v>300</v>
      </c>
      <c r="H73" t="s">
        <v>32</v>
      </c>
      <c r="I73" t="s">
        <v>33</v>
      </c>
      <c r="J73" t="s">
        <v>478</v>
      </c>
      <c r="K73" t="s">
        <v>479</v>
      </c>
    </row>
    <row r="74" spans="1:11" x14ac:dyDescent="0.35">
      <c r="A74" t="str">
        <f>VLOOKUP(D74,'[2]EA osa'!A73:F981,6,FALSE)</f>
        <v>Põhitegevuse kulud</v>
      </c>
      <c r="B74" t="s">
        <v>480</v>
      </c>
      <c r="C74">
        <v>4484</v>
      </c>
      <c r="D74" s="1">
        <v>50020</v>
      </c>
      <c r="E74" t="s">
        <v>117</v>
      </c>
      <c r="F74" t="s">
        <v>299</v>
      </c>
      <c r="G74" t="s">
        <v>300</v>
      </c>
      <c r="H74" t="s">
        <v>32</v>
      </c>
      <c r="I74" t="s">
        <v>33</v>
      </c>
      <c r="J74" t="s">
        <v>478</v>
      </c>
      <c r="K74" t="s">
        <v>479</v>
      </c>
    </row>
    <row r="75" spans="1:11" hidden="1" x14ac:dyDescent="0.35">
      <c r="A75" t="str">
        <f>VLOOKUP(D75,'[2]EA osa'!A74:F982,6,FALSE)</f>
        <v>Põhitegevuse tulud</v>
      </c>
      <c r="B75" t="s">
        <v>480</v>
      </c>
      <c r="C75">
        <v>6000</v>
      </c>
      <c r="D75" s="1">
        <v>350000</v>
      </c>
      <c r="E75" t="s">
        <v>136</v>
      </c>
      <c r="F75" t="s">
        <v>299</v>
      </c>
      <c r="G75" t="s">
        <v>300</v>
      </c>
      <c r="H75" t="s">
        <v>32</v>
      </c>
      <c r="I75" t="s">
        <v>33</v>
      </c>
      <c r="J75" t="s">
        <v>478</v>
      </c>
      <c r="K75" t="s">
        <v>479</v>
      </c>
    </row>
    <row r="76" spans="1:11" x14ac:dyDescent="0.35">
      <c r="A76" t="str">
        <f>VLOOKUP(D76,'[2]EA osa'!A75:F983,6,FALSE)</f>
        <v>Põhitegevuse kulud</v>
      </c>
      <c r="B76" t="s">
        <v>483</v>
      </c>
      <c r="C76">
        <v>187</v>
      </c>
      <c r="D76" s="1">
        <v>5064</v>
      </c>
      <c r="E76" t="s">
        <v>67</v>
      </c>
      <c r="F76" t="s">
        <v>340</v>
      </c>
      <c r="G76" t="s">
        <v>341</v>
      </c>
      <c r="H76" t="s">
        <v>32</v>
      </c>
      <c r="I76" t="s">
        <v>33</v>
      </c>
      <c r="J76" t="s">
        <v>478</v>
      </c>
      <c r="K76" t="s">
        <v>479</v>
      </c>
    </row>
    <row r="77" spans="1:11" x14ac:dyDescent="0.35">
      <c r="A77" t="str">
        <f>VLOOKUP(D77,'[2]EA osa'!A76:F984,6,FALSE)</f>
        <v>Põhitegevuse kulud</v>
      </c>
      <c r="B77" t="s">
        <v>483</v>
      </c>
      <c r="C77">
        <v>7695</v>
      </c>
      <c r="D77" s="1">
        <v>5063</v>
      </c>
      <c r="E77" t="s">
        <v>72</v>
      </c>
      <c r="F77" t="s">
        <v>340</v>
      </c>
      <c r="G77" t="s">
        <v>341</v>
      </c>
      <c r="H77" t="s">
        <v>32</v>
      </c>
      <c r="I77" t="s">
        <v>33</v>
      </c>
      <c r="J77" t="s">
        <v>478</v>
      </c>
      <c r="K77" t="s">
        <v>479</v>
      </c>
    </row>
    <row r="78" spans="1:11" x14ac:dyDescent="0.35">
      <c r="A78" t="str">
        <f>VLOOKUP(D78,'[2]EA osa'!A77:F985,6,FALSE)</f>
        <v>Põhitegevuse kulud</v>
      </c>
      <c r="B78" t="s">
        <v>483</v>
      </c>
      <c r="C78">
        <v>23318</v>
      </c>
      <c r="D78" s="1">
        <v>50020</v>
      </c>
      <c r="E78" t="s">
        <v>117</v>
      </c>
      <c r="F78" t="s">
        <v>340</v>
      </c>
      <c r="G78" t="s">
        <v>341</v>
      </c>
      <c r="H78" t="s">
        <v>32</v>
      </c>
      <c r="I78" t="s">
        <v>33</v>
      </c>
      <c r="J78" t="s">
        <v>478</v>
      </c>
      <c r="K78" t="s">
        <v>479</v>
      </c>
    </row>
    <row r="79" spans="1:11" hidden="1" x14ac:dyDescent="0.35">
      <c r="A79" t="str">
        <f>VLOOKUP(D79,'[2]EA osa'!A78:F986,6,FALSE)</f>
        <v>Põhitegevuse tulud</v>
      </c>
      <c r="B79" t="s">
        <v>483</v>
      </c>
      <c r="C79">
        <v>31200</v>
      </c>
      <c r="D79" s="1">
        <v>350000</v>
      </c>
      <c r="E79" t="s">
        <v>136</v>
      </c>
      <c r="F79" t="s">
        <v>340</v>
      </c>
      <c r="G79" t="s">
        <v>341</v>
      </c>
      <c r="H79" t="s">
        <v>32</v>
      </c>
      <c r="I79" t="s">
        <v>33</v>
      </c>
      <c r="J79" t="s">
        <v>478</v>
      </c>
      <c r="K79" t="s">
        <v>479</v>
      </c>
    </row>
    <row r="80" spans="1:11" x14ac:dyDescent="0.35">
      <c r="A80" t="str">
        <f>VLOOKUP(D80,'[2]EA osa'!A79:F987,6,FALSE)</f>
        <v>Põhitegevuse kulud</v>
      </c>
      <c r="B80" t="s">
        <v>504</v>
      </c>
      <c r="C80">
        <v>104</v>
      </c>
      <c r="D80" s="1">
        <v>5064</v>
      </c>
      <c r="E80" t="s">
        <v>67</v>
      </c>
      <c r="F80" t="s">
        <v>232</v>
      </c>
      <c r="G80" t="s">
        <v>233</v>
      </c>
      <c r="H80" t="s">
        <v>234</v>
      </c>
      <c r="I80" t="s">
        <v>235</v>
      </c>
      <c r="J80" t="s">
        <v>505</v>
      </c>
      <c r="K80" t="s">
        <v>506</v>
      </c>
    </row>
    <row r="81" spans="1:11" x14ac:dyDescent="0.35">
      <c r="A81" t="str">
        <f>VLOOKUP(D81,'[2]EA osa'!A80:F988,6,FALSE)</f>
        <v>Põhitegevuse kulud</v>
      </c>
      <c r="B81" t="s">
        <v>507</v>
      </c>
      <c r="C81">
        <v>4290</v>
      </c>
      <c r="D81" s="1">
        <v>5063</v>
      </c>
      <c r="E81" t="s">
        <v>72</v>
      </c>
      <c r="F81" t="s">
        <v>232</v>
      </c>
      <c r="G81" t="s">
        <v>233</v>
      </c>
      <c r="H81" t="s">
        <v>234</v>
      </c>
      <c r="I81" t="s">
        <v>235</v>
      </c>
      <c r="J81" t="s">
        <v>505</v>
      </c>
      <c r="K81" t="s">
        <v>506</v>
      </c>
    </row>
    <row r="82" spans="1:11" x14ac:dyDescent="0.35">
      <c r="A82" t="str">
        <f>VLOOKUP(D82,'[2]EA osa'!A81:F989,6,FALSE)</f>
        <v>Põhitegevuse kulud</v>
      </c>
      <c r="B82" t="s">
        <v>508</v>
      </c>
      <c r="C82">
        <v>13000</v>
      </c>
      <c r="D82" s="1">
        <v>50021</v>
      </c>
      <c r="E82" t="s">
        <v>74</v>
      </c>
      <c r="F82" t="s">
        <v>232</v>
      </c>
      <c r="G82" t="s">
        <v>233</v>
      </c>
      <c r="H82" t="s">
        <v>234</v>
      </c>
      <c r="I82" t="s">
        <v>235</v>
      </c>
      <c r="J82" t="s">
        <v>505</v>
      </c>
      <c r="K82" t="s">
        <v>506</v>
      </c>
    </row>
    <row r="83" spans="1:11" x14ac:dyDescent="0.35">
      <c r="A83" t="str">
        <f>VLOOKUP(D83,'[2]EA osa'!A82:F990,6,FALSE)</f>
        <v>Põhitegevuse kulud</v>
      </c>
      <c r="B83" t="s">
        <v>509</v>
      </c>
      <c r="C83">
        <v>7106</v>
      </c>
      <c r="D83" s="1">
        <v>550400</v>
      </c>
      <c r="E83" t="s">
        <v>37</v>
      </c>
      <c r="F83" t="s">
        <v>232</v>
      </c>
      <c r="G83" t="s">
        <v>233</v>
      </c>
      <c r="H83" t="s">
        <v>234</v>
      </c>
      <c r="I83" t="s">
        <v>235</v>
      </c>
      <c r="J83" t="s">
        <v>505</v>
      </c>
      <c r="K83" t="s">
        <v>506</v>
      </c>
    </row>
    <row r="84" spans="1:11" hidden="1" x14ac:dyDescent="0.35">
      <c r="A84" t="str">
        <f>VLOOKUP(D84,'[2]EA osa'!A83:F991,6,FALSE)</f>
        <v>Põhitegevuse tulud</v>
      </c>
      <c r="B84" t="s">
        <v>506</v>
      </c>
      <c r="C84">
        <v>24500</v>
      </c>
      <c r="D84" s="1">
        <v>350000</v>
      </c>
      <c r="E84" t="s">
        <v>136</v>
      </c>
      <c r="F84" t="s">
        <v>232</v>
      </c>
      <c r="G84" t="s">
        <v>233</v>
      </c>
      <c r="H84" t="s">
        <v>234</v>
      </c>
      <c r="I84" t="s">
        <v>235</v>
      </c>
      <c r="J84" t="s">
        <v>505</v>
      </c>
      <c r="K84" t="s">
        <v>506</v>
      </c>
    </row>
    <row r="85" spans="1:11" x14ac:dyDescent="0.35">
      <c r="A85" t="str">
        <f>VLOOKUP(D85,'[2]EA osa'!A84:F992,6,FALSE)</f>
        <v>Põhitegevuse kulud</v>
      </c>
      <c r="B85" t="s">
        <v>513</v>
      </c>
      <c r="C85">
        <v>5220</v>
      </c>
      <c r="D85" s="1">
        <v>550400</v>
      </c>
      <c r="E85" t="s">
        <v>37</v>
      </c>
      <c r="F85" t="s">
        <v>232</v>
      </c>
      <c r="G85" t="s">
        <v>233</v>
      </c>
      <c r="H85" t="s">
        <v>234</v>
      </c>
      <c r="I85" t="s">
        <v>235</v>
      </c>
      <c r="J85" t="s">
        <v>236</v>
      </c>
      <c r="K85" t="s">
        <v>237</v>
      </c>
    </row>
    <row r="86" spans="1:11" hidden="1" x14ac:dyDescent="0.35">
      <c r="A86" t="str">
        <f>VLOOKUP(D86,'[2]EA osa'!A85:F993,6,FALSE)</f>
        <v>Põhitegevuse tulud</v>
      </c>
      <c r="B86" t="s">
        <v>514</v>
      </c>
      <c r="C86">
        <v>5220</v>
      </c>
      <c r="D86" s="1">
        <v>350000</v>
      </c>
      <c r="E86" t="s">
        <v>136</v>
      </c>
      <c r="F86" t="s">
        <v>232</v>
      </c>
      <c r="G86" t="s">
        <v>233</v>
      </c>
      <c r="H86" t="s">
        <v>234</v>
      </c>
      <c r="I86" t="s">
        <v>235</v>
      </c>
      <c r="J86" t="s">
        <v>236</v>
      </c>
      <c r="K86" t="s">
        <v>237</v>
      </c>
    </row>
    <row r="87" spans="1:11" hidden="1" x14ac:dyDescent="0.35">
      <c r="A87" t="str">
        <f>VLOOKUP(D87,'[2]EA osa'!A86:F994,6,FALSE)</f>
        <v>Põhitegevuse tulud</v>
      </c>
      <c r="B87" t="s">
        <v>515</v>
      </c>
      <c r="C87">
        <v>12000</v>
      </c>
      <c r="D87" s="1">
        <v>350000</v>
      </c>
      <c r="E87" t="s">
        <v>136</v>
      </c>
      <c r="F87" t="s">
        <v>232</v>
      </c>
      <c r="G87" t="s">
        <v>233</v>
      </c>
      <c r="H87" t="s">
        <v>234</v>
      </c>
      <c r="I87" t="s">
        <v>235</v>
      </c>
      <c r="J87" t="s">
        <v>236</v>
      </c>
      <c r="K87" t="s">
        <v>237</v>
      </c>
    </row>
    <row r="88" spans="1:11" hidden="1" x14ac:dyDescent="0.35">
      <c r="A88" t="str">
        <f>VLOOKUP(D88,'[2]EA osa'!A87:F995,6,FALSE)</f>
        <v>Põhitegevuse tulud</v>
      </c>
      <c r="B88" t="s">
        <v>515</v>
      </c>
      <c r="C88">
        <v>-12000</v>
      </c>
      <c r="D88" s="1">
        <v>350000</v>
      </c>
      <c r="E88" t="s">
        <v>136</v>
      </c>
      <c r="F88" t="s">
        <v>232</v>
      </c>
      <c r="G88" t="s">
        <v>233</v>
      </c>
      <c r="H88" t="s">
        <v>234</v>
      </c>
      <c r="I88" t="s">
        <v>235</v>
      </c>
    </row>
    <row r="89" spans="1:11" x14ac:dyDescent="0.35">
      <c r="C89">
        <f>SUBTOTAL(9,C3:C88)</f>
        <v>123293</v>
      </c>
    </row>
  </sheetData>
  <autoFilter ref="A2:M88">
    <filterColumn colId="0">
      <filters>
        <filter val="Põhitegevuse kulud"/>
      </filters>
    </filterColumn>
  </autoFilter>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Q265"/>
  <sheetViews>
    <sheetView zoomScale="90" zoomScaleNormal="90" workbookViewId="0">
      <selection activeCell="A22" sqref="A22:XFD22"/>
    </sheetView>
  </sheetViews>
  <sheetFormatPr defaultRowHeight="14.5" x14ac:dyDescent="0.35"/>
  <cols>
    <col min="1" max="1" width="20.54296875" customWidth="1"/>
    <col min="2" max="2" width="104" customWidth="1"/>
    <col min="3" max="3" width="9" customWidth="1"/>
    <col min="7" max="7" width="35.26953125" customWidth="1"/>
    <col min="15" max="15" width="14.7265625" customWidth="1"/>
  </cols>
  <sheetData>
    <row r="1" spans="1:17" x14ac:dyDescent="0.35">
      <c r="B1" t="s">
        <v>2304</v>
      </c>
    </row>
    <row r="2" spans="1:17" x14ac:dyDescent="0.35">
      <c r="A2" t="s">
        <v>2217</v>
      </c>
      <c r="B2" t="s">
        <v>1</v>
      </c>
      <c r="C2" t="s">
        <v>2</v>
      </c>
      <c r="D2" t="s">
        <v>3</v>
      </c>
      <c r="E2" t="s">
        <v>4</v>
      </c>
      <c r="F2" t="s">
        <v>5</v>
      </c>
      <c r="G2" t="s">
        <v>6</v>
      </c>
      <c r="H2" t="s">
        <v>7</v>
      </c>
      <c r="I2" t="s">
        <v>8</v>
      </c>
      <c r="J2" t="s">
        <v>9</v>
      </c>
      <c r="K2" t="s">
        <v>10</v>
      </c>
      <c r="L2" t="s">
        <v>11</v>
      </c>
      <c r="M2" t="s">
        <v>12</v>
      </c>
      <c r="N2" t="s">
        <v>13</v>
      </c>
      <c r="O2" t="s">
        <v>14</v>
      </c>
      <c r="P2" t="s">
        <v>15</v>
      </c>
      <c r="Q2" t="s">
        <v>16</v>
      </c>
    </row>
    <row r="3" spans="1:17" hidden="1" x14ac:dyDescent="0.35">
      <c r="A3" t="str">
        <f>VLOOKUP(D3,'[2]EA osa'!A2:F910,6,FALSE)</f>
        <v>Likviidsete vahendite muutus</v>
      </c>
      <c r="B3" t="s">
        <v>17</v>
      </c>
      <c r="C3">
        <v>-55240</v>
      </c>
      <c r="D3" s="1">
        <v>100100</v>
      </c>
      <c r="E3" t="s">
        <v>17</v>
      </c>
      <c r="F3" t="s">
        <v>18</v>
      </c>
      <c r="G3" t="s">
        <v>19</v>
      </c>
      <c r="H3" t="s">
        <v>20</v>
      </c>
      <c r="I3" t="s">
        <v>21</v>
      </c>
    </row>
    <row r="4" spans="1:17" hidden="1" x14ac:dyDescent="0.35">
      <c r="A4" t="str">
        <f>VLOOKUP(D4,'[2]EA osa'!A3:F911,6,FALSE)</f>
        <v>Investeerimistegevuse kulud</v>
      </c>
      <c r="B4" t="s">
        <v>22</v>
      </c>
      <c r="C4">
        <v>55227</v>
      </c>
      <c r="D4" s="1">
        <v>650100</v>
      </c>
      <c r="E4" t="s">
        <v>23</v>
      </c>
      <c r="F4" t="s">
        <v>18</v>
      </c>
      <c r="G4" t="s">
        <v>19</v>
      </c>
      <c r="H4" t="s">
        <v>24</v>
      </c>
      <c r="I4" t="s">
        <v>25</v>
      </c>
    </row>
    <row r="5" spans="1:17" hidden="1" x14ac:dyDescent="0.35">
      <c r="A5" t="str">
        <f>VLOOKUP(D5,'[2]EA osa'!A4:F912,6,FALSE)</f>
        <v>Finantseerimistegevus</v>
      </c>
      <c r="B5" t="s">
        <v>26</v>
      </c>
      <c r="C5">
        <v>-5000</v>
      </c>
      <c r="D5" s="1">
        <v>2585</v>
      </c>
      <c r="E5" t="s">
        <v>27</v>
      </c>
      <c r="F5" t="s">
        <v>18</v>
      </c>
      <c r="G5" t="s">
        <v>19</v>
      </c>
      <c r="H5" t="s">
        <v>24</v>
      </c>
      <c r="I5" t="s">
        <v>25</v>
      </c>
    </row>
    <row r="6" spans="1:17" hidden="1" x14ac:dyDescent="0.35">
      <c r="A6" t="str">
        <f>VLOOKUP(D6,'[2]EA osa'!A5:F913,6,FALSE)</f>
        <v>Põhitegevuse kulud</v>
      </c>
      <c r="B6" t="s">
        <v>38</v>
      </c>
      <c r="C6">
        <v>1805</v>
      </c>
      <c r="D6" s="1">
        <v>552590</v>
      </c>
      <c r="E6" t="s">
        <v>39</v>
      </c>
      <c r="F6" t="s">
        <v>30</v>
      </c>
      <c r="G6" t="s">
        <v>31</v>
      </c>
      <c r="H6" t="s">
        <v>32</v>
      </c>
      <c r="I6" t="s">
        <v>33</v>
      </c>
    </row>
    <row r="7" spans="1:17" x14ac:dyDescent="0.35">
      <c r="A7" t="str">
        <f>VLOOKUP(D7,'[2]EA osa'!A6:F914,6,FALSE)</f>
        <v>Põhitegevuse tulud</v>
      </c>
      <c r="B7" t="s">
        <v>40</v>
      </c>
      <c r="C7">
        <v>1805</v>
      </c>
      <c r="D7" s="1">
        <v>322090</v>
      </c>
      <c r="E7" t="s">
        <v>41</v>
      </c>
      <c r="F7" t="s">
        <v>30</v>
      </c>
      <c r="G7" t="s">
        <v>31</v>
      </c>
      <c r="H7" t="s">
        <v>32</v>
      </c>
      <c r="I7" t="s">
        <v>33</v>
      </c>
    </row>
    <row r="8" spans="1:17" hidden="1" x14ac:dyDescent="0.35">
      <c r="A8" t="str">
        <f>VLOOKUP(D8,'[2]EA osa'!A7:F915,6,FALSE)</f>
        <v>Põhitegevuse kulud</v>
      </c>
      <c r="B8" t="s">
        <v>42</v>
      </c>
      <c r="C8">
        <v>-10000</v>
      </c>
      <c r="D8" s="1">
        <v>551290</v>
      </c>
      <c r="E8" t="s">
        <v>43</v>
      </c>
      <c r="F8" t="s">
        <v>44</v>
      </c>
      <c r="G8" t="s">
        <v>45</v>
      </c>
      <c r="H8" t="s">
        <v>46</v>
      </c>
      <c r="I8" t="s">
        <v>47</v>
      </c>
      <c r="J8" t="s">
        <v>48</v>
      </c>
      <c r="K8" t="s">
        <v>49</v>
      </c>
      <c r="N8" t="s">
        <v>50</v>
      </c>
      <c r="O8" t="s">
        <v>51</v>
      </c>
    </row>
    <row r="9" spans="1:17" hidden="1" x14ac:dyDescent="0.35">
      <c r="A9" t="str">
        <f>VLOOKUP(D9,'[2]EA osa'!A8:F916,6,FALSE)</f>
        <v>Põhitegevuse kulud</v>
      </c>
      <c r="B9" t="s">
        <v>52</v>
      </c>
      <c r="C9">
        <v>10000</v>
      </c>
      <c r="D9" s="1">
        <v>551500</v>
      </c>
      <c r="E9" t="s">
        <v>53</v>
      </c>
      <c r="F9" t="s">
        <v>44</v>
      </c>
      <c r="G9" t="s">
        <v>45</v>
      </c>
      <c r="H9" t="s">
        <v>20</v>
      </c>
      <c r="I9" t="s">
        <v>21</v>
      </c>
    </row>
    <row r="10" spans="1:17" hidden="1" x14ac:dyDescent="0.35">
      <c r="A10" t="str">
        <f>VLOOKUP(D10,'[2]EA osa'!A9:F917,6,FALSE)</f>
        <v>Investeerimistegevuse kulud</v>
      </c>
      <c r="B10" t="s">
        <v>54</v>
      </c>
      <c r="C10">
        <v>150000</v>
      </c>
      <c r="D10" s="1">
        <v>155910</v>
      </c>
      <c r="E10" t="s">
        <v>55</v>
      </c>
      <c r="F10" t="s">
        <v>44</v>
      </c>
      <c r="G10" t="s">
        <v>45</v>
      </c>
      <c r="H10" t="s">
        <v>56</v>
      </c>
      <c r="I10" t="s">
        <v>57</v>
      </c>
      <c r="N10" t="s">
        <v>58</v>
      </c>
      <c r="O10" t="s">
        <v>59</v>
      </c>
    </row>
    <row r="11" spans="1:17" hidden="1" x14ac:dyDescent="0.35">
      <c r="A11" t="str">
        <f>VLOOKUP(D11,'[2]EA osa'!A10:F918,6,FALSE)</f>
        <v>Investeerimistegevuse kulud</v>
      </c>
      <c r="B11" t="s">
        <v>60</v>
      </c>
      <c r="C11">
        <v>-150000</v>
      </c>
      <c r="D11" s="1">
        <v>155100</v>
      </c>
      <c r="E11" t="s">
        <v>61</v>
      </c>
      <c r="F11" t="s">
        <v>44</v>
      </c>
      <c r="G11" t="s">
        <v>45</v>
      </c>
      <c r="H11" t="s">
        <v>56</v>
      </c>
      <c r="I11" t="s">
        <v>57</v>
      </c>
      <c r="N11" t="s">
        <v>58</v>
      </c>
      <c r="O11" t="s">
        <v>59</v>
      </c>
    </row>
    <row r="12" spans="1:17" x14ac:dyDescent="0.35">
      <c r="A12" t="str">
        <f>VLOOKUP(D12,'[2]EA osa'!A11:F919,6,FALSE)</f>
        <v>Põhitegevuse tulud</v>
      </c>
      <c r="B12" t="s">
        <v>62</v>
      </c>
      <c r="C12">
        <v>5108</v>
      </c>
      <c r="D12" s="1">
        <v>388890</v>
      </c>
      <c r="E12" t="s">
        <v>63</v>
      </c>
      <c r="F12" t="s">
        <v>44</v>
      </c>
      <c r="G12" t="s">
        <v>45</v>
      </c>
      <c r="H12" t="s">
        <v>64</v>
      </c>
      <c r="I12" t="s">
        <v>65</v>
      </c>
    </row>
    <row r="13" spans="1:17" hidden="1" x14ac:dyDescent="0.35">
      <c r="A13" t="str">
        <f>VLOOKUP(D13,'[2]EA osa'!A12:F920,6,FALSE)</f>
        <v>Põhitegevuse kulud</v>
      </c>
      <c r="B13" t="s">
        <v>66</v>
      </c>
      <c r="C13">
        <v>1</v>
      </c>
      <c r="D13" s="1">
        <v>5064</v>
      </c>
      <c r="E13" t="s">
        <v>67</v>
      </c>
      <c r="F13" t="s">
        <v>68</v>
      </c>
      <c r="G13" t="s">
        <v>69</v>
      </c>
      <c r="H13" t="s">
        <v>70</v>
      </c>
      <c r="I13" t="s">
        <v>71</v>
      </c>
    </row>
    <row r="14" spans="1:17" hidden="1" x14ac:dyDescent="0.35">
      <c r="A14" t="str">
        <f>VLOOKUP(D14,'[2]EA osa'!A13:F921,6,FALSE)</f>
        <v>Põhitegevuse kulud</v>
      </c>
      <c r="B14" t="s">
        <v>66</v>
      </c>
      <c r="C14">
        <v>24</v>
      </c>
      <c r="D14" s="1">
        <v>5063</v>
      </c>
      <c r="E14" t="s">
        <v>72</v>
      </c>
      <c r="F14" t="s">
        <v>68</v>
      </c>
      <c r="G14" t="s">
        <v>69</v>
      </c>
      <c r="H14" t="s">
        <v>70</v>
      </c>
      <c r="I14" t="s">
        <v>71</v>
      </c>
    </row>
    <row r="15" spans="1:17" hidden="1" x14ac:dyDescent="0.35">
      <c r="A15" t="str">
        <f>VLOOKUP(D15,'[2]EA osa'!A14:F922,6,FALSE)</f>
        <v>Põhitegevuse kulud</v>
      </c>
      <c r="B15" t="s">
        <v>73</v>
      </c>
      <c r="C15">
        <v>72</v>
      </c>
      <c r="D15" s="1">
        <v>50021</v>
      </c>
      <c r="E15" t="s">
        <v>74</v>
      </c>
      <c r="F15" t="s">
        <v>68</v>
      </c>
      <c r="G15" t="s">
        <v>69</v>
      </c>
      <c r="H15" t="s">
        <v>70</v>
      </c>
      <c r="I15" t="s">
        <v>71</v>
      </c>
    </row>
    <row r="16" spans="1:17" hidden="1" x14ac:dyDescent="0.35">
      <c r="A16" t="str">
        <f>VLOOKUP(D16,'[2]EA osa'!A15:F923,6,FALSE)</f>
        <v>Põhitegevuse kulud</v>
      </c>
      <c r="B16" t="s">
        <v>75</v>
      </c>
      <c r="C16">
        <v>-3000</v>
      </c>
      <c r="D16" s="1">
        <v>552520</v>
      </c>
      <c r="E16" t="s">
        <v>76</v>
      </c>
      <c r="F16" t="s">
        <v>77</v>
      </c>
      <c r="G16" t="s">
        <v>78</v>
      </c>
      <c r="H16" t="s">
        <v>79</v>
      </c>
      <c r="I16" t="s">
        <v>80</v>
      </c>
      <c r="N16" t="s">
        <v>81</v>
      </c>
      <c r="O16" t="s">
        <v>82</v>
      </c>
    </row>
    <row r="17" spans="1:15" hidden="1" x14ac:dyDescent="0.35">
      <c r="A17" t="str">
        <f>VLOOKUP(D17,'[2]EA osa'!A16:F924,6,FALSE)</f>
        <v>Investeerimistegevuse kulud</v>
      </c>
      <c r="B17" t="s">
        <v>83</v>
      </c>
      <c r="C17">
        <v>10000</v>
      </c>
      <c r="D17" s="1">
        <v>155910</v>
      </c>
      <c r="E17" t="s">
        <v>55</v>
      </c>
      <c r="F17" t="s">
        <v>44</v>
      </c>
      <c r="G17" t="s">
        <v>45</v>
      </c>
      <c r="H17" t="s">
        <v>84</v>
      </c>
      <c r="I17" t="s">
        <v>85</v>
      </c>
      <c r="N17" t="s">
        <v>86</v>
      </c>
      <c r="O17" t="s">
        <v>87</v>
      </c>
    </row>
    <row r="18" spans="1:15" hidden="1" x14ac:dyDescent="0.35">
      <c r="A18" t="str">
        <f>VLOOKUP(D18,'[2]EA osa'!A17:F925,6,FALSE)</f>
        <v>Põhitegevuse kulud</v>
      </c>
      <c r="B18" t="s">
        <v>88</v>
      </c>
      <c r="C18">
        <v>-30000</v>
      </c>
      <c r="D18" s="1">
        <v>551290</v>
      </c>
      <c r="E18" t="s">
        <v>43</v>
      </c>
      <c r="F18" t="s">
        <v>44</v>
      </c>
      <c r="G18" t="s">
        <v>45</v>
      </c>
      <c r="H18" t="s">
        <v>46</v>
      </c>
      <c r="I18" t="s">
        <v>47</v>
      </c>
      <c r="J18" t="s">
        <v>48</v>
      </c>
      <c r="K18" t="s">
        <v>49</v>
      </c>
      <c r="N18" t="s">
        <v>50</v>
      </c>
      <c r="O18" t="s">
        <v>51</v>
      </c>
    </row>
    <row r="19" spans="1:15" hidden="1" x14ac:dyDescent="0.35">
      <c r="A19" t="str">
        <f>VLOOKUP(D19,'[2]EA osa'!A18:F926,6,FALSE)</f>
        <v>Investeerimistegevuse kulud</v>
      </c>
      <c r="B19" t="s">
        <v>89</v>
      </c>
      <c r="C19">
        <v>20000</v>
      </c>
      <c r="D19" s="1">
        <v>155106</v>
      </c>
      <c r="E19" t="s">
        <v>90</v>
      </c>
      <c r="F19" t="s">
        <v>44</v>
      </c>
      <c r="G19" t="s">
        <v>45</v>
      </c>
      <c r="H19" t="s">
        <v>84</v>
      </c>
      <c r="I19" t="s">
        <v>85</v>
      </c>
      <c r="N19" t="s">
        <v>91</v>
      </c>
      <c r="O19" t="s">
        <v>92</v>
      </c>
    </row>
    <row r="20" spans="1:15" hidden="1" x14ac:dyDescent="0.35">
      <c r="A20" t="str">
        <f>VLOOKUP(D20,'[2]EA osa'!A19:F927,6,FALSE)</f>
        <v>Investeerimistegevuse kulud</v>
      </c>
      <c r="B20" t="s">
        <v>93</v>
      </c>
      <c r="C20">
        <v>15000</v>
      </c>
      <c r="D20" s="1">
        <v>155910</v>
      </c>
      <c r="E20" t="s">
        <v>55</v>
      </c>
      <c r="F20" t="s">
        <v>44</v>
      </c>
      <c r="G20" t="s">
        <v>45</v>
      </c>
      <c r="H20" t="s">
        <v>84</v>
      </c>
      <c r="I20" t="s">
        <v>85</v>
      </c>
      <c r="N20" t="s">
        <v>94</v>
      </c>
      <c r="O20" t="s">
        <v>95</v>
      </c>
    </row>
    <row r="21" spans="1:15" hidden="1" x14ac:dyDescent="0.35">
      <c r="A21" t="str">
        <f>VLOOKUP(D21,'[2]EA osa'!A20:F928,6,FALSE)</f>
        <v>Investeerimistegevuse kulud</v>
      </c>
      <c r="B21" t="s">
        <v>96</v>
      </c>
      <c r="C21">
        <v>15000</v>
      </c>
      <c r="D21" s="1">
        <v>155109</v>
      </c>
      <c r="E21" t="s">
        <v>97</v>
      </c>
      <c r="F21" t="s">
        <v>44</v>
      </c>
      <c r="G21" t="s">
        <v>45</v>
      </c>
      <c r="H21" t="s">
        <v>84</v>
      </c>
      <c r="I21" t="s">
        <v>85</v>
      </c>
      <c r="N21" t="s">
        <v>98</v>
      </c>
      <c r="O21" t="s">
        <v>99</v>
      </c>
    </row>
    <row r="22" spans="1:15" hidden="1" x14ac:dyDescent="0.35">
      <c r="A22" t="str">
        <f>VLOOKUP(D22,'[2]EA osa'!A21:F929,6,FALSE)</f>
        <v>Investeerimistegevuse kulud</v>
      </c>
      <c r="B22" t="s">
        <v>100</v>
      </c>
      <c r="C22">
        <v>-50000</v>
      </c>
      <c r="D22" s="1">
        <v>155106</v>
      </c>
      <c r="E22" t="s">
        <v>90</v>
      </c>
      <c r="F22" t="s">
        <v>44</v>
      </c>
      <c r="G22" t="s">
        <v>45</v>
      </c>
      <c r="H22" t="s">
        <v>84</v>
      </c>
      <c r="I22" t="s">
        <v>85</v>
      </c>
      <c r="N22" t="s">
        <v>98</v>
      </c>
      <c r="O22" t="s">
        <v>99</v>
      </c>
    </row>
    <row r="23" spans="1:15" hidden="1" x14ac:dyDescent="0.35">
      <c r="A23" t="str">
        <f>VLOOKUP(D23,'[2]EA osa'!A22:F930,6,FALSE)</f>
        <v>Investeerimistegevuse kulud</v>
      </c>
      <c r="B23" t="s">
        <v>101</v>
      </c>
      <c r="C23">
        <v>214286</v>
      </c>
      <c r="D23" s="1">
        <v>155910</v>
      </c>
      <c r="E23" t="s">
        <v>55</v>
      </c>
      <c r="F23" t="s">
        <v>44</v>
      </c>
      <c r="G23" t="s">
        <v>45</v>
      </c>
      <c r="H23" t="s">
        <v>84</v>
      </c>
      <c r="I23" t="s">
        <v>85</v>
      </c>
      <c r="L23" t="s">
        <v>102</v>
      </c>
      <c r="M23" t="s">
        <v>103</v>
      </c>
    </row>
    <row r="24" spans="1:15" hidden="1" x14ac:dyDescent="0.35">
      <c r="A24" t="str">
        <f>VLOOKUP(D24,'[2]EA osa'!A23:F931,6,FALSE)</f>
        <v>Investeerimistegevuse kulud</v>
      </c>
      <c r="B24" t="s">
        <v>104</v>
      </c>
      <c r="C24">
        <v>-214286</v>
      </c>
      <c r="D24" s="1">
        <v>155109</v>
      </c>
      <c r="E24" t="s">
        <v>97</v>
      </c>
      <c r="F24" t="s">
        <v>44</v>
      </c>
      <c r="G24" t="s">
        <v>45</v>
      </c>
      <c r="H24" t="s">
        <v>84</v>
      </c>
      <c r="I24" t="s">
        <v>85</v>
      </c>
      <c r="N24" t="s">
        <v>91</v>
      </c>
      <c r="O24" t="s">
        <v>92</v>
      </c>
    </row>
    <row r="25" spans="1:15" hidden="1" x14ac:dyDescent="0.35">
      <c r="A25" t="str">
        <f>VLOOKUP(D25,'[2]EA osa'!A24:F932,6,FALSE)</f>
        <v>Põhitegevuse kulud</v>
      </c>
      <c r="B25" t="s">
        <v>105</v>
      </c>
      <c r="C25">
        <v>30000</v>
      </c>
      <c r="D25" s="1">
        <v>551106</v>
      </c>
      <c r="E25" t="s">
        <v>106</v>
      </c>
      <c r="F25" t="s">
        <v>44</v>
      </c>
      <c r="G25" t="s">
        <v>45</v>
      </c>
      <c r="H25" t="s">
        <v>20</v>
      </c>
      <c r="I25" t="s">
        <v>21</v>
      </c>
      <c r="J25" t="s">
        <v>107</v>
      </c>
      <c r="K25" t="s">
        <v>108</v>
      </c>
    </row>
    <row r="26" spans="1:15" hidden="1" x14ac:dyDescent="0.35">
      <c r="A26" t="str">
        <f>VLOOKUP(D26,'[2]EA osa'!A25:F933,6,FALSE)</f>
        <v>Põhitegevuse kulud</v>
      </c>
      <c r="B26" t="s">
        <v>109</v>
      </c>
      <c r="C26">
        <v>3000</v>
      </c>
      <c r="D26" s="1">
        <v>552520</v>
      </c>
      <c r="E26" t="s">
        <v>76</v>
      </c>
      <c r="F26" t="s">
        <v>110</v>
      </c>
      <c r="G26" t="s">
        <v>111</v>
      </c>
      <c r="H26" t="s">
        <v>112</v>
      </c>
      <c r="I26" t="s">
        <v>113</v>
      </c>
    </row>
    <row r="27" spans="1:15" hidden="1" x14ac:dyDescent="0.35">
      <c r="A27" t="str">
        <f>VLOOKUP(D27,'[2]EA osa'!A26:F934,6,FALSE)</f>
        <v>Põhitegevuse kulud</v>
      </c>
      <c r="B27" t="s">
        <v>114</v>
      </c>
      <c r="C27">
        <v>3</v>
      </c>
      <c r="D27" s="1">
        <v>5064</v>
      </c>
      <c r="E27" t="s">
        <v>67</v>
      </c>
      <c r="F27" t="s">
        <v>115</v>
      </c>
      <c r="G27" t="s">
        <v>116</v>
      </c>
      <c r="H27" t="s">
        <v>70</v>
      </c>
      <c r="I27" t="s">
        <v>71</v>
      </c>
    </row>
    <row r="28" spans="1:15" hidden="1" x14ac:dyDescent="0.35">
      <c r="A28" t="str">
        <f>VLOOKUP(D28,'[2]EA osa'!A27:F935,6,FALSE)</f>
        <v>Põhitegevuse kulud</v>
      </c>
      <c r="B28" t="s">
        <v>114</v>
      </c>
      <c r="C28">
        <v>133</v>
      </c>
      <c r="D28" s="1">
        <v>5063</v>
      </c>
      <c r="E28" t="s">
        <v>72</v>
      </c>
      <c r="F28" t="s">
        <v>115</v>
      </c>
      <c r="G28" t="s">
        <v>116</v>
      </c>
      <c r="H28" t="s">
        <v>70</v>
      </c>
      <c r="I28" t="s">
        <v>71</v>
      </c>
    </row>
    <row r="29" spans="1:15" hidden="1" x14ac:dyDescent="0.35">
      <c r="A29" t="str">
        <f>VLOOKUP(D29,'[2]EA osa'!A28:F936,6,FALSE)</f>
        <v>Põhitegevuse kulud</v>
      </c>
      <c r="B29" t="s">
        <v>114</v>
      </c>
      <c r="C29">
        <v>404</v>
      </c>
      <c r="D29" s="1">
        <v>50020</v>
      </c>
      <c r="E29" t="s">
        <v>117</v>
      </c>
      <c r="F29" t="s">
        <v>115</v>
      </c>
      <c r="G29" t="s">
        <v>116</v>
      </c>
      <c r="H29" t="s">
        <v>70</v>
      </c>
      <c r="I29" t="s">
        <v>71</v>
      </c>
    </row>
    <row r="30" spans="1:15" x14ac:dyDescent="0.35">
      <c r="A30" t="str">
        <f>VLOOKUP(D30,'[2]EA osa'!A29:F937,6,FALSE)</f>
        <v>Põhitegevuse tulud</v>
      </c>
      <c r="B30" t="s">
        <v>114</v>
      </c>
      <c r="C30">
        <v>540</v>
      </c>
      <c r="D30" s="1">
        <v>322090</v>
      </c>
      <c r="E30" t="s">
        <v>41</v>
      </c>
      <c r="F30" t="s">
        <v>115</v>
      </c>
      <c r="G30" t="s">
        <v>116</v>
      </c>
      <c r="H30" t="s">
        <v>70</v>
      </c>
      <c r="I30" t="s">
        <v>71</v>
      </c>
    </row>
    <row r="31" spans="1:15" hidden="1" x14ac:dyDescent="0.35">
      <c r="A31" t="str">
        <f>VLOOKUP(D31,'[2]EA osa'!A30:F938,6,FALSE)</f>
        <v>Põhitegevuse kulud</v>
      </c>
      <c r="B31" t="s">
        <v>118</v>
      </c>
      <c r="C31">
        <v>3</v>
      </c>
      <c r="D31" s="1">
        <v>5064</v>
      </c>
      <c r="E31" t="s">
        <v>67</v>
      </c>
      <c r="F31" t="s">
        <v>115</v>
      </c>
      <c r="G31" t="s">
        <v>116</v>
      </c>
      <c r="H31" t="s">
        <v>70</v>
      </c>
      <c r="I31" t="s">
        <v>71</v>
      </c>
    </row>
    <row r="32" spans="1:15" hidden="1" x14ac:dyDescent="0.35">
      <c r="A32" t="str">
        <f>VLOOKUP(D32,'[2]EA osa'!A31:F939,6,FALSE)</f>
        <v>Põhitegevuse kulud</v>
      </c>
      <c r="B32" t="s">
        <v>118</v>
      </c>
      <c r="C32">
        <v>119</v>
      </c>
      <c r="D32" s="1">
        <v>5063</v>
      </c>
      <c r="E32" t="s">
        <v>72</v>
      </c>
      <c r="F32" t="s">
        <v>115</v>
      </c>
      <c r="G32" t="s">
        <v>116</v>
      </c>
      <c r="H32" t="s">
        <v>70</v>
      </c>
      <c r="I32" t="s">
        <v>71</v>
      </c>
    </row>
    <row r="33" spans="1:15" hidden="1" x14ac:dyDescent="0.35">
      <c r="A33" t="str">
        <f>VLOOKUP(D33,'[2]EA osa'!A32:F940,6,FALSE)</f>
        <v>Põhitegevuse kulud</v>
      </c>
      <c r="B33" t="s">
        <v>118</v>
      </c>
      <c r="C33">
        <v>360</v>
      </c>
      <c r="D33" s="1">
        <v>50021</v>
      </c>
      <c r="E33" t="s">
        <v>74</v>
      </c>
      <c r="F33" t="s">
        <v>115</v>
      </c>
      <c r="G33" t="s">
        <v>116</v>
      </c>
      <c r="H33" t="s">
        <v>70</v>
      </c>
      <c r="I33" t="s">
        <v>71</v>
      </c>
    </row>
    <row r="34" spans="1:15" hidden="1" x14ac:dyDescent="0.35">
      <c r="A34" t="str">
        <f>VLOOKUP(D34,'[2]EA osa'!A33:F941,6,FALSE)</f>
        <v>Investeerimistegevuse kulud</v>
      </c>
      <c r="B34" t="s">
        <v>119</v>
      </c>
      <c r="C34">
        <v>1000000</v>
      </c>
      <c r="D34" s="1">
        <v>155910</v>
      </c>
      <c r="E34" t="s">
        <v>55</v>
      </c>
      <c r="F34" t="s">
        <v>44</v>
      </c>
      <c r="G34" t="s">
        <v>45</v>
      </c>
      <c r="H34" t="s">
        <v>84</v>
      </c>
      <c r="I34" t="s">
        <v>85</v>
      </c>
      <c r="N34" t="s">
        <v>120</v>
      </c>
      <c r="O34" t="s">
        <v>121</v>
      </c>
    </row>
    <row r="35" spans="1:15" hidden="1" x14ac:dyDescent="0.35">
      <c r="A35" t="str">
        <f>VLOOKUP(D35,'[2]EA osa'!A34:F942,6,FALSE)</f>
        <v>Investeerimistegevuse kulud</v>
      </c>
      <c r="B35" t="s">
        <v>122</v>
      </c>
      <c r="C35">
        <v>-1000000</v>
      </c>
      <c r="D35" s="1">
        <v>155109</v>
      </c>
      <c r="E35" t="s">
        <v>97</v>
      </c>
      <c r="F35" t="s">
        <v>44</v>
      </c>
      <c r="G35" t="s">
        <v>45</v>
      </c>
      <c r="H35" t="s">
        <v>84</v>
      </c>
      <c r="I35" t="s">
        <v>85</v>
      </c>
      <c r="N35" t="s">
        <v>123</v>
      </c>
      <c r="O35" t="s">
        <v>124</v>
      </c>
    </row>
    <row r="36" spans="1:15" hidden="1" x14ac:dyDescent="0.35">
      <c r="A36" t="str">
        <f>VLOOKUP(D36,'[2]EA osa'!A35:F943,6,FALSE)</f>
        <v>Põhitegevuse kulud</v>
      </c>
      <c r="B36" t="s">
        <v>140</v>
      </c>
      <c r="C36">
        <v>5108</v>
      </c>
      <c r="D36" s="1">
        <v>608010</v>
      </c>
      <c r="E36" t="s">
        <v>141</v>
      </c>
      <c r="F36" t="s">
        <v>44</v>
      </c>
      <c r="G36" t="s">
        <v>45</v>
      </c>
      <c r="H36" t="s">
        <v>64</v>
      </c>
      <c r="I36" t="s">
        <v>65</v>
      </c>
      <c r="N36" t="s">
        <v>50</v>
      </c>
      <c r="O36" t="s">
        <v>51</v>
      </c>
    </row>
    <row r="37" spans="1:15" hidden="1" x14ac:dyDescent="0.35">
      <c r="A37" t="str">
        <f>VLOOKUP(D37,'[2]EA osa'!A36:F944,6,FALSE)</f>
        <v>Põhitegevuse kulud</v>
      </c>
      <c r="B37" t="s">
        <v>142</v>
      </c>
      <c r="C37">
        <v>1</v>
      </c>
      <c r="D37" s="1">
        <v>5064</v>
      </c>
      <c r="E37" t="s">
        <v>67</v>
      </c>
      <c r="F37" t="s">
        <v>143</v>
      </c>
      <c r="G37" t="s">
        <v>144</v>
      </c>
      <c r="H37" t="s">
        <v>32</v>
      </c>
      <c r="I37" t="s">
        <v>33</v>
      </c>
    </row>
    <row r="38" spans="1:15" hidden="1" x14ac:dyDescent="0.35">
      <c r="A38" t="str">
        <f>VLOOKUP(D38,'[2]EA osa'!A37:F945,6,FALSE)</f>
        <v>Põhitegevuse kulud</v>
      </c>
      <c r="B38" t="s">
        <v>145</v>
      </c>
      <c r="C38">
        <v>48</v>
      </c>
      <c r="D38" s="1">
        <v>5063</v>
      </c>
      <c r="E38" t="s">
        <v>72</v>
      </c>
      <c r="F38" t="s">
        <v>143</v>
      </c>
      <c r="G38" t="s">
        <v>144</v>
      </c>
      <c r="H38" t="s">
        <v>32</v>
      </c>
      <c r="I38" t="s">
        <v>33</v>
      </c>
    </row>
    <row r="39" spans="1:15" hidden="1" x14ac:dyDescent="0.35">
      <c r="A39" t="str">
        <f>VLOOKUP(D39,'[2]EA osa'!A38:F946,6,FALSE)</f>
        <v>Põhitegevuse kulud</v>
      </c>
      <c r="B39" t="s">
        <v>142</v>
      </c>
      <c r="C39">
        <v>144</v>
      </c>
      <c r="D39" s="1">
        <v>50021</v>
      </c>
      <c r="E39" t="s">
        <v>74</v>
      </c>
      <c r="F39" t="s">
        <v>143</v>
      </c>
      <c r="G39" t="s">
        <v>144</v>
      </c>
      <c r="H39" t="s">
        <v>32</v>
      </c>
      <c r="I39" t="s">
        <v>33</v>
      </c>
    </row>
    <row r="40" spans="1:15" hidden="1" x14ac:dyDescent="0.35">
      <c r="A40" t="str">
        <f>VLOOKUP(D40,'[2]EA osa'!A39:F947,6,FALSE)</f>
        <v>Põhitegevuse kulud</v>
      </c>
      <c r="B40" t="s">
        <v>67</v>
      </c>
      <c r="C40">
        <v>1</v>
      </c>
      <c r="D40" s="1">
        <v>5064</v>
      </c>
      <c r="E40" t="s">
        <v>67</v>
      </c>
      <c r="F40" t="s">
        <v>146</v>
      </c>
      <c r="G40" t="s">
        <v>147</v>
      </c>
      <c r="H40" t="s">
        <v>148</v>
      </c>
      <c r="I40" t="s">
        <v>149</v>
      </c>
    </row>
    <row r="41" spans="1:15" hidden="1" x14ac:dyDescent="0.35">
      <c r="A41" t="str">
        <f>VLOOKUP(D41,'[2]EA osa'!A40:F948,6,FALSE)</f>
        <v>Põhitegevuse kulud</v>
      </c>
      <c r="B41" t="s">
        <v>72</v>
      </c>
      <c r="C41">
        <v>24</v>
      </c>
      <c r="D41" s="1">
        <v>5063</v>
      </c>
      <c r="E41" t="s">
        <v>72</v>
      </c>
      <c r="F41" t="s">
        <v>146</v>
      </c>
      <c r="G41" t="s">
        <v>147</v>
      </c>
      <c r="H41" t="s">
        <v>148</v>
      </c>
      <c r="I41" t="s">
        <v>149</v>
      </c>
    </row>
    <row r="42" spans="1:15" hidden="1" x14ac:dyDescent="0.35">
      <c r="A42" t="str">
        <f>VLOOKUP(D42,'[2]EA osa'!A41:F949,6,FALSE)</f>
        <v>Põhitegevuse kulud</v>
      </c>
      <c r="B42" t="s">
        <v>74</v>
      </c>
      <c r="C42">
        <v>72</v>
      </c>
      <c r="D42" s="1">
        <v>50021</v>
      </c>
      <c r="E42" t="s">
        <v>74</v>
      </c>
      <c r="F42" t="s">
        <v>146</v>
      </c>
      <c r="G42" t="s">
        <v>147</v>
      </c>
      <c r="H42" t="s">
        <v>148</v>
      </c>
      <c r="I42" t="s">
        <v>149</v>
      </c>
    </row>
    <row r="43" spans="1:15" hidden="1" x14ac:dyDescent="0.35">
      <c r="A43" t="str">
        <f>VLOOKUP(D43,'[2]EA osa'!A42:F950,6,FALSE)</f>
        <v>Põhitegevuse kulud</v>
      </c>
      <c r="B43" t="s">
        <v>150</v>
      </c>
      <c r="C43">
        <v>-200</v>
      </c>
      <c r="D43" s="1">
        <v>552490</v>
      </c>
      <c r="E43" t="s">
        <v>151</v>
      </c>
      <c r="F43" t="s">
        <v>77</v>
      </c>
      <c r="G43" t="s">
        <v>78</v>
      </c>
      <c r="H43" t="s">
        <v>152</v>
      </c>
      <c r="I43" t="s">
        <v>153</v>
      </c>
      <c r="N43" t="s">
        <v>154</v>
      </c>
      <c r="O43" t="s">
        <v>155</v>
      </c>
    </row>
    <row r="44" spans="1:15" hidden="1" x14ac:dyDescent="0.35">
      <c r="A44" t="str">
        <f>VLOOKUP(D44,'[2]EA osa'!A43:F951,6,FALSE)</f>
        <v>Põhitegevuse kulud</v>
      </c>
      <c r="B44" t="s">
        <v>156</v>
      </c>
      <c r="C44">
        <v>54000</v>
      </c>
      <c r="D44" s="1">
        <v>452100</v>
      </c>
      <c r="E44" t="s">
        <v>157</v>
      </c>
      <c r="F44" t="s">
        <v>77</v>
      </c>
      <c r="G44" t="s">
        <v>78</v>
      </c>
      <c r="H44" t="s">
        <v>158</v>
      </c>
      <c r="I44" t="s">
        <v>159</v>
      </c>
      <c r="N44" t="s">
        <v>160</v>
      </c>
      <c r="O44" t="s">
        <v>161</v>
      </c>
    </row>
    <row r="45" spans="1:15" hidden="1" x14ac:dyDescent="0.35">
      <c r="A45" t="str">
        <f>VLOOKUP(D45,'[2]EA osa'!A44:F952,6,FALSE)</f>
        <v>Põhitegevuse kulud</v>
      </c>
      <c r="B45" t="s">
        <v>156</v>
      </c>
      <c r="C45">
        <v>-54000</v>
      </c>
      <c r="D45" s="1">
        <v>450000</v>
      </c>
      <c r="E45" t="s">
        <v>136</v>
      </c>
      <c r="F45" t="s">
        <v>77</v>
      </c>
      <c r="G45" t="s">
        <v>78</v>
      </c>
      <c r="H45" t="s">
        <v>158</v>
      </c>
      <c r="I45" t="s">
        <v>159</v>
      </c>
      <c r="N45" t="s">
        <v>160</v>
      </c>
      <c r="O45" t="s">
        <v>161</v>
      </c>
    </row>
    <row r="46" spans="1:15" hidden="1" x14ac:dyDescent="0.35">
      <c r="A46" t="str">
        <f>VLOOKUP(D46,'[2]EA osa'!A45:F953,6,FALSE)</f>
        <v>Põhitegevuse kulud</v>
      </c>
      <c r="B46" t="s">
        <v>162</v>
      </c>
      <c r="C46">
        <v>62</v>
      </c>
      <c r="D46" s="1">
        <v>5064</v>
      </c>
      <c r="E46" t="s">
        <v>67</v>
      </c>
      <c r="F46" t="s">
        <v>44</v>
      </c>
      <c r="G46" t="s">
        <v>45</v>
      </c>
      <c r="H46" t="s">
        <v>46</v>
      </c>
      <c r="I46" t="s">
        <v>47</v>
      </c>
      <c r="N46" t="s">
        <v>163</v>
      </c>
      <c r="O46" t="s">
        <v>164</v>
      </c>
    </row>
    <row r="47" spans="1:15" hidden="1" x14ac:dyDescent="0.35">
      <c r="A47" t="str">
        <f>VLOOKUP(D47,'[2]EA osa'!A46:F954,6,FALSE)</f>
        <v>Põhitegevuse kulud</v>
      </c>
      <c r="B47" t="s">
        <v>162</v>
      </c>
      <c r="C47">
        <v>2574</v>
      </c>
      <c r="D47" s="1">
        <v>5063</v>
      </c>
      <c r="E47" t="s">
        <v>72</v>
      </c>
      <c r="F47" t="s">
        <v>44</v>
      </c>
      <c r="G47" t="s">
        <v>45</v>
      </c>
      <c r="H47" t="s">
        <v>46</v>
      </c>
      <c r="I47" t="s">
        <v>47</v>
      </c>
      <c r="N47" t="s">
        <v>163</v>
      </c>
      <c r="O47" t="s">
        <v>164</v>
      </c>
    </row>
    <row r="48" spans="1:15" hidden="1" x14ac:dyDescent="0.35">
      <c r="A48" t="str">
        <f>VLOOKUP(D48,'[2]EA osa'!A47:F955,6,FALSE)</f>
        <v>Põhitegevuse kulud</v>
      </c>
      <c r="B48" t="s">
        <v>165</v>
      </c>
      <c r="C48">
        <v>7800</v>
      </c>
      <c r="D48" s="1">
        <v>50011</v>
      </c>
      <c r="E48" t="s">
        <v>166</v>
      </c>
      <c r="F48" t="s">
        <v>44</v>
      </c>
      <c r="G48" t="s">
        <v>45</v>
      </c>
      <c r="H48" t="s">
        <v>46</v>
      </c>
      <c r="I48" t="s">
        <v>47</v>
      </c>
      <c r="N48" t="s">
        <v>163</v>
      </c>
      <c r="O48" t="s">
        <v>164</v>
      </c>
    </row>
    <row r="49" spans="1:15" x14ac:dyDescent="0.35">
      <c r="A49" t="str">
        <f>VLOOKUP(D49,'[2]EA osa'!A48:F956,6,FALSE)</f>
        <v>Põhitegevuse tulud</v>
      </c>
      <c r="B49" t="s">
        <v>172</v>
      </c>
      <c r="C49">
        <v>97200</v>
      </c>
      <c r="D49" s="1">
        <v>322430</v>
      </c>
      <c r="E49" t="s">
        <v>172</v>
      </c>
      <c r="F49" t="s">
        <v>167</v>
      </c>
      <c r="G49" t="s">
        <v>168</v>
      </c>
      <c r="H49" t="s">
        <v>169</v>
      </c>
      <c r="I49" t="s">
        <v>170</v>
      </c>
    </row>
    <row r="50" spans="1:15" hidden="1" x14ac:dyDescent="0.35">
      <c r="A50" t="str">
        <f>VLOOKUP(D50,'[2]EA osa'!A49:F957,6,FALSE)</f>
        <v>Põhitegevuse kulud</v>
      </c>
      <c r="B50" t="s">
        <v>171</v>
      </c>
      <c r="C50">
        <v>3470</v>
      </c>
      <c r="D50" s="1">
        <v>5005</v>
      </c>
      <c r="E50" t="s">
        <v>171</v>
      </c>
      <c r="F50" t="s">
        <v>146</v>
      </c>
      <c r="G50" t="s">
        <v>147</v>
      </c>
      <c r="H50" t="s">
        <v>148</v>
      </c>
      <c r="I50" t="s">
        <v>149</v>
      </c>
    </row>
    <row r="51" spans="1:15" hidden="1" x14ac:dyDescent="0.35">
      <c r="A51" t="str">
        <f>VLOOKUP(D51,'[2]EA osa'!A50:F958,6,FALSE)</f>
        <v>Põhitegevuse kulud</v>
      </c>
      <c r="B51" t="s">
        <v>67</v>
      </c>
      <c r="C51">
        <v>-96</v>
      </c>
      <c r="D51" s="1">
        <v>5064</v>
      </c>
      <c r="E51" t="s">
        <v>67</v>
      </c>
      <c r="F51" t="s">
        <v>146</v>
      </c>
      <c r="G51" t="s">
        <v>147</v>
      </c>
      <c r="H51" t="s">
        <v>148</v>
      </c>
      <c r="I51" t="s">
        <v>149</v>
      </c>
    </row>
    <row r="52" spans="1:15" hidden="1" x14ac:dyDescent="0.35">
      <c r="A52" t="str">
        <f>VLOOKUP(D52,'[2]EA osa'!A51:F959,6,FALSE)</f>
        <v>Põhitegevuse kulud</v>
      </c>
      <c r="B52" t="s">
        <v>72</v>
      </c>
      <c r="C52">
        <v>-3937</v>
      </c>
      <c r="D52" s="1">
        <v>5063</v>
      </c>
      <c r="E52" t="s">
        <v>72</v>
      </c>
      <c r="F52" t="s">
        <v>146</v>
      </c>
      <c r="G52" t="s">
        <v>147</v>
      </c>
      <c r="H52" t="s">
        <v>148</v>
      </c>
      <c r="I52" t="s">
        <v>149</v>
      </c>
    </row>
    <row r="53" spans="1:15" hidden="1" x14ac:dyDescent="0.35">
      <c r="A53" t="str">
        <f>VLOOKUP(D53,'[2]EA osa'!A52:F960,6,FALSE)</f>
        <v>Põhitegevuse kulud</v>
      </c>
      <c r="B53" t="s">
        <v>74</v>
      </c>
      <c r="C53">
        <v>-11930</v>
      </c>
      <c r="D53" s="1">
        <v>50021</v>
      </c>
      <c r="E53" t="s">
        <v>74</v>
      </c>
      <c r="F53" t="s">
        <v>146</v>
      </c>
      <c r="G53" t="s">
        <v>147</v>
      </c>
      <c r="H53" t="s">
        <v>148</v>
      </c>
      <c r="I53" t="s">
        <v>149</v>
      </c>
    </row>
    <row r="54" spans="1:15" hidden="1" x14ac:dyDescent="0.35">
      <c r="A54" t="str">
        <f>VLOOKUP(D54,'[2]EA osa'!A53:F961,6,FALSE)</f>
        <v>Põhitegevuse kulud</v>
      </c>
      <c r="B54" t="s">
        <v>173</v>
      </c>
      <c r="C54">
        <v>17000</v>
      </c>
      <c r="D54" s="1">
        <v>50021</v>
      </c>
      <c r="E54" t="s">
        <v>74</v>
      </c>
      <c r="F54" t="s">
        <v>174</v>
      </c>
      <c r="G54" t="s">
        <v>175</v>
      </c>
      <c r="H54" t="s">
        <v>70</v>
      </c>
      <c r="I54" t="s">
        <v>71</v>
      </c>
    </row>
    <row r="55" spans="1:15" hidden="1" x14ac:dyDescent="0.35">
      <c r="A55" t="str">
        <f>VLOOKUP(D55,'[2]EA osa'!A54:F962,6,FALSE)</f>
        <v>Põhitegevuse kulud</v>
      </c>
      <c r="B55" t="s">
        <v>176</v>
      </c>
      <c r="C55">
        <v>-17000</v>
      </c>
      <c r="D55" s="1">
        <v>50020</v>
      </c>
      <c r="E55" t="s">
        <v>117</v>
      </c>
      <c r="F55" t="s">
        <v>174</v>
      </c>
      <c r="G55" t="s">
        <v>175</v>
      </c>
      <c r="H55" t="s">
        <v>70</v>
      </c>
      <c r="I55" t="s">
        <v>71</v>
      </c>
    </row>
    <row r="56" spans="1:15" x14ac:dyDescent="0.35">
      <c r="A56" t="str">
        <f>VLOOKUP(D56,'[2]EA osa'!A55:F963,6,FALSE)</f>
        <v>Põhitegevuse tulud</v>
      </c>
      <c r="B56" t="s">
        <v>177</v>
      </c>
      <c r="C56">
        <v>-57014</v>
      </c>
      <c r="D56" s="1">
        <v>322020</v>
      </c>
      <c r="E56" t="s">
        <v>178</v>
      </c>
      <c r="F56" t="s">
        <v>115</v>
      </c>
      <c r="G56" t="s">
        <v>116</v>
      </c>
      <c r="H56" t="s">
        <v>70</v>
      </c>
      <c r="I56" t="s">
        <v>71</v>
      </c>
    </row>
    <row r="57" spans="1:15" x14ac:dyDescent="0.35">
      <c r="A57" t="str">
        <f>VLOOKUP(D57,'[2]EA osa'!A56:F964,6,FALSE)</f>
        <v>Põhitegevuse tulud</v>
      </c>
      <c r="B57" t="s">
        <v>177</v>
      </c>
      <c r="C57">
        <v>-45541</v>
      </c>
      <c r="D57" s="1">
        <v>322020</v>
      </c>
      <c r="E57" t="s">
        <v>178</v>
      </c>
      <c r="F57" t="s">
        <v>68</v>
      </c>
      <c r="G57" t="s">
        <v>69</v>
      </c>
      <c r="H57" t="s">
        <v>70</v>
      </c>
      <c r="I57" t="s">
        <v>71</v>
      </c>
    </row>
    <row r="58" spans="1:15" x14ac:dyDescent="0.35">
      <c r="A58" t="str">
        <f>VLOOKUP(D58,'[2]EA osa'!A57:F965,6,FALSE)</f>
        <v>Põhitegevuse tulud</v>
      </c>
      <c r="B58" t="s">
        <v>179</v>
      </c>
      <c r="C58">
        <v>49060</v>
      </c>
      <c r="D58" s="1">
        <v>350020</v>
      </c>
      <c r="E58" t="s">
        <v>180</v>
      </c>
      <c r="F58" t="s">
        <v>181</v>
      </c>
      <c r="G58" t="s">
        <v>182</v>
      </c>
      <c r="H58" t="s">
        <v>183</v>
      </c>
      <c r="I58" t="s">
        <v>184</v>
      </c>
      <c r="L58" t="s">
        <v>185</v>
      </c>
      <c r="M58" t="s">
        <v>186</v>
      </c>
    </row>
    <row r="59" spans="1:15" hidden="1" x14ac:dyDescent="0.35">
      <c r="A59" t="str">
        <f>VLOOKUP(D59,'[2]EA osa'!A58:F966,6,FALSE)</f>
        <v>Põhitegevuse kulud</v>
      </c>
      <c r="B59" t="s">
        <v>67</v>
      </c>
      <c r="C59">
        <v>54</v>
      </c>
      <c r="D59" s="1">
        <v>5064</v>
      </c>
      <c r="E59" t="s">
        <v>67</v>
      </c>
      <c r="F59" t="s">
        <v>146</v>
      </c>
      <c r="G59" t="s">
        <v>147</v>
      </c>
      <c r="H59" t="s">
        <v>148</v>
      </c>
      <c r="I59" t="s">
        <v>149</v>
      </c>
    </row>
    <row r="60" spans="1:15" hidden="1" x14ac:dyDescent="0.35">
      <c r="A60" t="str">
        <f>VLOOKUP(D60,'[2]EA osa'!A59:F967,6,FALSE)</f>
        <v>Põhitegevuse kulud</v>
      </c>
      <c r="B60" t="s">
        <v>72</v>
      </c>
      <c r="C60">
        <v>2211</v>
      </c>
      <c r="D60" s="1">
        <v>5063</v>
      </c>
      <c r="E60" t="s">
        <v>72</v>
      </c>
      <c r="F60" t="s">
        <v>146</v>
      </c>
      <c r="G60" t="s">
        <v>147</v>
      </c>
      <c r="H60" t="s">
        <v>148</v>
      </c>
      <c r="I60" t="s">
        <v>149</v>
      </c>
    </row>
    <row r="61" spans="1:15" hidden="1" x14ac:dyDescent="0.35">
      <c r="A61" t="str">
        <f>VLOOKUP(D61,'[2]EA osa'!A60:F968,6,FALSE)</f>
        <v>Põhitegevuse kulud</v>
      </c>
      <c r="B61" t="s">
        <v>74</v>
      </c>
      <c r="C61">
        <v>3231</v>
      </c>
      <c r="D61" s="1">
        <v>50021</v>
      </c>
      <c r="E61" t="s">
        <v>74</v>
      </c>
      <c r="F61" t="s">
        <v>146</v>
      </c>
      <c r="G61" t="s">
        <v>147</v>
      </c>
      <c r="H61" t="s">
        <v>148</v>
      </c>
      <c r="I61" t="s">
        <v>149</v>
      </c>
    </row>
    <row r="62" spans="1:15" hidden="1" x14ac:dyDescent="0.35">
      <c r="A62" t="str">
        <f>VLOOKUP(D62,'[2]EA osa'!A61:F969,6,FALSE)</f>
        <v>Põhitegevuse kulud</v>
      </c>
      <c r="B62" t="s">
        <v>187</v>
      </c>
      <c r="C62">
        <v>4</v>
      </c>
      <c r="D62" s="1">
        <v>5064</v>
      </c>
      <c r="E62" t="s">
        <v>67</v>
      </c>
      <c r="F62" t="s">
        <v>77</v>
      </c>
      <c r="G62" t="s">
        <v>78</v>
      </c>
      <c r="H62" t="s">
        <v>152</v>
      </c>
      <c r="I62" t="s">
        <v>153</v>
      </c>
      <c r="N62" t="s">
        <v>163</v>
      </c>
      <c r="O62" t="s">
        <v>164</v>
      </c>
    </row>
    <row r="63" spans="1:15" hidden="1" x14ac:dyDescent="0.35">
      <c r="A63" t="str">
        <f>VLOOKUP(D63,'[2]EA osa'!A62:F970,6,FALSE)</f>
        <v>Põhitegevuse kulud</v>
      </c>
      <c r="B63" t="s">
        <v>187</v>
      </c>
      <c r="C63">
        <v>165</v>
      </c>
      <c r="D63" s="1">
        <v>5063</v>
      </c>
      <c r="E63" t="s">
        <v>72</v>
      </c>
      <c r="F63" t="s">
        <v>77</v>
      </c>
      <c r="G63" t="s">
        <v>78</v>
      </c>
      <c r="H63" t="s">
        <v>152</v>
      </c>
      <c r="I63" t="s">
        <v>153</v>
      </c>
      <c r="N63" t="s">
        <v>163</v>
      </c>
      <c r="O63" t="s">
        <v>164</v>
      </c>
    </row>
    <row r="64" spans="1:15" hidden="1" x14ac:dyDescent="0.35">
      <c r="A64" t="str">
        <f>VLOOKUP(D64,'[2]EA osa'!A63:F971,6,FALSE)</f>
        <v>Põhitegevuse kulud</v>
      </c>
      <c r="B64" t="s">
        <v>187</v>
      </c>
      <c r="C64">
        <v>500</v>
      </c>
      <c r="D64" s="1">
        <v>50011</v>
      </c>
      <c r="E64" t="s">
        <v>166</v>
      </c>
      <c r="F64" t="s">
        <v>77</v>
      </c>
      <c r="G64" t="s">
        <v>78</v>
      </c>
      <c r="H64" t="s">
        <v>152</v>
      </c>
      <c r="I64" t="s">
        <v>153</v>
      </c>
      <c r="N64" t="s">
        <v>163</v>
      </c>
      <c r="O64" t="s">
        <v>164</v>
      </c>
    </row>
    <row r="65" spans="1:15" hidden="1" x14ac:dyDescent="0.35">
      <c r="A65" t="str">
        <f>VLOOKUP(D65,'[2]EA osa'!A64:F972,6,FALSE)</f>
        <v>Põhitegevuse kulud</v>
      </c>
      <c r="B65" t="s">
        <v>188</v>
      </c>
      <c r="C65">
        <v>-4</v>
      </c>
      <c r="D65" s="1">
        <v>5064</v>
      </c>
      <c r="E65" t="s">
        <v>67</v>
      </c>
      <c r="F65" t="s">
        <v>189</v>
      </c>
      <c r="G65" t="s">
        <v>190</v>
      </c>
      <c r="H65" t="s">
        <v>20</v>
      </c>
      <c r="I65" t="s">
        <v>21</v>
      </c>
    </row>
    <row r="66" spans="1:15" hidden="1" x14ac:dyDescent="0.35">
      <c r="A66" t="str">
        <f>VLOOKUP(D66,'[2]EA osa'!A65:F973,6,FALSE)</f>
        <v>Põhitegevuse kulud</v>
      </c>
      <c r="B66" t="s">
        <v>188</v>
      </c>
      <c r="C66">
        <v>-165</v>
      </c>
      <c r="D66" s="1">
        <v>5063</v>
      </c>
      <c r="E66" t="s">
        <v>72</v>
      </c>
      <c r="F66" t="s">
        <v>189</v>
      </c>
      <c r="G66" t="s">
        <v>190</v>
      </c>
      <c r="H66" t="s">
        <v>20</v>
      </c>
      <c r="I66" t="s">
        <v>21</v>
      </c>
    </row>
    <row r="67" spans="1:15" hidden="1" x14ac:dyDescent="0.35">
      <c r="A67" t="str">
        <f>VLOOKUP(D67,'[2]EA osa'!A66:F974,6,FALSE)</f>
        <v>Põhitegevuse kulud</v>
      </c>
      <c r="B67" t="s">
        <v>188</v>
      </c>
      <c r="C67">
        <v>-500</v>
      </c>
      <c r="D67" s="1">
        <v>50021</v>
      </c>
      <c r="E67" t="s">
        <v>74</v>
      </c>
      <c r="F67" t="s">
        <v>189</v>
      </c>
      <c r="G67" t="s">
        <v>190</v>
      </c>
      <c r="H67" t="s">
        <v>20</v>
      </c>
      <c r="I67" t="s">
        <v>21</v>
      </c>
    </row>
    <row r="68" spans="1:15" hidden="1" x14ac:dyDescent="0.35">
      <c r="A68" t="str">
        <f>VLOOKUP(D68,'[2]EA osa'!A67:F975,6,FALSE)</f>
        <v>Põhitegevuse kulud</v>
      </c>
      <c r="B68" t="s">
        <v>191</v>
      </c>
      <c r="C68">
        <v>-6500</v>
      </c>
      <c r="D68" s="1">
        <v>552520</v>
      </c>
      <c r="E68" t="s">
        <v>76</v>
      </c>
      <c r="F68" t="s">
        <v>77</v>
      </c>
      <c r="G68" t="s">
        <v>78</v>
      </c>
      <c r="H68" t="s">
        <v>79</v>
      </c>
      <c r="I68" t="s">
        <v>80</v>
      </c>
      <c r="N68" t="s">
        <v>81</v>
      </c>
      <c r="O68" t="s">
        <v>82</v>
      </c>
    </row>
    <row r="69" spans="1:15" hidden="1" x14ac:dyDescent="0.35">
      <c r="A69" t="str">
        <f>VLOOKUP(D69,'[2]EA osa'!A68:F976,6,FALSE)</f>
        <v>Põhitegevuse kulud</v>
      </c>
      <c r="B69" t="s">
        <v>192</v>
      </c>
      <c r="C69">
        <v>6500</v>
      </c>
      <c r="D69" s="1">
        <v>450000</v>
      </c>
      <c r="E69" t="s">
        <v>136</v>
      </c>
      <c r="F69" t="s">
        <v>77</v>
      </c>
      <c r="G69" t="s">
        <v>78</v>
      </c>
      <c r="H69" t="s">
        <v>79</v>
      </c>
      <c r="I69" t="s">
        <v>80</v>
      </c>
      <c r="N69" t="s">
        <v>81</v>
      </c>
      <c r="O69" t="s">
        <v>82</v>
      </c>
    </row>
    <row r="70" spans="1:15" x14ac:dyDescent="0.35">
      <c r="A70" t="str">
        <f>VLOOKUP(D70,'[2]EA osa'!A69:F977,6,FALSE)</f>
        <v>Põhitegevuse tulud</v>
      </c>
      <c r="B70" t="s">
        <v>197</v>
      </c>
      <c r="C70">
        <v>220000</v>
      </c>
      <c r="D70" s="1">
        <v>323700</v>
      </c>
      <c r="E70" t="s">
        <v>198</v>
      </c>
      <c r="F70" t="s">
        <v>44</v>
      </c>
      <c r="G70" t="s">
        <v>45</v>
      </c>
      <c r="H70" t="s">
        <v>64</v>
      </c>
      <c r="I70" t="s">
        <v>65</v>
      </c>
    </row>
    <row r="71" spans="1:15" hidden="1" x14ac:dyDescent="0.35">
      <c r="A71" t="str">
        <f>VLOOKUP(D71,'[2]EA osa'!A70:F978,6,FALSE)</f>
        <v>Põhitegevuse kulud</v>
      </c>
      <c r="B71" t="s">
        <v>199</v>
      </c>
      <c r="C71">
        <v>-62</v>
      </c>
      <c r="D71" s="1">
        <v>5064</v>
      </c>
      <c r="E71" t="s">
        <v>67</v>
      </c>
      <c r="F71" t="s">
        <v>200</v>
      </c>
      <c r="G71" t="s">
        <v>201</v>
      </c>
      <c r="H71" t="s">
        <v>202</v>
      </c>
      <c r="I71" t="s">
        <v>203</v>
      </c>
    </row>
    <row r="72" spans="1:15" hidden="1" x14ac:dyDescent="0.35">
      <c r="A72" t="str">
        <f>VLOOKUP(D72,'[2]EA osa'!A71:F979,6,FALSE)</f>
        <v>Põhitegevuse kulud</v>
      </c>
      <c r="B72" t="s">
        <v>199</v>
      </c>
      <c r="C72">
        <v>-2574</v>
      </c>
      <c r="D72" s="1">
        <v>5063</v>
      </c>
      <c r="E72" t="s">
        <v>72</v>
      </c>
      <c r="F72" t="s">
        <v>200</v>
      </c>
      <c r="G72" t="s">
        <v>201</v>
      </c>
      <c r="H72" t="s">
        <v>202</v>
      </c>
      <c r="I72" t="s">
        <v>203</v>
      </c>
    </row>
    <row r="73" spans="1:15" hidden="1" x14ac:dyDescent="0.35">
      <c r="A73" t="str">
        <f>VLOOKUP(D73,'[2]EA osa'!A72:F980,6,FALSE)</f>
        <v>Põhitegevuse kulud</v>
      </c>
      <c r="B73" t="s">
        <v>199</v>
      </c>
      <c r="C73">
        <v>-7800</v>
      </c>
      <c r="D73" s="1">
        <v>50021</v>
      </c>
      <c r="E73" t="s">
        <v>74</v>
      </c>
      <c r="F73" t="s">
        <v>200</v>
      </c>
      <c r="G73" t="s">
        <v>201</v>
      </c>
      <c r="H73" t="s">
        <v>202</v>
      </c>
      <c r="I73" t="s">
        <v>203</v>
      </c>
    </row>
    <row r="74" spans="1:15" hidden="1" x14ac:dyDescent="0.35">
      <c r="A74" t="str">
        <f>VLOOKUP(D74,'[2]EA osa'!A73:F981,6,FALSE)</f>
        <v>Põhitegevuse kulud</v>
      </c>
      <c r="B74" t="s">
        <v>171</v>
      </c>
      <c r="C74">
        <v>900</v>
      </c>
      <c r="D74" s="1">
        <v>5005</v>
      </c>
      <c r="E74" t="s">
        <v>171</v>
      </c>
      <c r="F74" t="s">
        <v>215</v>
      </c>
      <c r="G74" t="s">
        <v>216</v>
      </c>
      <c r="H74" t="s">
        <v>112</v>
      </c>
      <c r="I74" t="s">
        <v>113</v>
      </c>
    </row>
    <row r="75" spans="1:15" hidden="1" x14ac:dyDescent="0.35">
      <c r="A75" t="str">
        <f>VLOOKUP(D75,'[2]EA osa'!A74:F982,6,FALSE)</f>
        <v>Põhitegevuse kulud</v>
      </c>
      <c r="B75" t="s">
        <v>117</v>
      </c>
      <c r="C75">
        <v>-900</v>
      </c>
      <c r="D75" s="1">
        <v>50020</v>
      </c>
      <c r="E75" t="s">
        <v>117</v>
      </c>
      <c r="F75" t="s">
        <v>215</v>
      </c>
      <c r="G75" t="s">
        <v>216</v>
      </c>
      <c r="H75" t="s">
        <v>112</v>
      </c>
      <c r="I75" t="s">
        <v>113</v>
      </c>
    </row>
    <row r="76" spans="1:15" hidden="1" x14ac:dyDescent="0.35">
      <c r="A76" t="str">
        <f>VLOOKUP(D76,'[2]EA osa'!A75:F983,6,FALSE)</f>
        <v>Põhitegevuse kulud</v>
      </c>
      <c r="B76" t="s">
        <v>217</v>
      </c>
      <c r="C76">
        <v>1100</v>
      </c>
      <c r="D76" s="1">
        <v>552230</v>
      </c>
      <c r="E76" t="s">
        <v>218</v>
      </c>
      <c r="F76" t="s">
        <v>219</v>
      </c>
      <c r="G76" t="s">
        <v>220</v>
      </c>
      <c r="H76" t="s">
        <v>158</v>
      </c>
      <c r="I76" t="s">
        <v>159</v>
      </c>
    </row>
    <row r="77" spans="1:15" hidden="1" x14ac:dyDescent="0.35">
      <c r="A77" t="str">
        <f>VLOOKUP(D77,'[2]EA osa'!A76:F984,6,FALSE)</f>
        <v>Põhitegevuse kulud</v>
      </c>
      <c r="B77" t="s">
        <v>221</v>
      </c>
      <c r="C77">
        <v>-150</v>
      </c>
      <c r="D77" s="1">
        <v>551108</v>
      </c>
      <c r="E77" t="s">
        <v>222</v>
      </c>
      <c r="F77" t="s">
        <v>219</v>
      </c>
      <c r="G77" t="s">
        <v>220</v>
      </c>
      <c r="H77" t="s">
        <v>158</v>
      </c>
      <c r="I77" t="s">
        <v>159</v>
      </c>
    </row>
    <row r="78" spans="1:15" hidden="1" x14ac:dyDescent="0.35">
      <c r="A78" t="str">
        <f>VLOOKUP(D78,'[2]EA osa'!A77:F985,6,FALSE)</f>
        <v>Põhitegevuse kulud</v>
      </c>
      <c r="B78" t="s">
        <v>223</v>
      </c>
      <c r="C78">
        <v>-4000</v>
      </c>
      <c r="D78" s="1">
        <v>551590</v>
      </c>
      <c r="E78" t="s">
        <v>223</v>
      </c>
      <c r="F78" t="s">
        <v>167</v>
      </c>
      <c r="G78" t="s">
        <v>168</v>
      </c>
      <c r="H78" t="s">
        <v>169</v>
      </c>
      <c r="I78" t="s">
        <v>170</v>
      </c>
    </row>
    <row r="79" spans="1:15" hidden="1" x14ac:dyDescent="0.35">
      <c r="A79" t="str">
        <f>VLOOKUP(D79,'[2]EA osa'!A78:F986,6,FALSE)</f>
        <v>Põhitegevuse kulud</v>
      </c>
      <c r="B79" t="s">
        <v>53</v>
      </c>
      <c r="C79">
        <v>4000</v>
      </c>
      <c r="D79" s="1">
        <v>551500</v>
      </c>
      <c r="E79" t="s">
        <v>53</v>
      </c>
      <c r="F79" t="s">
        <v>167</v>
      </c>
      <c r="G79" t="s">
        <v>168</v>
      </c>
      <c r="H79" t="s">
        <v>169</v>
      </c>
      <c r="I79" t="s">
        <v>170</v>
      </c>
    </row>
    <row r="80" spans="1:15" hidden="1" x14ac:dyDescent="0.35">
      <c r="A80" t="str">
        <f>VLOOKUP(D80,'[2]EA osa'!A79:F987,6,FALSE)</f>
        <v>Põhitegevuse kulud</v>
      </c>
      <c r="B80" t="s">
        <v>67</v>
      </c>
      <c r="C80">
        <v>15</v>
      </c>
      <c r="D80" s="1">
        <v>5064</v>
      </c>
      <c r="E80" t="s">
        <v>67</v>
      </c>
      <c r="F80" t="s">
        <v>146</v>
      </c>
      <c r="G80" t="s">
        <v>147</v>
      </c>
      <c r="H80" t="s">
        <v>224</v>
      </c>
      <c r="I80" t="s">
        <v>225</v>
      </c>
    </row>
    <row r="81" spans="1:15" hidden="1" x14ac:dyDescent="0.35">
      <c r="A81" t="str">
        <f>VLOOKUP(D81,'[2]EA osa'!A80:F988,6,FALSE)</f>
        <v>Põhitegevuse kulud</v>
      </c>
      <c r="B81" t="s">
        <v>72</v>
      </c>
      <c r="C81">
        <v>624</v>
      </c>
      <c r="D81" s="1">
        <v>5063</v>
      </c>
      <c r="E81" t="s">
        <v>72</v>
      </c>
      <c r="F81" t="s">
        <v>146</v>
      </c>
      <c r="G81" t="s">
        <v>147</v>
      </c>
      <c r="H81" t="s">
        <v>224</v>
      </c>
      <c r="I81" t="s">
        <v>225</v>
      </c>
    </row>
    <row r="82" spans="1:15" hidden="1" x14ac:dyDescent="0.35">
      <c r="A82" t="str">
        <f>VLOOKUP(D82,'[2]EA osa'!A81:F989,6,FALSE)</f>
        <v>Põhitegevuse kulud</v>
      </c>
      <c r="B82" t="s">
        <v>74</v>
      </c>
      <c r="C82">
        <v>1891</v>
      </c>
      <c r="D82" s="1">
        <v>50021</v>
      </c>
      <c r="E82" t="s">
        <v>74</v>
      </c>
      <c r="F82" t="s">
        <v>146</v>
      </c>
      <c r="G82" t="s">
        <v>147</v>
      </c>
      <c r="H82" t="s">
        <v>224</v>
      </c>
      <c r="I82" t="s">
        <v>225</v>
      </c>
    </row>
    <row r="83" spans="1:15" hidden="1" x14ac:dyDescent="0.35">
      <c r="A83" t="str">
        <f>VLOOKUP(D83,'[2]EA osa'!A82:F990,6,FALSE)</f>
        <v>Põhitegevuse kulud</v>
      </c>
      <c r="B83" t="s">
        <v>67</v>
      </c>
      <c r="C83">
        <v>27</v>
      </c>
      <c r="D83" s="1">
        <v>5064</v>
      </c>
      <c r="E83" t="s">
        <v>67</v>
      </c>
      <c r="F83" t="s">
        <v>146</v>
      </c>
      <c r="G83" t="s">
        <v>147</v>
      </c>
      <c r="H83" t="s">
        <v>226</v>
      </c>
      <c r="I83" t="s">
        <v>227</v>
      </c>
    </row>
    <row r="84" spans="1:15" hidden="1" x14ac:dyDescent="0.35">
      <c r="A84" t="str">
        <f>VLOOKUP(D84,'[2]EA osa'!A83:F991,6,FALSE)</f>
        <v>Põhitegevuse kulud</v>
      </c>
      <c r="B84" t="s">
        <v>72</v>
      </c>
      <c r="C84">
        <v>1102</v>
      </c>
      <c r="D84" s="1">
        <v>5063</v>
      </c>
      <c r="E84" t="s">
        <v>72</v>
      </c>
      <c r="F84" t="s">
        <v>146</v>
      </c>
      <c r="G84" t="s">
        <v>147</v>
      </c>
      <c r="H84" t="s">
        <v>226</v>
      </c>
      <c r="I84" t="s">
        <v>227</v>
      </c>
    </row>
    <row r="85" spans="1:15" hidden="1" x14ac:dyDescent="0.35">
      <c r="A85" t="str">
        <f>VLOOKUP(D85,'[2]EA osa'!A84:F992,6,FALSE)</f>
        <v>Põhitegevuse kulud</v>
      </c>
      <c r="B85" t="s">
        <v>74</v>
      </c>
      <c r="C85">
        <v>3339</v>
      </c>
      <c r="D85" s="1">
        <v>50021</v>
      </c>
      <c r="E85" t="s">
        <v>74</v>
      </c>
      <c r="F85" t="s">
        <v>146</v>
      </c>
      <c r="G85" t="s">
        <v>147</v>
      </c>
      <c r="H85" t="s">
        <v>226</v>
      </c>
      <c r="I85" t="s">
        <v>227</v>
      </c>
    </row>
    <row r="86" spans="1:15" hidden="1" x14ac:dyDescent="0.35">
      <c r="A86" t="str">
        <f>VLOOKUP(D86,'[2]EA osa'!A85:F993,6,FALSE)</f>
        <v>Põhitegevuse kulud</v>
      </c>
      <c r="B86" t="s">
        <v>230</v>
      </c>
      <c r="C86">
        <v>300</v>
      </c>
      <c r="D86" s="1">
        <v>550309</v>
      </c>
      <c r="E86" t="s">
        <v>230</v>
      </c>
      <c r="F86" t="s">
        <v>215</v>
      </c>
      <c r="G86" t="s">
        <v>216</v>
      </c>
      <c r="H86" t="s">
        <v>112</v>
      </c>
      <c r="I86" t="s">
        <v>113</v>
      </c>
    </row>
    <row r="87" spans="1:15" hidden="1" x14ac:dyDescent="0.35">
      <c r="A87" t="str">
        <f>VLOOKUP(D87,'[2]EA osa'!A86:F994,6,FALSE)</f>
        <v>Põhitegevuse kulud</v>
      </c>
      <c r="B87" t="s">
        <v>76</v>
      </c>
      <c r="C87">
        <v>-300</v>
      </c>
      <c r="D87" s="1">
        <v>552520</v>
      </c>
      <c r="E87" t="s">
        <v>76</v>
      </c>
      <c r="F87" t="s">
        <v>215</v>
      </c>
      <c r="G87" t="s">
        <v>216</v>
      </c>
      <c r="H87" t="s">
        <v>112</v>
      </c>
      <c r="I87" t="s">
        <v>113</v>
      </c>
    </row>
    <row r="88" spans="1:15" hidden="1" x14ac:dyDescent="0.35">
      <c r="A88" t="str">
        <f>VLOOKUP(D88,'[2]EA osa'!A87:F995,6,FALSE)</f>
        <v>Põhitegevuse kulud</v>
      </c>
      <c r="B88" t="s">
        <v>238</v>
      </c>
      <c r="C88">
        <v>95017</v>
      </c>
      <c r="D88" s="1">
        <v>551290</v>
      </c>
      <c r="E88" t="s">
        <v>43</v>
      </c>
      <c r="F88" t="s">
        <v>44</v>
      </c>
      <c r="G88" t="s">
        <v>45</v>
      </c>
      <c r="H88" t="s">
        <v>46</v>
      </c>
      <c r="I88" t="s">
        <v>47</v>
      </c>
      <c r="J88" t="s">
        <v>48</v>
      </c>
      <c r="K88" t="s">
        <v>49</v>
      </c>
      <c r="N88" t="s">
        <v>50</v>
      </c>
      <c r="O88" t="s">
        <v>51</v>
      </c>
    </row>
    <row r="89" spans="1:15" hidden="1" x14ac:dyDescent="0.35">
      <c r="A89" t="str">
        <f>VLOOKUP(D89,'[2]EA osa'!A88:F996,6,FALSE)</f>
        <v>Põhitegevuse kulud</v>
      </c>
      <c r="B89" t="s">
        <v>239</v>
      </c>
      <c r="C89">
        <v>15000</v>
      </c>
      <c r="D89" s="1">
        <v>551290</v>
      </c>
      <c r="E89" t="s">
        <v>43</v>
      </c>
      <c r="F89" t="s">
        <v>44</v>
      </c>
      <c r="G89" t="s">
        <v>45</v>
      </c>
      <c r="H89" t="s">
        <v>84</v>
      </c>
      <c r="I89" t="s">
        <v>85</v>
      </c>
      <c r="N89" t="s">
        <v>240</v>
      </c>
      <c r="O89" t="s">
        <v>241</v>
      </c>
    </row>
    <row r="90" spans="1:15" hidden="1" x14ac:dyDescent="0.35">
      <c r="A90" t="str">
        <f>VLOOKUP(D90,'[2]EA osa'!A89:F997,6,FALSE)</f>
        <v>Investeerimistegevuse kulud</v>
      </c>
      <c r="B90" t="s">
        <v>242</v>
      </c>
      <c r="C90">
        <v>-15000</v>
      </c>
      <c r="D90" s="1">
        <v>155106</v>
      </c>
      <c r="E90" t="s">
        <v>90</v>
      </c>
      <c r="F90" t="s">
        <v>44</v>
      </c>
      <c r="G90" t="s">
        <v>45</v>
      </c>
      <c r="H90" t="s">
        <v>84</v>
      </c>
      <c r="I90" t="s">
        <v>85</v>
      </c>
      <c r="N90" t="s">
        <v>98</v>
      </c>
      <c r="O90" t="s">
        <v>99</v>
      </c>
    </row>
    <row r="91" spans="1:15" hidden="1" x14ac:dyDescent="0.35">
      <c r="A91" t="str">
        <f>VLOOKUP(D91,'[2]EA osa'!A90:F998,6,FALSE)</f>
        <v>Põhitegevuse kulud</v>
      </c>
      <c r="B91" t="s">
        <v>243</v>
      </c>
      <c r="C91">
        <v>5000</v>
      </c>
      <c r="D91" s="1">
        <v>552520</v>
      </c>
      <c r="E91" t="s">
        <v>76</v>
      </c>
      <c r="F91" t="s">
        <v>77</v>
      </c>
      <c r="G91" t="s">
        <v>78</v>
      </c>
      <c r="H91" t="s">
        <v>152</v>
      </c>
      <c r="I91" t="s">
        <v>153</v>
      </c>
      <c r="N91" t="s">
        <v>244</v>
      </c>
      <c r="O91" t="s">
        <v>245</v>
      </c>
    </row>
    <row r="92" spans="1:15" hidden="1" x14ac:dyDescent="0.35">
      <c r="A92" t="str">
        <f>VLOOKUP(D92,'[2]EA osa'!A91:F999,6,FALSE)</f>
        <v>Põhitegevuse kulud</v>
      </c>
      <c r="B92" t="s">
        <v>243</v>
      </c>
      <c r="C92">
        <v>-5000</v>
      </c>
      <c r="D92" s="1">
        <v>413900</v>
      </c>
      <c r="E92" t="s">
        <v>246</v>
      </c>
      <c r="F92" t="s">
        <v>77</v>
      </c>
      <c r="G92" t="s">
        <v>78</v>
      </c>
      <c r="H92" t="s">
        <v>152</v>
      </c>
      <c r="I92" t="s">
        <v>153</v>
      </c>
      <c r="N92" t="s">
        <v>244</v>
      </c>
      <c r="O92" t="s">
        <v>245</v>
      </c>
    </row>
    <row r="93" spans="1:15" hidden="1" x14ac:dyDescent="0.35">
      <c r="A93" t="str">
        <f>VLOOKUP(D93,'[2]EA osa'!A92:F1000,6,FALSE)</f>
        <v>Põhitegevuse kulud</v>
      </c>
      <c r="B93" t="s">
        <v>247</v>
      </c>
      <c r="C93">
        <v>5000</v>
      </c>
      <c r="D93" s="1">
        <v>413410</v>
      </c>
      <c r="E93" t="s">
        <v>248</v>
      </c>
      <c r="F93" t="s">
        <v>77</v>
      </c>
      <c r="G93" t="s">
        <v>78</v>
      </c>
      <c r="H93" t="s">
        <v>152</v>
      </c>
      <c r="I93" t="s">
        <v>153</v>
      </c>
      <c r="N93" t="s">
        <v>244</v>
      </c>
      <c r="O93" t="s">
        <v>245</v>
      </c>
    </row>
    <row r="94" spans="1:15" hidden="1" x14ac:dyDescent="0.35">
      <c r="A94" t="str">
        <f>VLOOKUP(D94,'[2]EA osa'!A93:F1001,6,FALSE)</f>
        <v>Põhitegevuse kulud</v>
      </c>
      <c r="B94" t="s">
        <v>247</v>
      </c>
      <c r="C94">
        <v>-5000</v>
      </c>
      <c r="D94" s="1">
        <v>413900</v>
      </c>
      <c r="E94" t="s">
        <v>246</v>
      </c>
      <c r="F94" t="s">
        <v>77</v>
      </c>
      <c r="G94" t="s">
        <v>78</v>
      </c>
      <c r="H94" t="s">
        <v>152</v>
      </c>
      <c r="I94" t="s">
        <v>153</v>
      </c>
      <c r="N94" t="s">
        <v>244</v>
      </c>
      <c r="O94" t="s">
        <v>245</v>
      </c>
    </row>
    <row r="95" spans="1:15" hidden="1" x14ac:dyDescent="0.35">
      <c r="A95" t="str">
        <f>VLOOKUP(D95,'[2]EA osa'!A94:F1002,6,FALSE)</f>
        <v>Põhitegevuse kulud</v>
      </c>
      <c r="B95" t="s">
        <v>249</v>
      </c>
      <c r="C95">
        <v>2000</v>
      </c>
      <c r="D95" s="1">
        <v>413410</v>
      </c>
      <c r="E95" t="s">
        <v>248</v>
      </c>
      <c r="F95" t="s">
        <v>77</v>
      </c>
      <c r="G95" t="s">
        <v>78</v>
      </c>
      <c r="H95" t="s">
        <v>152</v>
      </c>
      <c r="I95" t="s">
        <v>153</v>
      </c>
      <c r="N95" t="s">
        <v>250</v>
      </c>
      <c r="O95" t="s">
        <v>251</v>
      </c>
    </row>
    <row r="96" spans="1:15" hidden="1" x14ac:dyDescent="0.35">
      <c r="A96" t="str">
        <f>VLOOKUP(D96,'[2]EA osa'!A95:F1003,6,FALSE)</f>
        <v>Põhitegevuse kulud</v>
      </c>
      <c r="B96" t="s">
        <v>252</v>
      </c>
      <c r="C96">
        <v>-2000</v>
      </c>
      <c r="D96" s="1">
        <v>413402</v>
      </c>
      <c r="E96" t="s">
        <v>253</v>
      </c>
      <c r="F96" t="s">
        <v>77</v>
      </c>
      <c r="G96" t="s">
        <v>78</v>
      </c>
      <c r="H96" t="s">
        <v>152</v>
      </c>
      <c r="I96" t="s">
        <v>153</v>
      </c>
      <c r="N96" t="s">
        <v>250</v>
      </c>
      <c r="O96" t="s">
        <v>251</v>
      </c>
    </row>
    <row r="97" spans="1:15" hidden="1" x14ac:dyDescent="0.35">
      <c r="A97" t="str">
        <f>VLOOKUP(D97,'[2]EA osa'!A96:F1004,6,FALSE)</f>
        <v>Põhitegevuse kulud</v>
      </c>
      <c r="B97" t="s">
        <v>254</v>
      </c>
      <c r="C97">
        <v>3700</v>
      </c>
      <c r="D97" s="1">
        <v>551480</v>
      </c>
      <c r="E97" t="s">
        <v>254</v>
      </c>
      <c r="F97" t="s">
        <v>77</v>
      </c>
      <c r="G97" t="s">
        <v>78</v>
      </c>
      <c r="H97" t="s">
        <v>152</v>
      </c>
      <c r="I97" t="s">
        <v>153</v>
      </c>
      <c r="N97" t="s">
        <v>154</v>
      </c>
      <c r="O97" t="s">
        <v>155</v>
      </c>
    </row>
    <row r="98" spans="1:15" hidden="1" x14ac:dyDescent="0.35">
      <c r="A98" t="str">
        <f>VLOOKUP(D98,'[2]EA osa'!A97:F1005,6,FALSE)</f>
        <v>Põhitegevuse kulud</v>
      </c>
      <c r="B98" t="s">
        <v>255</v>
      </c>
      <c r="C98">
        <v>-3700</v>
      </c>
      <c r="D98" s="1">
        <v>552490</v>
      </c>
      <c r="E98" t="s">
        <v>151</v>
      </c>
      <c r="F98" t="s">
        <v>77</v>
      </c>
      <c r="G98" t="s">
        <v>78</v>
      </c>
      <c r="H98" t="s">
        <v>152</v>
      </c>
      <c r="I98" t="s">
        <v>153</v>
      </c>
      <c r="N98" t="s">
        <v>154</v>
      </c>
      <c r="O98" t="s">
        <v>155</v>
      </c>
    </row>
    <row r="99" spans="1:15" hidden="1" x14ac:dyDescent="0.35">
      <c r="A99" t="str">
        <f>VLOOKUP(D99,'[2]EA osa'!A98:F1006,6,FALSE)</f>
        <v>Põhitegevuse kulud</v>
      </c>
      <c r="B99" t="s">
        <v>265</v>
      </c>
      <c r="C99">
        <v>-8000</v>
      </c>
      <c r="D99" s="1">
        <v>552520</v>
      </c>
      <c r="E99" t="s">
        <v>76</v>
      </c>
      <c r="F99" t="s">
        <v>77</v>
      </c>
      <c r="G99" t="s">
        <v>78</v>
      </c>
      <c r="H99" t="s">
        <v>266</v>
      </c>
      <c r="I99" t="s">
        <v>267</v>
      </c>
      <c r="N99" t="s">
        <v>81</v>
      </c>
      <c r="O99" t="s">
        <v>82</v>
      </c>
    </row>
    <row r="100" spans="1:15" hidden="1" x14ac:dyDescent="0.35">
      <c r="A100" t="str">
        <f>VLOOKUP(D100,'[2]EA osa'!A99:F1007,6,FALSE)</f>
        <v>Põhitegevuse kulud</v>
      </c>
      <c r="B100" t="s">
        <v>269</v>
      </c>
      <c r="C100">
        <v>8000</v>
      </c>
      <c r="D100" s="1">
        <v>413900</v>
      </c>
      <c r="E100" t="s">
        <v>246</v>
      </c>
      <c r="F100" t="s">
        <v>77</v>
      </c>
      <c r="G100" t="s">
        <v>78</v>
      </c>
      <c r="H100" t="s">
        <v>266</v>
      </c>
      <c r="I100" t="s">
        <v>267</v>
      </c>
      <c r="N100" t="s">
        <v>270</v>
      </c>
      <c r="O100" t="s">
        <v>271</v>
      </c>
    </row>
    <row r="101" spans="1:15" hidden="1" x14ac:dyDescent="0.35">
      <c r="A101" t="str">
        <f>VLOOKUP(D101,'[2]EA osa'!A100:F1008,6,FALSE)</f>
        <v>Põhitegevuse kulud</v>
      </c>
      <c r="B101" t="s">
        <v>272</v>
      </c>
      <c r="C101">
        <v>-210</v>
      </c>
      <c r="D101" s="1">
        <v>551230</v>
      </c>
      <c r="E101" t="s">
        <v>272</v>
      </c>
      <c r="F101" t="s">
        <v>273</v>
      </c>
      <c r="G101" t="s">
        <v>274</v>
      </c>
      <c r="H101" t="s">
        <v>275</v>
      </c>
      <c r="I101" t="s">
        <v>276</v>
      </c>
      <c r="J101" t="s">
        <v>277</v>
      </c>
      <c r="K101" t="s">
        <v>278</v>
      </c>
    </row>
    <row r="102" spans="1:15" hidden="1" x14ac:dyDescent="0.35">
      <c r="A102" t="str">
        <f>VLOOKUP(D102,'[2]EA osa'!A101:F1009,6,FALSE)</f>
        <v>Põhitegevuse kulud</v>
      </c>
      <c r="B102" t="s">
        <v>279</v>
      </c>
      <c r="C102">
        <v>210</v>
      </c>
      <c r="D102" s="1">
        <v>551250</v>
      </c>
      <c r="E102" t="s">
        <v>279</v>
      </c>
      <c r="F102" t="s">
        <v>273</v>
      </c>
      <c r="G102" t="s">
        <v>274</v>
      </c>
      <c r="H102" t="s">
        <v>275</v>
      </c>
      <c r="I102" t="s">
        <v>276</v>
      </c>
      <c r="J102" t="s">
        <v>277</v>
      </c>
      <c r="K102" t="s">
        <v>278</v>
      </c>
    </row>
    <row r="103" spans="1:15" hidden="1" x14ac:dyDescent="0.35">
      <c r="A103" t="str">
        <f>VLOOKUP(D103,'[2]EA osa'!A102:F1010,6,FALSE)</f>
        <v>Põhitegevuse kulud</v>
      </c>
      <c r="B103" t="s">
        <v>252</v>
      </c>
      <c r="C103">
        <v>1875</v>
      </c>
      <c r="D103" s="1">
        <v>413990</v>
      </c>
      <c r="E103" t="s">
        <v>281</v>
      </c>
      <c r="F103" t="s">
        <v>77</v>
      </c>
      <c r="G103" t="s">
        <v>78</v>
      </c>
      <c r="H103" t="s">
        <v>266</v>
      </c>
      <c r="I103" t="s">
        <v>267</v>
      </c>
      <c r="N103" t="s">
        <v>282</v>
      </c>
      <c r="O103" t="s">
        <v>283</v>
      </c>
    </row>
    <row r="104" spans="1:15" hidden="1" x14ac:dyDescent="0.35">
      <c r="A104" t="str">
        <f>VLOOKUP(D104,'[2]EA osa'!A103:F1011,6,FALSE)</f>
        <v>Põhitegevuse kulud</v>
      </c>
      <c r="B104" t="s">
        <v>252</v>
      </c>
      <c r="C104">
        <v>-1875</v>
      </c>
      <c r="D104" s="1">
        <v>413900</v>
      </c>
      <c r="E104" t="s">
        <v>246</v>
      </c>
      <c r="F104" t="s">
        <v>77</v>
      </c>
      <c r="G104" t="s">
        <v>78</v>
      </c>
      <c r="H104" t="s">
        <v>266</v>
      </c>
      <c r="I104" t="s">
        <v>267</v>
      </c>
      <c r="N104" t="s">
        <v>282</v>
      </c>
      <c r="O104" t="s">
        <v>283</v>
      </c>
    </row>
    <row r="105" spans="1:15" hidden="1" x14ac:dyDescent="0.35">
      <c r="A105" t="str">
        <f>VLOOKUP(D105,'[2]EA osa'!A104:F1012,6,FALSE)</f>
        <v>Põhitegevuse kulud</v>
      </c>
      <c r="B105" t="s">
        <v>252</v>
      </c>
      <c r="C105">
        <v>1875</v>
      </c>
      <c r="D105" s="1">
        <v>413990</v>
      </c>
      <c r="E105" t="s">
        <v>281</v>
      </c>
      <c r="F105" t="s">
        <v>77</v>
      </c>
      <c r="G105" t="s">
        <v>78</v>
      </c>
      <c r="H105" t="s">
        <v>266</v>
      </c>
      <c r="I105" t="s">
        <v>267</v>
      </c>
      <c r="N105" t="s">
        <v>284</v>
      </c>
      <c r="O105" t="s">
        <v>285</v>
      </c>
    </row>
    <row r="106" spans="1:15" hidden="1" x14ac:dyDescent="0.35">
      <c r="A106" t="str">
        <f>VLOOKUP(D106,'[2]EA osa'!A105:F1013,6,FALSE)</f>
        <v>Põhitegevuse kulud</v>
      </c>
      <c r="B106" t="s">
        <v>252</v>
      </c>
      <c r="C106">
        <v>-1875</v>
      </c>
      <c r="D106" s="1">
        <v>413900</v>
      </c>
      <c r="E106" t="s">
        <v>246</v>
      </c>
      <c r="F106" t="s">
        <v>77</v>
      </c>
      <c r="G106" t="s">
        <v>78</v>
      </c>
      <c r="H106" t="s">
        <v>266</v>
      </c>
      <c r="I106" t="s">
        <v>267</v>
      </c>
      <c r="N106" t="s">
        <v>284</v>
      </c>
      <c r="O106" t="s">
        <v>285</v>
      </c>
    </row>
    <row r="107" spans="1:15" hidden="1" x14ac:dyDescent="0.35">
      <c r="A107" t="str">
        <f>VLOOKUP(D107,'[2]EA osa'!A106:F1014,6,FALSE)</f>
        <v>Põhitegevuse kulud</v>
      </c>
      <c r="B107" t="s">
        <v>252</v>
      </c>
      <c r="C107">
        <v>3205</v>
      </c>
      <c r="D107" s="1">
        <v>413990</v>
      </c>
      <c r="E107" t="s">
        <v>281</v>
      </c>
      <c r="F107" t="s">
        <v>77</v>
      </c>
      <c r="G107" t="s">
        <v>78</v>
      </c>
      <c r="H107" t="s">
        <v>266</v>
      </c>
      <c r="I107" t="s">
        <v>267</v>
      </c>
      <c r="N107" t="s">
        <v>286</v>
      </c>
      <c r="O107" t="s">
        <v>287</v>
      </c>
    </row>
    <row r="108" spans="1:15" hidden="1" x14ac:dyDescent="0.35">
      <c r="A108" t="str">
        <f>VLOOKUP(D108,'[2]EA osa'!A107:F1015,6,FALSE)</f>
        <v>Põhitegevuse kulud</v>
      </c>
      <c r="B108" t="s">
        <v>257</v>
      </c>
      <c r="C108">
        <v>3800</v>
      </c>
      <c r="D108" s="1">
        <v>551104</v>
      </c>
      <c r="E108" t="s">
        <v>257</v>
      </c>
      <c r="F108" t="s">
        <v>167</v>
      </c>
      <c r="G108" t="s">
        <v>168</v>
      </c>
      <c r="H108" t="s">
        <v>169</v>
      </c>
      <c r="I108" t="s">
        <v>170</v>
      </c>
      <c r="J108" t="s">
        <v>288</v>
      </c>
      <c r="K108" t="s">
        <v>289</v>
      </c>
    </row>
    <row r="109" spans="1:15" hidden="1" x14ac:dyDescent="0.35">
      <c r="A109" t="str">
        <f>VLOOKUP(D109,'[2]EA osa'!A108:F1016,6,FALSE)</f>
        <v>Põhitegevuse kulud</v>
      </c>
      <c r="B109" t="s">
        <v>290</v>
      </c>
      <c r="C109">
        <v>-3800</v>
      </c>
      <c r="D109" s="1">
        <v>5511046</v>
      </c>
      <c r="E109" t="s">
        <v>290</v>
      </c>
      <c r="F109" t="s">
        <v>167</v>
      </c>
      <c r="G109" t="s">
        <v>168</v>
      </c>
      <c r="H109" t="s">
        <v>169</v>
      </c>
      <c r="I109" t="s">
        <v>170</v>
      </c>
      <c r="J109" t="s">
        <v>288</v>
      </c>
      <c r="K109" t="s">
        <v>289</v>
      </c>
    </row>
    <row r="110" spans="1:15" hidden="1" x14ac:dyDescent="0.35">
      <c r="A110" t="str">
        <f>VLOOKUP(D110,'[2]EA osa'!A109:F1017,6,FALSE)</f>
        <v>Põhitegevuse kulud</v>
      </c>
      <c r="B110" t="s">
        <v>252</v>
      </c>
      <c r="C110">
        <v>-3205</v>
      </c>
      <c r="D110" s="1">
        <v>413900</v>
      </c>
      <c r="E110" t="s">
        <v>246</v>
      </c>
      <c r="F110" t="s">
        <v>77</v>
      </c>
      <c r="G110" t="s">
        <v>78</v>
      </c>
      <c r="H110" t="s">
        <v>266</v>
      </c>
      <c r="I110" t="s">
        <v>267</v>
      </c>
      <c r="N110" t="s">
        <v>286</v>
      </c>
      <c r="O110" t="s">
        <v>287</v>
      </c>
    </row>
    <row r="111" spans="1:15" hidden="1" x14ac:dyDescent="0.35">
      <c r="A111" t="str">
        <f>VLOOKUP(D111,'[2]EA osa'!A110:F1018,6,FALSE)</f>
        <v>Põhitegevuse kulud</v>
      </c>
      <c r="B111" t="s">
        <v>252</v>
      </c>
      <c r="C111">
        <v>12820</v>
      </c>
      <c r="D111" s="1">
        <v>413990</v>
      </c>
      <c r="E111" t="s">
        <v>281</v>
      </c>
      <c r="F111" t="s">
        <v>77</v>
      </c>
      <c r="G111" t="s">
        <v>78</v>
      </c>
      <c r="H111" t="s">
        <v>266</v>
      </c>
      <c r="I111" t="s">
        <v>267</v>
      </c>
      <c r="N111" t="s">
        <v>291</v>
      </c>
      <c r="O111" t="s">
        <v>292</v>
      </c>
    </row>
    <row r="112" spans="1:15" hidden="1" x14ac:dyDescent="0.35">
      <c r="A112" t="str">
        <f>VLOOKUP(D112,'[2]EA osa'!A111:F1019,6,FALSE)</f>
        <v>Põhitegevuse kulud</v>
      </c>
      <c r="B112" t="s">
        <v>252</v>
      </c>
      <c r="C112">
        <v>-12820</v>
      </c>
      <c r="D112" s="1">
        <v>413900</v>
      </c>
      <c r="E112" t="s">
        <v>246</v>
      </c>
      <c r="F112" t="s">
        <v>77</v>
      </c>
      <c r="G112" t="s">
        <v>78</v>
      </c>
      <c r="H112" t="s">
        <v>266</v>
      </c>
      <c r="I112" t="s">
        <v>267</v>
      </c>
      <c r="N112" t="s">
        <v>291</v>
      </c>
      <c r="O112" t="s">
        <v>292</v>
      </c>
    </row>
    <row r="113" spans="1:15" hidden="1" x14ac:dyDescent="0.35">
      <c r="A113" t="str">
        <f>VLOOKUP(D113,'[2]EA osa'!A112:F1020,6,FALSE)</f>
        <v>Põhitegevuse kulud</v>
      </c>
      <c r="B113" t="s">
        <v>293</v>
      </c>
      <c r="C113">
        <v>2000</v>
      </c>
      <c r="D113" s="1">
        <v>5511043</v>
      </c>
      <c r="E113" t="s">
        <v>293</v>
      </c>
      <c r="F113" t="s">
        <v>30</v>
      </c>
      <c r="G113" t="s">
        <v>31</v>
      </c>
      <c r="H113" t="s">
        <v>32</v>
      </c>
      <c r="I113" t="s">
        <v>33</v>
      </c>
      <c r="J113" t="s">
        <v>294</v>
      </c>
      <c r="K113" t="s">
        <v>295</v>
      </c>
    </row>
    <row r="114" spans="1:15" hidden="1" x14ac:dyDescent="0.35">
      <c r="A114" t="str">
        <f>VLOOKUP(D114,'[2]EA osa'!A113:F1021,6,FALSE)</f>
        <v>Põhitegevuse kulud</v>
      </c>
      <c r="B114" t="s">
        <v>296</v>
      </c>
      <c r="C114">
        <v>5000</v>
      </c>
      <c r="D114" s="1">
        <v>413990</v>
      </c>
      <c r="E114" t="s">
        <v>281</v>
      </c>
      <c r="F114" t="s">
        <v>77</v>
      </c>
      <c r="G114" t="s">
        <v>78</v>
      </c>
      <c r="H114" t="s">
        <v>266</v>
      </c>
      <c r="I114" t="s">
        <v>267</v>
      </c>
      <c r="N114" t="s">
        <v>297</v>
      </c>
      <c r="O114" t="s">
        <v>298</v>
      </c>
    </row>
    <row r="115" spans="1:15" hidden="1" x14ac:dyDescent="0.35">
      <c r="A115" t="str">
        <f>VLOOKUP(D115,'[2]EA osa'!A114:F1022,6,FALSE)</f>
        <v>Põhitegevuse kulud</v>
      </c>
      <c r="B115" t="s">
        <v>249</v>
      </c>
      <c r="C115">
        <v>-5000</v>
      </c>
      <c r="D115" s="1">
        <v>413900</v>
      </c>
      <c r="E115" t="s">
        <v>246</v>
      </c>
      <c r="F115" t="s">
        <v>77</v>
      </c>
      <c r="G115" t="s">
        <v>78</v>
      </c>
      <c r="H115" t="s">
        <v>266</v>
      </c>
      <c r="I115" t="s">
        <v>267</v>
      </c>
      <c r="N115" t="s">
        <v>297</v>
      </c>
      <c r="O115" t="s">
        <v>298</v>
      </c>
    </row>
    <row r="116" spans="1:15" hidden="1" x14ac:dyDescent="0.35">
      <c r="A116" t="str">
        <f>VLOOKUP(D116,'[2]EA osa'!A115:F1023,6,FALSE)</f>
        <v>Põhitegevuse kulud</v>
      </c>
      <c r="B116" t="s">
        <v>106</v>
      </c>
      <c r="C116">
        <v>-13000</v>
      </c>
      <c r="D116" s="1">
        <v>551260</v>
      </c>
      <c r="E116" t="s">
        <v>106</v>
      </c>
      <c r="F116" t="s">
        <v>299</v>
      </c>
      <c r="G116" t="s">
        <v>300</v>
      </c>
      <c r="H116" t="s">
        <v>32</v>
      </c>
      <c r="I116" t="s">
        <v>33</v>
      </c>
      <c r="J116" t="s">
        <v>301</v>
      </c>
      <c r="K116" t="s">
        <v>302</v>
      </c>
    </row>
    <row r="117" spans="1:15" hidden="1" x14ac:dyDescent="0.35">
      <c r="A117" t="str">
        <f>VLOOKUP(D117,'[2]EA osa'!A116:F1024,6,FALSE)</f>
        <v>Põhitegevuse kulud</v>
      </c>
      <c r="B117" t="s">
        <v>106</v>
      </c>
      <c r="C117">
        <v>-10000</v>
      </c>
      <c r="D117" s="1">
        <v>551260</v>
      </c>
      <c r="E117" t="s">
        <v>106</v>
      </c>
      <c r="F117" t="s">
        <v>306</v>
      </c>
      <c r="G117" t="s">
        <v>307</v>
      </c>
      <c r="H117" t="s">
        <v>158</v>
      </c>
      <c r="I117" t="s">
        <v>159</v>
      </c>
      <c r="J117" t="s">
        <v>308</v>
      </c>
      <c r="K117" t="s">
        <v>309</v>
      </c>
    </row>
    <row r="118" spans="1:15" hidden="1" x14ac:dyDescent="0.35">
      <c r="A118" t="str">
        <f>VLOOKUP(D118,'[2]EA osa'!A117:F1025,6,FALSE)</f>
        <v>Põhitegevuse kulud</v>
      </c>
      <c r="B118" t="s">
        <v>106</v>
      </c>
      <c r="C118">
        <v>-26000</v>
      </c>
      <c r="D118" s="1">
        <v>551260</v>
      </c>
      <c r="E118" t="s">
        <v>106</v>
      </c>
      <c r="F118" t="s">
        <v>68</v>
      </c>
      <c r="G118" t="s">
        <v>69</v>
      </c>
      <c r="H118" t="s">
        <v>70</v>
      </c>
      <c r="I118" t="s">
        <v>71</v>
      </c>
      <c r="J118" t="s">
        <v>310</v>
      </c>
      <c r="K118" t="s">
        <v>311</v>
      </c>
    </row>
    <row r="119" spans="1:15" hidden="1" x14ac:dyDescent="0.35">
      <c r="A119" t="str">
        <f>VLOOKUP(D119,'[2]EA osa'!A118:F1026,6,FALSE)</f>
        <v>Põhitegevuse kulud</v>
      </c>
      <c r="B119" t="s">
        <v>106</v>
      </c>
      <c r="C119">
        <v>-11000</v>
      </c>
      <c r="D119" s="1">
        <v>551260</v>
      </c>
      <c r="E119" t="s">
        <v>106</v>
      </c>
      <c r="F119" t="s">
        <v>312</v>
      </c>
      <c r="G119" t="s">
        <v>313</v>
      </c>
      <c r="H119" t="s">
        <v>70</v>
      </c>
      <c r="I119" t="s">
        <v>71</v>
      </c>
      <c r="J119" t="s">
        <v>314</v>
      </c>
      <c r="K119" t="s">
        <v>315</v>
      </c>
    </row>
    <row r="120" spans="1:15" hidden="1" x14ac:dyDescent="0.35">
      <c r="A120" t="str">
        <f>VLOOKUP(D120,'[2]EA osa'!A119:F1027,6,FALSE)</f>
        <v>Põhitegevuse kulud</v>
      </c>
      <c r="B120" t="s">
        <v>156</v>
      </c>
      <c r="C120">
        <v>45000</v>
      </c>
      <c r="D120" s="1">
        <v>452100</v>
      </c>
      <c r="E120" t="s">
        <v>157</v>
      </c>
      <c r="F120" t="s">
        <v>77</v>
      </c>
      <c r="G120" t="s">
        <v>78</v>
      </c>
      <c r="H120" t="s">
        <v>79</v>
      </c>
      <c r="I120" t="s">
        <v>80</v>
      </c>
      <c r="N120" t="s">
        <v>316</v>
      </c>
      <c r="O120" t="s">
        <v>317</v>
      </c>
    </row>
    <row r="121" spans="1:15" hidden="1" x14ac:dyDescent="0.35">
      <c r="A121" t="str">
        <f>VLOOKUP(D121,'[2]EA osa'!A120:F1028,6,FALSE)</f>
        <v>Põhitegevuse kulud</v>
      </c>
      <c r="B121" t="s">
        <v>106</v>
      </c>
      <c r="C121">
        <v>-5000</v>
      </c>
      <c r="D121" s="1">
        <v>551260</v>
      </c>
      <c r="E121" t="s">
        <v>106</v>
      </c>
      <c r="F121" t="s">
        <v>312</v>
      </c>
      <c r="G121" t="s">
        <v>313</v>
      </c>
      <c r="H121" t="s">
        <v>70</v>
      </c>
      <c r="I121" t="s">
        <v>71</v>
      </c>
      <c r="J121" t="s">
        <v>318</v>
      </c>
      <c r="K121" t="s">
        <v>319</v>
      </c>
    </row>
    <row r="122" spans="1:15" hidden="1" x14ac:dyDescent="0.35">
      <c r="A122" t="str">
        <f>VLOOKUP(D122,'[2]EA osa'!A121:F1029,6,FALSE)</f>
        <v>Põhitegevuse kulud</v>
      </c>
      <c r="B122" t="s">
        <v>156</v>
      </c>
      <c r="C122">
        <v>-45000</v>
      </c>
      <c r="D122" s="1">
        <v>450000</v>
      </c>
      <c r="E122" t="s">
        <v>136</v>
      </c>
      <c r="F122" t="s">
        <v>77</v>
      </c>
      <c r="G122" t="s">
        <v>78</v>
      </c>
      <c r="H122" t="s">
        <v>79</v>
      </c>
      <c r="I122" t="s">
        <v>80</v>
      </c>
      <c r="N122" t="s">
        <v>316</v>
      </c>
      <c r="O122" t="s">
        <v>317</v>
      </c>
    </row>
    <row r="123" spans="1:15" hidden="1" x14ac:dyDescent="0.35">
      <c r="A123" t="str">
        <f>VLOOKUP(D123,'[2]EA osa'!A122:F1030,6,FALSE)</f>
        <v>Põhitegevuse kulud</v>
      </c>
      <c r="B123" t="s">
        <v>156</v>
      </c>
      <c r="C123">
        <v>98000</v>
      </c>
      <c r="D123" s="1">
        <v>452100</v>
      </c>
      <c r="E123" t="s">
        <v>157</v>
      </c>
      <c r="F123" t="s">
        <v>77</v>
      </c>
      <c r="G123" t="s">
        <v>78</v>
      </c>
      <c r="H123" t="s">
        <v>79</v>
      </c>
      <c r="I123" t="s">
        <v>80</v>
      </c>
      <c r="N123" t="s">
        <v>320</v>
      </c>
      <c r="O123" t="s">
        <v>321</v>
      </c>
    </row>
    <row r="124" spans="1:15" hidden="1" x14ac:dyDescent="0.35">
      <c r="A124" t="str">
        <f>VLOOKUP(D124,'[2]EA osa'!A123:F1031,6,FALSE)</f>
        <v>Põhitegevuse kulud</v>
      </c>
      <c r="B124" t="s">
        <v>156</v>
      </c>
      <c r="C124">
        <v>-98000</v>
      </c>
      <c r="D124" s="1">
        <v>450000</v>
      </c>
      <c r="E124" t="s">
        <v>136</v>
      </c>
      <c r="F124" t="s">
        <v>77</v>
      </c>
      <c r="G124" t="s">
        <v>78</v>
      </c>
      <c r="H124" t="s">
        <v>79</v>
      </c>
      <c r="I124" t="s">
        <v>80</v>
      </c>
      <c r="N124" t="s">
        <v>320</v>
      </c>
      <c r="O124" t="s">
        <v>321</v>
      </c>
    </row>
    <row r="125" spans="1:15" hidden="1" x14ac:dyDescent="0.35">
      <c r="A125" t="str">
        <f>VLOOKUP(D125,'[2]EA osa'!A124:F1032,6,FALSE)</f>
        <v>Põhitegevuse kulud</v>
      </c>
      <c r="B125" t="s">
        <v>106</v>
      </c>
      <c r="C125">
        <v>-6000</v>
      </c>
      <c r="D125" s="1">
        <v>551260</v>
      </c>
      <c r="E125" t="s">
        <v>106</v>
      </c>
      <c r="F125" t="s">
        <v>174</v>
      </c>
      <c r="G125" t="s">
        <v>175</v>
      </c>
      <c r="H125" t="s">
        <v>70</v>
      </c>
      <c r="I125" t="s">
        <v>71</v>
      </c>
      <c r="J125" t="s">
        <v>322</v>
      </c>
      <c r="K125" t="s">
        <v>323</v>
      </c>
    </row>
    <row r="126" spans="1:15" hidden="1" x14ac:dyDescent="0.35">
      <c r="A126" t="str">
        <f>VLOOKUP(D126,'[2]EA osa'!A125:F1033,6,FALSE)</f>
        <v>Põhitegevuse kulud</v>
      </c>
      <c r="B126" t="s">
        <v>324</v>
      </c>
      <c r="C126">
        <v>-487</v>
      </c>
      <c r="D126" s="1">
        <v>552490</v>
      </c>
      <c r="E126" t="s">
        <v>151</v>
      </c>
      <c r="F126" t="s">
        <v>77</v>
      </c>
      <c r="G126" t="s">
        <v>78</v>
      </c>
      <c r="H126" t="s">
        <v>152</v>
      </c>
      <c r="I126" t="s">
        <v>153</v>
      </c>
      <c r="N126" t="s">
        <v>154</v>
      </c>
      <c r="O126" t="s">
        <v>155</v>
      </c>
    </row>
    <row r="127" spans="1:15" hidden="1" x14ac:dyDescent="0.35">
      <c r="A127" t="str">
        <f>VLOOKUP(D127,'[2]EA osa'!A126:F1034,6,FALSE)</f>
        <v>Põhitegevuse kulud</v>
      </c>
      <c r="B127" t="s">
        <v>324</v>
      </c>
      <c r="C127">
        <v>487</v>
      </c>
      <c r="D127" s="1">
        <v>552520</v>
      </c>
      <c r="E127" t="s">
        <v>76</v>
      </c>
      <c r="F127" t="s">
        <v>77</v>
      </c>
      <c r="G127" t="s">
        <v>78</v>
      </c>
      <c r="H127" t="s">
        <v>152</v>
      </c>
      <c r="I127" t="s">
        <v>153</v>
      </c>
      <c r="N127" t="s">
        <v>154</v>
      </c>
      <c r="O127" t="s">
        <v>155</v>
      </c>
    </row>
    <row r="128" spans="1:15" hidden="1" x14ac:dyDescent="0.35">
      <c r="A128" t="str">
        <f>VLOOKUP(D128,'[2]EA osa'!A127:F1035,6,FALSE)</f>
        <v>Põhitegevuse kulud</v>
      </c>
      <c r="B128" t="s">
        <v>106</v>
      </c>
      <c r="C128">
        <v>-17000</v>
      </c>
      <c r="D128" s="1">
        <v>551260</v>
      </c>
      <c r="E128" t="s">
        <v>106</v>
      </c>
      <c r="F128" t="s">
        <v>115</v>
      </c>
      <c r="G128" t="s">
        <v>116</v>
      </c>
      <c r="H128" t="s">
        <v>70</v>
      </c>
      <c r="I128" t="s">
        <v>71</v>
      </c>
      <c r="J128" t="s">
        <v>325</v>
      </c>
      <c r="K128" t="s">
        <v>326</v>
      </c>
    </row>
    <row r="129" spans="1:15" hidden="1" x14ac:dyDescent="0.35">
      <c r="A129" t="str">
        <f>VLOOKUP(D129,'[2]EA osa'!A128:F1036,6,FALSE)</f>
        <v>Põhitegevuse kulud</v>
      </c>
      <c r="B129" t="s">
        <v>327</v>
      </c>
      <c r="C129">
        <v>-1</v>
      </c>
      <c r="D129" s="1">
        <v>552490</v>
      </c>
      <c r="E129" t="s">
        <v>151</v>
      </c>
      <c r="F129" t="s">
        <v>77</v>
      </c>
      <c r="G129" t="s">
        <v>78</v>
      </c>
      <c r="H129" t="s">
        <v>152</v>
      </c>
      <c r="I129" t="s">
        <v>153</v>
      </c>
      <c r="N129" t="s">
        <v>328</v>
      </c>
      <c r="O129" t="s">
        <v>329</v>
      </c>
    </row>
    <row r="130" spans="1:15" hidden="1" x14ac:dyDescent="0.35">
      <c r="A130" t="str">
        <f>VLOOKUP(D130,'[2]EA osa'!A129:F1037,6,FALSE)</f>
        <v>Põhitegevuse kulud</v>
      </c>
      <c r="B130" t="s">
        <v>106</v>
      </c>
      <c r="C130">
        <v>-15000</v>
      </c>
      <c r="D130" s="1">
        <v>551260</v>
      </c>
      <c r="E130" t="s">
        <v>106</v>
      </c>
      <c r="F130" t="s">
        <v>115</v>
      </c>
      <c r="G130" t="s">
        <v>116</v>
      </c>
      <c r="H130" t="s">
        <v>70</v>
      </c>
      <c r="I130" t="s">
        <v>71</v>
      </c>
      <c r="J130" t="s">
        <v>330</v>
      </c>
      <c r="K130" t="s">
        <v>331</v>
      </c>
    </row>
    <row r="131" spans="1:15" hidden="1" x14ac:dyDescent="0.35">
      <c r="A131" t="str">
        <f>VLOOKUP(D131,'[2]EA osa'!A130:F1038,6,FALSE)</f>
        <v>Põhitegevuse kulud</v>
      </c>
      <c r="B131" t="s">
        <v>332</v>
      </c>
      <c r="C131">
        <v>1</v>
      </c>
      <c r="D131" s="1">
        <v>5064</v>
      </c>
      <c r="E131" t="s">
        <v>67</v>
      </c>
      <c r="F131" t="s">
        <v>77</v>
      </c>
      <c r="G131" t="s">
        <v>78</v>
      </c>
      <c r="H131" t="s">
        <v>152</v>
      </c>
      <c r="I131" t="s">
        <v>153</v>
      </c>
      <c r="N131" t="s">
        <v>328</v>
      </c>
      <c r="O131" t="s">
        <v>329</v>
      </c>
    </row>
    <row r="132" spans="1:15" hidden="1" x14ac:dyDescent="0.35">
      <c r="A132" t="str">
        <f>VLOOKUP(D132,'[2]EA osa'!A131:F1039,6,FALSE)</f>
        <v>Põhitegevuse kulud</v>
      </c>
      <c r="B132" t="s">
        <v>333</v>
      </c>
      <c r="C132">
        <v>-45</v>
      </c>
      <c r="D132" s="1">
        <v>552490</v>
      </c>
      <c r="E132" t="s">
        <v>151</v>
      </c>
      <c r="F132" t="s">
        <v>77</v>
      </c>
      <c r="G132" t="s">
        <v>78</v>
      </c>
      <c r="H132" t="s">
        <v>152</v>
      </c>
      <c r="I132" t="s">
        <v>153</v>
      </c>
      <c r="N132" t="s">
        <v>328</v>
      </c>
      <c r="O132" t="s">
        <v>329</v>
      </c>
    </row>
    <row r="133" spans="1:15" hidden="1" x14ac:dyDescent="0.35">
      <c r="A133" t="str">
        <f>VLOOKUP(D133,'[2]EA osa'!A132:F1040,6,FALSE)</f>
        <v>Põhitegevuse kulud</v>
      </c>
      <c r="B133" t="s">
        <v>106</v>
      </c>
      <c r="C133">
        <v>-4000</v>
      </c>
      <c r="D133" s="1">
        <v>551260</v>
      </c>
      <c r="E133" t="s">
        <v>106</v>
      </c>
      <c r="F133" t="s">
        <v>30</v>
      </c>
      <c r="G133" t="s">
        <v>31</v>
      </c>
      <c r="H133" t="s">
        <v>32</v>
      </c>
      <c r="I133" t="s">
        <v>33</v>
      </c>
      <c r="J133" t="s">
        <v>334</v>
      </c>
      <c r="K133" t="s">
        <v>335</v>
      </c>
    </row>
    <row r="134" spans="1:15" hidden="1" x14ac:dyDescent="0.35">
      <c r="A134" t="str">
        <f>VLOOKUP(D134,'[2]EA osa'!A133:F1041,6,FALSE)</f>
        <v>Põhitegevuse kulud</v>
      </c>
      <c r="B134" t="s">
        <v>333</v>
      </c>
      <c r="C134">
        <v>45</v>
      </c>
      <c r="D134" s="1">
        <v>5063</v>
      </c>
      <c r="E134" t="s">
        <v>72</v>
      </c>
      <c r="F134" t="s">
        <v>77</v>
      </c>
      <c r="G134" t="s">
        <v>78</v>
      </c>
      <c r="H134" t="s">
        <v>152</v>
      </c>
      <c r="I134" t="s">
        <v>153</v>
      </c>
      <c r="N134" t="s">
        <v>328</v>
      </c>
      <c r="O134" t="s">
        <v>329</v>
      </c>
    </row>
    <row r="135" spans="1:15" hidden="1" x14ac:dyDescent="0.35">
      <c r="A135" t="str">
        <f>VLOOKUP(D135,'[2]EA osa'!A134:F1042,6,FALSE)</f>
        <v>Põhitegevuse kulud</v>
      </c>
      <c r="B135" t="s">
        <v>336</v>
      </c>
      <c r="C135">
        <v>-135</v>
      </c>
      <c r="D135" s="1">
        <v>552490</v>
      </c>
      <c r="E135" t="s">
        <v>151</v>
      </c>
      <c r="F135" t="s">
        <v>77</v>
      </c>
      <c r="G135" t="s">
        <v>78</v>
      </c>
      <c r="H135" t="s">
        <v>152</v>
      </c>
      <c r="I135" t="s">
        <v>153</v>
      </c>
      <c r="N135" t="s">
        <v>328</v>
      </c>
      <c r="O135" t="s">
        <v>329</v>
      </c>
    </row>
    <row r="136" spans="1:15" hidden="1" x14ac:dyDescent="0.35">
      <c r="A136" t="str">
        <f>VLOOKUP(D136,'[2]EA osa'!A135:F1043,6,FALSE)</f>
        <v>Põhitegevuse kulud</v>
      </c>
      <c r="B136" t="s">
        <v>336</v>
      </c>
      <c r="C136">
        <v>135</v>
      </c>
      <c r="D136" s="1">
        <v>500500</v>
      </c>
      <c r="E136" t="s">
        <v>337</v>
      </c>
      <c r="F136" t="s">
        <v>77</v>
      </c>
      <c r="G136" t="s">
        <v>78</v>
      </c>
      <c r="H136" t="s">
        <v>152</v>
      </c>
      <c r="I136" t="s">
        <v>153</v>
      </c>
      <c r="N136" t="s">
        <v>328</v>
      </c>
      <c r="O136" t="s">
        <v>329</v>
      </c>
    </row>
    <row r="137" spans="1:15" hidden="1" x14ac:dyDescent="0.35">
      <c r="A137" t="str">
        <f>VLOOKUP(D137,'[2]EA osa'!A136:F1044,6,FALSE)</f>
        <v>Põhitegevuse kulud</v>
      </c>
      <c r="B137" t="s">
        <v>106</v>
      </c>
      <c r="C137">
        <v>-7000</v>
      </c>
      <c r="D137" s="1">
        <v>551260</v>
      </c>
      <c r="E137" t="s">
        <v>106</v>
      </c>
      <c r="F137" t="s">
        <v>30</v>
      </c>
      <c r="G137" t="s">
        <v>31</v>
      </c>
      <c r="H137" t="s">
        <v>32</v>
      </c>
      <c r="I137" t="s">
        <v>33</v>
      </c>
      <c r="J137" t="s">
        <v>294</v>
      </c>
      <c r="K137" t="s">
        <v>295</v>
      </c>
    </row>
    <row r="138" spans="1:15" hidden="1" x14ac:dyDescent="0.35">
      <c r="A138" t="str">
        <f>VLOOKUP(D138,'[2]EA osa'!A137:F1045,6,FALSE)</f>
        <v>Põhitegevuse kulud</v>
      </c>
      <c r="B138" t="s">
        <v>338</v>
      </c>
      <c r="C138">
        <v>690</v>
      </c>
      <c r="D138" s="1">
        <v>500500</v>
      </c>
      <c r="E138" t="s">
        <v>337</v>
      </c>
      <c r="F138" t="s">
        <v>77</v>
      </c>
      <c r="G138" t="s">
        <v>78</v>
      </c>
      <c r="H138" t="s">
        <v>152</v>
      </c>
      <c r="I138" t="s">
        <v>153</v>
      </c>
      <c r="N138" t="s">
        <v>328</v>
      </c>
      <c r="O138" t="s">
        <v>329</v>
      </c>
    </row>
    <row r="139" spans="1:15" hidden="1" x14ac:dyDescent="0.35">
      <c r="A139" t="str">
        <f>VLOOKUP(D139,'[2]EA osa'!A138:F1046,6,FALSE)</f>
        <v>Põhitegevuse kulud</v>
      </c>
      <c r="B139" t="s">
        <v>339</v>
      </c>
      <c r="C139">
        <v>-690</v>
      </c>
      <c r="D139" s="1">
        <v>5005</v>
      </c>
      <c r="E139" t="s">
        <v>171</v>
      </c>
      <c r="F139" t="s">
        <v>77</v>
      </c>
      <c r="G139" t="s">
        <v>78</v>
      </c>
      <c r="H139" t="s">
        <v>152</v>
      </c>
      <c r="I139" t="s">
        <v>153</v>
      </c>
      <c r="N139" t="s">
        <v>328</v>
      </c>
      <c r="O139" t="s">
        <v>329</v>
      </c>
    </row>
    <row r="140" spans="1:15" hidden="1" x14ac:dyDescent="0.35">
      <c r="A140" t="str">
        <f>VLOOKUP(D140,'[2]EA osa'!A139:F1047,6,FALSE)</f>
        <v>Põhitegevuse kulud</v>
      </c>
      <c r="B140" t="s">
        <v>106</v>
      </c>
      <c r="C140">
        <v>3000</v>
      </c>
      <c r="D140" s="1">
        <v>551260</v>
      </c>
      <c r="E140" t="s">
        <v>106</v>
      </c>
      <c r="F140" t="s">
        <v>340</v>
      </c>
      <c r="G140" t="s">
        <v>341</v>
      </c>
      <c r="H140" t="s">
        <v>32</v>
      </c>
      <c r="I140" t="s">
        <v>33</v>
      </c>
      <c r="J140" t="s">
        <v>342</v>
      </c>
      <c r="K140" t="s">
        <v>343</v>
      </c>
    </row>
    <row r="141" spans="1:15" hidden="1" x14ac:dyDescent="0.35">
      <c r="A141" t="str">
        <f>VLOOKUP(D141,'[2]EA osa'!A140:F1048,6,FALSE)</f>
        <v>Põhitegevuse kulud</v>
      </c>
      <c r="B141" t="s">
        <v>156</v>
      </c>
      <c r="C141">
        <v>16000</v>
      </c>
      <c r="D141" s="1">
        <v>452100</v>
      </c>
      <c r="E141" t="s">
        <v>157</v>
      </c>
      <c r="F141" t="s">
        <v>77</v>
      </c>
      <c r="G141" t="s">
        <v>78</v>
      </c>
      <c r="H141" t="s">
        <v>152</v>
      </c>
      <c r="I141" t="s">
        <v>153</v>
      </c>
      <c r="N141" t="s">
        <v>344</v>
      </c>
      <c r="O141" t="s">
        <v>345</v>
      </c>
    </row>
    <row r="142" spans="1:15" hidden="1" x14ac:dyDescent="0.35">
      <c r="A142" t="str">
        <f>VLOOKUP(D142,'[2]EA osa'!A141:F1049,6,FALSE)</f>
        <v>Põhitegevuse kulud</v>
      </c>
      <c r="B142" t="s">
        <v>156</v>
      </c>
      <c r="C142">
        <v>-16000</v>
      </c>
      <c r="D142" s="1">
        <v>450000</v>
      </c>
      <c r="E142" t="s">
        <v>136</v>
      </c>
      <c r="F142" t="s">
        <v>77</v>
      </c>
      <c r="G142" t="s">
        <v>78</v>
      </c>
      <c r="H142" t="s">
        <v>152</v>
      </c>
      <c r="I142" t="s">
        <v>153</v>
      </c>
      <c r="N142" t="s">
        <v>344</v>
      </c>
      <c r="O142" t="s">
        <v>345</v>
      </c>
    </row>
    <row r="143" spans="1:15" hidden="1" x14ac:dyDescent="0.35">
      <c r="A143" t="str">
        <f>VLOOKUP(D143,'[2]EA osa'!A142:F1050,6,FALSE)</f>
        <v>Põhitegevuse kulud</v>
      </c>
      <c r="B143" t="s">
        <v>156</v>
      </c>
      <c r="C143">
        <v>6000</v>
      </c>
      <c r="D143" s="1">
        <v>452100</v>
      </c>
      <c r="E143" t="s">
        <v>157</v>
      </c>
      <c r="F143" t="s">
        <v>77</v>
      </c>
      <c r="G143" t="s">
        <v>78</v>
      </c>
      <c r="H143" t="s">
        <v>152</v>
      </c>
      <c r="I143" t="s">
        <v>153</v>
      </c>
      <c r="N143" t="s">
        <v>346</v>
      </c>
      <c r="O143" t="s">
        <v>347</v>
      </c>
    </row>
    <row r="144" spans="1:15" hidden="1" x14ac:dyDescent="0.35">
      <c r="A144" t="str">
        <f>VLOOKUP(D144,'[2]EA osa'!A143:F1051,6,FALSE)</f>
        <v>Põhitegevuse kulud</v>
      </c>
      <c r="B144" t="s">
        <v>156</v>
      </c>
      <c r="C144">
        <v>-6000</v>
      </c>
      <c r="D144" s="1">
        <v>450000</v>
      </c>
      <c r="E144" t="s">
        <v>136</v>
      </c>
      <c r="F144" t="s">
        <v>77</v>
      </c>
      <c r="G144" t="s">
        <v>78</v>
      </c>
      <c r="H144" t="s">
        <v>152</v>
      </c>
      <c r="I144" t="s">
        <v>153</v>
      </c>
      <c r="N144" t="s">
        <v>346</v>
      </c>
      <c r="O144" t="s">
        <v>347</v>
      </c>
    </row>
    <row r="145" spans="1:15" hidden="1" x14ac:dyDescent="0.35">
      <c r="A145" t="str">
        <f>VLOOKUP(D145,'[2]EA osa'!A144:F1052,6,FALSE)</f>
        <v>Põhitegevuse kulud</v>
      </c>
      <c r="B145" t="s">
        <v>156</v>
      </c>
      <c r="C145">
        <v>4500</v>
      </c>
      <c r="D145" s="1">
        <v>452100</v>
      </c>
      <c r="E145" t="s">
        <v>157</v>
      </c>
      <c r="F145" t="s">
        <v>77</v>
      </c>
      <c r="G145" t="s">
        <v>78</v>
      </c>
      <c r="H145" t="s">
        <v>348</v>
      </c>
      <c r="I145" t="s">
        <v>349</v>
      </c>
      <c r="N145" t="s">
        <v>350</v>
      </c>
      <c r="O145" t="s">
        <v>351</v>
      </c>
    </row>
    <row r="146" spans="1:15" hidden="1" x14ac:dyDescent="0.35">
      <c r="A146" t="str">
        <f>VLOOKUP(D146,'[2]EA osa'!A145:F1053,6,FALSE)</f>
        <v>Põhitegevuse kulud</v>
      </c>
      <c r="B146" t="s">
        <v>156</v>
      </c>
      <c r="C146">
        <v>-4500</v>
      </c>
      <c r="D146" s="1">
        <v>450000</v>
      </c>
      <c r="E146" t="s">
        <v>136</v>
      </c>
      <c r="F146" t="s">
        <v>77</v>
      </c>
      <c r="G146" t="s">
        <v>78</v>
      </c>
      <c r="H146" t="s">
        <v>348</v>
      </c>
      <c r="I146" t="s">
        <v>349</v>
      </c>
      <c r="N146" t="s">
        <v>350</v>
      </c>
      <c r="O146" t="s">
        <v>351</v>
      </c>
    </row>
    <row r="147" spans="1:15" hidden="1" x14ac:dyDescent="0.35">
      <c r="A147" t="str">
        <f>VLOOKUP(D147,'[2]EA osa'!A146:F1054,6,FALSE)</f>
        <v>Põhitegevuse kulud</v>
      </c>
      <c r="B147" t="s">
        <v>156</v>
      </c>
      <c r="C147">
        <v>45000</v>
      </c>
      <c r="D147" s="1">
        <v>452100</v>
      </c>
      <c r="E147" t="s">
        <v>157</v>
      </c>
      <c r="F147" t="s">
        <v>77</v>
      </c>
      <c r="G147" t="s">
        <v>78</v>
      </c>
      <c r="H147" t="s">
        <v>158</v>
      </c>
      <c r="I147" t="s">
        <v>159</v>
      </c>
      <c r="N147" t="s">
        <v>352</v>
      </c>
      <c r="O147" t="s">
        <v>353</v>
      </c>
    </row>
    <row r="148" spans="1:15" hidden="1" x14ac:dyDescent="0.35">
      <c r="A148" t="str">
        <f>VLOOKUP(D148,'[2]EA osa'!A147:F1055,6,FALSE)</f>
        <v>Põhitegevuse kulud</v>
      </c>
      <c r="B148" t="s">
        <v>156</v>
      </c>
      <c r="C148">
        <v>-45000</v>
      </c>
      <c r="D148" s="1">
        <v>450000</v>
      </c>
      <c r="E148" t="s">
        <v>136</v>
      </c>
      <c r="F148" t="s">
        <v>77</v>
      </c>
      <c r="G148" t="s">
        <v>78</v>
      </c>
      <c r="H148" t="s">
        <v>158</v>
      </c>
      <c r="I148" t="s">
        <v>159</v>
      </c>
      <c r="N148" t="s">
        <v>352</v>
      </c>
      <c r="O148" t="s">
        <v>353</v>
      </c>
    </row>
    <row r="149" spans="1:15" hidden="1" x14ac:dyDescent="0.35">
      <c r="A149" t="str">
        <f>VLOOKUP(D149,'[2]EA osa'!A148:F1056,6,FALSE)</f>
        <v>Põhitegevuse kulud</v>
      </c>
      <c r="B149" t="s">
        <v>156</v>
      </c>
      <c r="C149">
        <v>98000</v>
      </c>
      <c r="D149" s="1">
        <v>452100</v>
      </c>
      <c r="E149" t="s">
        <v>157</v>
      </c>
      <c r="F149" t="s">
        <v>77</v>
      </c>
      <c r="G149" t="s">
        <v>78</v>
      </c>
      <c r="H149" t="s">
        <v>158</v>
      </c>
      <c r="I149" t="s">
        <v>159</v>
      </c>
      <c r="N149" t="s">
        <v>354</v>
      </c>
      <c r="O149" t="s">
        <v>355</v>
      </c>
    </row>
    <row r="150" spans="1:15" hidden="1" x14ac:dyDescent="0.35">
      <c r="A150" t="str">
        <f>VLOOKUP(D150,'[2]EA osa'!A149:F1057,6,FALSE)</f>
        <v>Põhitegevuse kulud</v>
      </c>
      <c r="B150" t="s">
        <v>156</v>
      </c>
      <c r="C150">
        <v>-98000</v>
      </c>
      <c r="D150" s="1">
        <v>450000</v>
      </c>
      <c r="E150" t="s">
        <v>136</v>
      </c>
      <c r="F150" t="s">
        <v>77</v>
      </c>
      <c r="G150" t="s">
        <v>78</v>
      </c>
      <c r="H150" t="s">
        <v>158</v>
      </c>
      <c r="I150" t="s">
        <v>159</v>
      </c>
      <c r="N150" t="s">
        <v>354</v>
      </c>
      <c r="O150" t="s">
        <v>355</v>
      </c>
    </row>
    <row r="151" spans="1:15" hidden="1" x14ac:dyDescent="0.35">
      <c r="A151" t="str">
        <f>VLOOKUP(D151,'[2]EA osa'!A150:F1058,6,FALSE)</f>
        <v>Põhitegevuse kulud</v>
      </c>
      <c r="B151" t="s">
        <v>156</v>
      </c>
      <c r="C151">
        <v>5128</v>
      </c>
      <c r="D151" s="1">
        <v>413990</v>
      </c>
      <c r="E151" t="s">
        <v>281</v>
      </c>
      <c r="F151" t="s">
        <v>77</v>
      </c>
      <c r="G151" t="s">
        <v>78</v>
      </c>
      <c r="H151" t="s">
        <v>158</v>
      </c>
      <c r="I151" t="s">
        <v>159</v>
      </c>
      <c r="N151" t="s">
        <v>297</v>
      </c>
      <c r="O151" t="s">
        <v>298</v>
      </c>
    </row>
    <row r="152" spans="1:15" hidden="1" x14ac:dyDescent="0.35">
      <c r="A152" t="str">
        <f>VLOOKUP(D152,'[2]EA osa'!A151:F1059,6,FALSE)</f>
        <v>Põhitegevuse kulud</v>
      </c>
      <c r="B152" t="s">
        <v>106</v>
      </c>
      <c r="C152">
        <v>-3000</v>
      </c>
      <c r="D152" s="1">
        <v>551260</v>
      </c>
      <c r="E152" t="s">
        <v>106</v>
      </c>
      <c r="F152" t="s">
        <v>215</v>
      </c>
      <c r="G152" t="s">
        <v>216</v>
      </c>
      <c r="H152" t="s">
        <v>112</v>
      </c>
      <c r="I152" t="s">
        <v>113</v>
      </c>
      <c r="J152" t="s">
        <v>356</v>
      </c>
      <c r="K152" t="s">
        <v>357</v>
      </c>
    </row>
    <row r="153" spans="1:15" hidden="1" x14ac:dyDescent="0.35">
      <c r="A153" t="str">
        <f>VLOOKUP(D153,'[2]EA osa'!A152:F1060,6,FALSE)</f>
        <v>Põhitegevuse kulud</v>
      </c>
      <c r="B153" t="s">
        <v>358</v>
      </c>
      <c r="C153">
        <v>-5128</v>
      </c>
      <c r="D153" s="1">
        <v>413900</v>
      </c>
      <c r="E153" t="s">
        <v>246</v>
      </c>
      <c r="F153" t="s">
        <v>77</v>
      </c>
      <c r="G153" t="s">
        <v>78</v>
      </c>
      <c r="H153" t="s">
        <v>158</v>
      </c>
      <c r="I153" t="s">
        <v>159</v>
      </c>
      <c r="N153" t="s">
        <v>297</v>
      </c>
      <c r="O153" t="s">
        <v>298</v>
      </c>
    </row>
    <row r="154" spans="1:15" hidden="1" x14ac:dyDescent="0.35">
      <c r="A154" t="str">
        <f>VLOOKUP(D154,'[2]EA osa'!A153:F1061,6,FALSE)</f>
        <v>Põhitegevuse kulud</v>
      </c>
      <c r="B154" t="s">
        <v>53</v>
      </c>
      <c r="C154">
        <v>750</v>
      </c>
      <c r="D154" s="1">
        <v>551500</v>
      </c>
      <c r="E154" t="s">
        <v>53</v>
      </c>
      <c r="F154" t="s">
        <v>306</v>
      </c>
      <c r="G154" t="s">
        <v>307</v>
      </c>
      <c r="H154" t="s">
        <v>158</v>
      </c>
      <c r="I154" t="s">
        <v>159</v>
      </c>
    </row>
    <row r="155" spans="1:15" hidden="1" x14ac:dyDescent="0.35">
      <c r="A155" t="str">
        <f>VLOOKUP(D155,'[2]EA osa'!A154:F1062,6,FALSE)</f>
        <v>Põhitegevuse kulud</v>
      </c>
      <c r="B155" t="s">
        <v>359</v>
      </c>
      <c r="C155">
        <v>150</v>
      </c>
      <c r="D155" s="1">
        <v>551560</v>
      </c>
      <c r="E155" t="s">
        <v>359</v>
      </c>
      <c r="F155" t="s">
        <v>306</v>
      </c>
      <c r="G155" t="s">
        <v>307</v>
      </c>
      <c r="H155" t="s">
        <v>158</v>
      </c>
      <c r="I155" t="s">
        <v>159</v>
      </c>
    </row>
    <row r="156" spans="1:15" hidden="1" x14ac:dyDescent="0.35">
      <c r="A156" t="str">
        <f>VLOOKUP(D156,'[2]EA osa'!A155:F1063,6,FALSE)</f>
        <v>Põhitegevuse kulud</v>
      </c>
      <c r="B156" t="s">
        <v>223</v>
      </c>
      <c r="C156">
        <v>-900</v>
      </c>
      <c r="D156" s="1">
        <v>551590</v>
      </c>
      <c r="E156" t="s">
        <v>223</v>
      </c>
      <c r="F156" t="s">
        <v>306</v>
      </c>
      <c r="G156" t="s">
        <v>307</v>
      </c>
      <c r="H156" t="s">
        <v>158</v>
      </c>
      <c r="I156" t="s">
        <v>159</v>
      </c>
    </row>
    <row r="157" spans="1:15" hidden="1" x14ac:dyDescent="0.35">
      <c r="A157" t="str">
        <f>VLOOKUP(D157,'[2]EA osa'!A2:G910,6,FALSE)</f>
        <v>Põhitegevuse kulud</v>
      </c>
      <c r="B157" t="s">
        <v>67</v>
      </c>
      <c r="C157">
        <v>9</v>
      </c>
      <c r="D157" s="1">
        <v>5064</v>
      </c>
      <c r="E157" t="s">
        <v>67</v>
      </c>
      <c r="F157" t="s">
        <v>205</v>
      </c>
      <c r="G157" t="s">
        <v>206</v>
      </c>
      <c r="H157" t="s">
        <v>207</v>
      </c>
      <c r="I157" t="s">
        <v>208</v>
      </c>
      <c r="N157" t="s">
        <v>163</v>
      </c>
      <c r="O157" t="s">
        <v>164</v>
      </c>
    </row>
    <row r="158" spans="1:15" hidden="1" x14ac:dyDescent="0.35">
      <c r="A158" t="str">
        <f>VLOOKUP(D158,'[2]EA osa'!A3:G911,6,FALSE)</f>
        <v>Põhitegevuse kulud</v>
      </c>
      <c r="B158" t="s">
        <v>360</v>
      </c>
      <c r="C158">
        <v>-3687</v>
      </c>
      <c r="D158" s="1">
        <v>413300</v>
      </c>
      <c r="E158" t="s">
        <v>361</v>
      </c>
      <c r="F158" t="s">
        <v>205</v>
      </c>
      <c r="G158" t="s">
        <v>206</v>
      </c>
      <c r="H158" t="s">
        <v>362</v>
      </c>
      <c r="I158" t="s">
        <v>363</v>
      </c>
      <c r="N158" t="s">
        <v>364</v>
      </c>
      <c r="O158" t="s">
        <v>365</v>
      </c>
    </row>
    <row r="159" spans="1:15" hidden="1" x14ac:dyDescent="0.35">
      <c r="A159" t="str">
        <f>VLOOKUP(D159,'[2]EA osa'!A4:G912,6,FALSE)</f>
        <v>Põhitegevuse kulud</v>
      </c>
      <c r="B159" t="s">
        <v>72</v>
      </c>
      <c r="C159">
        <v>358</v>
      </c>
      <c r="D159" s="1">
        <v>5063</v>
      </c>
      <c r="E159" t="s">
        <v>72</v>
      </c>
      <c r="F159" t="s">
        <v>205</v>
      </c>
      <c r="G159" t="s">
        <v>206</v>
      </c>
      <c r="H159" t="s">
        <v>207</v>
      </c>
      <c r="I159" t="s">
        <v>208</v>
      </c>
      <c r="N159" t="s">
        <v>163</v>
      </c>
      <c r="O159" t="s">
        <v>164</v>
      </c>
    </row>
    <row r="160" spans="1:15" hidden="1" x14ac:dyDescent="0.35">
      <c r="A160" t="str">
        <f>VLOOKUP(D160,'[2]EA osa'!A5:G913,6,FALSE)</f>
        <v>Põhitegevuse kulud</v>
      </c>
      <c r="B160" t="s">
        <v>366</v>
      </c>
      <c r="C160">
        <v>1086</v>
      </c>
      <c r="D160" s="1">
        <v>50011</v>
      </c>
      <c r="E160" t="s">
        <v>166</v>
      </c>
      <c r="F160" t="s">
        <v>205</v>
      </c>
      <c r="G160" t="s">
        <v>206</v>
      </c>
      <c r="H160" t="s">
        <v>207</v>
      </c>
      <c r="I160" t="s">
        <v>208</v>
      </c>
      <c r="N160" t="s">
        <v>163</v>
      </c>
      <c r="O160" t="s">
        <v>164</v>
      </c>
    </row>
    <row r="161" spans="1:9" hidden="1" x14ac:dyDescent="0.35">
      <c r="A161" t="str">
        <f>VLOOKUP(D161,'[2]EA osa'!A6:G914,6,FALSE)</f>
        <v>Põhitegevuse kulud</v>
      </c>
      <c r="B161" t="s">
        <v>367</v>
      </c>
      <c r="C161">
        <v>1166</v>
      </c>
      <c r="D161" s="1">
        <v>551480</v>
      </c>
      <c r="E161" t="s">
        <v>254</v>
      </c>
      <c r="F161" t="s">
        <v>299</v>
      </c>
      <c r="G161" t="s">
        <v>300</v>
      </c>
      <c r="H161" t="s">
        <v>32</v>
      </c>
      <c r="I161" t="s">
        <v>33</v>
      </c>
    </row>
    <row r="162" spans="1:9" hidden="1" x14ac:dyDescent="0.35">
      <c r="A162" t="str">
        <f>VLOOKUP(D162,'[2]EA osa'!A7:G915,6,FALSE)</f>
        <v>Põhitegevuse kulud</v>
      </c>
      <c r="B162" t="s">
        <v>367</v>
      </c>
      <c r="C162">
        <v>1166</v>
      </c>
      <c r="D162" s="1">
        <v>551480</v>
      </c>
      <c r="E162" t="s">
        <v>254</v>
      </c>
      <c r="F162" t="s">
        <v>30</v>
      </c>
      <c r="G162" t="s">
        <v>31</v>
      </c>
      <c r="H162" t="s">
        <v>32</v>
      </c>
      <c r="I162" t="s">
        <v>33</v>
      </c>
    </row>
    <row r="163" spans="1:9" hidden="1" x14ac:dyDescent="0.35">
      <c r="A163" t="str">
        <f>VLOOKUP(D163,'[2]EA osa'!A8:G916,6,FALSE)</f>
        <v>Põhitegevuse kulud</v>
      </c>
      <c r="B163" t="s">
        <v>368</v>
      </c>
      <c r="C163">
        <v>2195</v>
      </c>
      <c r="D163" s="1">
        <v>551480</v>
      </c>
      <c r="E163" t="s">
        <v>254</v>
      </c>
      <c r="F163" t="s">
        <v>167</v>
      </c>
      <c r="G163" t="s">
        <v>168</v>
      </c>
      <c r="H163" t="s">
        <v>169</v>
      </c>
      <c r="I163" t="s">
        <v>170</v>
      </c>
    </row>
    <row r="164" spans="1:9" hidden="1" x14ac:dyDescent="0.35">
      <c r="A164" t="str">
        <f>VLOOKUP(D164,'[2]EA osa'!A9:G917,6,FALSE)</f>
        <v>Põhitegevuse kulud</v>
      </c>
      <c r="B164" t="s">
        <v>369</v>
      </c>
      <c r="C164">
        <v>744</v>
      </c>
      <c r="D164" s="1">
        <v>551480</v>
      </c>
      <c r="E164" t="s">
        <v>254</v>
      </c>
      <c r="F164" t="s">
        <v>232</v>
      </c>
      <c r="G164" t="s">
        <v>233</v>
      </c>
      <c r="H164" t="s">
        <v>234</v>
      </c>
      <c r="I164" t="s">
        <v>235</v>
      </c>
    </row>
    <row r="165" spans="1:9" hidden="1" x14ac:dyDescent="0.35">
      <c r="A165" t="str">
        <f>VLOOKUP(D165,'[2]EA osa'!A10:G918,6,FALSE)</f>
        <v>Põhitegevuse kulud</v>
      </c>
      <c r="B165" t="s">
        <v>370</v>
      </c>
      <c r="C165">
        <v>620</v>
      </c>
      <c r="D165" s="1">
        <v>551480</v>
      </c>
      <c r="E165" t="s">
        <v>254</v>
      </c>
      <c r="F165" t="s">
        <v>215</v>
      </c>
      <c r="G165" t="s">
        <v>216</v>
      </c>
      <c r="H165" t="s">
        <v>112</v>
      </c>
      <c r="I165" t="s">
        <v>113</v>
      </c>
    </row>
    <row r="166" spans="1:9" hidden="1" x14ac:dyDescent="0.35">
      <c r="A166" t="str">
        <f>VLOOKUP(D166,'[2]EA osa'!A11:G919,6,FALSE)</f>
        <v>Põhitegevuse kulud</v>
      </c>
      <c r="B166" t="s">
        <v>371</v>
      </c>
      <c r="C166">
        <v>1085</v>
      </c>
      <c r="D166" s="1">
        <v>551480</v>
      </c>
      <c r="E166" t="s">
        <v>254</v>
      </c>
      <c r="F166" t="s">
        <v>219</v>
      </c>
      <c r="G166" t="s">
        <v>220</v>
      </c>
      <c r="H166" t="s">
        <v>158</v>
      </c>
      <c r="I166" t="s">
        <v>159</v>
      </c>
    </row>
    <row r="167" spans="1:9" hidden="1" x14ac:dyDescent="0.35">
      <c r="A167" t="str">
        <f>VLOOKUP(D167,'[2]EA osa'!A12:G920,6,FALSE)</f>
        <v>Põhitegevuse kulud</v>
      </c>
      <c r="B167" t="s">
        <v>372</v>
      </c>
      <c r="C167">
        <v>620</v>
      </c>
      <c r="D167" s="1">
        <v>551480</v>
      </c>
      <c r="E167" t="s">
        <v>254</v>
      </c>
      <c r="F167" t="s">
        <v>115</v>
      </c>
      <c r="G167" t="s">
        <v>116</v>
      </c>
      <c r="H167" t="s">
        <v>70</v>
      </c>
      <c r="I167" t="s">
        <v>71</v>
      </c>
    </row>
    <row r="168" spans="1:9" hidden="1" x14ac:dyDescent="0.35">
      <c r="A168" t="str">
        <f>VLOOKUP(D168,'[2]EA osa'!A13:G921,6,FALSE)</f>
        <v>Põhitegevuse kulud</v>
      </c>
      <c r="B168" t="s">
        <v>373</v>
      </c>
      <c r="C168">
        <v>310</v>
      </c>
      <c r="D168" s="1">
        <v>551480</v>
      </c>
      <c r="E168" t="s">
        <v>254</v>
      </c>
      <c r="F168" t="s">
        <v>68</v>
      </c>
      <c r="G168" t="s">
        <v>69</v>
      </c>
      <c r="H168" t="s">
        <v>70</v>
      </c>
      <c r="I168" t="s">
        <v>71</v>
      </c>
    </row>
    <row r="169" spans="1:9" hidden="1" x14ac:dyDescent="0.35">
      <c r="A169" t="str">
        <f>VLOOKUP(D169,'[2]EA osa'!A14:G922,6,FALSE)</f>
        <v>Põhitegevuse kulud</v>
      </c>
      <c r="B169" t="s">
        <v>372</v>
      </c>
      <c r="C169">
        <v>310</v>
      </c>
      <c r="D169" s="1">
        <v>551480</v>
      </c>
      <c r="E169" t="s">
        <v>254</v>
      </c>
      <c r="F169" t="s">
        <v>174</v>
      </c>
      <c r="G169" t="s">
        <v>175</v>
      </c>
      <c r="H169" t="s">
        <v>70</v>
      </c>
      <c r="I169" t="s">
        <v>71</v>
      </c>
    </row>
    <row r="170" spans="1:9" hidden="1" x14ac:dyDescent="0.35">
      <c r="A170" t="str">
        <f>VLOOKUP(D170,'[2]EA osa'!A15:G923,6,FALSE)</f>
        <v>Põhitegevuse kulud</v>
      </c>
      <c r="B170" t="s">
        <v>372</v>
      </c>
      <c r="C170">
        <v>310</v>
      </c>
      <c r="D170" s="1">
        <v>551480</v>
      </c>
      <c r="E170" t="s">
        <v>254</v>
      </c>
      <c r="F170" t="s">
        <v>312</v>
      </c>
      <c r="G170" t="s">
        <v>313</v>
      </c>
      <c r="H170" t="s">
        <v>70</v>
      </c>
      <c r="I170" t="s">
        <v>71</v>
      </c>
    </row>
    <row r="171" spans="1:9" hidden="1" x14ac:dyDescent="0.35">
      <c r="A171" t="str">
        <f>VLOOKUP(D171,'[2]EA osa'!A16:G924,6,FALSE)</f>
        <v>Põhitegevuse kulud</v>
      </c>
      <c r="B171" t="s">
        <v>39</v>
      </c>
      <c r="C171">
        <v>50</v>
      </c>
      <c r="D171" s="1">
        <v>552590</v>
      </c>
      <c r="E171" t="s">
        <v>39</v>
      </c>
      <c r="F171" t="s">
        <v>143</v>
      </c>
      <c r="G171" t="s">
        <v>144</v>
      </c>
      <c r="H171" t="s">
        <v>32</v>
      </c>
      <c r="I171" t="s">
        <v>33</v>
      </c>
    </row>
    <row r="172" spans="1:9" hidden="1" x14ac:dyDescent="0.35">
      <c r="A172" t="str">
        <f>VLOOKUP(D172,'[2]EA osa'!A17:G925,6,FALSE)</f>
        <v>Põhitegevuse kulud</v>
      </c>
      <c r="B172" t="s">
        <v>387</v>
      </c>
      <c r="C172">
        <v>36</v>
      </c>
      <c r="D172" s="1">
        <v>552440</v>
      </c>
      <c r="E172" t="s">
        <v>387</v>
      </c>
      <c r="F172" t="s">
        <v>143</v>
      </c>
      <c r="G172" t="s">
        <v>144</v>
      </c>
      <c r="H172" t="s">
        <v>32</v>
      </c>
      <c r="I172" t="s">
        <v>33</v>
      </c>
    </row>
    <row r="173" spans="1:9" x14ac:dyDescent="0.35">
      <c r="A173" t="str">
        <f>VLOOKUP(D173,'[2]EA osa'!A18:G926,6,FALSE)</f>
        <v>Põhitegevuse tulud</v>
      </c>
      <c r="B173" t="s">
        <v>388</v>
      </c>
      <c r="C173">
        <v>86</v>
      </c>
      <c r="D173" s="1">
        <v>322090</v>
      </c>
      <c r="E173" t="s">
        <v>41</v>
      </c>
      <c r="F173" t="s">
        <v>143</v>
      </c>
      <c r="G173" t="s">
        <v>144</v>
      </c>
      <c r="H173" t="s">
        <v>32</v>
      </c>
      <c r="I173" t="s">
        <v>33</v>
      </c>
    </row>
    <row r="174" spans="1:9" hidden="1" x14ac:dyDescent="0.35">
      <c r="A174" t="str">
        <f>VLOOKUP(D174,'[2]EA osa'!A19:G927,6,FALSE)</f>
        <v>Põhitegevuse kulud</v>
      </c>
      <c r="B174" t="s">
        <v>389</v>
      </c>
      <c r="C174">
        <v>1064</v>
      </c>
      <c r="D174" s="1">
        <v>551308</v>
      </c>
      <c r="E174" t="s">
        <v>389</v>
      </c>
      <c r="F174" t="s">
        <v>143</v>
      </c>
      <c r="G174" t="s">
        <v>144</v>
      </c>
      <c r="H174" t="s">
        <v>32</v>
      </c>
      <c r="I174" t="s">
        <v>33</v>
      </c>
    </row>
    <row r="175" spans="1:9" hidden="1" x14ac:dyDescent="0.35">
      <c r="A175" t="str">
        <f>VLOOKUP(D175,'[2]EA osa'!A20:G928,6,FALSE)</f>
        <v>Põhitegevuse kulud</v>
      </c>
      <c r="B175" t="s">
        <v>29</v>
      </c>
      <c r="C175">
        <v>40</v>
      </c>
      <c r="D175" s="1">
        <v>550420</v>
      </c>
      <c r="E175" t="s">
        <v>29</v>
      </c>
      <c r="F175" t="s">
        <v>143</v>
      </c>
      <c r="G175" t="s">
        <v>144</v>
      </c>
      <c r="H175" t="s">
        <v>32</v>
      </c>
      <c r="I175" t="s">
        <v>33</v>
      </c>
    </row>
    <row r="176" spans="1:9" hidden="1" x14ac:dyDescent="0.35">
      <c r="A176" t="str">
        <f>VLOOKUP(D176,'[2]EA osa'!A21:G929,6,FALSE)</f>
        <v>Põhitegevuse kulud</v>
      </c>
      <c r="B176" t="s">
        <v>29</v>
      </c>
      <c r="C176">
        <v>-1104</v>
      </c>
      <c r="D176" s="1">
        <v>550302</v>
      </c>
      <c r="E176" t="s">
        <v>29</v>
      </c>
      <c r="F176" t="s">
        <v>143</v>
      </c>
      <c r="G176" t="s">
        <v>144</v>
      </c>
      <c r="H176" t="s">
        <v>32</v>
      </c>
      <c r="I176" t="s">
        <v>33</v>
      </c>
    </row>
    <row r="177" spans="1:15" hidden="1" x14ac:dyDescent="0.35">
      <c r="A177" t="str">
        <f>VLOOKUP(D177,'[2]EA osa'!A22:G930,6,FALSE)</f>
        <v>Põhitegevuse kulud</v>
      </c>
      <c r="B177" t="s">
        <v>367</v>
      </c>
      <c r="C177">
        <v>608</v>
      </c>
      <c r="D177" s="1">
        <v>551480</v>
      </c>
      <c r="E177" t="s">
        <v>254</v>
      </c>
      <c r="F177" t="s">
        <v>143</v>
      </c>
      <c r="G177" t="s">
        <v>144</v>
      </c>
      <c r="H177" t="s">
        <v>32</v>
      </c>
      <c r="I177" t="s">
        <v>33</v>
      </c>
    </row>
    <row r="178" spans="1:15" hidden="1" x14ac:dyDescent="0.35">
      <c r="A178" t="str">
        <f>VLOOKUP(D178,'[2]EA osa'!A23:G931,6,FALSE)</f>
        <v>Põhitegevuse kulud</v>
      </c>
      <c r="B178" t="s">
        <v>371</v>
      </c>
      <c r="C178">
        <v>707</v>
      </c>
      <c r="D178" s="1">
        <v>551480</v>
      </c>
      <c r="E178" t="s">
        <v>254</v>
      </c>
      <c r="F178" t="s">
        <v>390</v>
      </c>
      <c r="G178" t="s">
        <v>391</v>
      </c>
      <c r="H178" t="s">
        <v>112</v>
      </c>
      <c r="I178" t="s">
        <v>113</v>
      </c>
    </row>
    <row r="179" spans="1:15" hidden="1" x14ac:dyDescent="0.35">
      <c r="A179" t="str">
        <f>VLOOKUP(D179,'[2]EA osa'!A24:G932,6,FALSE)</f>
        <v>Põhitegevuse kulud</v>
      </c>
      <c r="B179" t="s">
        <v>392</v>
      </c>
      <c r="C179">
        <v>-400</v>
      </c>
      <c r="D179" s="1">
        <v>552520</v>
      </c>
      <c r="E179" t="s">
        <v>76</v>
      </c>
      <c r="F179" t="s">
        <v>77</v>
      </c>
      <c r="G179" t="s">
        <v>78</v>
      </c>
      <c r="H179" t="s">
        <v>266</v>
      </c>
      <c r="I179" t="s">
        <v>267</v>
      </c>
      <c r="N179" t="s">
        <v>81</v>
      </c>
      <c r="O179" t="s">
        <v>82</v>
      </c>
    </row>
    <row r="180" spans="1:15" hidden="1" x14ac:dyDescent="0.35">
      <c r="A180" t="str">
        <f>VLOOKUP(D180,'[2]EA osa'!A25:G933,6,FALSE)</f>
        <v>Põhitegevuse kulud</v>
      </c>
      <c r="B180" t="s">
        <v>398</v>
      </c>
      <c r="C180">
        <v>781</v>
      </c>
      <c r="D180" s="1">
        <v>551480</v>
      </c>
      <c r="E180" t="s">
        <v>254</v>
      </c>
      <c r="F180" t="s">
        <v>127</v>
      </c>
      <c r="G180" t="s">
        <v>128</v>
      </c>
      <c r="H180" t="s">
        <v>129</v>
      </c>
      <c r="I180" t="s">
        <v>130</v>
      </c>
    </row>
    <row r="181" spans="1:15" hidden="1" x14ac:dyDescent="0.35">
      <c r="A181" t="str">
        <f>VLOOKUP(D181,'[2]EA osa'!A26:G934,6,FALSE)</f>
        <v>Põhitegevuse kulud</v>
      </c>
      <c r="B181" t="s">
        <v>399</v>
      </c>
      <c r="C181">
        <v>444</v>
      </c>
      <c r="D181" s="1">
        <v>551460</v>
      </c>
      <c r="E181" t="s">
        <v>400</v>
      </c>
      <c r="F181" t="s">
        <v>127</v>
      </c>
      <c r="G181" t="s">
        <v>128</v>
      </c>
      <c r="H181" t="s">
        <v>129</v>
      </c>
      <c r="I181" t="s">
        <v>130</v>
      </c>
    </row>
    <row r="182" spans="1:15" hidden="1" x14ac:dyDescent="0.35">
      <c r="A182" t="str">
        <f>VLOOKUP(D182,'[2]EA osa'!A27:G935,6,FALSE)</f>
        <v>Põhitegevuse kulud</v>
      </c>
      <c r="B182" t="s">
        <v>403</v>
      </c>
      <c r="C182">
        <v>310</v>
      </c>
      <c r="D182" s="1">
        <v>551480</v>
      </c>
      <c r="E182" t="s">
        <v>254</v>
      </c>
      <c r="F182" t="s">
        <v>110</v>
      </c>
      <c r="G182" t="s">
        <v>111</v>
      </c>
      <c r="H182" t="s">
        <v>112</v>
      </c>
      <c r="I182" t="s">
        <v>113</v>
      </c>
    </row>
    <row r="183" spans="1:15" hidden="1" x14ac:dyDescent="0.35">
      <c r="A183" t="str">
        <f>VLOOKUP(D183,'[2]EA osa'!A28:G936,6,FALSE)</f>
        <v>Põhitegevuse kulud</v>
      </c>
      <c r="B183" t="s">
        <v>404</v>
      </c>
      <c r="C183">
        <v>859</v>
      </c>
      <c r="D183" s="1">
        <v>550309</v>
      </c>
      <c r="E183" t="s">
        <v>230</v>
      </c>
      <c r="F183" t="s">
        <v>127</v>
      </c>
      <c r="G183" t="s">
        <v>128</v>
      </c>
      <c r="H183" t="s">
        <v>129</v>
      </c>
      <c r="I183" t="s">
        <v>130</v>
      </c>
    </row>
    <row r="184" spans="1:15" hidden="1" x14ac:dyDescent="0.35">
      <c r="A184" t="str">
        <f>VLOOKUP(D184,'[2]EA osa'!A29:G937,6,FALSE)</f>
        <v>Põhitegevuse kulud</v>
      </c>
      <c r="B184" t="s">
        <v>405</v>
      </c>
      <c r="C184">
        <v>-859</v>
      </c>
      <c r="D184" s="1">
        <v>550301</v>
      </c>
      <c r="E184" t="s">
        <v>383</v>
      </c>
      <c r="F184" t="s">
        <v>127</v>
      </c>
      <c r="G184" t="s">
        <v>128</v>
      </c>
      <c r="H184" t="s">
        <v>129</v>
      </c>
      <c r="I184" t="s">
        <v>130</v>
      </c>
    </row>
    <row r="185" spans="1:15" hidden="1" x14ac:dyDescent="0.35">
      <c r="A185" t="str">
        <f>VLOOKUP(D185,'[2]EA osa'!A30:G938,6,FALSE)</f>
        <v>Põhitegevuse kulud</v>
      </c>
      <c r="B185" t="s">
        <v>382</v>
      </c>
      <c r="C185">
        <v>725</v>
      </c>
      <c r="D185" s="1">
        <v>550304</v>
      </c>
      <c r="E185" t="s">
        <v>382</v>
      </c>
      <c r="F185" t="s">
        <v>127</v>
      </c>
      <c r="G185" t="s">
        <v>128</v>
      </c>
      <c r="H185" t="s">
        <v>129</v>
      </c>
      <c r="I185" t="s">
        <v>130</v>
      </c>
    </row>
    <row r="186" spans="1:15" hidden="1" x14ac:dyDescent="0.35">
      <c r="A186" t="str">
        <f>VLOOKUP(D186,'[2]EA osa'!A31:G939,6,FALSE)</f>
        <v>Põhitegevuse kulud</v>
      </c>
      <c r="B186" t="s">
        <v>406</v>
      </c>
      <c r="C186">
        <v>-725</v>
      </c>
      <c r="D186" s="1">
        <v>550302</v>
      </c>
      <c r="E186" t="s">
        <v>29</v>
      </c>
      <c r="F186" t="s">
        <v>127</v>
      </c>
      <c r="G186" t="s">
        <v>128</v>
      </c>
      <c r="H186" t="s">
        <v>129</v>
      </c>
      <c r="I186" t="s">
        <v>130</v>
      </c>
    </row>
    <row r="187" spans="1:15" hidden="1" x14ac:dyDescent="0.35">
      <c r="A187" t="str">
        <f>VLOOKUP(D187,'[2]EA osa'!A32:G940,6,FALSE)</f>
        <v>Põhitegevuse kulud</v>
      </c>
      <c r="B187" t="s">
        <v>407</v>
      </c>
      <c r="C187">
        <v>100</v>
      </c>
      <c r="D187" s="1">
        <v>550012</v>
      </c>
      <c r="E187" t="s">
        <v>407</v>
      </c>
      <c r="F187" t="s">
        <v>127</v>
      </c>
      <c r="G187" t="s">
        <v>128</v>
      </c>
      <c r="H187" t="s">
        <v>129</v>
      </c>
      <c r="I187" t="s">
        <v>130</v>
      </c>
    </row>
    <row r="188" spans="1:15" hidden="1" x14ac:dyDescent="0.35">
      <c r="A188" t="str">
        <f>VLOOKUP(D188,'[2]EA osa'!A33:G941,6,FALSE)</f>
        <v>Põhitegevuse kulud</v>
      </c>
      <c r="B188" t="s">
        <v>408</v>
      </c>
      <c r="C188">
        <v>-100</v>
      </c>
      <c r="D188" s="1">
        <v>550099</v>
      </c>
      <c r="E188" t="s">
        <v>409</v>
      </c>
      <c r="F188" t="s">
        <v>127</v>
      </c>
      <c r="G188" t="s">
        <v>128</v>
      </c>
      <c r="H188" t="s">
        <v>129</v>
      </c>
      <c r="I188" t="s">
        <v>130</v>
      </c>
    </row>
    <row r="189" spans="1:15" hidden="1" x14ac:dyDescent="0.35">
      <c r="A189" t="str">
        <f>VLOOKUP(D189,'[2]EA osa'!A34:G942,6,FALSE)</f>
        <v>Põhitegevuse kulud</v>
      </c>
      <c r="B189" t="s">
        <v>410</v>
      </c>
      <c r="C189">
        <v>480</v>
      </c>
      <c r="D189" s="1">
        <v>551308</v>
      </c>
      <c r="E189" t="s">
        <v>389</v>
      </c>
      <c r="F189" t="s">
        <v>127</v>
      </c>
      <c r="G189" t="s">
        <v>128</v>
      </c>
      <c r="H189" t="s">
        <v>129</v>
      </c>
      <c r="I189" t="s">
        <v>130</v>
      </c>
    </row>
    <row r="190" spans="1:15" hidden="1" x14ac:dyDescent="0.35">
      <c r="A190" t="str">
        <f>VLOOKUP(D190,'[2]EA osa'!A35:G943,6,FALSE)</f>
        <v>Põhitegevuse kulud</v>
      </c>
      <c r="B190" t="s">
        <v>411</v>
      </c>
      <c r="C190">
        <v>-480</v>
      </c>
      <c r="D190" s="1">
        <v>551300</v>
      </c>
      <c r="E190" t="s">
        <v>412</v>
      </c>
      <c r="F190" t="s">
        <v>127</v>
      </c>
      <c r="G190" t="s">
        <v>128</v>
      </c>
      <c r="H190" t="s">
        <v>129</v>
      </c>
      <c r="I190" t="s">
        <v>130</v>
      </c>
    </row>
    <row r="191" spans="1:15" hidden="1" x14ac:dyDescent="0.35">
      <c r="A191" t="str">
        <f>VLOOKUP(D191,'[2]EA osa'!A36:G944,6,FALSE)</f>
        <v>Põhitegevuse kulud</v>
      </c>
      <c r="B191" t="s">
        <v>367</v>
      </c>
      <c r="C191">
        <v>1383</v>
      </c>
      <c r="D191" s="1">
        <v>551480</v>
      </c>
      <c r="E191" t="s">
        <v>254</v>
      </c>
      <c r="F191" t="s">
        <v>340</v>
      </c>
      <c r="G191" t="s">
        <v>341</v>
      </c>
      <c r="H191" t="s">
        <v>32</v>
      </c>
      <c r="I191" t="s">
        <v>33</v>
      </c>
    </row>
    <row r="192" spans="1:15" hidden="1" x14ac:dyDescent="0.35">
      <c r="A192" t="str">
        <f>VLOOKUP(D192,'[2]EA osa'!A37:G945,6,FALSE)</f>
        <v>Põhitegevuse kulud</v>
      </c>
      <c r="B192" t="s">
        <v>413</v>
      </c>
      <c r="C192">
        <v>2847</v>
      </c>
      <c r="D192" s="1">
        <v>550200</v>
      </c>
      <c r="E192" t="s">
        <v>414</v>
      </c>
      <c r="F192" t="s">
        <v>44</v>
      </c>
      <c r="G192" t="s">
        <v>45</v>
      </c>
      <c r="H192" t="s">
        <v>415</v>
      </c>
      <c r="I192" t="s">
        <v>416</v>
      </c>
      <c r="L192" t="s">
        <v>417</v>
      </c>
      <c r="M192" t="s">
        <v>418</v>
      </c>
    </row>
    <row r="193" spans="1:17" hidden="1" x14ac:dyDescent="0.35">
      <c r="A193" t="str">
        <f>VLOOKUP(D193,'[2]EA osa'!A38:G946,6,FALSE)</f>
        <v>Põhitegevuse kulud</v>
      </c>
      <c r="B193" t="s">
        <v>419</v>
      </c>
      <c r="C193">
        <v>14136</v>
      </c>
      <c r="D193" s="1">
        <v>550200</v>
      </c>
      <c r="E193" t="s">
        <v>414</v>
      </c>
      <c r="F193" t="s">
        <v>44</v>
      </c>
      <c r="G193" t="s">
        <v>45</v>
      </c>
      <c r="H193" t="s">
        <v>415</v>
      </c>
      <c r="I193" t="s">
        <v>416</v>
      </c>
      <c r="L193" t="s">
        <v>420</v>
      </c>
      <c r="M193" t="s">
        <v>421</v>
      </c>
    </row>
    <row r="194" spans="1:17" hidden="1" x14ac:dyDescent="0.35">
      <c r="A194" t="str">
        <f>VLOOKUP(D194,'[2]EA osa'!A39:G947,6,FALSE)</f>
        <v>Põhitegevuse kulud</v>
      </c>
      <c r="B194" t="s">
        <v>422</v>
      </c>
      <c r="C194">
        <v>-781</v>
      </c>
      <c r="D194" s="1">
        <v>551480</v>
      </c>
      <c r="E194" t="s">
        <v>254</v>
      </c>
      <c r="F194" t="s">
        <v>127</v>
      </c>
      <c r="G194" t="s">
        <v>128</v>
      </c>
      <c r="H194" t="s">
        <v>129</v>
      </c>
      <c r="I194" t="s">
        <v>130</v>
      </c>
      <c r="J194" t="s">
        <v>423</v>
      </c>
      <c r="K194" t="s">
        <v>424</v>
      </c>
      <c r="P194" t="s">
        <v>423</v>
      </c>
      <c r="Q194" t="s">
        <v>424</v>
      </c>
    </row>
    <row r="195" spans="1:17" hidden="1" x14ac:dyDescent="0.35">
      <c r="A195" t="str">
        <f>VLOOKUP(D195,'[2]EA osa'!A40:G948,6,FALSE)</f>
        <v>Põhitegevuse kulud</v>
      </c>
      <c r="B195" t="s">
        <v>425</v>
      </c>
      <c r="C195">
        <v>-444</v>
      </c>
      <c r="D195" s="1">
        <v>551460</v>
      </c>
      <c r="E195" t="s">
        <v>400</v>
      </c>
      <c r="F195" t="s">
        <v>127</v>
      </c>
      <c r="G195" t="s">
        <v>128</v>
      </c>
      <c r="H195" t="s">
        <v>129</v>
      </c>
      <c r="I195" t="s">
        <v>130</v>
      </c>
      <c r="J195" t="s">
        <v>423</v>
      </c>
      <c r="K195" t="s">
        <v>424</v>
      </c>
      <c r="P195" t="s">
        <v>423</v>
      </c>
      <c r="Q195" t="s">
        <v>424</v>
      </c>
    </row>
    <row r="196" spans="1:17" hidden="1" x14ac:dyDescent="0.35">
      <c r="A196" t="str">
        <f>VLOOKUP(D196,'[2]EA osa'!A41:G949,6,FALSE)</f>
        <v>Põhitegevuse kulud</v>
      </c>
      <c r="B196" t="s">
        <v>426</v>
      </c>
      <c r="C196">
        <v>-1166</v>
      </c>
      <c r="D196" s="1">
        <v>551480</v>
      </c>
      <c r="E196" t="s">
        <v>254</v>
      </c>
      <c r="F196" t="s">
        <v>299</v>
      </c>
      <c r="G196" t="s">
        <v>300</v>
      </c>
      <c r="H196" t="s">
        <v>32</v>
      </c>
      <c r="I196" t="s">
        <v>33</v>
      </c>
      <c r="J196" t="s">
        <v>423</v>
      </c>
      <c r="K196" t="s">
        <v>424</v>
      </c>
      <c r="P196" t="s">
        <v>423</v>
      </c>
      <c r="Q196" t="s">
        <v>424</v>
      </c>
    </row>
    <row r="197" spans="1:17" hidden="1" x14ac:dyDescent="0.35">
      <c r="A197" t="str">
        <f>VLOOKUP(D197,'[2]EA osa'!A42:G950,6,FALSE)</f>
        <v>Põhitegevuse kulud</v>
      </c>
      <c r="B197" t="s">
        <v>426</v>
      </c>
      <c r="C197">
        <v>-1166</v>
      </c>
      <c r="D197" s="1">
        <v>551480</v>
      </c>
      <c r="E197" t="s">
        <v>254</v>
      </c>
      <c r="F197" t="s">
        <v>30</v>
      </c>
      <c r="G197" t="s">
        <v>31</v>
      </c>
      <c r="H197" t="s">
        <v>32</v>
      </c>
      <c r="I197" t="s">
        <v>33</v>
      </c>
      <c r="J197" t="s">
        <v>423</v>
      </c>
      <c r="K197" t="s">
        <v>424</v>
      </c>
      <c r="P197" t="s">
        <v>423</v>
      </c>
      <c r="Q197" t="s">
        <v>424</v>
      </c>
    </row>
    <row r="198" spans="1:17" hidden="1" x14ac:dyDescent="0.35">
      <c r="A198" t="str">
        <f>VLOOKUP(D198,'[2]EA osa'!A43:G951,6,FALSE)</f>
        <v>Põhitegevuse kulud</v>
      </c>
      <c r="B198" t="s">
        <v>427</v>
      </c>
      <c r="C198">
        <v>-1383</v>
      </c>
      <c r="D198" s="1">
        <v>551480</v>
      </c>
      <c r="E198" t="s">
        <v>254</v>
      </c>
      <c r="F198" t="s">
        <v>340</v>
      </c>
      <c r="G198" t="s">
        <v>341</v>
      </c>
      <c r="H198" t="s">
        <v>32</v>
      </c>
      <c r="I198" t="s">
        <v>33</v>
      </c>
      <c r="J198" t="s">
        <v>423</v>
      </c>
      <c r="K198" t="s">
        <v>424</v>
      </c>
      <c r="P198" t="s">
        <v>423</v>
      </c>
      <c r="Q198" t="s">
        <v>424</v>
      </c>
    </row>
    <row r="199" spans="1:17" hidden="1" x14ac:dyDescent="0.35">
      <c r="A199" t="str">
        <f>VLOOKUP(D199,'[2]EA osa'!A44:G952,6,FALSE)</f>
        <v>Põhitegevuse kulud</v>
      </c>
      <c r="B199" t="s">
        <v>428</v>
      </c>
      <c r="C199">
        <v>-2195</v>
      </c>
      <c r="D199" s="1">
        <v>551480</v>
      </c>
      <c r="E199" t="s">
        <v>254</v>
      </c>
      <c r="F199" t="s">
        <v>167</v>
      </c>
      <c r="G199" t="s">
        <v>168</v>
      </c>
      <c r="H199" t="s">
        <v>169</v>
      </c>
      <c r="I199" t="s">
        <v>170</v>
      </c>
      <c r="J199" t="s">
        <v>423</v>
      </c>
      <c r="K199" t="s">
        <v>424</v>
      </c>
      <c r="P199" t="s">
        <v>423</v>
      </c>
      <c r="Q199" t="s">
        <v>424</v>
      </c>
    </row>
    <row r="200" spans="1:17" hidden="1" x14ac:dyDescent="0.35">
      <c r="A200" t="str">
        <f>VLOOKUP(D200,'[2]EA osa'!A45:G953,6,FALSE)</f>
        <v>Põhitegevuse kulud</v>
      </c>
      <c r="B200" t="s">
        <v>429</v>
      </c>
      <c r="C200">
        <v>-744</v>
      </c>
      <c r="D200" s="1">
        <v>551480</v>
      </c>
      <c r="E200" t="s">
        <v>254</v>
      </c>
      <c r="F200" t="s">
        <v>232</v>
      </c>
      <c r="G200" t="s">
        <v>233</v>
      </c>
      <c r="H200" t="s">
        <v>234</v>
      </c>
      <c r="I200" t="s">
        <v>235</v>
      </c>
      <c r="J200" t="s">
        <v>423</v>
      </c>
      <c r="K200" t="s">
        <v>424</v>
      </c>
      <c r="P200" t="s">
        <v>423</v>
      </c>
      <c r="Q200" t="s">
        <v>424</v>
      </c>
    </row>
    <row r="201" spans="1:17" hidden="1" x14ac:dyDescent="0.35">
      <c r="A201" t="str">
        <f>VLOOKUP(D201,'[2]EA osa'!A46:G954,6,FALSE)</f>
        <v>Põhitegevuse kulud</v>
      </c>
      <c r="B201" t="s">
        <v>430</v>
      </c>
      <c r="C201">
        <v>-620</v>
      </c>
      <c r="D201" s="1">
        <v>551480</v>
      </c>
      <c r="E201" t="s">
        <v>254</v>
      </c>
      <c r="F201" t="s">
        <v>215</v>
      </c>
      <c r="G201" t="s">
        <v>216</v>
      </c>
      <c r="H201" t="s">
        <v>112</v>
      </c>
      <c r="I201" t="s">
        <v>113</v>
      </c>
      <c r="J201" t="s">
        <v>423</v>
      </c>
      <c r="K201" t="s">
        <v>424</v>
      </c>
      <c r="P201" t="s">
        <v>423</v>
      </c>
      <c r="Q201" t="s">
        <v>424</v>
      </c>
    </row>
    <row r="202" spans="1:17" hidden="1" x14ac:dyDescent="0.35">
      <c r="A202" t="str">
        <f>VLOOKUP(D202,'[2]EA osa'!A47:G955,6,FALSE)</f>
        <v>Põhitegevuse kulud</v>
      </c>
      <c r="B202" t="s">
        <v>431</v>
      </c>
      <c r="C202">
        <v>-707</v>
      </c>
      <c r="D202" s="1">
        <v>551480</v>
      </c>
      <c r="E202" t="s">
        <v>254</v>
      </c>
      <c r="F202" t="s">
        <v>390</v>
      </c>
      <c r="G202" t="s">
        <v>391</v>
      </c>
      <c r="H202" t="s">
        <v>112</v>
      </c>
      <c r="I202" t="s">
        <v>113</v>
      </c>
      <c r="J202" t="s">
        <v>423</v>
      </c>
      <c r="K202" t="s">
        <v>424</v>
      </c>
      <c r="P202" t="s">
        <v>423</v>
      </c>
      <c r="Q202" t="s">
        <v>424</v>
      </c>
    </row>
    <row r="203" spans="1:17" hidden="1" x14ac:dyDescent="0.35">
      <c r="A203" t="str">
        <f>VLOOKUP(D203,'[2]EA osa'!A48:G956,6,FALSE)</f>
        <v>Põhitegevuse kulud</v>
      </c>
      <c r="B203" t="s">
        <v>373</v>
      </c>
      <c r="C203">
        <v>-310</v>
      </c>
      <c r="D203" s="1">
        <v>551480</v>
      </c>
      <c r="E203" t="s">
        <v>254</v>
      </c>
      <c r="F203" t="s">
        <v>110</v>
      </c>
      <c r="G203" t="s">
        <v>111</v>
      </c>
      <c r="H203" t="s">
        <v>112</v>
      </c>
      <c r="I203" t="s">
        <v>113</v>
      </c>
      <c r="J203" t="s">
        <v>423</v>
      </c>
      <c r="K203" t="s">
        <v>424</v>
      </c>
      <c r="P203" t="s">
        <v>423</v>
      </c>
      <c r="Q203" t="s">
        <v>424</v>
      </c>
    </row>
    <row r="204" spans="1:17" hidden="1" x14ac:dyDescent="0.35">
      <c r="A204" t="str">
        <f>VLOOKUP(D204,'[2]EA osa'!A49:G957,6,FALSE)</f>
        <v>Põhitegevuse kulud</v>
      </c>
      <c r="B204" t="s">
        <v>432</v>
      </c>
      <c r="C204">
        <v>-1085</v>
      </c>
      <c r="D204" s="1">
        <v>551480</v>
      </c>
      <c r="E204" t="s">
        <v>254</v>
      </c>
      <c r="F204" t="s">
        <v>219</v>
      </c>
      <c r="G204" t="s">
        <v>220</v>
      </c>
      <c r="H204" t="s">
        <v>158</v>
      </c>
      <c r="I204" t="s">
        <v>159</v>
      </c>
      <c r="J204" t="s">
        <v>423</v>
      </c>
      <c r="K204" t="s">
        <v>424</v>
      </c>
      <c r="P204" t="s">
        <v>423</v>
      </c>
      <c r="Q204" t="s">
        <v>424</v>
      </c>
    </row>
    <row r="205" spans="1:17" hidden="1" x14ac:dyDescent="0.35">
      <c r="A205" t="str">
        <f>VLOOKUP(D205,'[2]EA osa'!A50:G958,6,FALSE)</f>
        <v>Põhitegevuse kulud</v>
      </c>
      <c r="B205" t="s">
        <v>433</v>
      </c>
      <c r="C205">
        <v>-608</v>
      </c>
      <c r="D205" s="1">
        <v>551480</v>
      </c>
      <c r="E205" t="s">
        <v>254</v>
      </c>
      <c r="F205" t="s">
        <v>143</v>
      </c>
      <c r="G205" t="s">
        <v>144</v>
      </c>
      <c r="H205" t="s">
        <v>32</v>
      </c>
      <c r="I205" t="s">
        <v>33</v>
      </c>
      <c r="J205" t="s">
        <v>423</v>
      </c>
      <c r="K205" t="s">
        <v>424</v>
      </c>
      <c r="P205" t="s">
        <v>423</v>
      </c>
      <c r="Q205" t="s">
        <v>424</v>
      </c>
    </row>
    <row r="206" spans="1:17" hidden="1" x14ac:dyDescent="0.35">
      <c r="A206" t="str">
        <f>VLOOKUP(D206,'[2]EA osa'!A51:G959,6,FALSE)</f>
        <v>Põhitegevuse kulud</v>
      </c>
      <c r="B206" t="s">
        <v>430</v>
      </c>
      <c r="C206">
        <v>-620</v>
      </c>
      <c r="D206" s="1">
        <v>551480</v>
      </c>
      <c r="E206" t="s">
        <v>254</v>
      </c>
      <c r="F206" t="s">
        <v>115</v>
      </c>
      <c r="G206" t="s">
        <v>116</v>
      </c>
      <c r="H206" t="s">
        <v>70</v>
      </c>
      <c r="I206" t="s">
        <v>71</v>
      </c>
      <c r="J206" t="s">
        <v>423</v>
      </c>
      <c r="K206" t="s">
        <v>424</v>
      </c>
      <c r="P206" t="s">
        <v>423</v>
      </c>
      <c r="Q206" t="s">
        <v>424</v>
      </c>
    </row>
    <row r="207" spans="1:17" hidden="1" x14ac:dyDescent="0.35">
      <c r="A207" t="str">
        <f>VLOOKUP(D207,'[2]EA osa'!A52:G960,6,FALSE)</f>
        <v>Põhitegevuse kulud</v>
      </c>
      <c r="B207" t="s">
        <v>373</v>
      </c>
      <c r="C207">
        <v>-310</v>
      </c>
      <c r="D207" s="1">
        <v>551480</v>
      </c>
      <c r="E207" t="s">
        <v>254</v>
      </c>
      <c r="F207" t="s">
        <v>68</v>
      </c>
      <c r="G207" t="s">
        <v>69</v>
      </c>
      <c r="H207" t="s">
        <v>70</v>
      </c>
      <c r="I207" t="s">
        <v>71</v>
      </c>
      <c r="J207" t="s">
        <v>423</v>
      </c>
      <c r="K207" t="s">
        <v>424</v>
      </c>
      <c r="P207" t="s">
        <v>423</v>
      </c>
      <c r="Q207" t="s">
        <v>424</v>
      </c>
    </row>
    <row r="208" spans="1:17" hidden="1" x14ac:dyDescent="0.35">
      <c r="A208" t="str">
        <f>VLOOKUP(D208,'[2]EA osa'!A53:G961,6,FALSE)</f>
        <v>Põhitegevuse kulud</v>
      </c>
      <c r="B208" t="s">
        <v>373</v>
      </c>
      <c r="C208">
        <v>-310</v>
      </c>
      <c r="D208" s="1">
        <v>551480</v>
      </c>
      <c r="E208" t="s">
        <v>254</v>
      </c>
      <c r="F208" t="s">
        <v>174</v>
      </c>
      <c r="G208" t="s">
        <v>175</v>
      </c>
      <c r="H208" t="s">
        <v>70</v>
      </c>
      <c r="I208" t="s">
        <v>71</v>
      </c>
      <c r="J208" t="s">
        <v>423</v>
      </c>
      <c r="K208" t="s">
        <v>424</v>
      </c>
      <c r="P208" t="s">
        <v>423</v>
      </c>
      <c r="Q208" t="s">
        <v>424</v>
      </c>
    </row>
    <row r="209" spans="1:17" hidden="1" x14ac:dyDescent="0.35">
      <c r="A209" t="str">
        <f>VLOOKUP(D209,'[2]EA osa'!A54:G962,6,FALSE)</f>
        <v>Põhitegevuse kulud</v>
      </c>
      <c r="B209" t="s">
        <v>373</v>
      </c>
      <c r="C209">
        <v>-310</v>
      </c>
      <c r="D209" s="1">
        <v>551480</v>
      </c>
      <c r="E209" t="s">
        <v>254</v>
      </c>
      <c r="F209" t="s">
        <v>312</v>
      </c>
      <c r="G209" t="s">
        <v>313</v>
      </c>
      <c r="H209" t="s">
        <v>70</v>
      </c>
      <c r="I209" t="s">
        <v>71</v>
      </c>
      <c r="J209" t="s">
        <v>423</v>
      </c>
      <c r="K209" t="s">
        <v>424</v>
      </c>
      <c r="P209" t="s">
        <v>423</v>
      </c>
      <c r="Q209" t="s">
        <v>424</v>
      </c>
    </row>
    <row r="210" spans="1:17" hidden="1" x14ac:dyDescent="0.35">
      <c r="A210" t="str">
        <f>VLOOKUP(D210,'[2]EA osa'!A55:G963,6,FALSE)</f>
        <v>Põhitegevuse kulud</v>
      </c>
      <c r="B210" t="s">
        <v>436</v>
      </c>
      <c r="C210">
        <v>3</v>
      </c>
      <c r="D210" s="1">
        <v>5064</v>
      </c>
      <c r="E210" t="s">
        <v>67</v>
      </c>
      <c r="F210" t="s">
        <v>30</v>
      </c>
      <c r="G210" t="s">
        <v>31</v>
      </c>
      <c r="H210" t="s">
        <v>32</v>
      </c>
      <c r="I210" t="s">
        <v>33</v>
      </c>
    </row>
    <row r="211" spans="1:17" hidden="1" x14ac:dyDescent="0.35">
      <c r="A211" t="str">
        <f>VLOOKUP(D211,'[2]EA osa'!A56:G964,6,FALSE)</f>
        <v>Põhitegevuse kulud</v>
      </c>
      <c r="B211" t="s">
        <v>436</v>
      </c>
      <c r="C211">
        <v>94</v>
      </c>
      <c r="D211" s="1">
        <v>5063</v>
      </c>
      <c r="E211" t="s">
        <v>72</v>
      </c>
      <c r="F211" t="s">
        <v>30</v>
      </c>
      <c r="G211" t="s">
        <v>31</v>
      </c>
      <c r="H211" t="s">
        <v>32</v>
      </c>
      <c r="I211" t="s">
        <v>33</v>
      </c>
    </row>
    <row r="212" spans="1:17" hidden="1" x14ac:dyDescent="0.35">
      <c r="A212" t="str">
        <f>VLOOKUP(D212,'[2]EA osa'!A57:G965,6,FALSE)</f>
        <v>Põhitegevuse kulud</v>
      </c>
      <c r="B212" t="s">
        <v>436</v>
      </c>
      <c r="C212">
        <v>288</v>
      </c>
      <c r="D212" s="1">
        <v>50021</v>
      </c>
      <c r="E212" t="s">
        <v>74</v>
      </c>
      <c r="F212" t="s">
        <v>30</v>
      </c>
      <c r="G212" t="s">
        <v>31</v>
      </c>
      <c r="H212" t="s">
        <v>32</v>
      </c>
      <c r="I212" t="s">
        <v>33</v>
      </c>
    </row>
    <row r="213" spans="1:17" hidden="1" x14ac:dyDescent="0.35">
      <c r="A213" t="str">
        <f>VLOOKUP(D213,'[2]EA osa'!A58:G966,6,FALSE)</f>
        <v>Investeerimistegevuse kulud</v>
      </c>
      <c r="B213" t="s">
        <v>438</v>
      </c>
      <c r="C213">
        <v>150000</v>
      </c>
      <c r="D213" s="1">
        <v>150200</v>
      </c>
      <c r="E213" t="s">
        <v>439</v>
      </c>
      <c r="F213" t="s">
        <v>44</v>
      </c>
      <c r="G213" t="s">
        <v>45</v>
      </c>
      <c r="H213" t="s">
        <v>84</v>
      </c>
      <c r="I213" t="s">
        <v>85</v>
      </c>
      <c r="N213" t="s">
        <v>440</v>
      </c>
      <c r="O213" t="s">
        <v>441</v>
      </c>
    </row>
    <row r="214" spans="1:17" hidden="1" x14ac:dyDescent="0.35">
      <c r="A214" t="str">
        <f>VLOOKUP(D214,'[2]EA osa'!A59:G967,6,FALSE)</f>
        <v>Investeerimistegevuse kulud</v>
      </c>
      <c r="B214" t="s">
        <v>442</v>
      </c>
      <c r="C214">
        <v>-150000</v>
      </c>
      <c r="D214" s="1">
        <v>155109</v>
      </c>
      <c r="E214" t="s">
        <v>97</v>
      </c>
      <c r="F214" t="s">
        <v>44</v>
      </c>
      <c r="G214" t="s">
        <v>45</v>
      </c>
      <c r="H214" t="s">
        <v>84</v>
      </c>
      <c r="I214" t="s">
        <v>85</v>
      </c>
      <c r="N214" t="s">
        <v>440</v>
      </c>
      <c r="O214" t="s">
        <v>441</v>
      </c>
    </row>
    <row r="215" spans="1:17" hidden="1" x14ac:dyDescent="0.35">
      <c r="A215" t="str">
        <f>VLOOKUP(D215,'[2]EA osa'!A60:G968,6,FALSE)</f>
        <v>Põhitegevuse kulud</v>
      </c>
      <c r="B215" t="s">
        <v>387</v>
      </c>
      <c r="C215">
        <v>228</v>
      </c>
      <c r="D215" s="1">
        <v>552440</v>
      </c>
      <c r="E215" t="s">
        <v>387</v>
      </c>
      <c r="F215" t="s">
        <v>390</v>
      </c>
      <c r="G215" t="s">
        <v>391</v>
      </c>
      <c r="H215" t="s">
        <v>112</v>
      </c>
      <c r="I215" t="s">
        <v>113</v>
      </c>
    </row>
    <row r="216" spans="1:17" hidden="1" x14ac:dyDescent="0.35">
      <c r="A216" t="str">
        <f>VLOOKUP(D216,'[2]EA osa'!A61:G969,6,FALSE)</f>
        <v>Põhitegevuse kulud</v>
      </c>
      <c r="B216" t="s">
        <v>117</v>
      </c>
      <c r="C216">
        <v>13730</v>
      </c>
      <c r="D216" s="1">
        <v>50020</v>
      </c>
      <c r="E216" t="s">
        <v>117</v>
      </c>
      <c r="F216" t="s">
        <v>390</v>
      </c>
      <c r="G216" t="s">
        <v>391</v>
      </c>
      <c r="H216" t="s">
        <v>112</v>
      </c>
      <c r="I216" t="s">
        <v>113</v>
      </c>
    </row>
    <row r="217" spans="1:17" hidden="1" x14ac:dyDescent="0.35">
      <c r="A217" t="str">
        <f>VLOOKUP(D217,'[2]EA osa'!A62:G970,6,FALSE)</f>
        <v>Põhitegevuse kulud</v>
      </c>
      <c r="B217" t="s">
        <v>443</v>
      </c>
      <c r="C217">
        <v>-13730</v>
      </c>
      <c r="D217" s="1">
        <v>50021</v>
      </c>
      <c r="E217" t="s">
        <v>74</v>
      </c>
      <c r="F217" t="s">
        <v>390</v>
      </c>
      <c r="G217" t="s">
        <v>391</v>
      </c>
      <c r="H217" t="s">
        <v>112</v>
      </c>
      <c r="I217" t="s">
        <v>113</v>
      </c>
    </row>
    <row r="218" spans="1:17" hidden="1" x14ac:dyDescent="0.35">
      <c r="A218" t="str">
        <f>VLOOKUP(D218,'[2]EA osa'!A63:G971,6,FALSE)</f>
        <v>Põhitegevuse kulud</v>
      </c>
      <c r="B218" t="s">
        <v>444</v>
      </c>
      <c r="C218">
        <v>4720</v>
      </c>
      <c r="D218" s="1">
        <v>552520</v>
      </c>
      <c r="E218" t="s">
        <v>76</v>
      </c>
      <c r="F218" t="s">
        <v>390</v>
      </c>
      <c r="G218" t="s">
        <v>391</v>
      </c>
      <c r="H218" t="s">
        <v>112</v>
      </c>
      <c r="I218" t="s">
        <v>113</v>
      </c>
    </row>
    <row r="219" spans="1:17" hidden="1" x14ac:dyDescent="0.35">
      <c r="A219" t="str">
        <f>VLOOKUP(D219,'[2]EA osa'!A64:G972,6,FALSE)</f>
        <v>Põhitegevuse kulud</v>
      </c>
      <c r="B219" t="s">
        <v>445</v>
      </c>
      <c r="C219">
        <v>10570</v>
      </c>
      <c r="D219" s="1">
        <v>552520</v>
      </c>
      <c r="E219" t="s">
        <v>76</v>
      </c>
      <c r="F219" t="s">
        <v>390</v>
      </c>
      <c r="G219" t="s">
        <v>391</v>
      </c>
      <c r="H219" t="s">
        <v>112</v>
      </c>
      <c r="I219" t="s">
        <v>113</v>
      </c>
    </row>
    <row r="220" spans="1:17" x14ac:dyDescent="0.35">
      <c r="A220" t="str">
        <f>VLOOKUP(D220,'[2]EA osa'!A65:G973,6,FALSE)</f>
        <v>Põhitegevuse tulud</v>
      </c>
      <c r="B220" t="s">
        <v>41</v>
      </c>
      <c r="C220">
        <v>15518</v>
      </c>
      <c r="D220" s="1">
        <v>322090</v>
      </c>
      <c r="E220" t="s">
        <v>41</v>
      </c>
      <c r="F220" t="s">
        <v>390</v>
      </c>
      <c r="G220" t="s">
        <v>391</v>
      </c>
      <c r="H220" t="s">
        <v>112</v>
      </c>
      <c r="I220" t="s">
        <v>113</v>
      </c>
    </row>
    <row r="221" spans="1:17" x14ac:dyDescent="0.35">
      <c r="A221" t="str">
        <f>VLOOKUP(D221,'[2]EA osa'!A66:G974,6,FALSE)</f>
        <v>Põhitegevuse tulud</v>
      </c>
      <c r="B221" t="s">
        <v>447</v>
      </c>
      <c r="C221">
        <v>600</v>
      </c>
      <c r="D221" s="1">
        <v>322090</v>
      </c>
      <c r="E221" t="s">
        <v>41</v>
      </c>
      <c r="F221" t="s">
        <v>390</v>
      </c>
      <c r="G221" t="s">
        <v>391</v>
      </c>
      <c r="H221" t="s">
        <v>112</v>
      </c>
      <c r="I221" t="s">
        <v>113</v>
      </c>
    </row>
    <row r="222" spans="1:17" x14ac:dyDescent="0.35">
      <c r="A222" t="str">
        <f>VLOOKUP(D222,'[2]EA osa'!A67:G975,6,FALSE)</f>
        <v>Põhitegevuse tulud</v>
      </c>
      <c r="B222" t="s">
        <v>448</v>
      </c>
      <c r="C222">
        <v>-600</v>
      </c>
      <c r="D222" s="1">
        <v>323320</v>
      </c>
      <c r="E222" t="s">
        <v>449</v>
      </c>
      <c r="F222" t="s">
        <v>390</v>
      </c>
      <c r="G222" t="s">
        <v>391</v>
      </c>
      <c r="H222" t="s">
        <v>112</v>
      </c>
      <c r="I222" t="s">
        <v>113</v>
      </c>
    </row>
    <row r="223" spans="1:17" hidden="1" x14ac:dyDescent="0.35">
      <c r="A223" t="str">
        <f>VLOOKUP(D223,'[2]EA osa'!A68:G976,6,FALSE)</f>
        <v>Põhitegevuse kulud</v>
      </c>
      <c r="B223" t="s">
        <v>455</v>
      </c>
      <c r="C223">
        <v>-25</v>
      </c>
      <c r="D223" s="1">
        <v>550040</v>
      </c>
      <c r="E223" t="s">
        <v>375</v>
      </c>
      <c r="F223" t="s">
        <v>30</v>
      </c>
      <c r="G223" t="s">
        <v>31</v>
      </c>
      <c r="H223" t="s">
        <v>32</v>
      </c>
      <c r="I223" t="s">
        <v>33</v>
      </c>
    </row>
    <row r="224" spans="1:17" hidden="1" x14ac:dyDescent="0.35">
      <c r="A224" t="str">
        <f>VLOOKUP(D224,'[2]EA osa'!A69:G977,6,FALSE)</f>
        <v>Põhitegevuse kulud</v>
      </c>
      <c r="B224" t="s">
        <v>455</v>
      </c>
      <c r="C224">
        <v>25</v>
      </c>
      <c r="D224" s="1">
        <v>550012</v>
      </c>
      <c r="E224" t="s">
        <v>407</v>
      </c>
      <c r="F224" t="s">
        <v>30</v>
      </c>
      <c r="G224" t="s">
        <v>31</v>
      </c>
      <c r="H224" t="s">
        <v>32</v>
      </c>
      <c r="I224" t="s">
        <v>33</v>
      </c>
    </row>
    <row r="225" spans="1:9" hidden="1" x14ac:dyDescent="0.35">
      <c r="A225" t="str">
        <f>VLOOKUP(D225,'[2]EA osa'!A70:G978,6,FALSE)</f>
        <v>Põhitegevuse kulud</v>
      </c>
      <c r="B225" t="s">
        <v>456</v>
      </c>
      <c r="C225">
        <v>1000</v>
      </c>
      <c r="D225" s="1">
        <v>550420</v>
      </c>
      <c r="E225" t="s">
        <v>29</v>
      </c>
      <c r="F225" t="s">
        <v>30</v>
      </c>
      <c r="G225" t="s">
        <v>31</v>
      </c>
      <c r="H225" t="s">
        <v>32</v>
      </c>
      <c r="I225" t="s">
        <v>33</v>
      </c>
    </row>
    <row r="226" spans="1:9" hidden="1" x14ac:dyDescent="0.35">
      <c r="A226" t="str">
        <f>VLOOKUP(D226,'[2]EA osa'!A71:G979,6,FALSE)</f>
        <v>Põhitegevuse kulud</v>
      </c>
      <c r="B226" t="s">
        <v>455</v>
      </c>
      <c r="C226">
        <v>-1500</v>
      </c>
      <c r="D226" s="1">
        <v>550052</v>
      </c>
      <c r="E226" t="s">
        <v>457</v>
      </c>
      <c r="F226" t="s">
        <v>30</v>
      </c>
      <c r="G226" t="s">
        <v>31</v>
      </c>
      <c r="H226" t="s">
        <v>32</v>
      </c>
      <c r="I226" t="s">
        <v>33</v>
      </c>
    </row>
    <row r="227" spans="1:9" hidden="1" x14ac:dyDescent="0.35">
      <c r="A227" t="str">
        <f>VLOOKUP(D227,'[2]EA osa'!A72:G980,6,FALSE)</f>
        <v>Põhitegevuse kulud</v>
      </c>
      <c r="B227" t="s">
        <v>456</v>
      </c>
      <c r="C227">
        <v>316</v>
      </c>
      <c r="D227" s="1">
        <v>552230</v>
      </c>
      <c r="E227" t="s">
        <v>218</v>
      </c>
      <c r="F227" t="s">
        <v>30</v>
      </c>
      <c r="G227" t="s">
        <v>31</v>
      </c>
      <c r="H227" t="s">
        <v>32</v>
      </c>
      <c r="I227" t="s">
        <v>33</v>
      </c>
    </row>
    <row r="228" spans="1:9" hidden="1" x14ac:dyDescent="0.35">
      <c r="A228" t="str">
        <f>VLOOKUP(D228,'[2]EA osa'!A73:G981,6,FALSE)</f>
        <v>Põhitegevuse kulud</v>
      </c>
      <c r="B228" t="s">
        <v>455</v>
      </c>
      <c r="C228">
        <v>-316</v>
      </c>
      <c r="D228" s="1">
        <v>552200</v>
      </c>
      <c r="E228" t="s">
        <v>458</v>
      </c>
      <c r="F228" t="s">
        <v>30</v>
      </c>
      <c r="G228" t="s">
        <v>31</v>
      </c>
      <c r="H228" t="s">
        <v>32</v>
      </c>
      <c r="I228" t="s">
        <v>33</v>
      </c>
    </row>
    <row r="229" spans="1:9" hidden="1" x14ac:dyDescent="0.35">
      <c r="A229" t="str">
        <f>VLOOKUP(D229,'[2]EA osa'!A74:G982,6,FALSE)</f>
        <v>Põhitegevuse kulud</v>
      </c>
      <c r="B229" t="s">
        <v>460</v>
      </c>
      <c r="C229">
        <v>300</v>
      </c>
      <c r="D229" s="1">
        <v>552590</v>
      </c>
      <c r="E229" t="s">
        <v>39</v>
      </c>
      <c r="F229" t="s">
        <v>30</v>
      </c>
      <c r="G229" t="s">
        <v>31</v>
      </c>
      <c r="H229" t="s">
        <v>32</v>
      </c>
      <c r="I229" t="s">
        <v>33</v>
      </c>
    </row>
    <row r="230" spans="1:9" x14ac:dyDescent="0.35">
      <c r="A230" t="str">
        <f>VLOOKUP(D230,'[2]EA osa'!A75:G983,6,FALSE)</f>
        <v>Põhitegevuse tulud</v>
      </c>
      <c r="B230" t="s">
        <v>460</v>
      </c>
      <c r="C230">
        <v>300</v>
      </c>
      <c r="D230" s="1">
        <v>322090</v>
      </c>
      <c r="E230" t="s">
        <v>41</v>
      </c>
      <c r="F230" t="s">
        <v>30</v>
      </c>
      <c r="G230" t="s">
        <v>31</v>
      </c>
      <c r="H230" t="s">
        <v>32</v>
      </c>
      <c r="I230" t="s">
        <v>33</v>
      </c>
    </row>
    <row r="231" spans="1:9" hidden="1" x14ac:dyDescent="0.35">
      <c r="A231" t="str">
        <f>VLOOKUP(D231,'[2]EA osa'!A76:G984,6,FALSE)</f>
        <v>Põhitegevuse kulud</v>
      </c>
      <c r="B231" t="s">
        <v>461</v>
      </c>
      <c r="C231">
        <v>984</v>
      </c>
      <c r="D231" s="1">
        <v>552230</v>
      </c>
      <c r="E231" t="s">
        <v>218</v>
      </c>
      <c r="F231" t="s">
        <v>30</v>
      </c>
      <c r="G231" t="s">
        <v>31</v>
      </c>
      <c r="H231" t="s">
        <v>32</v>
      </c>
      <c r="I231" t="s">
        <v>33</v>
      </c>
    </row>
    <row r="232" spans="1:9" hidden="1" x14ac:dyDescent="0.35">
      <c r="A232" t="str">
        <f>VLOOKUP(D232,'[2]EA osa'!A77:G985,6,FALSE)</f>
        <v>Põhitegevuse kulud</v>
      </c>
      <c r="B232" t="s">
        <v>461</v>
      </c>
      <c r="C232">
        <v>100</v>
      </c>
      <c r="D232" s="1">
        <v>452800</v>
      </c>
      <c r="E232" t="s">
        <v>462</v>
      </c>
      <c r="F232" t="s">
        <v>30</v>
      </c>
      <c r="G232" t="s">
        <v>31</v>
      </c>
      <c r="H232" t="s">
        <v>32</v>
      </c>
      <c r="I232" t="s">
        <v>33</v>
      </c>
    </row>
    <row r="233" spans="1:9" x14ac:dyDescent="0.35">
      <c r="A233" t="str">
        <f>VLOOKUP(D233,'[2]EA osa'!A78:G986,6,FALSE)</f>
        <v>Põhitegevuse tulud</v>
      </c>
      <c r="B233" t="s">
        <v>461</v>
      </c>
      <c r="C233">
        <v>1084</v>
      </c>
      <c r="D233" s="1">
        <v>322090</v>
      </c>
      <c r="E233" t="s">
        <v>41</v>
      </c>
      <c r="F233" t="s">
        <v>30</v>
      </c>
      <c r="G233" t="s">
        <v>31</v>
      </c>
      <c r="H233" t="s">
        <v>32</v>
      </c>
      <c r="I233" t="s">
        <v>33</v>
      </c>
    </row>
    <row r="234" spans="1:9" hidden="1" x14ac:dyDescent="0.35">
      <c r="A234" t="str">
        <f>VLOOKUP(D234,'[2]EA osa'!A79:G987,6,FALSE)</f>
        <v>Põhitegevuse kulud</v>
      </c>
      <c r="B234" t="s">
        <v>463</v>
      </c>
      <c r="C234">
        <v>793</v>
      </c>
      <c r="D234" s="1">
        <v>552440</v>
      </c>
      <c r="E234" t="s">
        <v>387</v>
      </c>
      <c r="F234" t="s">
        <v>30</v>
      </c>
      <c r="G234" t="s">
        <v>31</v>
      </c>
      <c r="H234" t="s">
        <v>32</v>
      </c>
      <c r="I234" t="s">
        <v>33</v>
      </c>
    </row>
    <row r="235" spans="1:9" x14ac:dyDescent="0.35">
      <c r="A235" t="str">
        <f>VLOOKUP(D235,'[2]EA osa'!A80:G988,6,FALSE)</f>
        <v>Põhitegevuse tulud</v>
      </c>
      <c r="B235" t="s">
        <v>463</v>
      </c>
      <c r="C235">
        <v>793</v>
      </c>
      <c r="D235" s="1">
        <v>322090</v>
      </c>
      <c r="E235" t="s">
        <v>41</v>
      </c>
      <c r="F235" t="s">
        <v>30</v>
      </c>
      <c r="G235" t="s">
        <v>31</v>
      </c>
      <c r="H235" t="s">
        <v>32</v>
      </c>
      <c r="I235" t="s">
        <v>33</v>
      </c>
    </row>
    <row r="236" spans="1:9" hidden="1" x14ac:dyDescent="0.35">
      <c r="A236" t="str">
        <f>VLOOKUP(D236,'[2]EA osa'!A81:G989,6,FALSE)</f>
        <v>Põhitegevuse kulud</v>
      </c>
      <c r="B236" t="s">
        <v>464</v>
      </c>
      <c r="C236">
        <v>1</v>
      </c>
      <c r="D236" s="1">
        <v>5064</v>
      </c>
      <c r="E236" t="s">
        <v>67</v>
      </c>
      <c r="F236" t="s">
        <v>30</v>
      </c>
      <c r="G236" t="s">
        <v>31</v>
      </c>
      <c r="H236" t="s">
        <v>32</v>
      </c>
      <c r="I236" t="s">
        <v>33</v>
      </c>
    </row>
    <row r="237" spans="1:9" hidden="1" x14ac:dyDescent="0.35">
      <c r="A237" t="str">
        <f>VLOOKUP(D237,'[2]EA osa'!A82:G990,6,FALSE)</f>
        <v>Põhitegevuse kulud</v>
      </c>
      <c r="B237" t="s">
        <v>464</v>
      </c>
      <c r="C237">
        <v>21</v>
      </c>
      <c r="D237" s="1">
        <v>5063</v>
      </c>
      <c r="E237" t="s">
        <v>72</v>
      </c>
      <c r="F237" t="s">
        <v>30</v>
      </c>
      <c r="G237" t="s">
        <v>31</v>
      </c>
      <c r="H237" t="s">
        <v>32</v>
      </c>
      <c r="I237" t="s">
        <v>33</v>
      </c>
    </row>
    <row r="238" spans="1:9" hidden="1" x14ac:dyDescent="0.35">
      <c r="A238" t="str">
        <f>VLOOKUP(D238,'[2]EA osa'!A83:G991,6,FALSE)</f>
        <v>Põhitegevuse kulud</v>
      </c>
      <c r="B238" t="s">
        <v>464</v>
      </c>
      <c r="C238">
        <v>64</v>
      </c>
      <c r="D238" s="1">
        <v>50020</v>
      </c>
      <c r="E238" t="s">
        <v>117</v>
      </c>
      <c r="F238" t="s">
        <v>30</v>
      </c>
      <c r="G238" t="s">
        <v>31</v>
      </c>
      <c r="H238" t="s">
        <v>32</v>
      </c>
      <c r="I238" t="s">
        <v>33</v>
      </c>
    </row>
    <row r="239" spans="1:9" x14ac:dyDescent="0.35">
      <c r="A239" t="str">
        <f>VLOOKUP(D239,'[2]EA osa'!A84:G992,6,FALSE)</f>
        <v>Põhitegevuse tulud</v>
      </c>
      <c r="B239" t="s">
        <v>464</v>
      </c>
      <c r="C239">
        <v>86</v>
      </c>
      <c r="D239" s="1">
        <v>322090</v>
      </c>
      <c r="E239" t="s">
        <v>41</v>
      </c>
      <c r="F239" t="s">
        <v>30</v>
      </c>
      <c r="G239" t="s">
        <v>31</v>
      </c>
      <c r="H239" t="s">
        <v>32</v>
      </c>
      <c r="I239" t="s">
        <v>33</v>
      </c>
    </row>
    <row r="240" spans="1:9" x14ac:dyDescent="0.35">
      <c r="A240" t="str">
        <f>VLOOKUP(D240,'[2]EA osa'!A85:G993,6,FALSE)</f>
        <v>Põhitegevuse tulud</v>
      </c>
      <c r="B240" t="s">
        <v>465</v>
      </c>
      <c r="C240">
        <v>-500</v>
      </c>
      <c r="D240" s="1">
        <v>323320</v>
      </c>
      <c r="E240" t="s">
        <v>449</v>
      </c>
      <c r="F240" t="s">
        <v>30</v>
      </c>
      <c r="G240" t="s">
        <v>31</v>
      </c>
      <c r="H240" t="s">
        <v>32</v>
      </c>
      <c r="I240" t="s">
        <v>33</v>
      </c>
    </row>
    <row r="241" spans="1:15" hidden="1" x14ac:dyDescent="0.35">
      <c r="A241" t="str">
        <f>VLOOKUP(D241,'[2]EA osa'!A86:G994,6,FALSE)</f>
        <v>Põhitegevuse kulud</v>
      </c>
      <c r="B241" t="s">
        <v>471</v>
      </c>
      <c r="C241">
        <v>4</v>
      </c>
      <c r="D241" s="1">
        <v>5064</v>
      </c>
      <c r="E241" t="s">
        <v>67</v>
      </c>
      <c r="F241" t="s">
        <v>312</v>
      </c>
      <c r="G241" t="s">
        <v>313</v>
      </c>
      <c r="H241" t="s">
        <v>70</v>
      </c>
      <c r="I241" t="s">
        <v>71</v>
      </c>
    </row>
    <row r="242" spans="1:15" hidden="1" x14ac:dyDescent="0.35">
      <c r="A242" t="str">
        <f>VLOOKUP(D242,'[2]EA osa'!A87:G995,6,FALSE)</f>
        <v>Põhitegevuse kulud</v>
      </c>
      <c r="B242" t="s">
        <v>471</v>
      </c>
      <c r="C242">
        <v>178</v>
      </c>
      <c r="D242" s="1">
        <v>5063</v>
      </c>
      <c r="E242" t="s">
        <v>72</v>
      </c>
      <c r="F242" t="s">
        <v>312</v>
      </c>
      <c r="G242" t="s">
        <v>313</v>
      </c>
      <c r="H242" t="s">
        <v>70</v>
      </c>
      <c r="I242" t="s">
        <v>71</v>
      </c>
    </row>
    <row r="243" spans="1:15" hidden="1" x14ac:dyDescent="0.35">
      <c r="A243" t="str">
        <f>VLOOKUP(D243,'[2]EA osa'!A88:G996,6,FALSE)</f>
        <v>Põhitegevuse kulud</v>
      </c>
      <c r="B243" t="s">
        <v>471</v>
      </c>
      <c r="C243">
        <v>540</v>
      </c>
      <c r="D243" s="1">
        <v>50021</v>
      </c>
      <c r="E243" t="s">
        <v>74</v>
      </c>
      <c r="F243" t="s">
        <v>312</v>
      </c>
      <c r="G243" t="s">
        <v>313</v>
      </c>
      <c r="H243" t="s">
        <v>70</v>
      </c>
      <c r="I243" t="s">
        <v>71</v>
      </c>
    </row>
    <row r="244" spans="1:15" hidden="1" x14ac:dyDescent="0.35">
      <c r="A244" t="str">
        <f>VLOOKUP(D244,'[2]EA osa'!A89:G997,6,FALSE)</f>
        <v>Põhitegevuse kulud</v>
      </c>
      <c r="B244" t="s">
        <v>472</v>
      </c>
      <c r="C244">
        <v>-25</v>
      </c>
      <c r="D244" s="1">
        <v>5064</v>
      </c>
      <c r="E244" t="s">
        <v>67</v>
      </c>
      <c r="F244" t="s">
        <v>232</v>
      </c>
      <c r="G244" t="s">
        <v>233</v>
      </c>
      <c r="H244" t="s">
        <v>473</v>
      </c>
      <c r="I244" t="s">
        <v>474</v>
      </c>
    </row>
    <row r="245" spans="1:15" hidden="1" x14ac:dyDescent="0.35">
      <c r="A245" t="str">
        <f>VLOOKUP(D245,'[2]EA osa'!A90:G998,6,FALSE)</f>
        <v>Põhitegevuse kulud</v>
      </c>
      <c r="B245" t="s">
        <v>475</v>
      </c>
      <c r="C245">
        <v>-1025</v>
      </c>
      <c r="D245" s="1">
        <v>5063</v>
      </c>
      <c r="E245" t="s">
        <v>72</v>
      </c>
      <c r="F245" t="s">
        <v>232</v>
      </c>
      <c r="G245" t="s">
        <v>233</v>
      </c>
      <c r="H245" t="s">
        <v>473</v>
      </c>
      <c r="I245" t="s">
        <v>474</v>
      </c>
    </row>
    <row r="246" spans="1:15" hidden="1" x14ac:dyDescent="0.35">
      <c r="A246" t="str">
        <f>VLOOKUP(D246,'[2]EA osa'!A91:G999,6,FALSE)</f>
        <v>Põhitegevuse kulud</v>
      </c>
      <c r="B246" t="s">
        <v>476</v>
      </c>
      <c r="C246">
        <v>-3106</v>
      </c>
      <c r="D246" s="1">
        <v>50021</v>
      </c>
      <c r="E246" t="s">
        <v>74</v>
      </c>
      <c r="F246" t="s">
        <v>232</v>
      </c>
      <c r="G246" t="s">
        <v>233</v>
      </c>
      <c r="H246" t="s">
        <v>473</v>
      </c>
      <c r="I246" t="s">
        <v>474</v>
      </c>
    </row>
    <row r="247" spans="1:15" hidden="1" x14ac:dyDescent="0.35">
      <c r="A247" t="str">
        <f>VLOOKUP(D247,'[2]EA osa'!A92:G1000,6,FALSE)</f>
        <v>Põhitegevuse kulud</v>
      </c>
      <c r="B247" t="s">
        <v>481</v>
      </c>
      <c r="C247">
        <v>400</v>
      </c>
      <c r="D247" s="1">
        <v>552590</v>
      </c>
      <c r="E247" t="s">
        <v>39</v>
      </c>
      <c r="F247" t="s">
        <v>299</v>
      </c>
      <c r="G247" t="s">
        <v>300</v>
      </c>
      <c r="H247" t="s">
        <v>32</v>
      </c>
      <c r="I247" t="s">
        <v>33</v>
      </c>
    </row>
    <row r="248" spans="1:15" hidden="1" x14ac:dyDescent="0.35">
      <c r="A248" t="str">
        <f>VLOOKUP(D248,'[2]EA osa'!A93:G1001,6,FALSE)</f>
        <v>Põhitegevuse kulud</v>
      </c>
      <c r="B248" t="s">
        <v>482</v>
      </c>
      <c r="C248">
        <v>1</v>
      </c>
      <c r="D248" s="1">
        <v>5064</v>
      </c>
      <c r="E248" t="s">
        <v>67</v>
      </c>
      <c r="F248" t="s">
        <v>340</v>
      </c>
      <c r="G248" t="s">
        <v>341</v>
      </c>
      <c r="H248" t="s">
        <v>32</v>
      </c>
      <c r="I248" t="s">
        <v>33</v>
      </c>
    </row>
    <row r="249" spans="1:15" hidden="1" x14ac:dyDescent="0.35">
      <c r="A249" t="str">
        <f>VLOOKUP(D249,'[2]EA osa'!A94:G1002,6,FALSE)</f>
        <v>Põhitegevuse kulud</v>
      </c>
      <c r="B249" t="s">
        <v>482</v>
      </c>
      <c r="C249">
        <v>37</v>
      </c>
      <c r="D249" s="1">
        <v>5063</v>
      </c>
      <c r="E249" t="s">
        <v>72</v>
      </c>
      <c r="F249" t="s">
        <v>340</v>
      </c>
      <c r="G249" t="s">
        <v>341</v>
      </c>
      <c r="H249" t="s">
        <v>32</v>
      </c>
      <c r="I249" t="s">
        <v>33</v>
      </c>
    </row>
    <row r="250" spans="1:15" hidden="1" x14ac:dyDescent="0.35">
      <c r="A250" t="str">
        <f>VLOOKUP(D250,'[2]EA osa'!A95:G1003,6,FALSE)</f>
        <v>Põhitegevuse kulud</v>
      </c>
      <c r="B250" t="s">
        <v>482</v>
      </c>
      <c r="C250">
        <v>112</v>
      </c>
      <c r="D250" s="1">
        <v>50021</v>
      </c>
      <c r="E250" t="s">
        <v>74</v>
      </c>
      <c r="F250" t="s">
        <v>340</v>
      </c>
      <c r="G250" t="s">
        <v>341</v>
      </c>
      <c r="H250" t="s">
        <v>32</v>
      </c>
      <c r="I250" t="s">
        <v>33</v>
      </c>
    </row>
    <row r="251" spans="1:15" hidden="1" x14ac:dyDescent="0.35">
      <c r="A251" t="str">
        <f>VLOOKUP(D251,'[2]EA osa'!A96:G1004,6,FALSE)</f>
        <v>Põhitegevuse kulud</v>
      </c>
      <c r="B251" t="s">
        <v>484</v>
      </c>
      <c r="C251">
        <v>1000</v>
      </c>
      <c r="D251" s="1">
        <v>413899</v>
      </c>
      <c r="E251" t="s">
        <v>485</v>
      </c>
      <c r="F251" t="s">
        <v>205</v>
      </c>
      <c r="G251" t="s">
        <v>206</v>
      </c>
      <c r="H251" t="s">
        <v>234</v>
      </c>
      <c r="I251" t="s">
        <v>235</v>
      </c>
      <c r="N251" t="s">
        <v>486</v>
      </c>
      <c r="O251" t="s">
        <v>487</v>
      </c>
    </row>
    <row r="252" spans="1:15" hidden="1" x14ac:dyDescent="0.35">
      <c r="A252" t="str">
        <f>VLOOKUP(D252,'[2]EA osa'!A97:G1005,6,FALSE)</f>
        <v>Põhitegevuse kulud</v>
      </c>
      <c r="B252" t="s">
        <v>484</v>
      </c>
      <c r="C252">
        <v>16000</v>
      </c>
      <c r="D252" s="1">
        <v>413820</v>
      </c>
      <c r="E252" t="s">
        <v>488</v>
      </c>
      <c r="F252" t="s">
        <v>205</v>
      </c>
      <c r="G252" t="s">
        <v>206</v>
      </c>
      <c r="H252" t="s">
        <v>489</v>
      </c>
      <c r="I252" t="s">
        <v>490</v>
      </c>
      <c r="N252" t="s">
        <v>491</v>
      </c>
      <c r="O252" t="s">
        <v>492</v>
      </c>
    </row>
    <row r="253" spans="1:15" hidden="1" x14ac:dyDescent="0.35">
      <c r="A253" t="str">
        <f>VLOOKUP(D253,'[2]EA osa'!A98:G1006,6,FALSE)</f>
        <v>Põhitegevuse kulud</v>
      </c>
      <c r="B253" t="s">
        <v>493</v>
      </c>
      <c r="C253">
        <v>-17000</v>
      </c>
      <c r="D253" s="1">
        <v>413899</v>
      </c>
      <c r="E253" t="s">
        <v>485</v>
      </c>
      <c r="F253" t="s">
        <v>205</v>
      </c>
      <c r="G253" t="s">
        <v>206</v>
      </c>
      <c r="H253" t="s">
        <v>489</v>
      </c>
      <c r="I253" t="s">
        <v>490</v>
      </c>
      <c r="N253" t="s">
        <v>491</v>
      </c>
      <c r="O253" t="s">
        <v>492</v>
      </c>
    </row>
    <row r="254" spans="1:15" hidden="1" x14ac:dyDescent="0.35">
      <c r="A254" t="str">
        <f>VLOOKUP(D254,'[2]EA osa'!A99:G1007,6,FALSE)</f>
        <v>Põhitegevuse kulud</v>
      </c>
      <c r="B254" t="s">
        <v>494</v>
      </c>
      <c r="C254">
        <v>246550</v>
      </c>
      <c r="D254" s="1">
        <v>413120</v>
      </c>
      <c r="E254" t="s">
        <v>495</v>
      </c>
      <c r="F254" t="s">
        <v>205</v>
      </c>
      <c r="G254" t="s">
        <v>206</v>
      </c>
      <c r="H254" t="s">
        <v>169</v>
      </c>
      <c r="I254" t="s">
        <v>170</v>
      </c>
      <c r="L254" t="s">
        <v>496</v>
      </c>
      <c r="M254" t="s">
        <v>497</v>
      </c>
    </row>
    <row r="255" spans="1:15" hidden="1" x14ac:dyDescent="0.35">
      <c r="A255" t="str">
        <f>VLOOKUP(D255,'[2]EA osa'!A100:G1008,6,FALSE)</f>
        <v>Põhitegevuse kulud</v>
      </c>
      <c r="B255" t="s">
        <v>498</v>
      </c>
      <c r="C255">
        <v>8</v>
      </c>
      <c r="D255" s="1">
        <v>5064</v>
      </c>
      <c r="E255" t="s">
        <v>67</v>
      </c>
      <c r="F255" t="s">
        <v>232</v>
      </c>
      <c r="G255" t="s">
        <v>233</v>
      </c>
      <c r="H255" t="s">
        <v>499</v>
      </c>
      <c r="I255" t="s">
        <v>500</v>
      </c>
    </row>
    <row r="256" spans="1:15" hidden="1" x14ac:dyDescent="0.35">
      <c r="A256" t="str">
        <f>VLOOKUP(D256,'[2]EA osa'!A101:G1009,6,FALSE)</f>
        <v>Põhitegevuse kulud</v>
      </c>
      <c r="B256" t="s">
        <v>501</v>
      </c>
      <c r="C256">
        <v>319</v>
      </c>
      <c r="D256" s="1">
        <v>5063</v>
      </c>
      <c r="E256" t="s">
        <v>72</v>
      </c>
      <c r="F256" t="s">
        <v>232</v>
      </c>
      <c r="G256" t="s">
        <v>233</v>
      </c>
      <c r="H256" t="s">
        <v>499</v>
      </c>
      <c r="I256" t="s">
        <v>500</v>
      </c>
    </row>
    <row r="257" spans="1:9" hidden="1" x14ac:dyDescent="0.35">
      <c r="A257" t="str">
        <f>VLOOKUP(D257,'[2]EA osa'!A102:G1010,6,FALSE)</f>
        <v>Põhitegevuse kulud</v>
      </c>
      <c r="B257" t="s">
        <v>502</v>
      </c>
      <c r="C257">
        <v>968</v>
      </c>
      <c r="D257" s="1">
        <v>50021</v>
      </c>
      <c r="E257" t="s">
        <v>74</v>
      </c>
      <c r="F257" t="s">
        <v>232</v>
      </c>
      <c r="G257" t="s">
        <v>233</v>
      </c>
      <c r="H257" t="s">
        <v>499</v>
      </c>
      <c r="I257" t="s">
        <v>500</v>
      </c>
    </row>
    <row r="258" spans="1:9" hidden="1" x14ac:dyDescent="0.35">
      <c r="A258" t="str">
        <f>VLOOKUP(D258,'[2]EA osa'!A103:G1011,6,FALSE)</f>
        <v>Põhitegevuse kulud</v>
      </c>
      <c r="B258" t="s">
        <v>498</v>
      </c>
      <c r="C258">
        <v>17</v>
      </c>
      <c r="D258" s="1">
        <v>5064</v>
      </c>
      <c r="E258" t="s">
        <v>67</v>
      </c>
      <c r="F258" t="s">
        <v>232</v>
      </c>
      <c r="G258" t="s">
        <v>233</v>
      </c>
      <c r="H258" t="s">
        <v>234</v>
      </c>
      <c r="I258" t="s">
        <v>235</v>
      </c>
    </row>
    <row r="259" spans="1:9" hidden="1" x14ac:dyDescent="0.35">
      <c r="A259" t="str">
        <f>VLOOKUP(D259,'[2]EA osa'!A104:G1012,6,FALSE)</f>
        <v>Põhitegevuse kulud</v>
      </c>
      <c r="B259" t="s">
        <v>501</v>
      </c>
      <c r="C259">
        <v>706</v>
      </c>
      <c r="D259" s="1">
        <v>5063</v>
      </c>
      <c r="E259" t="s">
        <v>72</v>
      </c>
      <c r="F259" t="s">
        <v>232</v>
      </c>
      <c r="G259" t="s">
        <v>233</v>
      </c>
      <c r="H259" t="s">
        <v>234</v>
      </c>
      <c r="I259" t="s">
        <v>235</v>
      </c>
    </row>
    <row r="260" spans="1:9" hidden="1" x14ac:dyDescent="0.35">
      <c r="A260" t="str">
        <f>VLOOKUP(D260,'[2]EA osa'!A105:G1013,6,FALSE)</f>
        <v>Põhitegevuse kulud</v>
      </c>
      <c r="B260" t="s">
        <v>503</v>
      </c>
      <c r="C260">
        <v>2138</v>
      </c>
      <c r="D260" s="1">
        <v>50021</v>
      </c>
      <c r="E260" t="s">
        <v>74</v>
      </c>
      <c r="F260" t="s">
        <v>232</v>
      </c>
      <c r="G260" t="s">
        <v>233</v>
      </c>
      <c r="H260" t="s">
        <v>234</v>
      </c>
      <c r="I260" t="s">
        <v>235</v>
      </c>
    </row>
    <row r="261" spans="1:9" hidden="1" x14ac:dyDescent="0.35">
      <c r="A261" t="str">
        <f>VLOOKUP(D261,'[2]EA osa'!A106:G1014,6,FALSE)</f>
        <v>Põhitegevuse kulud</v>
      </c>
      <c r="B261" t="s">
        <v>510</v>
      </c>
      <c r="C261">
        <v>8</v>
      </c>
      <c r="D261" s="1">
        <v>5064</v>
      </c>
      <c r="E261" t="s">
        <v>67</v>
      </c>
      <c r="F261" t="s">
        <v>232</v>
      </c>
      <c r="G261" t="s">
        <v>233</v>
      </c>
      <c r="H261" t="s">
        <v>473</v>
      </c>
      <c r="I261" t="s">
        <v>474</v>
      </c>
    </row>
    <row r="262" spans="1:9" hidden="1" x14ac:dyDescent="0.35">
      <c r="A262" t="str">
        <f>VLOOKUP(D262,'[2]EA osa'!A107:G1015,6,FALSE)</f>
        <v>Põhitegevuse kulud</v>
      </c>
      <c r="B262" t="s">
        <v>511</v>
      </c>
      <c r="C262">
        <v>327</v>
      </c>
      <c r="D262" s="1">
        <v>5063</v>
      </c>
      <c r="E262" t="s">
        <v>72</v>
      </c>
      <c r="F262" t="s">
        <v>232</v>
      </c>
      <c r="G262" t="s">
        <v>233</v>
      </c>
      <c r="H262" t="s">
        <v>473</v>
      </c>
      <c r="I262" t="s">
        <v>474</v>
      </c>
    </row>
    <row r="263" spans="1:9" hidden="1" x14ac:dyDescent="0.35">
      <c r="A263" t="str">
        <f>VLOOKUP(D263,'[2]EA osa'!A108:G1016,6,FALSE)</f>
        <v>Põhitegevuse kulud</v>
      </c>
      <c r="B263" t="s">
        <v>512</v>
      </c>
      <c r="C263">
        <v>990</v>
      </c>
      <c r="D263" s="1">
        <v>50021</v>
      </c>
      <c r="E263" t="s">
        <v>74</v>
      </c>
      <c r="F263" t="s">
        <v>232</v>
      </c>
      <c r="G263" t="s">
        <v>233</v>
      </c>
      <c r="H263" t="s">
        <v>473</v>
      </c>
      <c r="I263" t="s">
        <v>474</v>
      </c>
    </row>
    <row r="264" spans="1:9" hidden="1" x14ac:dyDescent="0.35">
      <c r="A264" t="str">
        <f>VLOOKUP(D264,'[2]EA osa'!A109:G1017,6,FALSE)</f>
        <v>Põhitegevuse kulud</v>
      </c>
      <c r="B264" t="s">
        <v>516</v>
      </c>
      <c r="C264">
        <v>200</v>
      </c>
      <c r="D264" s="1">
        <v>550040</v>
      </c>
      <c r="E264" t="s">
        <v>375</v>
      </c>
      <c r="F264" t="s">
        <v>340</v>
      </c>
      <c r="G264" t="s">
        <v>341</v>
      </c>
      <c r="H264" t="s">
        <v>32</v>
      </c>
      <c r="I264" t="s">
        <v>33</v>
      </c>
    </row>
    <row r="265" spans="1:9" x14ac:dyDescent="0.35">
      <c r="C265">
        <f>SUBTOTAL(9,C3:C264)</f>
        <v>288525</v>
      </c>
    </row>
  </sheetData>
  <autoFilter ref="A2:Q264">
    <filterColumn colId="0">
      <filters>
        <filter val="Põhitegevuse tulud"/>
      </filters>
    </filterColumn>
  </autoFilter>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10"/>
  <sheetViews>
    <sheetView topLeftCell="A852" workbookViewId="0">
      <selection activeCell="G56" sqref="G56"/>
    </sheetView>
  </sheetViews>
  <sheetFormatPr defaultColWidth="8.81640625" defaultRowHeight="14.5" x14ac:dyDescent="0.35"/>
  <cols>
    <col min="2" max="2" width="15.7265625" customWidth="1"/>
    <col min="4" max="4" width="13.453125" customWidth="1"/>
    <col min="5" max="5" width="12.6328125" customWidth="1"/>
    <col min="6" max="6" width="29.54296875" customWidth="1"/>
    <col min="7" max="7" width="19.1796875" customWidth="1"/>
  </cols>
  <sheetData>
    <row r="1" spans="1:6" x14ac:dyDescent="0.35">
      <c r="A1" s="1" t="s">
        <v>1590</v>
      </c>
      <c r="B1" t="s">
        <v>1591</v>
      </c>
      <c r="C1" t="s">
        <v>1592</v>
      </c>
      <c r="D1" t="s">
        <v>1593</v>
      </c>
      <c r="E1" t="s">
        <v>1594</v>
      </c>
      <c r="F1" t="s">
        <v>1595</v>
      </c>
    </row>
    <row r="2" spans="1:6" x14ac:dyDescent="0.35">
      <c r="A2" s="1">
        <v>3</v>
      </c>
      <c r="B2" t="s">
        <v>1596</v>
      </c>
      <c r="C2" t="s">
        <v>1592</v>
      </c>
      <c r="D2" t="s">
        <v>1593</v>
      </c>
      <c r="E2" t="s">
        <v>1593</v>
      </c>
      <c r="F2" t="s">
        <v>1597</v>
      </c>
    </row>
    <row r="3" spans="1:6" x14ac:dyDescent="0.35">
      <c r="A3" s="1">
        <v>4</v>
      </c>
      <c r="B3" t="s">
        <v>1598</v>
      </c>
      <c r="C3" t="s">
        <v>1592</v>
      </c>
      <c r="D3" t="s">
        <v>1593</v>
      </c>
      <c r="E3" t="s">
        <v>1599</v>
      </c>
      <c r="F3" t="s">
        <v>1600</v>
      </c>
    </row>
    <row r="4" spans="1:6" x14ac:dyDescent="0.35">
      <c r="A4" s="1">
        <v>5</v>
      </c>
      <c r="B4" t="s">
        <v>1601</v>
      </c>
      <c r="C4" t="s">
        <v>1592</v>
      </c>
      <c r="D4" t="s">
        <v>1602</v>
      </c>
      <c r="E4" t="s">
        <v>1599</v>
      </c>
      <c r="F4" t="s">
        <v>1600</v>
      </c>
    </row>
    <row r="5" spans="1:6" x14ac:dyDescent="0.35">
      <c r="A5" s="1">
        <v>6</v>
      </c>
      <c r="B5" t="s">
        <v>1603</v>
      </c>
      <c r="C5" t="s">
        <v>1592</v>
      </c>
      <c r="D5" t="s">
        <v>1602</v>
      </c>
      <c r="E5" t="s">
        <v>1599</v>
      </c>
      <c r="F5" t="s">
        <v>1600</v>
      </c>
    </row>
    <row r="6" spans="1:6" x14ac:dyDescent="0.35">
      <c r="A6" s="1">
        <v>10</v>
      </c>
      <c r="B6" t="s">
        <v>1604</v>
      </c>
      <c r="C6" t="s">
        <v>1592</v>
      </c>
      <c r="D6" t="s">
        <v>1593</v>
      </c>
      <c r="E6" t="s">
        <v>1594</v>
      </c>
      <c r="F6" t="s">
        <v>1595</v>
      </c>
    </row>
    <row r="7" spans="1:6" x14ac:dyDescent="0.35">
      <c r="A7" s="1">
        <v>15</v>
      </c>
      <c r="B7" t="s">
        <v>1605</v>
      </c>
      <c r="C7" t="s">
        <v>1592</v>
      </c>
      <c r="D7" t="s">
        <v>1593</v>
      </c>
      <c r="E7" t="s">
        <v>1606</v>
      </c>
      <c r="F7" t="s">
        <v>1607</v>
      </c>
    </row>
    <row r="8" spans="1:6" x14ac:dyDescent="0.35">
      <c r="A8" s="1">
        <v>30</v>
      </c>
      <c r="B8" t="s">
        <v>1608</v>
      </c>
      <c r="C8" t="s">
        <v>1592</v>
      </c>
      <c r="D8" t="s">
        <v>1593</v>
      </c>
      <c r="E8" t="s">
        <v>1593</v>
      </c>
      <c r="F8" t="s">
        <v>1597</v>
      </c>
    </row>
    <row r="9" spans="1:6" x14ac:dyDescent="0.35">
      <c r="A9" s="1">
        <v>32</v>
      </c>
      <c r="B9" t="s">
        <v>1609</v>
      </c>
      <c r="C9" t="s">
        <v>1592</v>
      </c>
      <c r="D9" t="s">
        <v>1593</v>
      </c>
      <c r="E9" t="s">
        <v>1593</v>
      </c>
      <c r="F9" t="s">
        <v>1597</v>
      </c>
    </row>
    <row r="10" spans="1:6" x14ac:dyDescent="0.35">
      <c r="A10" s="1">
        <v>35</v>
      </c>
      <c r="B10" t="s">
        <v>1610</v>
      </c>
      <c r="C10" t="s">
        <v>1592</v>
      </c>
      <c r="D10" t="s">
        <v>1593</v>
      </c>
      <c r="E10" t="s">
        <v>1593</v>
      </c>
      <c r="F10" t="s">
        <v>1597</v>
      </c>
    </row>
    <row r="11" spans="1:6" x14ac:dyDescent="0.35">
      <c r="A11" s="1">
        <v>38</v>
      </c>
      <c r="B11" t="s">
        <v>1611</v>
      </c>
      <c r="C11" t="s">
        <v>1592</v>
      </c>
      <c r="D11" t="s">
        <v>1593</v>
      </c>
      <c r="E11" t="s">
        <v>1612</v>
      </c>
      <c r="F11" t="s">
        <v>1613</v>
      </c>
    </row>
    <row r="12" spans="1:6" x14ac:dyDescent="0.35">
      <c r="A12" s="1">
        <v>41</v>
      </c>
      <c r="B12" t="s">
        <v>1614</v>
      </c>
      <c r="C12" t="s">
        <v>1592</v>
      </c>
      <c r="D12" t="s">
        <v>1593</v>
      </c>
      <c r="E12" t="s">
        <v>1599</v>
      </c>
      <c r="F12" t="s">
        <v>1600</v>
      </c>
    </row>
    <row r="13" spans="1:6" x14ac:dyDescent="0.35">
      <c r="A13" s="1">
        <v>45</v>
      </c>
      <c r="B13" t="s">
        <v>1615</v>
      </c>
      <c r="C13" t="s">
        <v>1592</v>
      </c>
      <c r="D13" t="s">
        <v>1602</v>
      </c>
      <c r="E13" t="s">
        <v>1599</v>
      </c>
      <c r="F13" t="s">
        <v>1600</v>
      </c>
    </row>
    <row r="14" spans="1:6" x14ac:dyDescent="0.35">
      <c r="A14" s="1">
        <v>50</v>
      </c>
      <c r="B14" t="s">
        <v>1616</v>
      </c>
      <c r="C14" t="s">
        <v>1592</v>
      </c>
      <c r="D14" t="s">
        <v>1602</v>
      </c>
      <c r="E14" t="s">
        <v>1599</v>
      </c>
      <c r="F14" t="s">
        <v>1600</v>
      </c>
    </row>
    <row r="15" spans="1:6" x14ac:dyDescent="0.35">
      <c r="A15" s="1">
        <v>55</v>
      </c>
      <c r="B15" t="s">
        <v>1617</v>
      </c>
      <c r="C15" t="s">
        <v>1592</v>
      </c>
      <c r="D15" t="s">
        <v>1593</v>
      </c>
      <c r="E15" t="s">
        <v>1599</v>
      </c>
      <c r="F15" t="s">
        <v>1600</v>
      </c>
    </row>
    <row r="16" spans="1:6" x14ac:dyDescent="0.35">
      <c r="A16" s="1">
        <v>60</v>
      </c>
      <c r="B16" t="s">
        <v>1618</v>
      </c>
      <c r="C16" t="s">
        <v>1592</v>
      </c>
      <c r="D16" t="s">
        <v>1593</v>
      </c>
      <c r="E16" t="s">
        <v>1599</v>
      </c>
      <c r="F16" t="s">
        <v>1600</v>
      </c>
    </row>
    <row r="17" spans="1:6" x14ac:dyDescent="0.35">
      <c r="A17" s="1">
        <v>65</v>
      </c>
      <c r="B17" t="s">
        <v>1619</v>
      </c>
      <c r="C17" t="s">
        <v>1592</v>
      </c>
      <c r="D17" t="s">
        <v>1593</v>
      </c>
      <c r="E17" t="s">
        <v>1606</v>
      </c>
      <c r="F17" t="s">
        <v>1607</v>
      </c>
    </row>
    <row r="18" spans="1:6" x14ac:dyDescent="0.35">
      <c r="A18" s="1">
        <v>100</v>
      </c>
      <c r="B18" t="s">
        <v>1620</v>
      </c>
      <c r="C18" t="s">
        <v>1592</v>
      </c>
      <c r="D18" t="s">
        <v>1593</v>
      </c>
      <c r="E18" t="s">
        <v>1621</v>
      </c>
      <c r="F18" t="s">
        <v>1622</v>
      </c>
    </row>
    <row r="19" spans="1:6" x14ac:dyDescent="0.35">
      <c r="A19" s="1">
        <v>101</v>
      </c>
      <c r="B19" t="s">
        <v>1623</v>
      </c>
      <c r="C19" t="s">
        <v>1592</v>
      </c>
      <c r="D19" t="s">
        <v>1593</v>
      </c>
      <c r="E19" t="s">
        <v>1621</v>
      </c>
      <c r="F19" t="s">
        <v>1622</v>
      </c>
    </row>
    <row r="20" spans="1:6" x14ac:dyDescent="0.35">
      <c r="A20" s="1">
        <v>150</v>
      </c>
      <c r="B20" t="s">
        <v>1624</v>
      </c>
      <c r="C20" t="s">
        <v>1592</v>
      </c>
      <c r="D20" t="s">
        <v>1593</v>
      </c>
      <c r="E20" t="s">
        <v>1606</v>
      </c>
      <c r="F20" t="s">
        <v>1607</v>
      </c>
    </row>
    <row r="21" spans="1:6" x14ac:dyDescent="0.35">
      <c r="A21" s="1">
        <v>151</v>
      </c>
      <c r="B21" t="s">
        <v>1625</v>
      </c>
      <c r="C21" t="s">
        <v>1592</v>
      </c>
      <c r="D21" t="s">
        <v>1593</v>
      </c>
      <c r="E21" t="s">
        <v>1606</v>
      </c>
      <c r="F21" t="s">
        <v>1607</v>
      </c>
    </row>
    <row r="22" spans="1:6" x14ac:dyDescent="0.35">
      <c r="A22" s="1">
        <v>154</v>
      </c>
      <c r="B22" t="s">
        <v>1626</v>
      </c>
      <c r="C22" t="s">
        <v>1592</v>
      </c>
      <c r="D22" t="s">
        <v>1593</v>
      </c>
      <c r="E22" t="s">
        <v>1606</v>
      </c>
      <c r="F22" t="s">
        <v>1607</v>
      </c>
    </row>
    <row r="23" spans="1:6" x14ac:dyDescent="0.35">
      <c r="A23" s="1">
        <v>155</v>
      </c>
      <c r="B23" t="s">
        <v>1627</v>
      </c>
      <c r="C23" t="s">
        <v>1592</v>
      </c>
      <c r="D23" t="s">
        <v>1593</v>
      </c>
      <c r="E23" t="s">
        <v>1606</v>
      </c>
      <c r="F23" t="s">
        <v>1607</v>
      </c>
    </row>
    <row r="24" spans="1:6" x14ac:dyDescent="0.35">
      <c r="A24" s="1">
        <v>156</v>
      </c>
      <c r="B24" t="s">
        <v>1628</v>
      </c>
      <c r="C24" t="s">
        <v>1592</v>
      </c>
      <c r="D24" t="s">
        <v>1593</v>
      </c>
      <c r="E24" t="s">
        <v>1606</v>
      </c>
      <c r="F24" t="s">
        <v>1607</v>
      </c>
    </row>
    <row r="25" spans="1:6" x14ac:dyDescent="0.35">
      <c r="A25" s="1">
        <v>157</v>
      </c>
      <c r="B25" t="s">
        <v>1629</v>
      </c>
      <c r="C25" t="s">
        <v>1592</v>
      </c>
      <c r="D25" t="s">
        <v>1593</v>
      </c>
      <c r="E25" t="s">
        <v>1606</v>
      </c>
      <c r="F25" t="s">
        <v>1607</v>
      </c>
    </row>
    <row r="26" spans="1:6" x14ac:dyDescent="0.35">
      <c r="A26" s="1">
        <v>300</v>
      </c>
      <c r="B26" t="s">
        <v>1630</v>
      </c>
      <c r="C26" t="s">
        <v>1592</v>
      </c>
      <c r="D26" t="s">
        <v>1593</v>
      </c>
      <c r="E26" t="s">
        <v>1593</v>
      </c>
      <c r="F26" t="s">
        <v>1597</v>
      </c>
    </row>
    <row r="27" spans="1:6" x14ac:dyDescent="0.35">
      <c r="A27" s="1">
        <v>302</v>
      </c>
      <c r="B27" t="s">
        <v>1631</v>
      </c>
      <c r="C27" t="s">
        <v>1592</v>
      </c>
      <c r="D27" t="s">
        <v>1593</v>
      </c>
      <c r="E27" t="s">
        <v>1593</v>
      </c>
      <c r="F27" t="s">
        <v>1597</v>
      </c>
    </row>
    <row r="28" spans="1:6" x14ac:dyDescent="0.35">
      <c r="A28" s="1">
        <v>303</v>
      </c>
      <c r="B28" t="s">
        <v>1632</v>
      </c>
      <c r="C28" t="s">
        <v>1592</v>
      </c>
      <c r="D28" t="s">
        <v>1593</v>
      </c>
      <c r="E28" t="s">
        <v>1593</v>
      </c>
      <c r="F28" t="s">
        <v>1597</v>
      </c>
    </row>
    <row r="29" spans="1:6" x14ac:dyDescent="0.35">
      <c r="A29" s="1">
        <v>304</v>
      </c>
      <c r="B29" t="s">
        <v>1633</v>
      </c>
      <c r="C29" t="s">
        <v>1592</v>
      </c>
      <c r="D29" t="s">
        <v>1593</v>
      </c>
      <c r="E29" t="s">
        <v>1593</v>
      </c>
      <c r="F29" t="s">
        <v>1597</v>
      </c>
    </row>
    <row r="30" spans="1:6" x14ac:dyDescent="0.35">
      <c r="A30" s="1">
        <v>305</v>
      </c>
      <c r="B30" t="s">
        <v>1634</v>
      </c>
      <c r="C30" t="s">
        <v>1592</v>
      </c>
      <c r="D30" t="s">
        <v>1593</v>
      </c>
      <c r="E30" t="s">
        <v>1593</v>
      </c>
      <c r="F30" t="s">
        <v>1597</v>
      </c>
    </row>
    <row r="31" spans="1:6" x14ac:dyDescent="0.35">
      <c r="A31" s="1">
        <v>320</v>
      </c>
      <c r="B31" t="s">
        <v>1033</v>
      </c>
      <c r="C31" t="s">
        <v>1592</v>
      </c>
      <c r="D31" t="s">
        <v>1593</v>
      </c>
      <c r="E31" t="s">
        <v>1593</v>
      </c>
      <c r="F31" t="s">
        <v>1597</v>
      </c>
    </row>
    <row r="32" spans="1:6" x14ac:dyDescent="0.35">
      <c r="A32" s="1">
        <v>322</v>
      </c>
      <c r="B32" t="s">
        <v>1635</v>
      </c>
      <c r="C32" t="s">
        <v>1592</v>
      </c>
      <c r="D32" t="s">
        <v>1593</v>
      </c>
      <c r="E32" t="s">
        <v>1593</v>
      </c>
      <c r="F32" t="s">
        <v>1597</v>
      </c>
    </row>
    <row r="33" spans="1:6" x14ac:dyDescent="0.35">
      <c r="A33" s="1">
        <v>323</v>
      </c>
      <c r="B33" t="s">
        <v>1636</v>
      </c>
      <c r="C33" t="s">
        <v>1592</v>
      </c>
      <c r="D33" t="s">
        <v>1593</v>
      </c>
      <c r="E33" t="s">
        <v>1593</v>
      </c>
      <c r="F33" t="s">
        <v>1597</v>
      </c>
    </row>
    <row r="34" spans="1:6" x14ac:dyDescent="0.35">
      <c r="A34" s="1">
        <v>350</v>
      </c>
      <c r="B34" t="s">
        <v>1637</v>
      </c>
      <c r="C34" t="s">
        <v>1592</v>
      </c>
      <c r="D34" t="s">
        <v>1593</v>
      </c>
      <c r="E34" t="s">
        <v>1593</v>
      </c>
      <c r="F34" t="s">
        <v>1597</v>
      </c>
    </row>
    <row r="35" spans="1:6" x14ac:dyDescent="0.35">
      <c r="A35" s="1">
        <v>352</v>
      </c>
      <c r="B35" t="s">
        <v>1638</v>
      </c>
      <c r="C35" t="s">
        <v>1592</v>
      </c>
      <c r="D35" t="s">
        <v>1593</v>
      </c>
      <c r="E35" t="s">
        <v>1593</v>
      </c>
      <c r="F35" t="s">
        <v>1597</v>
      </c>
    </row>
    <row r="36" spans="1:6" x14ac:dyDescent="0.35">
      <c r="A36" s="1">
        <v>381</v>
      </c>
      <c r="B36" t="s">
        <v>1639</v>
      </c>
      <c r="C36" t="s">
        <v>1592</v>
      </c>
      <c r="D36" t="s">
        <v>1593</v>
      </c>
      <c r="E36" t="s">
        <v>1612</v>
      </c>
      <c r="F36" t="s">
        <v>1613</v>
      </c>
    </row>
    <row r="37" spans="1:6" x14ac:dyDescent="0.35">
      <c r="A37" s="1">
        <v>382</v>
      </c>
      <c r="B37" t="s">
        <v>1640</v>
      </c>
      <c r="C37" t="s">
        <v>1592</v>
      </c>
      <c r="D37" t="s">
        <v>1593</v>
      </c>
      <c r="E37" t="s">
        <v>1593</v>
      </c>
      <c r="F37" t="s">
        <v>1597</v>
      </c>
    </row>
    <row r="38" spans="1:6" x14ac:dyDescent="0.35">
      <c r="A38" s="1">
        <v>388</v>
      </c>
      <c r="B38" t="s">
        <v>1611</v>
      </c>
      <c r="C38" t="s">
        <v>1592</v>
      </c>
      <c r="D38" t="s">
        <v>1593</v>
      </c>
      <c r="E38" t="s">
        <v>1593</v>
      </c>
      <c r="F38" t="s">
        <v>1597</v>
      </c>
    </row>
    <row r="39" spans="1:6" x14ac:dyDescent="0.35">
      <c r="A39" s="1">
        <v>410</v>
      </c>
      <c r="B39" t="s">
        <v>1641</v>
      </c>
      <c r="C39" t="s">
        <v>1592</v>
      </c>
      <c r="D39" t="s">
        <v>1593</v>
      </c>
      <c r="E39" t="s">
        <v>1599</v>
      </c>
      <c r="F39" t="s">
        <v>1600</v>
      </c>
    </row>
    <row r="40" spans="1:6" x14ac:dyDescent="0.35">
      <c r="A40" s="1">
        <v>413</v>
      </c>
      <c r="B40" t="s">
        <v>1642</v>
      </c>
      <c r="C40" t="s">
        <v>1592</v>
      </c>
      <c r="D40" t="s">
        <v>1593</v>
      </c>
      <c r="E40" t="s">
        <v>1599</v>
      </c>
      <c r="F40" t="s">
        <v>1600</v>
      </c>
    </row>
    <row r="41" spans="1:6" x14ac:dyDescent="0.35">
      <c r="A41" s="1">
        <v>450</v>
      </c>
      <c r="B41" t="s">
        <v>1643</v>
      </c>
      <c r="C41" t="s">
        <v>1592</v>
      </c>
      <c r="D41" t="s">
        <v>1593</v>
      </c>
      <c r="E41" t="s">
        <v>1599</v>
      </c>
      <c r="F41" t="s">
        <v>1600</v>
      </c>
    </row>
    <row r="42" spans="1:6" x14ac:dyDescent="0.35">
      <c r="A42" s="1">
        <v>452</v>
      </c>
      <c r="B42" t="s">
        <v>1644</v>
      </c>
      <c r="C42" t="s">
        <v>1592</v>
      </c>
      <c r="D42" t="s">
        <v>1593</v>
      </c>
      <c r="E42" t="s">
        <v>1599</v>
      </c>
      <c r="F42" t="s">
        <v>1600</v>
      </c>
    </row>
    <row r="43" spans="1:6" x14ac:dyDescent="0.35">
      <c r="A43" s="1">
        <v>500</v>
      </c>
      <c r="B43" t="s">
        <v>1645</v>
      </c>
      <c r="C43" t="s">
        <v>1592</v>
      </c>
      <c r="D43" t="s">
        <v>1593</v>
      </c>
      <c r="E43" t="s">
        <v>1599</v>
      </c>
      <c r="F43" t="s">
        <v>1600</v>
      </c>
    </row>
    <row r="44" spans="1:6" x14ac:dyDescent="0.35">
      <c r="A44" s="1">
        <v>505</v>
      </c>
      <c r="B44" t="s">
        <v>1646</v>
      </c>
      <c r="C44" t="s">
        <v>1592</v>
      </c>
      <c r="D44" t="s">
        <v>1593</v>
      </c>
      <c r="E44" t="s">
        <v>1599</v>
      </c>
      <c r="F44" t="s">
        <v>1600</v>
      </c>
    </row>
    <row r="45" spans="1:6" x14ac:dyDescent="0.35">
      <c r="A45" s="1">
        <v>506</v>
      </c>
      <c r="B45" t="s">
        <v>1647</v>
      </c>
      <c r="C45" t="s">
        <v>1592</v>
      </c>
      <c r="D45" t="s">
        <v>1593</v>
      </c>
      <c r="E45" t="s">
        <v>1599</v>
      </c>
      <c r="F45" t="s">
        <v>1600</v>
      </c>
    </row>
    <row r="46" spans="1:6" x14ac:dyDescent="0.35">
      <c r="A46" s="1">
        <v>507</v>
      </c>
      <c r="B46" t="s">
        <v>1648</v>
      </c>
      <c r="C46" t="s">
        <v>1592</v>
      </c>
      <c r="D46" t="s">
        <v>1602</v>
      </c>
      <c r="E46" t="s">
        <v>1599</v>
      </c>
      <c r="F46" t="s">
        <v>1600</v>
      </c>
    </row>
    <row r="47" spans="1:6" x14ac:dyDescent="0.35">
      <c r="A47" s="1">
        <v>508</v>
      </c>
      <c r="B47" t="s">
        <v>1649</v>
      </c>
      <c r="C47" t="s">
        <v>1592</v>
      </c>
      <c r="D47" t="s">
        <v>1602</v>
      </c>
      <c r="E47" t="s">
        <v>1599</v>
      </c>
      <c r="F47" t="s">
        <v>1600</v>
      </c>
    </row>
    <row r="48" spans="1:6" x14ac:dyDescent="0.35">
      <c r="A48" s="1">
        <v>600</v>
      </c>
      <c r="B48" t="s">
        <v>1650</v>
      </c>
      <c r="C48" t="s">
        <v>1592</v>
      </c>
      <c r="D48" t="s">
        <v>1593</v>
      </c>
      <c r="E48" t="s">
        <v>1599</v>
      </c>
      <c r="F48" t="s">
        <v>1600</v>
      </c>
    </row>
    <row r="49" spans="1:6" x14ac:dyDescent="0.35">
      <c r="A49" s="1">
        <v>601</v>
      </c>
      <c r="B49" t="s">
        <v>1651</v>
      </c>
      <c r="C49" t="s">
        <v>1592</v>
      </c>
      <c r="D49" t="s">
        <v>1593</v>
      </c>
      <c r="E49" t="s">
        <v>1599</v>
      </c>
      <c r="F49" t="s">
        <v>1600</v>
      </c>
    </row>
    <row r="50" spans="1:6" x14ac:dyDescent="0.35">
      <c r="A50" s="1">
        <v>605</v>
      </c>
      <c r="B50" t="s">
        <v>1652</v>
      </c>
      <c r="C50" t="s">
        <v>1592</v>
      </c>
      <c r="D50" t="s">
        <v>1593</v>
      </c>
      <c r="E50" t="s">
        <v>1599</v>
      </c>
      <c r="F50" t="s">
        <v>1600</v>
      </c>
    </row>
    <row r="51" spans="1:6" x14ac:dyDescent="0.35">
      <c r="A51" s="1">
        <v>608</v>
      </c>
      <c r="B51" t="s">
        <v>1653</v>
      </c>
      <c r="C51" t="s">
        <v>1592</v>
      </c>
      <c r="D51" t="s">
        <v>1602</v>
      </c>
      <c r="E51" t="s">
        <v>1599</v>
      </c>
      <c r="F51" t="s">
        <v>1600</v>
      </c>
    </row>
    <row r="52" spans="1:6" x14ac:dyDescent="0.35">
      <c r="A52" s="1">
        <v>650</v>
      </c>
      <c r="B52" t="s">
        <v>1654</v>
      </c>
      <c r="C52" t="s">
        <v>1592</v>
      </c>
      <c r="D52" t="s">
        <v>1593</v>
      </c>
      <c r="E52" t="s">
        <v>1606</v>
      </c>
      <c r="F52" t="s">
        <v>1607</v>
      </c>
    </row>
    <row r="53" spans="1:6" x14ac:dyDescent="0.35">
      <c r="A53" s="1">
        <v>652</v>
      </c>
      <c r="B53" t="s">
        <v>1655</v>
      </c>
      <c r="C53" t="s">
        <v>1592</v>
      </c>
      <c r="D53" t="s">
        <v>1593</v>
      </c>
      <c r="E53" t="s">
        <v>1606</v>
      </c>
      <c r="F53" t="s">
        <v>1607</v>
      </c>
    </row>
    <row r="54" spans="1:6" x14ac:dyDescent="0.35">
      <c r="A54" s="1">
        <v>655</v>
      </c>
      <c r="B54" t="s">
        <v>1656</v>
      </c>
      <c r="C54" t="s">
        <v>1592</v>
      </c>
      <c r="D54" t="s">
        <v>1593</v>
      </c>
      <c r="E54" t="s">
        <v>1612</v>
      </c>
      <c r="F54" t="s">
        <v>1613</v>
      </c>
    </row>
    <row r="55" spans="1:6" x14ac:dyDescent="0.35">
      <c r="A55" s="1">
        <v>658</v>
      </c>
      <c r="B55" t="s">
        <v>1657</v>
      </c>
      <c r="C55" t="s">
        <v>1592</v>
      </c>
      <c r="D55" t="s">
        <v>1593</v>
      </c>
      <c r="E55" t="s">
        <v>1658</v>
      </c>
      <c r="F55" t="s">
        <v>1659</v>
      </c>
    </row>
    <row r="56" spans="1:6" x14ac:dyDescent="0.35">
      <c r="A56" s="1">
        <v>1000</v>
      </c>
      <c r="B56" t="s">
        <v>1660</v>
      </c>
      <c r="C56" t="s">
        <v>1592</v>
      </c>
      <c r="D56" t="s">
        <v>1593</v>
      </c>
      <c r="E56" t="s">
        <v>1621</v>
      </c>
      <c r="F56" t="s">
        <v>1622</v>
      </c>
    </row>
    <row r="57" spans="1:6" x14ac:dyDescent="0.35">
      <c r="A57" s="1">
        <v>1001</v>
      </c>
      <c r="B57" t="s">
        <v>17</v>
      </c>
      <c r="C57" t="s">
        <v>1592</v>
      </c>
      <c r="D57" t="s">
        <v>1593</v>
      </c>
      <c r="E57" t="s">
        <v>1621</v>
      </c>
      <c r="F57" t="s">
        <v>1622</v>
      </c>
    </row>
    <row r="58" spans="1:6" x14ac:dyDescent="0.35">
      <c r="A58" s="1">
        <v>1011</v>
      </c>
      <c r="B58" t="s">
        <v>1661</v>
      </c>
      <c r="C58" t="s">
        <v>1592</v>
      </c>
      <c r="D58" t="s">
        <v>1593</v>
      </c>
      <c r="E58" t="s">
        <v>1621</v>
      </c>
      <c r="F58" t="s">
        <v>1622</v>
      </c>
    </row>
    <row r="59" spans="1:6" x14ac:dyDescent="0.35">
      <c r="A59" s="1">
        <v>1012</v>
      </c>
      <c r="B59" t="s">
        <v>1662</v>
      </c>
      <c r="C59" t="s">
        <v>1592</v>
      </c>
      <c r="D59" t="s">
        <v>1593</v>
      </c>
      <c r="E59" t="s">
        <v>1621</v>
      </c>
      <c r="F59" t="s">
        <v>1622</v>
      </c>
    </row>
    <row r="60" spans="1:6" x14ac:dyDescent="0.35">
      <c r="A60" s="1">
        <v>1019</v>
      </c>
      <c r="B60" t="s">
        <v>1663</v>
      </c>
      <c r="C60" t="s">
        <v>1592</v>
      </c>
      <c r="D60" t="s">
        <v>1593</v>
      </c>
      <c r="E60" t="s">
        <v>1621</v>
      </c>
      <c r="F60" t="s">
        <v>1622</v>
      </c>
    </row>
    <row r="61" spans="1:6" x14ac:dyDescent="0.35">
      <c r="A61" s="1">
        <v>1500</v>
      </c>
      <c r="B61" t="s">
        <v>1664</v>
      </c>
      <c r="C61" t="s">
        <v>1592</v>
      </c>
      <c r="D61" t="s">
        <v>1593</v>
      </c>
      <c r="E61" t="s">
        <v>1606</v>
      </c>
      <c r="F61" t="s">
        <v>1607</v>
      </c>
    </row>
    <row r="62" spans="1:6" x14ac:dyDescent="0.35">
      <c r="A62" s="1">
        <v>1502</v>
      </c>
      <c r="B62" t="s">
        <v>1665</v>
      </c>
      <c r="C62" t="s">
        <v>1592</v>
      </c>
      <c r="D62" t="s">
        <v>1593</v>
      </c>
      <c r="E62" t="s">
        <v>1606</v>
      </c>
      <c r="F62" t="s">
        <v>1607</v>
      </c>
    </row>
    <row r="63" spans="1:6" x14ac:dyDescent="0.35">
      <c r="A63" s="1">
        <v>1511</v>
      </c>
      <c r="B63" t="s">
        <v>1666</v>
      </c>
      <c r="C63" t="s">
        <v>1592</v>
      </c>
      <c r="D63" t="s">
        <v>1593</v>
      </c>
      <c r="E63" t="s">
        <v>1606</v>
      </c>
      <c r="F63" t="s">
        <v>1607</v>
      </c>
    </row>
    <row r="64" spans="1:6" x14ac:dyDescent="0.35">
      <c r="A64" s="1">
        <v>1512</v>
      </c>
      <c r="B64" t="s">
        <v>1667</v>
      </c>
      <c r="C64" t="s">
        <v>1592</v>
      </c>
      <c r="D64" t="s">
        <v>1593</v>
      </c>
      <c r="E64" t="s">
        <v>1606</v>
      </c>
      <c r="F64" t="s">
        <v>1607</v>
      </c>
    </row>
    <row r="65" spans="1:6" x14ac:dyDescent="0.35">
      <c r="A65" s="1">
        <v>1519</v>
      </c>
      <c r="B65" t="s">
        <v>1668</v>
      </c>
      <c r="C65" t="s">
        <v>1592</v>
      </c>
      <c r="D65" t="s">
        <v>1593</v>
      </c>
      <c r="E65" t="s">
        <v>1606</v>
      </c>
      <c r="F65" t="s">
        <v>1607</v>
      </c>
    </row>
    <row r="66" spans="1:6" x14ac:dyDescent="0.35">
      <c r="A66" s="1">
        <v>1551</v>
      </c>
      <c r="B66" t="s">
        <v>1669</v>
      </c>
      <c r="C66" t="s">
        <v>1592</v>
      </c>
      <c r="D66" t="s">
        <v>1593</v>
      </c>
      <c r="E66" t="s">
        <v>1606</v>
      </c>
      <c r="F66" t="s">
        <v>1607</v>
      </c>
    </row>
    <row r="67" spans="1:6" x14ac:dyDescent="0.35">
      <c r="A67" s="1">
        <v>1554</v>
      </c>
      <c r="B67" t="s">
        <v>1670</v>
      </c>
      <c r="C67" t="s">
        <v>1592</v>
      </c>
      <c r="D67" t="s">
        <v>1593</v>
      </c>
      <c r="E67" t="s">
        <v>1606</v>
      </c>
      <c r="F67" t="s">
        <v>1607</v>
      </c>
    </row>
    <row r="68" spans="1:6" x14ac:dyDescent="0.35">
      <c r="A68" s="1">
        <v>1555</v>
      </c>
      <c r="B68" t="s">
        <v>1671</v>
      </c>
      <c r="C68" t="s">
        <v>1592</v>
      </c>
      <c r="D68" t="s">
        <v>1593</v>
      </c>
      <c r="E68" t="s">
        <v>1606</v>
      </c>
      <c r="F68" t="s">
        <v>1607</v>
      </c>
    </row>
    <row r="69" spans="1:6" x14ac:dyDescent="0.35">
      <c r="A69" s="1">
        <v>1556</v>
      </c>
      <c r="B69" t="s">
        <v>1672</v>
      </c>
      <c r="C69" t="s">
        <v>1592</v>
      </c>
      <c r="D69" t="s">
        <v>1593</v>
      </c>
      <c r="E69" t="s">
        <v>1606</v>
      </c>
      <c r="F69" t="s">
        <v>1607</v>
      </c>
    </row>
    <row r="70" spans="1:6" x14ac:dyDescent="0.35">
      <c r="A70" s="1">
        <v>1559</v>
      </c>
      <c r="B70" t="s">
        <v>1673</v>
      </c>
      <c r="C70" t="s">
        <v>1592</v>
      </c>
      <c r="D70" t="s">
        <v>1593</v>
      </c>
      <c r="E70" t="s">
        <v>1606</v>
      </c>
      <c r="F70" t="s">
        <v>1607</v>
      </c>
    </row>
    <row r="71" spans="1:6" x14ac:dyDescent="0.35">
      <c r="A71" s="1">
        <v>1560</v>
      </c>
      <c r="B71" t="s">
        <v>1674</v>
      </c>
      <c r="C71" t="s">
        <v>1592</v>
      </c>
      <c r="D71" t="s">
        <v>1593</v>
      </c>
      <c r="E71" t="s">
        <v>1606</v>
      </c>
      <c r="F71" t="s">
        <v>1607</v>
      </c>
    </row>
    <row r="72" spans="1:6" x14ac:dyDescent="0.35">
      <c r="A72" s="1">
        <v>1562</v>
      </c>
      <c r="B72" t="s">
        <v>1675</v>
      </c>
      <c r="C72" t="s">
        <v>1592</v>
      </c>
      <c r="D72" t="s">
        <v>1593</v>
      </c>
      <c r="E72" t="s">
        <v>1606</v>
      </c>
      <c r="F72" t="s">
        <v>1607</v>
      </c>
    </row>
    <row r="73" spans="1:6" x14ac:dyDescent="0.35">
      <c r="A73" s="1">
        <v>1564</v>
      </c>
      <c r="B73" t="s">
        <v>1676</v>
      </c>
      <c r="C73" t="s">
        <v>1592</v>
      </c>
      <c r="D73" t="s">
        <v>1593</v>
      </c>
      <c r="E73" t="s">
        <v>1606</v>
      </c>
      <c r="F73" t="s">
        <v>1607</v>
      </c>
    </row>
    <row r="74" spans="1:6" x14ac:dyDescent="0.35">
      <c r="A74" s="1">
        <v>1565</v>
      </c>
      <c r="B74" t="s">
        <v>1677</v>
      </c>
      <c r="C74" t="s">
        <v>1592</v>
      </c>
      <c r="D74" t="s">
        <v>1593</v>
      </c>
      <c r="E74" t="s">
        <v>1606</v>
      </c>
      <c r="F74" t="s">
        <v>1607</v>
      </c>
    </row>
    <row r="75" spans="1:6" x14ac:dyDescent="0.35">
      <c r="A75" s="1">
        <v>1566</v>
      </c>
      <c r="B75" t="s">
        <v>1678</v>
      </c>
      <c r="C75" t="s">
        <v>1592</v>
      </c>
      <c r="D75" t="s">
        <v>1593</v>
      </c>
      <c r="E75" t="s">
        <v>1606</v>
      </c>
      <c r="F75" t="s">
        <v>1607</v>
      </c>
    </row>
    <row r="76" spans="1:6" x14ac:dyDescent="0.35">
      <c r="A76" s="1">
        <v>1569</v>
      </c>
      <c r="B76" t="s">
        <v>1673</v>
      </c>
      <c r="C76" t="s">
        <v>1592</v>
      </c>
      <c r="D76" t="s">
        <v>1593</v>
      </c>
      <c r="E76" t="s">
        <v>1606</v>
      </c>
      <c r="F76" t="s">
        <v>1607</v>
      </c>
    </row>
    <row r="77" spans="1:6" x14ac:dyDescent="0.35">
      <c r="A77" s="1">
        <v>2585</v>
      </c>
      <c r="B77" t="s">
        <v>27</v>
      </c>
      <c r="C77" t="s">
        <v>1592</v>
      </c>
      <c r="D77" t="s">
        <v>1602</v>
      </c>
      <c r="E77" t="s">
        <v>1658</v>
      </c>
      <c r="F77" t="s">
        <v>1659</v>
      </c>
    </row>
    <row r="78" spans="1:6" x14ac:dyDescent="0.35">
      <c r="A78" s="1">
        <v>2586</v>
      </c>
      <c r="B78" t="s">
        <v>790</v>
      </c>
      <c r="C78" t="s">
        <v>1592</v>
      </c>
      <c r="D78" t="s">
        <v>1602</v>
      </c>
      <c r="E78" t="s">
        <v>1658</v>
      </c>
      <c r="F78" t="s">
        <v>1659</v>
      </c>
    </row>
    <row r="79" spans="1:6" x14ac:dyDescent="0.35">
      <c r="A79" s="1">
        <v>3000</v>
      </c>
      <c r="B79" t="s">
        <v>1679</v>
      </c>
      <c r="C79" t="s">
        <v>1592</v>
      </c>
      <c r="D79" t="s">
        <v>1593</v>
      </c>
      <c r="E79" t="s">
        <v>1593</v>
      </c>
      <c r="F79" t="s">
        <v>1597</v>
      </c>
    </row>
    <row r="80" spans="1:6" x14ac:dyDescent="0.35">
      <c r="A80" s="1">
        <v>3001</v>
      </c>
      <c r="B80" t="s">
        <v>1680</v>
      </c>
      <c r="C80" t="s">
        <v>1592</v>
      </c>
      <c r="D80" t="s">
        <v>1593</v>
      </c>
      <c r="E80" t="s">
        <v>1593</v>
      </c>
      <c r="F80" t="s">
        <v>1597</v>
      </c>
    </row>
    <row r="81" spans="1:6" x14ac:dyDescent="0.35">
      <c r="A81" s="1">
        <v>3020</v>
      </c>
      <c r="B81" t="s">
        <v>979</v>
      </c>
      <c r="C81" t="s">
        <v>1592</v>
      </c>
      <c r="D81" t="s">
        <v>1593</v>
      </c>
      <c r="E81" t="s">
        <v>1593</v>
      </c>
      <c r="F81" t="s">
        <v>1597</v>
      </c>
    </row>
    <row r="82" spans="1:6" x14ac:dyDescent="0.35">
      <c r="A82" s="1">
        <v>3025</v>
      </c>
      <c r="B82" t="s">
        <v>67</v>
      </c>
      <c r="C82" t="s">
        <v>1592</v>
      </c>
      <c r="D82" t="s">
        <v>1593</v>
      </c>
      <c r="E82" t="s">
        <v>1593</v>
      </c>
      <c r="F82" t="s">
        <v>1597</v>
      </c>
    </row>
    <row r="83" spans="1:6" x14ac:dyDescent="0.35">
      <c r="A83" s="1">
        <v>3026</v>
      </c>
      <c r="B83" t="s">
        <v>1681</v>
      </c>
      <c r="C83" t="s">
        <v>1592</v>
      </c>
      <c r="D83" t="s">
        <v>1593</v>
      </c>
      <c r="E83" t="s">
        <v>1593</v>
      </c>
      <c r="F83" t="s">
        <v>1597</v>
      </c>
    </row>
    <row r="84" spans="1:6" x14ac:dyDescent="0.35">
      <c r="A84" s="1">
        <v>3030</v>
      </c>
      <c r="B84" t="s">
        <v>619</v>
      </c>
      <c r="C84" t="s">
        <v>1592</v>
      </c>
      <c r="D84" t="s">
        <v>1593</v>
      </c>
      <c r="E84" t="s">
        <v>1593</v>
      </c>
      <c r="F84" t="s">
        <v>1597</v>
      </c>
    </row>
    <row r="85" spans="1:6" x14ac:dyDescent="0.35">
      <c r="A85" s="1">
        <v>3042</v>
      </c>
      <c r="B85" t="s">
        <v>1682</v>
      </c>
      <c r="C85" t="s">
        <v>1592</v>
      </c>
      <c r="D85" t="s">
        <v>1593</v>
      </c>
      <c r="E85" t="s">
        <v>1593</v>
      </c>
      <c r="F85" t="s">
        <v>1597</v>
      </c>
    </row>
    <row r="86" spans="1:6" x14ac:dyDescent="0.35">
      <c r="A86" s="1">
        <v>3043</v>
      </c>
      <c r="B86" t="s">
        <v>1683</v>
      </c>
      <c r="C86" t="s">
        <v>1592</v>
      </c>
      <c r="D86" t="s">
        <v>1593</v>
      </c>
      <c r="E86" t="s">
        <v>1593</v>
      </c>
      <c r="F86" t="s">
        <v>1597</v>
      </c>
    </row>
    <row r="87" spans="1:6" x14ac:dyDescent="0.35">
      <c r="A87" s="1">
        <v>3200</v>
      </c>
      <c r="B87" t="s">
        <v>1684</v>
      </c>
      <c r="C87" t="s">
        <v>1592</v>
      </c>
      <c r="D87" t="s">
        <v>1593</v>
      </c>
      <c r="E87" t="s">
        <v>1593</v>
      </c>
      <c r="F87" t="s">
        <v>1597</v>
      </c>
    </row>
    <row r="88" spans="1:6" x14ac:dyDescent="0.35">
      <c r="A88" s="1">
        <v>3201</v>
      </c>
      <c r="B88" t="s">
        <v>1685</v>
      </c>
      <c r="C88" t="s">
        <v>1592</v>
      </c>
      <c r="D88" t="s">
        <v>1593</v>
      </c>
      <c r="E88" t="s">
        <v>1593</v>
      </c>
      <c r="F88" t="s">
        <v>1597</v>
      </c>
    </row>
    <row r="89" spans="1:6" x14ac:dyDescent="0.35">
      <c r="A89" s="1">
        <v>3202</v>
      </c>
      <c r="B89" t="s">
        <v>1686</v>
      </c>
      <c r="C89" t="s">
        <v>1592</v>
      </c>
      <c r="D89" t="s">
        <v>1593</v>
      </c>
      <c r="E89" t="s">
        <v>1593</v>
      </c>
      <c r="F89" t="s">
        <v>1597</v>
      </c>
    </row>
    <row r="90" spans="1:6" x14ac:dyDescent="0.35">
      <c r="A90" s="1">
        <v>3203</v>
      </c>
      <c r="B90" t="s">
        <v>1687</v>
      </c>
      <c r="C90" t="s">
        <v>1592</v>
      </c>
      <c r="D90" t="s">
        <v>1593</v>
      </c>
      <c r="E90" t="s">
        <v>1593</v>
      </c>
      <c r="F90" t="s">
        <v>1597</v>
      </c>
    </row>
    <row r="91" spans="1:6" x14ac:dyDescent="0.35">
      <c r="A91" s="1">
        <v>3204</v>
      </c>
      <c r="B91" t="s">
        <v>1688</v>
      </c>
      <c r="C91" t="s">
        <v>1592</v>
      </c>
      <c r="D91" t="s">
        <v>1593</v>
      </c>
      <c r="E91" t="s">
        <v>1593</v>
      </c>
      <c r="F91" t="s">
        <v>1597</v>
      </c>
    </row>
    <row r="92" spans="1:6" x14ac:dyDescent="0.35">
      <c r="A92" s="1">
        <v>3205</v>
      </c>
      <c r="B92" t="s">
        <v>1689</v>
      </c>
      <c r="C92" t="s">
        <v>1592</v>
      </c>
      <c r="D92" t="s">
        <v>1593</v>
      </c>
      <c r="E92" t="s">
        <v>1593</v>
      </c>
      <c r="F92" t="s">
        <v>1597</v>
      </c>
    </row>
    <row r="93" spans="1:6" x14ac:dyDescent="0.35">
      <c r="A93" s="1">
        <v>3206</v>
      </c>
      <c r="B93" t="s">
        <v>1690</v>
      </c>
      <c r="C93" t="s">
        <v>1592</v>
      </c>
      <c r="D93" t="s">
        <v>1593</v>
      </c>
      <c r="E93" t="s">
        <v>1593</v>
      </c>
      <c r="F93" t="s">
        <v>1597</v>
      </c>
    </row>
    <row r="94" spans="1:6" x14ac:dyDescent="0.35">
      <c r="A94" s="1">
        <v>3207</v>
      </c>
      <c r="B94" t="s">
        <v>1691</v>
      </c>
      <c r="C94" t="s">
        <v>1592</v>
      </c>
      <c r="D94" t="s">
        <v>1593</v>
      </c>
      <c r="E94" t="s">
        <v>1593</v>
      </c>
      <c r="F94" t="s">
        <v>1597</v>
      </c>
    </row>
    <row r="95" spans="1:6" x14ac:dyDescent="0.35">
      <c r="A95" s="1">
        <v>3220</v>
      </c>
      <c r="B95" t="s">
        <v>1692</v>
      </c>
      <c r="C95" t="s">
        <v>1592</v>
      </c>
      <c r="D95" t="s">
        <v>1593</v>
      </c>
      <c r="E95" t="s">
        <v>1593</v>
      </c>
      <c r="F95" t="s">
        <v>1597</v>
      </c>
    </row>
    <row r="96" spans="1:6" x14ac:dyDescent="0.35">
      <c r="A96" s="1">
        <v>3221</v>
      </c>
      <c r="B96" t="s">
        <v>1693</v>
      </c>
      <c r="C96" t="s">
        <v>1592</v>
      </c>
      <c r="D96" t="s">
        <v>1593</v>
      </c>
      <c r="E96" t="s">
        <v>1593</v>
      </c>
      <c r="F96" t="s">
        <v>1597</v>
      </c>
    </row>
    <row r="97" spans="1:6" x14ac:dyDescent="0.35">
      <c r="A97" s="1">
        <v>3222</v>
      </c>
      <c r="B97" t="s">
        <v>1694</v>
      </c>
      <c r="C97" t="s">
        <v>1592</v>
      </c>
      <c r="D97" t="s">
        <v>1593</v>
      </c>
      <c r="E97" t="s">
        <v>1593</v>
      </c>
      <c r="F97" t="s">
        <v>1597</v>
      </c>
    </row>
    <row r="98" spans="1:6" x14ac:dyDescent="0.35">
      <c r="A98" s="1">
        <v>3223</v>
      </c>
      <c r="B98" t="s">
        <v>1695</v>
      </c>
      <c r="C98" t="s">
        <v>1592</v>
      </c>
      <c r="D98" t="s">
        <v>1593</v>
      </c>
      <c r="E98" t="s">
        <v>1593</v>
      </c>
      <c r="F98" t="s">
        <v>1597</v>
      </c>
    </row>
    <row r="99" spans="1:6" x14ac:dyDescent="0.35">
      <c r="A99" s="1">
        <v>3224</v>
      </c>
      <c r="B99" t="s">
        <v>1696</v>
      </c>
      <c r="C99" t="s">
        <v>1592</v>
      </c>
      <c r="D99" t="s">
        <v>1593</v>
      </c>
      <c r="E99" t="s">
        <v>1593</v>
      </c>
      <c r="F99" t="s">
        <v>1597</v>
      </c>
    </row>
    <row r="100" spans="1:6" x14ac:dyDescent="0.35">
      <c r="A100" s="1">
        <v>3225</v>
      </c>
      <c r="B100" t="s">
        <v>1697</v>
      </c>
      <c r="C100" t="s">
        <v>1592</v>
      </c>
      <c r="D100" t="s">
        <v>1593</v>
      </c>
      <c r="E100" t="s">
        <v>1593</v>
      </c>
      <c r="F100" t="s">
        <v>1597</v>
      </c>
    </row>
    <row r="101" spans="1:6" x14ac:dyDescent="0.35">
      <c r="A101" s="1">
        <v>3226</v>
      </c>
      <c r="B101" t="s">
        <v>1698</v>
      </c>
      <c r="C101" t="s">
        <v>1592</v>
      </c>
      <c r="D101" t="s">
        <v>1593</v>
      </c>
      <c r="E101" t="s">
        <v>1593</v>
      </c>
      <c r="F101" t="s">
        <v>1597</v>
      </c>
    </row>
    <row r="102" spans="1:6" x14ac:dyDescent="0.35">
      <c r="A102" s="1">
        <v>3227</v>
      </c>
      <c r="B102" t="s">
        <v>1699</v>
      </c>
      <c r="C102" t="s">
        <v>1592</v>
      </c>
      <c r="D102" t="s">
        <v>1593</v>
      </c>
      <c r="E102" t="s">
        <v>1593</v>
      </c>
      <c r="F102" t="s">
        <v>1597</v>
      </c>
    </row>
    <row r="103" spans="1:6" x14ac:dyDescent="0.35">
      <c r="A103" s="1">
        <v>3229</v>
      </c>
      <c r="B103" t="s">
        <v>1700</v>
      </c>
      <c r="C103" t="s">
        <v>1592</v>
      </c>
      <c r="D103" t="s">
        <v>1593</v>
      </c>
      <c r="E103" t="s">
        <v>1593</v>
      </c>
      <c r="F103" t="s">
        <v>1597</v>
      </c>
    </row>
    <row r="104" spans="1:6" x14ac:dyDescent="0.35">
      <c r="A104" s="1">
        <v>3230</v>
      </c>
      <c r="B104" t="s">
        <v>1701</v>
      </c>
      <c r="C104" t="s">
        <v>1592</v>
      </c>
      <c r="D104" t="s">
        <v>1593</v>
      </c>
      <c r="E104" t="s">
        <v>1593</v>
      </c>
      <c r="F104" t="s">
        <v>1597</v>
      </c>
    </row>
    <row r="105" spans="1:6" x14ac:dyDescent="0.35">
      <c r="A105" s="1">
        <v>3231</v>
      </c>
      <c r="B105" t="s">
        <v>1702</v>
      </c>
      <c r="C105" t="s">
        <v>1592</v>
      </c>
      <c r="D105" t="s">
        <v>1593</v>
      </c>
      <c r="E105" t="s">
        <v>1593</v>
      </c>
      <c r="F105" t="s">
        <v>1597</v>
      </c>
    </row>
    <row r="106" spans="1:6" x14ac:dyDescent="0.35">
      <c r="A106" s="1">
        <v>3232</v>
      </c>
      <c r="B106" t="s">
        <v>1703</v>
      </c>
      <c r="C106" t="s">
        <v>1592</v>
      </c>
      <c r="D106" t="s">
        <v>1593</v>
      </c>
      <c r="E106" t="s">
        <v>1593</v>
      </c>
      <c r="F106" t="s">
        <v>1597</v>
      </c>
    </row>
    <row r="107" spans="1:6" x14ac:dyDescent="0.35">
      <c r="A107" s="1">
        <v>3233</v>
      </c>
      <c r="B107" t="s">
        <v>222</v>
      </c>
      <c r="C107" t="s">
        <v>1592</v>
      </c>
      <c r="D107" t="s">
        <v>1593</v>
      </c>
      <c r="E107" t="s">
        <v>1593</v>
      </c>
      <c r="F107" t="s">
        <v>1597</v>
      </c>
    </row>
    <row r="108" spans="1:6" x14ac:dyDescent="0.35">
      <c r="A108" s="1">
        <v>3237</v>
      </c>
      <c r="B108" t="s">
        <v>1704</v>
      </c>
      <c r="C108" t="s">
        <v>1592</v>
      </c>
      <c r="D108" t="s">
        <v>1593</v>
      </c>
      <c r="E108" t="s">
        <v>1593</v>
      </c>
      <c r="F108" t="s">
        <v>1597</v>
      </c>
    </row>
    <row r="109" spans="1:6" x14ac:dyDescent="0.35">
      <c r="A109" s="1">
        <v>3238</v>
      </c>
      <c r="B109" t="s">
        <v>1705</v>
      </c>
      <c r="C109" t="s">
        <v>1592</v>
      </c>
      <c r="D109" t="s">
        <v>1593</v>
      </c>
      <c r="E109" t="s">
        <v>1593</v>
      </c>
      <c r="F109" t="s">
        <v>1597</v>
      </c>
    </row>
    <row r="110" spans="1:6" x14ac:dyDescent="0.35">
      <c r="A110" s="1">
        <v>3500</v>
      </c>
      <c r="B110" t="s">
        <v>1706</v>
      </c>
      <c r="C110" t="s">
        <v>1592</v>
      </c>
      <c r="D110" t="s">
        <v>1593</v>
      </c>
      <c r="E110" t="s">
        <v>1593</v>
      </c>
      <c r="F110" t="s">
        <v>1597</v>
      </c>
    </row>
    <row r="111" spans="1:6" x14ac:dyDescent="0.35">
      <c r="A111" s="1">
        <v>3502</v>
      </c>
      <c r="B111" t="s">
        <v>1707</v>
      </c>
      <c r="C111" t="s">
        <v>1592</v>
      </c>
      <c r="D111" t="s">
        <v>1593</v>
      </c>
      <c r="E111" t="s">
        <v>1612</v>
      </c>
      <c r="F111" t="s">
        <v>1613</v>
      </c>
    </row>
    <row r="112" spans="1:6" x14ac:dyDescent="0.35">
      <c r="A112" s="1">
        <v>3520</v>
      </c>
      <c r="B112" t="s">
        <v>126</v>
      </c>
      <c r="C112" t="s">
        <v>1592</v>
      </c>
      <c r="D112" t="s">
        <v>1593</v>
      </c>
      <c r="E112" t="s">
        <v>1593</v>
      </c>
      <c r="F112" t="s">
        <v>1597</v>
      </c>
    </row>
    <row r="113" spans="1:6" x14ac:dyDescent="0.35">
      <c r="A113" s="1">
        <v>3810</v>
      </c>
      <c r="B113" t="s">
        <v>1708</v>
      </c>
      <c r="C113" t="s">
        <v>1592</v>
      </c>
      <c r="D113" t="s">
        <v>1593</v>
      </c>
      <c r="E113" t="s">
        <v>1612</v>
      </c>
      <c r="F113" t="s">
        <v>1613</v>
      </c>
    </row>
    <row r="114" spans="1:6" x14ac:dyDescent="0.35">
      <c r="A114" s="1">
        <v>3811</v>
      </c>
      <c r="B114" t="s">
        <v>1709</v>
      </c>
      <c r="C114" t="s">
        <v>1592</v>
      </c>
      <c r="D114" t="s">
        <v>1593</v>
      </c>
      <c r="E114" t="s">
        <v>1612</v>
      </c>
      <c r="F114" t="s">
        <v>1613</v>
      </c>
    </row>
    <row r="115" spans="1:6" x14ac:dyDescent="0.35">
      <c r="A115" s="1">
        <v>3813</v>
      </c>
      <c r="B115" t="s">
        <v>1710</v>
      </c>
      <c r="C115" t="s">
        <v>1592</v>
      </c>
      <c r="D115" t="s">
        <v>1593</v>
      </c>
      <c r="E115" t="s">
        <v>1612</v>
      </c>
      <c r="F115" t="s">
        <v>1613</v>
      </c>
    </row>
    <row r="116" spans="1:6" x14ac:dyDescent="0.35">
      <c r="A116" s="1">
        <v>3814</v>
      </c>
      <c r="B116" t="s">
        <v>1711</v>
      </c>
      <c r="C116" t="s">
        <v>1592</v>
      </c>
      <c r="D116" t="s">
        <v>1593</v>
      </c>
      <c r="E116" t="s">
        <v>1612</v>
      </c>
      <c r="F116" t="s">
        <v>1613</v>
      </c>
    </row>
    <row r="117" spans="1:6" x14ac:dyDescent="0.35">
      <c r="A117" s="1">
        <v>3818</v>
      </c>
      <c r="B117" t="s">
        <v>1712</v>
      </c>
      <c r="C117" t="s">
        <v>1592</v>
      </c>
      <c r="D117" t="s">
        <v>1593</v>
      </c>
      <c r="E117" t="s">
        <v>1593</v>
      </c>
      <c r="F117" t="s">
        <v>1597</v>
      </c>
    </row>
    <row r="118" spans="1:6" x14ac:dyDescent="0.35">
      <c r="A118" s="1">
        <v>3825</v>
      </c>
      <c r="B118" t="s">
        <v>1713</v>
      </c>
      <c r="C118" t="s">
        <v>1592</v>
      </c>
      <c r="D118" t="s">
        <v>1593</v>
      </c>
      <c r="E118" t="s">
        <v>1593</v>
      </c>
      <c r="F118" t="s">
        <v>1597</v>
      </c>
    </row>
    <row r="119" spans="1:6" x14ac:dyDescent="0.35">
      <c r="A119" s="1">
        <v>3826</v>
      </c>
      <c r="B119" t="s">
        <v>1714</v>
      </c>
      <c r="C119" t="s">
        <v>1592</v>
      </c>
      <c r="D119" t="s">
        <v>1593</v>
      </c>
      <c r="E119" t="s">
        <v>1593</v>
      </c>
      <c r="F119" t="s">
        <v>1597</v>
      </c>
    </row>
    <row r="120" spans="1:6" x14ac:dyDescent="0.35">
      <c r="A120" s="1">
        <v>3827</v>
      </c>
      <c r="B120" t="s">
        <v>1715</v>
      </c>
      <c r="C120" t="s">
        <v>1592</v>
      </c>
      <c r="D120" t="s">
        <v>1593</v>
      </c>
      <c r="E120" t="s">
        <v>1593</v>
      </c>
      <c r="F120" t="s">
        <v>1597</v>
      </c>
    </row>
    <row r="121" spans="1:6" x14ac:dyDescent="0.35">
      <c r="A121" s="1">
        <v>3880</v>
      </c>
      <c r="B121" t="s">
        <v>1716</v>
      </c>
      <c r="C121" t="s">
        <v>1592</v>
      </c>
      <c r="D121" t="s">
        <v>1593</v>
      </c>
      <c r="E121" t="s">
        <v>1593</v>
      </c>
      <c r="F121" t="s">
        <v>1597</v>
      </c>
    </row>
    <row r="122" spans="1:6" x14ac:dyDescent="0.35">
      <c r="A122" s="1">
        <v>3882</v>
      </c>
      <c r="B122" t="s">
        <v>1717</v>
      </c>
      <c r="C122" t="s">
        <v>1592</v>
      </c>
      <c r="D122" t="s">
        <v>1593</v>
      </c>
      <c r="E122" t="s">
        <v>1593</v>
      </c>
      <c r="F122" t="s">
        <v>1597</v>
      </c>
    </row>
    <row r="123" spans="1:6" x14ac:dyDescent="0.35">
      <c r="A123" s="1">
        <v>3888</v>
      </c>
      <c r="B123" t="s">
        <v>1718</v>
      </c>
      <c r="C123" t="s">
        <v>1592</v>
      </c>
      <c r="D123" t="s">
        <v>1593</v>
      </c>
      <c r="E123" t="s">
        <v>1593</v>
      </c>
      <c r="F123" t="s">
        <v>1597</v>
      </c>
    </row>
    <row r="124" spans="1:6" x14ac:dyDescent="0.35">
      <c r="A124" s="1">
        <v>4100</v>
      </c>
      <c r="B124" t="s">
        <v>1719</v>
      </c>
      <c r="C124" t="s">
        <v>1592</v>
      </c>
      <c r="D124" t="s">
        <v>1593</v>
      </c>
      <c r="E124" t="s">
        <v>1599</v>
      </c>
      <c r="F124" t="s">
        <v>1600</v>
      </c>
    </row>
    <row r="125" spans="1:6" x14ac:dyDescent="0.35">
      <c r="A125" s="1">
        <v>4105</v>
      </c>
      <c r="B125" t="s">
        <v>1720</v>
      </c>
      <c r="C125" t="s">
        <v>1592</v>
      </c>
      <c r="D125" t="s">
        <v>1593</v>
      </c>
      <c r="E125" t="s">
        <v>1599</v>
      </c>
      <c r="F125" t="s">
        <v>1600</v>
      </c>
    </row>
    <row r="126" spans="1:6" x14ac:dyDescent="0.35">
      <c r="A126" s="1">
        <v>4108</v>
      </c>
      <c r="B126" t="s">
        <v>1721</v>
      </c>
      <c r="C126" t="s">
        <v>1592</v>
      </c>
      <c r="D126" t="s">
        <v>1593</v>
      </c>
      <c r="E126" t="s">
        <v>1599</v>
      </c>
      <c r="F126" t="s">
        <v>1600</v>
      </c>
    </row>
    <row r="127" spans="1:6" x14ac:dyDescent="0.35">
      <c r="A127" s="1">
        <v>4130</v>
      </c>
      <c r="B127" t="s">
        <v>1722</v>
      </c>
      <c r="C127" t="s">
        <v>1592</v>
      </c>
      <c r="D127" t="s">
        <v>1593</v>
      </c>
      <c r="E127" t="s">
        <v>1599</v>
      </c>
      <c r="F127" t="s">
        <v>1600</v>
      </c>
    </row>
    <row r="128" spans="1:6" x14ac:dyDescent="0.35">
      <c r="A128" s="1">
        <v>4131</v>
      </c>
      <c r="B128" t="s">
        <v>1723</v>
      </c>
      <c r="C128" t="s">
        <v>1592</v>
      </c>
      <c r="D128" t="s">
        <v>1593</v>
      </c>
      <c r="E128" t="s">
        <v>1599</v>
      </c>
      <c r="F128" t="s">
        <v>1600</v>
      </c>
    </row>
    <row r="129" spans="1:6" x14ac:dyDescent="0.35">
      <c r="A129" s="1">
        <v>4132</v>
      </c>
      <c r="B129" t="s">
        <v>1724</v>
      </c>
      <c r="C129" t="s">
        <v>1592</v>
      </c>
      <c r="D129" t="s">
        <v>1593</v>
      </c>
      <c r="E129" t="s">
        <v>1599</v>
      </c>
      <c r="F129" t="s">
        <v>1600</v>
      </c>
    </row>
    <row r="130" spans="1:6" x14ac:dyDescent="0.35">
      <c r="A130" s="1">
        <v>4133</v>
      </c>
      <c r="B130" t="s">
        <v>1725</v>
      </c>
      <c r="C130" t="s">
        <v>1592</v>
      </c>
      <c r="D130" t="s">
        <v>1593</v>
      </c>
      <c r="E130" t="s">
        <v>1599</v>
      </c>
      <c r="F130" t="s">
        <v>1600</v>
      </c>
    </row>
    <row r="131" spans="1:6" x14ac:dyDescent="0.35">
      <c r="A131" s="1">
        <v>4134</v>
      </c>
      <c r="B131" t="s">
        <v>1726</v>
      </c>
      <c r="C131" t="s">
        <v>1592</v>
      </c>
      <c r="D131" t="s">
        <v>1593</v>
      </c>
      <c r="E131" t="s">
        <v>1599</v>
      </c>
      <c r="F131" t="s">
        <v>1600</v>
      </c>
    </row>
    <row r="132" spans="1:6" x14ac:dyDescent="0.35">
      <c r="A132" s="1">
        <v>4136</v>
      </c>
      <c r="B132" t="s">
        <v>1727</v>
      </c>
      <c r="C132" t="s">
        <v>1592</v>
      </c>
      <c r="D132" t="s">
        <v>1593</v>
      </c>
      <c r="E132" t="s">
        <v>1599</v>
      </c>
      <c r="F132" t="s">
        <v>1600</v>
      </c>
    </row>
    <row r="133" spans="1:6" x14ac:dyDescent="0.35">
      <c r="A133" s="1">
        <v>4137</v>
      </c>
      <c r="B133" t="s">
        <v>1728</v>
      </c>
      <c r="C133" t="s">
        <v>1592</v>
      </c>
      <c r="D133" t="s">
        <v>1593</v>
      </c>
      <c r="E133" t="s">
        <v>1599</v>
      </c>
      <c r="F133" t="s">
        <v>1600</v>
      </c>
    </row>
    <row r="134" spans="1:6" x14ac:dyDescent="0.35">
      <c r="A134" s="1">
        <v>4138</v>
      </c>
      <c r="B134" t="s">
        <v>1729</v>
      </c>
      <c r="C134" t="s">
        <v>1592</v>
      </c>
      <c r="D134" t="s">
        <v>1593</v>
      </c>
      <c r="E134" t="s">
        <v>1599</v>
      </c>
      <c r="F134" t="s">
        <v>1600</v>
      </c>
    </row>
    <row r="135" spans="1:6" x14ac:dyDescent="0.35">
      <c r="A135" s="1">
        <v>4139</v>
      </c>
      <c r="B135" t="s">
        <v>1730</v>
      </c>
      <c r="C135" t="s">
        <v>1592</v>
      </c>
      <c r="D135" t="s">
        <v>1593</v>
      </c>
      <c r="E135" t="s">
        <v>1599</v>
      </c>
      <c r="F135" t="s">
        <v>1600</v>
      </c>
    </row>
    <row r="136" spans="1:6" x14ac:dyDescent="0.35">
      <c r="A136" s="1">
        <v>4500</v>
      </c>
      <c r="B136" t="s">
        <v>1731</v>
      </c>
      <c r="C136" t="s">
        <v>1592</v>
      </c>
      <c r="D136" t="s">
        <v>1593</v>
      </c>
      <c r="E136" t="s">
        <v>1599</v>
      </c>
      <c r="F136" t="s">
        <v>1600</v>
      </c>
    </row>
    <row r="137" spans="1:6" x14ac:dyDescent="0.35">
      <c r="A137" s="1">
        <v>4502</v>
      </c>
      <c r="B137" t="s">
        <v>1732</v>
      </c>
      <c r="C137" t="s">
        <v>1592</v>
      </c>
      <c r="D137" t="s">
        <v>1593</v>
      </c>
      <c r="E137" t="s">
        <v>1606</v>
      </c>
      <c r="F137" t="s">
        <v>1607</v>
      </c>
    </row>
    <row r="138" spans="1:6" x14ac:dyDescent="0.35">
      <c r="A138" s="1">
        <v>4520</v>
      </c>
      <c r="B138" t="s">
        <v>157</v>
      </c>
      <c r="C138" t="s">
        <v>1592</v>
      </c>
      <c r="D138" t="s">
        <v>1593</v>
      </c>
      <c r="E138" t="s">
        <v>1593</v>
      </c>
      <c r="F138" t="s">
        <v>1597</v>
      </c>
    </row>
    <row r="139" spans="1:6" x14ac:dyDescent="0.35">
      <c r="A139" s="1">
        <v>4521</v>
      </c>
      <c r="B139" t="s">
        <v>157</v>
      </c>
      <c r="C139" t="s">
        <v>1592</v>
      </c>
      <c r="D139" t="s">
        <v>1593</v>
      </c>
      <c r="E139" t="s">
        <v>1593</v>
      </c>
      <c r="F139" t="s">
        <v>1597</v>
      </c>
    </row>
    <row r="140" spans="1:6" x14ac:dyDescent="0.35">
      <c r="A140" s="1">
        <v>4528</v>
      </c>
      <c r="B140" t="s">
        <v>462</v>
      </c>
      <c r="C140" t="s">
        <v>1592</v>
      </c>
      <c r="D140" t="s">
        <v>1593</v>
      </c>
      <c r="E140" t="s">
        <v>1593</v>
      </c>
      <c r="F140" t="s">
        <v>1597</v>
      </c>
    </row>
    <row r="141" spans="1:6" x14ac:dyDescent="0.35">
      <c r="A141" s="1">
        <v>5000</v>
      </c>
      <c r="B141" t="s">
        <v>1733</v>
      </c>
      <c r="C141" t="s">
        <v>1592</v>
      </c>
      <c r="D141" t="s">
        <v>1593</v>
      </c>
      <c r="E141" t="s">
        <v>1599</v>
      </c>
      <c r="F141" t="s">
        <v>1600</v>
      </c>
    </row>
    <row r="142" spans="1:6" x14ac:dyDescent="0.35">
      <c r="A142" s="1">
        <v>5005</v>
      </c>
      <c r="B142" t="s">
        <v>171</v>
      </c>
      <c r="D142" t="s">
        <v>1602</v>
      </c>
      <c r="E142" t="s">
        <v>1599</v>
      </c>
      <c r="F142" t="s">
        <v>1600</v>
      </c>
    </row>
    <row r="143" spans="1:6" x14ac:dyDescent="0.35">
      <c r="A143" s="1">
        <v>5050</v>
      </c>
      <c r="B143" t="s">
        <v>1646</v>
      </c>
      <c r="C143" t="s">
        <v>1592</v>
      </c>
      <c r="D143" t="s">
        <v>1593</v>
      </c>
      <c r="E143" t="s">
        <v>1599</v>
      </c>
      <c r="F143" t="s">
        <v>1600</v>
      </c>
    </row>
    <row r="144" spans="1:6" x14ac:dyDescent="0.35">
      <c r="A144" s="1">
        <v>5063</v>
      </c>
      <c r="B144" t="s">
        <v>72</v>
      </c>
      <c r="C144" t="s">
        <v>1592</v>
      </c>
      <c r="D144" t="s">
        <v>1602</v>
      </c>
      <c r="E144" t="s">
        <v>1599</v>
      </c>
      <c r="F144" t="s">
        <v>1600</v>
      </c>
    </row>
    <row r="145" spans="1:6" x14ac:dyDescent="0.35">
      <c r="A145" s="1">
        <v>5064</v>
      </c>
      <c r="B145" t="s">
        <v>67</v>
      </c>
      <c r="C145" t="s">
        <v>1592</v>
      </c>
      <c r="D145" t="s">
        <v>1602</v>
      </c>
      <c r="E145" t="s">
        <v>1599</v>
      </c>
      <c r="F145" t="s">
        <v>1600</v>
      </c>
    </row>
    <row r="146" spans="1:6" x14ac:dyDescent="0.35">
      <c r="A146" s="1">
        <v>5500</v>
      </c>
      <c r="B146" t="s">
        <v>1734</v>
      </c>
      <c r="C146" t="s">
        <v>1592</v>
      </c>
      <c r="D146" t="s">
        <v>1593</v>
      </c>
      <c r="E146" t="s">
        <v>1599</v>
      </c>
      <c r="F146" t="s">
        <v>1600</v>
      </c>
    </row>
    <row r="147" spans="1:6" x14ac:dyDescent="0.35">
      <c r="A147" s="1">
        <v>5503</v>
      </c>
      <c r="B147" t="s">
        <v>1735</v>
      </c>
      <c r="C147" t="s">
        <v>1592</v>
      </c>
      <c r="D147" t="s">
        <v>1593</v>
      </c>
      <c r="E147" t="s">
        <v>1599</v>
      </c>
      <c r="F147" t="s">
        <v>1600</v>
      </c>
    </row>
    <row r="148" spans="1:6" x14ac:dyDescent="0.35">
      <c r="A148" s="1">
        <v>5504</v>
      </c>
      <c r="B148" t="s">
        <v>1336</v>
      </c>
      <c r="C148" t="s">
        <v>1592</v>
      </c>
      <c r="D148" t="s">
        <v>1593</v>
      </c>
      <c r="E148" t="s">
        <v>1599</v>
      </c>
      <c r="F148" t="s">
        <v>1600</v>
      </c>
    </row>
    <row r="149" spans="1:6" x14ac:dyDescent="0.35">
      <c r="A149" s="1">
        <v>5511</v>
      </c>
      <c r="B149" t="s">
        <v>1736</v>
      </c>
      <c r="C149" t="s">
        <v>1592</v>
      </c>
      <c r="D149" t="s">
        <v>1593</v>
      </c>
      <c r="E149" t="s">
        <v>1599</v>
      </c>
      <c r="F149" t="s">
        <v>1600</v>
      </c>
    </row>
    <row r="150" spans="1:6" x14ac:dyDescent="0.35">
      <c r="A150" s="1">
        <v>5512</v>
      </c>
      <c r="B150" t="s">
        <v>1385</v>
      </c>
      <c r="C150" t="s">
        <v>1592</v>
      </c>
      <c r="D150" t="s">
        <v>1593</v>
      </c>
      <c r="E150" t="s">
        <v>1599</v>
      </c>
      <c r="F150" t="s">
        <v>1600</v>
      </c>
    </row>
    <row r="151" spans="1:6" x14ac:dyDescent="0.35">
      <c r="A151" s="1">
        <v>5513</v>
      </c>
      <c r="B151" t="s">
        <v>1737</v>
      </c>
      <c r="C151" t="s">
        <v>1592</v>
      </c>
      <c r="D151" t="s">
        <v>1593</v>
      </c>
      <c r="E151" t="s">
        <v>1599</v>
      </c>
      <c r="F151" t="s">
        <v>1600</v>
      </c>
    </row>
    <row r="152" spans="1:6" x14ac:dyDescent="0.35">
      <c r="A152" s="1">
        <v>5514</v>
      </c>
      <c r="B152" t="s">
        <v>1738</v>
      </c>
      <c r="C152" t="s">
        <v>1592</v>
      </c>
      <c r="D152" t="s">
        <v>1593</v>
      </c>
      <c r="E152" t="s">
        <v>1599</v>
      </c>
      <c r="F152" t="s">
        <v>1600</v>
      </c>
    </row>
    <row r="153" spans="1:6" x14ac:dyDescent="0.35">
      <c r="A153" s="1">
        <v>5515</v>
      </c>
      <c r="B153" t="s">
        <v>1739</v>
      </c>
      <c r="C153" t="s">
        <v>1592</v>
      </c>
      <c r="D153" t="s">
        <v>1593</v>
      </c>
      <c r="E153" t="s">
        <v>1599</v>
      </c>
      <c r="F153" t="s">
        <v>1600</v>
      </c>
    </row>
    <row r="154" spans="1:6" x14ac:dyDescent="0.35">
      <c r="A154" s="1">
        <v>5516</v>
      </c>
      <c r="B154" t="s">
        <v>1740</v>
      </c>
      <c r="C154" t="s">
        <v>1592</v>
      </c>
      <c r="D154" t="s">
        <v>1602</v>
      </c>
      <c r="E154" t="s">
        <v>1599</v>
      </c>
      <c r="F154" t="s">
        <v>1600</v>
      </c>
    </row>
    <row r="155" spans="1:6" x14ac:dyDescent="0.35">
      <c r="A155" s="1">
        <v>5521</v>
      </c>
      <c r="B155" t="s">
        <v>1741</v>
      </c>
      <c r="C155" t="s">
        <v>1592</v>
      </c>
      <c r="D155" t="s">
        <v>1593</v>
      </c>
      <c r="E155" t="s">
        <v>1599</v>
      </c>
      <c r="F155" t="s">
        <v>1600</v>
      </c>
    </row>
    <row r="156" spans="1:6" x14ac:dyDescent="0.35">
      <c r="A156" s="1">
        <v>5522</v>
      </c>
      <c r="B156" t="s">
        <v>1742</v>
      </c>
      <c r="C156" t="s">
        <v>1592</v>
      </c>
      <c r="D156" t="s">
        <v>1593</v>
      </c>
      <c r="E156" t="s">
        <v>1599</v>
      </c>
      <c r="F156" t="s">
        <v>1600</v>
      </c>
    </row>
    <row r="157" spans="1:6" x14ac:dyDescent="0.35">
      <c r="A157" s="1">
        <v>5523</v>
      </c>
      <c r="B157" t="s">
        <v>1743</v>
      </c>
      <c r="C157" t="s">
        <v>1592</v>
      </c>
      <c r="D157" t="s">
        <v>1602</v>
      </c>
      <c r="E157" t="s">
        <v>1599</v>
      </c>
      <c r="F157" t="s">
        <v>1600</v>
      </c>
    </row>
    <row r="158" spans="1:6" x14ac:dyDescent="0.35">
      <c r="A158" s="1">
        <v>5524</v>
      </c>
      <c r="B158" t="s">
        <v>1744</v>
      </c>
      <c r="C158" t="s">
        <v>1592</v>
      </c>
      <c r="D158" t="s">
        <v>1593</v>
      </c>
      <c r="E158" t="s">
        <v>1599</v>
      </c>
      <c r="F158" t="s">
        <v>1600</v>
      </c>
    </row>
    <row r="159" spans="1:6" x14ac:dyDescent="0.35">
      <c r="A159" s="1">
        <v>5525</v>
      </c>
      <c r="B159" t="s">
        <v>1745</v>
      </c>
      <c r="C159" t="s">
        <v>1592</v>
      </c>
      <c r="D159" t="s">
        <v>1593</v>
      </c>
      <c r="E159" t="s">
        <v>1599</v>
      </c>
      <c r="F159" t="s">
        <v>1600</v>
      </c>
    </row>
    <row r="160" spans="1:6" x14ac:dyDescent="0.35">
      <c r="A160" s="1">
        <v>5526</v>
      </c>
      <c r="B160" t="s">
        <v>1746</v>
      </c>
      <c r="C160" t="s">
        <v>1592</v>
      </c>
      <c r="D160" t="s">
        <v>1602</v>
      </c>
      <c r="E160" t="s">
        <v>1599</v>
      </c>
      <c r="F160" t="s">
        <v>1600</v>
      </c>
    </row>
    <row r="161" spans="1:6" x14ac:dyDescent="0.35">
      <c r="A161" s="1">
        <v>5527</v>
      </c>
      <c r="B161" t="s">
        <v>1747</v>
      </c>
      <c r="C161" t="s">
        <v>1592</v>
      </c>
      <c r="D161" t="s">
        <v>1593</v>
      </c>
      <c r="E161" t="s">
        <v>1599</v>
      </c>
      <c r="F161" t="s">
        <v>1600</v>
      </c>
    </row>
    <row r="162" spans="1:6" x14ac:dyDescent="0.35">
      <c r="A162" s="1">
        <v>5529</v>
      </c>
      <c r="B162" t="s">
        <v>1748</v>
      </c>
      <c r="C162" t="s">
        <v>1592</v>
      </c>
      <c r="D162" t="s">
        <v>1593</v>
      </c>
      <c r="E162" t="s">
        <v>1599</v>
      </c>
      <c r="F162" t="s">
        <v>1600</v>
      </c>
    </row>
    <row r="163" spans="1:6" x14ac:dyDescent="0.35">
      <c r="A163" s="1">
        <v>5532</v>
      </c>
      <c r="B163" t="s">
        <v>1749</v>
      </c>
      <c r="C163" t="s">
        <v>1592</v>
      </c>
      <c r="D163" t="s">
        <v>1593</v>
      </c>
      <c r="E163" t="s">
        <v>1599</v>
      </c>
      <c r="F163" t="s">
        <v>1600</v>
      </c>
    </row>
    <row r="164" spans="1:6" x14ac:dyDescent="0.35">
      <c r="A164" s="1">
        <v>5539</v>
      </c>
      <c r="B164" t="s">
        <v>1750</v>
      </c>
      <c r="C164" t="s">
        <v>1592</v>
      </c>
      <c r="D164" t="s">
        <v>1593</v>
      </c>
      <c r="E164" t="s">
        <v>1599</v>
      </c>
      <c r="F164" t="s">
        <v>1600</v>
      </c>
    </row>
    <row r="165" spans="1:6" x14ac:dyDescent="0.35">
      <c r="A165" s="1">
        <v>5540</v>
      </c>
      <c r="B165" t="s">
        <v>1751</v>
      </c>
      <c r="C165" t="s">
        <v>1592</v>
      </c>
      <c r="D165" t="s">
        <v>1593</v>
      </c>
      <c r="E165" t="s">
        <v>1599</v>
      </c>
      <c r="F165" t="s">
        <v>1600</v>
      </c>
    </row>
    <row r="166" spans="1:6" x14ac:dyDescent="0.35">
      <c r="A166" s="1">
        <v>6010</v>
      </c>
      <c r="B166" t="s">
        <v>1752</v>
      </c>
      <c r="C166" t="s">
        <v>1592</v>
      </c>
      <c r="D166" t="s">
        <v>1593</v>
      </c>
      <c r="E166" t="s">
        <v>1599</v>
      </c>
      <c r="F166" t="s">
        <v>1600</v>
      </c>
    </row>
    <row r="167" spans="1:6" x14ac:dyDescent="0.35">
      <c r="A167" s="1">
        <v>6012</v>
      </c>
      <c r="B167" t="s">
        <v>1753</v>
      </c>
      <c r="C167" t="s">
        <v>1592</v>
      </c>
      <c r="D167" t="s">
        <v>1593</v>
      </c>
      <c r="E167" t="s">
        <v>1599</v>
      </c>
      <c r="F167" t="s">
        <v>1600</v>
      </c>
    </row>
    <row r="168" spans="1:6" x14ac:dyDescent="0.35">
      <c r="A168" s="1">
        <v>6015</v>
      </c>
      <c r="B168" t="s">
        <v>1754</v>
      </c>
      <c r="C168" t="s">
        <v>1592</v>
      </c>
      <c r="D168" t="s">
        <v>1593</v>
      </c>
      <c r="E168" t="s">
        <v>1599</v>
      </c>
      <c r="F168" t="s">
        <v>1600</v>
      </c>
    </row>
    <row r="169" spans="1:6" x14ac:dyDescent="0.35">
      <c r="A169" s="1">
        <v>6501</v>
      </c>
      <c r="B169" t="s">
        <v>23</v>
      </c>
      <c r="C169" t="s">
        <v>1592</v>
      </c>
      <c r="D169" t="s">
        <v>1593</v>
      </c>
      <c r="E169" t="s">
        <v>1606</v>
      </c>
      <c r="F169" t="s">
        <v>1607</v>
      </c>
    </row>
    <row r="170" spans="1:6" x14ac:dyDescent="0.35">
      <c r="A170" s="1">
        <v>6550</v>
      </c>
      <c r="B170" t="s">
        <v>1755</v>
      </c>
      <c r="C170" t="s">
        <v>1592</v>
      </c>
      <c r="D170" t="s">
        <v>1593</v>
      </c>
      <c r="E170" t="s">
        <v>1612</v>
      </c>
      <c r="F170" t="s">
        <v>1613</v>
      </c>
    </row>
    <row r="171" spans="1:6" x14ac:dyDescent="0.35">
      <c r="A171" s="1">
        <v>6552</v>
      </c>
      <c r="B171" t="s">
        <v>1756</v>
      </c>
      <c r="C171" t="s">
        <v>1592</v>
      </c>
      <c r="D171" t="s">
        <v>1593</v>
      </c>
      <c r="E171" t="s">
        <v>1612</v>
      </c>
      <c r="F171" t="s">
        <v>1613</v>
      </c>
    </row>
    <row r="172" spans="1:6" x14ac:dyDescent="0.35">
      <c r="A172" s="1">
        <v>6554</v>
      </c>
      <c r="B172" t="s">
        <v>1757</v>
      </c>
      <c r="C172" t="s">
        <v>1592</v>
      </c>
      <c r="D172" t="s">
        <v>1593</v>
      </c>
      <c r="E172" t="s">
        <v>1612</v>
      </c>
      <c r="F172" t="s">
        <v>1613</v>
      </c>
    </row>
    <row r="173" spans="1:6" x14ac:dyDescent="0.35">
      <c r="A173" s="1">
        <v>6557</v>
      </c>
      <c r="B173" t="s">
        <v>1758</v>
      </c>
      <c r="C173" t="s">
        <v>1592</v>
      </c>
      <c r="D173" t="s">
        <v>1593</v>
      </c>
      <c r="E173" t="s">
        <v>1612</v>
      </c>
      <c r="F173" t="s">
        <v>1613</v>
      </c>
    </row>
    <row r="174" spans="1:6" x14ac:dyDescent="0.35">
      <c r="A174" s="1">
        <v>6580</v>
      </c>
      <c r="B174" t="s">
        <v>1755</v>
      </c>
      <c r="C174" t="s">
        <v>1592</v>
      </c>
      <c r="D174" t="s">
        <v>1593</v>
      </c>
      <c r="E174" t="s">
        <v>1658</v>
      </c>
      <c r="F174" t="s">
        <v>1659</v>
      </c>
    </row>
    <row r="175" spans="1:6" x14ac:dyDescent="0.35">
      <c r="A175" s="1">
        <v>6589</v>
      </c>
      <c r="B175" t="s">
        <v>1759</v>
      </c>
      <c r="C175" t="s">
        <v>1592</v>
      </c>
      <c r="D175" t="s">
        <v>1593</v>
      </c>
      <c r="E175" t="s">
        <v>1658</v>
      </c>
      <c r="F175" t="s">
        <v>1659</v>
      </c>
    </row>
    <row r="176" spans="1:6" x14ac:dyDescent="0.35">
      <c r="A176" s="1">
        <v>15510</v>
      </c>
      <c r="B176" t="s">
        <v>1760</v>
      </c>
      <c r="C176" t="s">
        <v>1592</v>
      </c>
      <c r="D176" t="s">
        <v>1593</v>
      </c>
      <c r="E176" t="s">
        <v>1606</v>
      </c>
      <c r="F176" t="s">
        <v>1607</v>
      </c>
    </row>
    <row r="177" spans="1:6" x14ac:dyDescent="0.35">
      <c r="A177" s="1">
        <v>30200</v>
      </c>
      <c r="B177" t="s">
        <v>1761</v>
      </c>
      <c r="C177" t="s">
        <v>1592</v>
      </c>
      <c r="D177" t="s">
        <v>1593</v>
      </c>
      <c r="E177" t="s">
        <v>1593</v>
      </c>
      <c r="F177" t="s">
        <v>1597</v>
      </c>
    </row>
    <row r="178" spans="1:6" x14ac:dyDescent="0.35">
      <c r="A178" s="1">
        <v>30201</v>
      </c>
      <c r="B178" t="s">
        <v>1762</v>
      </c>
      <c r="C178" t="s">
        <v>1592</v>
      </c>
      <c r="D178" t="s">
        <v>1593</v>
      </c>
      <c r="E178" t="s">
        <v>1593</v>
      </c>
      <c r="F178" t="s">
        <v>1597</v>
      </c>
    </row>
    <row r="179" spans="1:6" x14ac:dyDescent="0.35">
      <c r="A179" s="1">
        <v>30420</v>
      </c>
      <c r="B179" t="s">
        <v>1763</v>
      </c>
      <c r="C179" t="s">
        <v>1592</v>
      </c>
      <c r="D179" t="s">
        <v>1593</v>
      </c>
      <c r="E179" t="s">
        <v>1593</v>
      </c>
      <c r="F179" t="s">
        <v>1597</v>
      </c>
    </row>
    <row r="180" spans="1:6" x14ac:dyDescent="0.35">
      <c r="A180" s="1">
        <v>30421</v>
      </c>
      <c r="B180" t="s">
        <v>1764</v>
      </c>
      <c r="C180" t="s">
        <v>1592</v>
      </c>
      <c r="D180" t="s">
        <v>1593</v>
      </c>
      <c r="E180" t="s">
        <v>1593</v>
      </c>
      <c r="F180" t="s">
        <v>1597</v>
      </c>
    </row>
    <row r="181" spans="1:6" x14ac:dyDescent="0.35">
      <c r="A181" s="1">
        <v>30422</v>
      </c>
      <c r="B181" t="s">
        <v>1765</v>
      </c>
      <c r="C181" t="s">
        <v>1592</v>
      </c>
      <c r="D181" t="s">
        <v>1593</v>
      </c>
      <c r="E181" t="s">
        <v>1593</v>
      </c>
      <c r="F181" t="s">
        <v>1597</v>
      </c>
    </row>
    <row r="182" spans="1:6" x14ac:dyDescent="0.35">
      <c r="A182" s="1">
        <v>35200</v>
      </c>
      <c r="B182" t="s">
        <v>656</v>
      </c>
      <c r="C182" t="s">
        <v>1592</v>
      </c>
      <c r="D182" t="s">
        <v>1602</v>
      </c>
      <c r="E182" t="s">
        <v>1593</v>
      </c>
      <c r="F182" t="s">
        <v>1597</v>
      </c>
    </row>
    <row r="183" spans="1:6" x14ac:dyDescent="0.35">
      <c r="A183" s="1">
        <v>35201</v>
      </c>
      <c r="B183" t="s">
        <v>625</v>
      </c>
      <c r="C183" t="s">
        <v>1592</v>
      </c>
      <c r="D183" t="s">
        <v>1602</v>
      </c>
      <c r="E183" t="s">
        <v>1593</v>
      </c>
      <c r="F183" t="s">
        <v>1597</v>
      </c>
    </row>
    <row r="184" spans="1:6" x14ac:dyDescent="0.35">
      <c r="A184" s="1">
        <v>38110</v>
      </c>
      <c r="B184" t="s">
        <v>1766</v>
      </c>
      <c r="C184" t="s">
        <v>1592</v>
      </c>
      <c r="D184" t="s">
        <v>1593</v>
      </c>
      <c r="E184" t="s">
        <v>1612</v>
      </c>
      <c r="F184" t="s">
        <v>1613</v>
      </c>
    </row>
    <row r="185" spans="1:6" x14ac:dyDescent="0.35">
      <c r="A185" s="1">
        <v>38111</v>
      </c>
      <c r="B185" t="s">
        <v>1767</v>
      </c>
      <c r="C185" t="s">
        <v>1592</v>
      </c>
      <c r="D185" t="s">
        <v>1593</v>
      </c>
      <c r="E185" t="s">
        <v>1612</v>
      </c>
      <c r="F185" t="s">
        <v>1613</v>
      </c>
    </row>
    <row r="186" spans="1:6" x14ac:dyDescent="0.35">
      <c r="A186" s="1">
        <v>38112</v>
      </c>
      <c r="B186" t="s">
        <v>1768</v>
      </c>
      <c r="C186" t="s">
        <v>1592</v>
      </c>
      <c r="D186" t="s">
        <v>1593</v>
      </c>
      <c r="E186" t="s">
        <v>1612</v>
      </c>
      <c r="F186" t="s">
        <v>1613</v>
      </c>
    </row>
    <row r="187" spans="1:6" x14ac:dyDescent="0.35">
      <c r="A187" s="1">
        <v>38113</v>
      </c>
      <c r="B187" t="s">
        <v>1769</v>
      </c>
      <c r="C187" t="s">
        <v>1592</v>
      </c>
      <c r="D187" t="s">
        <v>1593</v>
      </c>
      <c r="E187" t="s">
        <v>1612</v>
      </c>
      <c r="F187" t="s">
        <v>1613</v>
      </c>
    </row>
    <row r="188" spans="1:6" x14ac:dyDescent="0.35">
      <c r="A188" s="1">
        <v>38114</v>
      </c>
      <c r="B188" t="s">
        <v>1770</v>
      </c>
      <c r="C188" t="s">
        <v>1592</v>
      </c>
      <c r="D188" t="s">
        <v>1593</v>
      </c>
      <c r="E188" t="s">
        <v>1612</v>
      </c>
      <c r="F188" t="s">
        <v>1613</v>
      </c>
    </row>
    <row r="189" spans="1:6" x14ac:dyDescent="0.35">
      <c r="A189" s="1">
        <v>38115</v>
      </c>
      <c r="B189" t="s">
        <v>1771</v>
      </c>
      <c r="C189" t="s">
        <v>1592</v>
      </c>
      <c r="D189" t="s">
        <v>1593</v>
      </c>
      <c r="E189" t="s">
        <v>1612</v>
      </c>
      <c r="F189" t="s">
        <v>1613</v>
      </c>
    </row>
    <row r="190" spans="1:6" x14ac:dyDescent="0.35">
      <c r="A190" s="1">
        <v>38116</v>
      </c>
      <c r="B190" t="s">
        <v>1772</v>
      </c>
      <c r="C190" t="s">
        <v>1592</v>
      </c>
      <c r="D190" t="s">
        <v>1593</v>
      </c>
      <c r="E190" t="s">
        <v>1612</v>
      </c>
      <c r="F190" t="s">
        <v>1613</v>
      </c>
    </row>
    <row r="191" spans="1:6" x14ac:dyDescent="0.35">
      <c r="A191" s="1">
        <v>38117</v>
      </c>
      <c r="B191" t="s">
        <v>1773</v>
      </c>
      <c r="C191" t="s">
        <v>1592</v>
      </c>
      <c r="D191" t="s">
        <v>1593</v>
      </c>
      <c r="E191" t="s">
        <v>1612</v>
      </c>
      <c r="F191" t="s">
        <v>1613</v>
      </c>
    </row>
    <row r="192" spans="1:6" x14ac:dyDescent="0.35">
      <c r="A192" s="1">
        <v>38118</v>
      </c>
      <c r="B192" t="s">
        <v>1774</v>
      </c>
      <c r="C192" t="s">
        <v>1592</v>
      </c>
      <c r="D192" t="s">
        <v>1593</v>
      </c>
      <c r="E192" t="s">
        <v>1612</v>
      </c>
      <c r="F192" t="s">
        <v>1613</v>
      </c>
    </row>
    <row r="193" spans="1:6" x14ac:dyDescent="0.35">
      <c r="A193" s="1">
        <v>38130</v>
      </c>
      <c r="B193" t="s">
        <v>1775</v>
      </c>
      <c r="C193" t="s">
        <v>1592</v>
      </c>
      <c r="D193" t="s">
        <v>1593</v>
      </c>
      <c r="E193" t="s">
        <v>1612</v>
      </c>
      <c r="F193" t="s">
        <v>1613</v>
      </c>
    </row>
    <row r="194" spans="1:6" x14ac:dyDescent="0.35">
      <c r="A194" s="1">
        <v>38132</v>
      </c>
      <c r="B194" t="s">
        <v>1776</v>
      </c>
      <c r="C194" t="s">
        <v>1592</v>
      </c>
      <c r="D194" t="s">
        <v>1593</v>
      </c>
      <c r="E194" t="s">
        <v>1612</v>
      </c>
      <c r="F194" t="s">
        <v>1613</v>
      </c>
    </row>
    <row r="195" spans="1:6" x14ac:dyDescent="0.35">
      <c r="A195" s="1">
        <v>38136</v>
      </c>
      <c r="B195" t="s">
        <v>1777</v>
      </c>
      <c r="C195" t="s">
        <v>1592</v>
      </c>
      <c r="D195" t="s">
        <v>1593</v>
      </c>
      <c r="E195" t="s">
        <v>1612</v>
      </c>
      <c r="F195" t="s">
        <v>1613</v>
      </c>
    </row>
    <row r="196" spans="1:6" x14ac:dyDescent="0.35">
      <c r="A196" s="1">
        <v>50011</v>
      </c>
      <c r="B196" t="s">
        <v>166</v>
      </c>
      <c r="D196" t="s">
        <v>1602</v>
      </c>
      <c r="E196" t="s">
        <v>1599</v>
      </c>
      <c r="F196" t="s">
        <v>1600</v>
      </c>
    </row>
    <row r="197" spans="1:6" x14ac:dyDescent="0.35">
      <c r="A197" s="1">
        <v>50020</v>
      </c>
      <c r="B197" t="s">
        <v>117</v>
      </c>
      <c r="C197" t="s">
        <v>1592</v>
      </c>
      <c r="D197" t="s">
        <v>1602</v>
      </c>
      <c r="E197" t="s">
        <v>1599</v>
      </c>
      <c r="F197" t="s">
        <v>1600</v>
      </c>
    </row>
    <row r="198" spans="1:6" x14ac:dyDescent="0.35">
      <c r="A198" s="1">
        <v>50021</v>
      </c>
      <c r="B198" t="s">
        <v>74</v>
      </c>
      <c r="C198" t="s">
        <v>1592</v>
      </c>
      <c r="D198" t="s">
        <v>1602</v>
      </c>
      <c r="E198" t="s">
        <v>1599</v>
      </c>
      <c r="F198" t="s">
        <v>1600</v>
      </c>
    </row>
    <row r="199" spans="1:6" x14ac:dyDescent="0.35">
      <c r="A199" s="1">
        <v>50025</v>
      </c>
      <c r="B199" t="s">
        <v>745</v>
      </c>
      <c r="C199" t="s">
        <v>1592</v>
      </c>
      <c r="D199" t="s">
        <v>1602</v>
      </c>
      <c r="E199" t="s">
        <v>1599</v>
      </c>
      <c r="F199" t="s">
        <v>1600</v>
      </c>
    </row>
    <row r="200" spans="1:6" x14ac:dyDescent="0.35">
      <c r="A200" s="1">
        <v>50027</v>
      </c>
      <c r="B200" t="s">
        <v>660</v>
      </c>
      <c r="C200" t="s">
        <v>1592</v>
      </c>
      <c r="D200" t="s">
        <v>1602</v>
      </c>
      <c r="E200" t="s">
        <v>1599</v>
      </c>
      <c r="F200" t="s">
        <v>1600</v>
      </c>
    </row>
    <row r="201" spans="1:6" x14ac:dyDescent="0.35">
      <c r="A201" s="1">
        <v>50043</v>
      </c>
      <c r="B201" t="s">
        <v>681</v>
      </c>
      <c r="D201" t="s">
        <v>1602</v>
      </c>
      <c r="E201" t="s">
        <v>1599</v>
      </c>
      <c r="F201" t="s">
        <v>1600</v>
      </c>
    </row>
    <row r="202" spans="1:6" x14ac:dyDescent="0.35">
      <c r="A202" s="1">
        <v>55030</v>
      </c>
      <c r="B202" t="s">
        <v>1778</v>
      </c>
      <c r="C202" t="s">
        <v>1592</v>
      </c>
      <c r="D202" t="s">
        <v>1593</v>
      </c>
      <c r="E202" t="s">
        <v>1599</v>
      </c>
      <c r="F202" t="s">
        <v>1600</v>
      </c>
    </row>
    <row r="203" spans="1:6" x14ac:dyDescent="0.35">
      <c r="A203" s="1">
        <v>55110</v>
      </c>
      <c r="B203" t="s">
        <v>1779</v>
      </c>
      <c r="C203" t="s">
        <v>1592</v>
      </c>
      <c r="D203" t="s">
        <v>1593</v>
      </c>
      <c r="E203" t="s">
        <v>1599</v>
      </c>
      <c r="F203" t="s">
        <v>1600</v>
      </c>
    </row>
    <row r="204" spans="1:6" x14ac:dyDescent="0.35">
      <c r="A204" s="1">
        <v>55112</v>
      </c>
      <c r="B204" t="s">
        <v>1780</v>
      </c>
      <c r="C204" t="s">
        <v>1592</v>
      </c>
      <c r="D204" t="s">
        <v>1593</v>
      </c>
      <c r="E204" t="s">
        <v>1599</v>
      </c>
      <c r="F204" t="s">
        <v>1600</v>
      </c>
    </row>
    <row r="205" spans="1:6" x14ac:dyDescent="0.35">
      <c r="A205" s="1">
        <v>55113</v>
      </c>
      <c r="B205" t="s">
        <v>1781</v>
      </c>
      <c r="C205" t="s">
        <v>1592</v>
      </c>
      <c r="D205" t="s">
        <v>1593</v>
      </c>
      <c r="E205" t="s">
        <v>1599</v>
      </c>
      <c r="F205" t="s">
        <v>1600</v>
      </c>
    </row>
    <row r="206" spans="1:6" x14ac:dyDescent="0.35">
      <c r="A206" s="1">
        <v>55130</v>
      </c>
      <c r="B206" t="s">
        <v>1782</v>
      </c>
      <c r="C206" t="s">
        <v>1592</v>
      </c>
      <c r="D206" t="s">
        <v>1593</v>
      </c>
      <c r="E206" t="s">
        <v>1599</v>
      </c>
      <c r="F206" t="s">
        <v>1600</v>
      </c>
    </row>
    <row r="207" spans="1:6" x14ac:dyDescent="0.35">
      <c r="A207" s="1">
        <v>55132</v>
      </c>
      <c r="B207" t="s">
        <v>1783</v>
      </c>
      <c r="C207" t="s">
        <v>1592</v>
      </c>
      <c r="D207" t="s">
        <v>1593</v>
      </c>
      <c r="E207" t="s">
        <v>1599</v>
      </c>
      <c r="F207" t="s">
        <v>1600</v>
      </c>
    </row>
    <row r="208" spans="1:6" x14ac:dyDescent="0.35">
      <c r="A208" s="1">
        <v>100000</v>
      </c>
      <c r="B208" t="s">
        <v>1784</v>
      </c>
      <c r="C208" t="s">
        <v>1592</v>
      </c>
      <c r="D208" t="s">
        <v>1602</v>
      </c>
      <c r="E208" t="s">
        <v>1621</v>
      </c>
      <c r="F208" t="s">
        <v>1622</v>
      </c>
    </row>
    <row r="209" spans="1:6" x14ac:dyDescent="0.35">
      <c r="A209" s="1">
        <v>100080</v>
      </c>
      <c r="B209" t="s">
        <v>1785</v>
      </c>
      <c r="C209" t="s">
        <v>1592</v>
      </c>
      <c r="D209" t="s">
        <v>1602</v>
      </c>
      <c r="E209" t="s">
        <v>1621</v>
      </c>
      <c r="F209" t="s">
        <v>1622</v>
      </c>
    </row>
    <row r="210" spans="1:6" x14ac:dyDescent="0.35">
      <c r="A210" s="1">
        <v>100100</v>
      </c>
      <c r="B210" t="s">
        <v>17</v>
      </c>
      <c r="C210" t="s">
        <v>1592</v>
      </c>
      <c r="D210" t="s">
        <v>1602</v>
      </c>
      <c r="E210" t="s">
        <v>1621</v>
      </c>
      <c r="F210" t="s">
        <v>1622</v>
      </c>
    </row>
    <row r="211" spans="1:6" x14ac:dyDescent="0.35">
      <c r="A211" s="1">
        <v>101100</v>
      </c>
      <c r="B211" t="s">
        <v>1786</v>
      </c>
      <c r="C211" t="s">
        <v>1592</v>
      </c>
      <c r="D211" t="s">
        <v>1602</v>
      </c>
      <c r="E211" t="s">
        <v>1621</v>
      </c>
      <c r="F211" t="s">
        <v>1622</v>
      </c>
    </row>
    <row r="212" spans="1:6" x14ac:dyDescent="0.35">
      <c r="A212" s="1">
        <v>101110</v>
      </c>
      <c r="B212" t="s">
        <v>1787</v>
      </c>
      <c r="C212" t="s">
        <v>1592</v>
      </c>
      <c r="D212" t="s">
        <v>1602</v>
      </c>
      <c r="E212" t="s">
        <v>1621</v>
      </c>
      <c r="F212" t="s">
        <v>1622</v>
      </c>
    </row>
    <row r="213" spans="1:6" x14ac:dyDescent="0.35">
      <c r="A213" s="1">
        <v>101120</v>
      </c>
      <c r="B213" t="s">
        <v>1788</v>
      </c>
      <c r="C213" t="s">
        <v>1592</v>
      </c>
      <c r="D213" t="s">
        <v>1602</v>
      </c>
      <c r="E213" t="s">
        <v>1621</v>
      </c>
      <c r="F213" t="s">
        <v>1622</v>
      </c>
    </row>
    <row r="214" spans="1:6" x14ac:dyDescent="0.35">
      <c r="A214" s="1">
        <v>101130</v>
      </c>
      <c r="B214" t="s">
        <v>1789</v>
      </c>
      <c r="C214" t="s">
        <v>1592</v>
      </c>
      <c r="D214" t="s">
        <v>1602</v>
      </c>
      <c r="E214" t="s">
        <v>1621</v>
      </c>
      <c r="F214" t="s">
        <v>1622</v>
      </c>
    </row>
    <row r="215" spans="1:6" x14ac:dyDescent="0.35">
      <c r="A215" s="1">
        <v>101140</v>
      </c>
      <c r="B215" t="s">
        <v>1790</v>
      </c>
      <c r="C215" t="s">
        <v>1592</v>
      </c>
      <c r="D215" t="s">
        <v>1602</v>
      </c>
      <c r="E215" t="s">
        <v>1621</v>
      </c>
      <c r="F215" t="s">
        <v>1622</v>
      </c>
    </row>
    <row r="216" spans="1:6" x14ac:dyDescent="0.35">
      <c r="A216" s="1">
        <v>101200</v>
      </c>
      <c r="B216" t="s">
        <v>1791</v>
      </c>
      <c r="C216" t="s">
        <v>1592</v>
      </c>
      <c r="D216" t="s">
        <v>1602</v>
      </c>
      <c r="E216" t="s">
        <v>1621</v>
      </c>
      <c r="F216" t="s">
        <v>1622</v>
      </c>
    </row>
    <row r="217" spans="1:6" x14ac:dyDescent="0.35">
      <c r="A217" s="1">
        <v>101210</v>
      </c>
      <c r="B217" t="s">
        <v>1792</v>
      </c>
      <c r="C217" t="s">
        <v>1592</v>
      </c>
      <c r="D217" t="s">
        <v>1602</v>
      </c>
      <c r="E217" t="s">
        <v>1621</v>
      </c>
      <c r="F217" t="s">
        <v>1622</v>
      </c>
    </row>
    <row r="218" spans="1:6" x14ac:dyDescent="0.35">
      <c r="A218" s="1">
        <v>101900</v>
      </c>
      <c r="B218" t="s">
        <v>1793</v>
      </c>
      <c r="C218" t="s">
        <v>1592</v>
      </c>
      <c r="D218" t="s">
        <v>1602</v>
      </c>
      <c r="E218" t="s">
        <v>1621</v>
      </c>
      <c r="F218" t="s">
        <v>1622</v>
      </c>
    </row>
    <row r="219" spans="1:6" x14ac:dyDescent="0.35">
      <c r="A219" s="1">
        <v>101990</v>
      </c>
      <c r="B219" t="s">
        <v>1663</v>
      </c>
      <c r="C219" t="s">
        <v>1592</v>
      </c>
      <c r="D219" t="s">
        <v>1602</v>
      </c>
      <c r="E219" t="s">
        <v>1621</v>
      </c>
      <c r="F219" t="s">
        <v>1622</v>
      </c>
    </row>
    <row r="220" spans="1:6" x14ac:dyDescent="0.35">
      <c r="A220" s="1">
        <v>150020</v>
      </c>
      <c r="B220" t="s">
        <v>1664</v>
      </c>
      <c r="C220" t="s">
        <v>1592</v>
      </c>
      <c r="D220" t="s">
        <v>1602</v>
      </c>
      <c r="E220" t="s">
        <v>1606</v>
      </c>
      <c r="F220" t="s">
        <v>1607</v>
      </c>
    </row>
    <row r="221" spans="1:6" x14ac:dyDescent="0.35">
      <c r="A221" s="1">
        <v>150200</v>
      </c>
      <c r="B221" t="s">
        <v>439</v>
      </c>
      <c r="C221" t="s">
        <v>1592</v>
      </c>
      <c r="D221" t="s">
        <v>1602</v>
      </c>
      <c r="E221" t="s">
        <v>1606</v>
      </c>
      <c r="F221" t="s">
        <v>1607</v>
      </c>
    </row>
    <row r="222" spans="1:6" x14ac:dyDescent="0.35">
      <c r="A222" s="1">
        <v>150210</v>
      </c>
      <c r="B222" t="s">
        <v>1794</v>
      </c>
      <c r="C222" t="s">
        <v>1592</v>
      </c>
      <c r="D222" t="s">
        <v>1602</v>
      </c>
      <c r="E222" t="s">
        <v>1606</v>
      </c>
      <c r="F222" t="s">
        <v>1607</v>
      </c>
    </row>
    <row r="223" spans="1:6" x14ac:dyDescent="0.35">
      <c r="A223" s="1">
        <v>151100</v>
      </c>
      <c r="B223" t="s">
        <v>1786</v>
      </c>
      <c r="C223" t="s">
        <v>1592</v>
      </c>
      <c r="D223" t="s">
        <v>1602</v>
      </c>
      <c r="E223" t="s">
        <v>1606</v>
      </c>
      <c r="F223" t="s">
        <v>1607</v>
      </c>
    </row>
    <row r="224" spans="1:6" x14ac:dyDescent="0.35">
      <c r="A224" s="1">
        <v>151110</v>
      </c>
      <c r="B224" t="s">
        <v>1787</v>
      </c>
      <c r="C224" t="s">
        <v>1592</v>
      </c>
      <c r="D224" t="s">
        <v>1602</v>
      </c>
      <c r="E224" t="s">
        <v>1606</v>
      </c>
      <c r="F224" t="s">
        <v>1607</v>
      </c>
    </row>
    <row r="225" spans="1:6" x14ac:dyDescent="0.35">
      <c r="A225" s="1">
        <v>151120</v>
      </c>
      <c r="B225" t="s">
        <v>1795</v>
      </c>
      <c r="C225" t="s">
        <v>1592</v>
      </c>
      <c r="D225" t="s">
        <v>1602</v>
      </c>
      <c r="E225" t="s">
        <v>1606</v>
      </c>
      <c r="F225" t="s">
        <v>1607</v>
      </c>
    </row>
    <row r="226" spans="1:6" x14ac:dyDescent="0.35">
      <c r="A226" s="1">
        <v>151200</v>
      </c>
      <c r="B226" t="s">
        <v>1796</v>
      </c>
      <c r="C226" t="s">
        <v>1592</v>
      </c>
      <c r="D226" t="s">
        <v>1602</v>
      </c>
      <c r="E226" t="s">
        <v>1606</v>
      </c>
      <c r="F226" t="s">
        <v>1607</v>
      </c>
    </row>
    <row r="227" spans="1:6" x14ac:dyDescent="0.35">
      <c r="A227" s="1">
        <v>151900</v>
      </c>
      <c r="B227" t="s">
        <v>1797</v>
      </c>
      <c r="C227" t="s">
        <v>1592</v>
      </c>
      <c r="D227" t="s">
        <v>1602</v>
      </c>
      <c r="E227" t="s">
        <v>1606</v>
      </c>
      <c r="F227" t="s">
        <v>1607</v>
      </c>
    </row>
    <row r="228" spans="1:6" x14ac:dyDescent="0.35">
      <c r="A228" s="1">
        <v>151910</v>
      </c>
      <c r="B228" t="s">
        <v>1793</v>
      </c>
      <c r="C228" t="s">
        <v>1592</v>
      </c>
      <c r="D228" t="s">
        <v>1602</v>
      </c>
      <c r="E228" t="s">
        <v>1606</v>
      </c>
      <c r="F228" t="s">
        <v>1607</v>
      </c>
    </row>
    <row r="229" spans="1:6" x14ac:dyDescent="0.35">
      <c r="A229" s="1">
        <v>151990</v>
      </c>
      <c r="B229" t="s">
        <v>1668</v>
      </c>
      <c r="C229" t="s">
        <v>1592</v>
      </c>
      <c r="D229" t="s">
        <v>1602</v>
      </c>
      <c r="E229" t="s">
        <v>1606</v>
      </c>
      <c r="F229" t="s">
        <v>1607</v>
      </c>
    </row>
    <row r="230" spans="1:6" x14ac:dyDescent="0.35">
      <c r="A230" s="1">
        <v>154000</v>
      </c>
      <c r="B230" t="s">
        <v>1798</v>
      </c>
      <c r="C230" t="s">
        <v>1592</v>
      </c>
      <c r="D230" t="s">
        <v>1602</v>
      </c>
      <c r="E230" t="s">
        <v>1606</v>
      </c>
      <c r="F230" t="s">
        <v>1607</v>
      </c>
    </row>
    <row r="231" spans="1:6" x14ac:dyDescent="0.35">
      <c r="A231" s="1">
        <v>155000</v>
      </c>
      <c r="B231" t="s">
        <v>1799</v>
      </c>
      <c r="C231" t="s">
        <v>1592</v>
      </c>
      <c r="D231" t="s">
        <v>1602</v>
      </c>
      <c r="E231" t="s">
        <v>1606</v>
      </c>
      <c r="F231" t="s">
        <v>1607</v>
      </c>
    </row>
    <row r="232" spans="1:6" x14ac:dyDescent="0.35">
      <c r="A232" s="1">
        <v>155100</v>
      </c>
      <c r="B232" t="s">
        <v>61</v>
      </c>
      <c r="C232" t="s">
        <v>1592</v>
      </c>
      <c r="D232" t="s">
        <v>1602</v>
      </c>
      <c r="E232" t="s">
        <v>1606</v>
      </c>
      <c r="F232" t="s">
        <v>1607</v>
      </c>
    </row>
    <row r="233" spans="1:6" x14ac:dyDescent="0.35">
      <c r="A233" s="1">
        <v>155101</v>
      </c>
      <c r="B233" t="s">
        <v>1800</v>
      </c>
      <c r="C233" t="s">
        <v>1592</v>
      </c>
      <c r="D233" t="s">
        <v>1602</v>
      </c>
      <c r="E233" t="s">
        <v>1606</v>
      </c>
      <c r="F233" t="s">
        <v>1607</v>
      </c>
    </row>
    <row r="234" spans="1:6" x14ac:dyDescent="0.35">
      <c r="A234" s="1">
        <v>155106</v>
      </c>
      <c r="B234" t="s">
        <v>90</v>
      </c>
      <c r="C234" t="s">
        <v>1592</v>
      </c>
      <c r="D234" t="s">
        <v>1602</v>
      </c>
      <c r="E234" t="s">
        <v>1606</v>
      </c>
      <c r="F234" t="s">
        <v>1607</v>
      </c>
    </row>
    <row r="235" spans="1:6" x14ac:dyDescent="0.35">
      <c r="A235" s="1">
        <v>155109</v>
      </c>
      <c r="B235" t="s">
        <v>97</v>
      </c>
      <c r="C235" t="s">
        <v>1592</v>
      </c>
      <c r="D235" t="s">
        <v>1602</v>
      </c>
      <c r="E235" t="s">
        <v>1606</v>
      </c>
      <c r="F235" t="s">
        <v>1607</v>
      </c>
    </row>
    <row r="236" spans="1:6" x14ac:dyDescent="0.35">
      <c r="A236" s="1">
        <v>155400</v>
      </c>
      <c r="B236" t="s">
        <v>1801</v>
      </c>
      <c r="C236" t="s">
        <v>1592</v>
      </c>
      <c r="D236" t="s">
        <v>1602</v>
      </c>
      <c r="E236" t="s">
        <v>1606</v>
      </c>
      <c r="F236" t="s">
        <v>1607</v>
      </c>
    </row>
    <row r="237" spans="1:6" x14ac:dyDescent="0.35">
      <c r="A237" s="1">
        <v>155405</v>
      </c>
      <c r="B237" t="s">
        <v>1802</v>
      </c>
      <c r="C237" t="s">
        <v>1592</v>
      </c>
      <c r="D237" t="s">
        <v>1602</v>
      </c>
      <c r="E237" t="s">
        <v>1606</v>
      </c>
      <c r="F237" t="s">
        <v>1607</v>
      </c>
    </row>
    <row r="238" spans="1:6" x14ac:dyDescent="0.35">
      <c r="A238" s="1">
        <v>155500</v>
      </c>
      <c r="B238" t="s">
        <v>1803</v>
      </c>
      <c r="C238" t="s">
        <v>1592</v>
      </c>
      <c r="D238" t="s">
        <v>1602</v>
      </c>
      <c r="E238" t="s">
        <v>1606</v>
      </c>
      <c r="F238" t="s">
        <v>1607</v>
      </c>
    </row>
    <row r="239" spans="1:6" x14ac:dyDescent="0.35">
      <c r="A239" s="1">
        <v>155600</v>
      </c>
      <c r="B239" t="s">
        <v>573</v>
      </c>
      <c r="C239" t="s">
        <v>1592</v>
      </c>
      <c r="D239" t="s">
        <v>1602</v>
      </c>
      <c r="E239" t="s">
        <v>1606</v>
      </c>
      <c r="F239" t="s">
        <v>1607</v>
      </c>
    </row>
    <row r="240" spans="1:6" x14ac:dyDescent="0.35">
      <c r="A240" s="1">
        <v>155700</v>
      </c>
      <c r="B240" t="s">
        <v>1804</v>
      </c>
      <c r="C240" t="s">
        <v>1592</v>
      </c>
      <c r="D240" t="s">
        <v>1602</v>
      </c>
      <c r="E240" t="s">
        <v>1606</v>
      </c>
      <c r="F240" t="s">
        <v>1607</v>
      </c>
    </row>
    <row r="241" spans="1:6" x14ac:dyDescent="0.35">
      <c r="A241" s="1">
        <v>155900</v>
      </c>
      <c r="B241" t="s">
        <v>1805</v>
      </c>
      <c r="C241" t="s">
        <v>1592</v>
      </c>
      <c r="D241" t="s">
        <v>1602</v>
      </c>
      <c r="E241" t="s">
        <v>1606</v>
      </c>
      <c r="F241" t="s">
        <v>1607</v>
      </c>
    </row>
    <row r="242" spans="1:6" x14ac:dyDescent="0.35">
      <c r="A242" s="1">
        <v>155910</v>
      </c>
      <c r="B242" t="s">
        <v>55</v>
      </c>
      <c r="C242" t="s">
        <v>1592</v>
      </c>
      <c r="D242" t="s">
        <v>1602</v>
      </c>
      <c r="E242" t="s">
        <v>1606</v>
      </c>
      <c r="F242" t="s">
        <v>1607</v>
      </c>
    </row>
    <row r="243" spans="1:6" x14ac:dyDescent="0.35">
      <c r="A243" s="1">
        <v>155920</v>
      </c>
      <c r="B243" t="s">
        <v>1806</v>
      </c>
      <c r="C243" t="s">
        <v>1592</v>
      </c>
      <c r="D243" t="s">
        <v>1602</v>
      </c>
      <c r="E243" t="s">
        <v>1606</v>
      </c>
      <c r="F243" t="s">
        <v>1607</v>
      </c>
    </row>
    <row r="244" spans="1:6" x14ac:dyDescent="0.35">
      <c r="A244" s="1">
        <v>156000</v>
      </c>
      <c r="B244" t="s">
        <v>1807</v>
      </c>
      <c r="C244" t="s">
        <v>1592</v>
      </c>
      <c r="D244" t="s">
        <v>1602</v>
      </c>
      <c r="E244" t="s">
        <v>1606</v>
      </c>
      <c r="F244" t="s">
        <v>1607</v>
      </c>
    </row>
    <row r="245" spans="1:6" x14ac:dyDescent="0.35">
      <c r="A245" s="1">
        <v>156200</v>
      </c>
      <c r="B245" t="s">
        <v>1808</v>
      </c>
      <c r="C245" t="s">
        <v>1592</v>
      </c>
      <c r="D245" t="s">
        <v>1602</v>
      </c>
      <c r="E245" t="s">
        <v>1606</v>
      </c>
      <c r="F245" t="s">
        <v>1607</v>
      </c>
    </row>
    <row r="246" spans="1:6" x14ac:dyDescent="0.35">
      <c r="A246" s="1">
        <v>156400</v>
      </c>
      <c r="B246" t="s">
        <v>1809</v>
      </c>
      <c r="C246" t="s">
        <v>1592</v>
      </c>
      <c r="D246" t="s">
        <v>1602</v>
      </c>
      <c r="E246" t="s">
        <v>1606</v>
      </c>
      <c r="F246" t="s">
        <v>1607</v>
      </c>
    </row>
    <row r="247" spans="1:6" x14ac:dyDescent="0.35">
      <c r="A247" s="1">
        <v>156500</v>
      </c>
      <c r="B247" t="s">
        <v>1810</v>
      </c>
      <c r="C247" t="s">
        <v>1592</v>
      </c>
      <c r="D247" t="s">
        <v>1602</v>
      </c>
      <c r="E247" t="s">
        <v>1606</v>
      </c>
      <c r="F247" t="s">
        <v>1607</v>
      </c>
    </row>
    <row r="248" spans="1:6" x14ac:dyDescent="0.35">
      <c r="A248" s="1">
        <v>156600</v>
      </c>
      <c r="B248" t="s">
        <v>1811</v>
      </c>
      <c r="C248" t="s">
        <v>1592</v>
      </c>
      <c r="D248" t="s">
        <v>1602</v>
      </c>
      <c r="E248" t="s">
        <v>1606</v>
      </c>
      <c r="F248" t="s">
        <v>1607</v>
      </c>
    </row>
    <row r="249" spans="1:6" x14ac:dyDescent="0.35">
      <c r="A249" s="1">
        <v>156900</v>
      </c>
      <c r="B249" t="s">
        <v>1805</v>
      </c>
      <c r="C249" t="s">
        <v>1592</v>
      </c>
      <c r="D249" t="s">
        <v>1602</v>
      </c>
      <c r="E249" t="s">
        <v>1606</v>
      </c>
      <c r="F249" t="s">
        <v>1607</v>
      </c>
    </row>
    <row r="250" spans="1:6" x14ac:dyDescent="0.35">
      <c r="A250" s="1">
        <v>156910</v>
      </c>
      <c r="B250" t="s">
        <v>55</v>
      </c>
      <c r="C250" t="s">
        <v>1592</v>
      </c>
      <c r="D250" t="s">
        <v>1602</v>
      </c>
      <c r="E250" t="s">
        <v>1606</v>
      </c>
      <c r="F250" t="s">
        <v>1607</v>
      </c>
    </row>
    <row r="251" spans="1:6" x14ac:dyDescent="0.35">
      <c r="A251" s="1">
        <v>156920</v>
      </c>
      <c r="B251" t="s">
        <v>1812</v>
      </c>
      <c r="C251" t="s">
        <v>1592</v>
      </c>
      <c r="D251" t="s">
        <v>1602</v>
      </c>
      <c r="E251" t="s">
        <v>1606</v>
      </c>
      <c r="F251" t="s">
        <v>1607</v>
      </c>
    </row>
    <row r="252" spans="1:6" x14ac:dyDescent="0.35">
      <c r="A252" s="1">
        <v>157000</v>
      </c>
      <c r="B252" t="s">
        <v>1813</v>
      </c>
      <c r="C252" t="s">
        <v>1592</v>
      </c>
      <c r="D252" t="s">
        <v>1602</v>
      </c>
      <c r="E252" t="s">
        <v>1606</v>
      </c>
      <c r="F252" t="s">
        <v>1607</v>
      </c>
    </row>
    <row r="253" spans="1:6" x14ac:dyDescent="0.35">
      <c r="A253" s="1">
        <v>157010</v>
      </c>
      <c r="B253" t="s">
        <v>1814</v>
      </c>
      <c r="C253" t="s">
        <v>1592</v>
      </c>
      <c r="D253" t="s">
        <v>1602</v>
      </c>
      <c r="E253" t="s">
        <v>1606</v>
      </c>
      <c r="F253" t="s">
        <v>1607</v>
      </c>
    </row>
    <row r="254" spans="1:6" x14ac:dyDescent="0.35">
      <c r="A254" s="1">
        <v>157020</v>
      </c>
      <c r="B254" t="s">
        <v>1815</v>
      </c>
      <c r="C254" t="s">
        <v>1592</v>
      </c>
      <c r="D254" t="s">
        <v>1602</v>
      </c>
      <c r="E254" t="s">
        <v>1606</v>
      </c>
      <c r="F254" t="s">
        <v>1607</v>
      </c>
    </row>
    <row r="255" spans="1:6" x14ac:dyDescent="0.35">
      <c r="A255" s="1">
        <v>157090</v>
      </c>
      <c r="B255" t="s">
        <v>1816</v>
      </c>
      <c r="C255" t="s">
        <v>1592</v>
      </c>
      <c r="D255" t="s">
        <v>1602</v>
      </c>
      <c r="E255" t="s">
        <v>1606</v>
      </c>
      <c r="F255" t="s">
        <v>1607</v>
      </c>
    </row>
    <row r="256" spans="1:6" x14ac:dyDescent="0.35">
      <c r="A256" s="1">
        <v>300000</v>
      </c>
      <c r="B256" t="s">
        <v>1142</v>
      </c>
      <c r="C256" t="s">
        <v>1592</v>
      </c>
      <c r="D256" t="s">
        <v>1602</v>
      </c>
      <c r="E256" t="s">
        <v>1593</v>
      </c>
      <c r="F256" t="s">
        <v>1597</v>
      </c>
    </row>
    <row r="257" spans="1:6" x14ac:dyDescent="0.35">
      <c r="A257" s="1">
        <v>300100</v>
      </c>
      <c r="B257" t="s">
        <v>1817</v>
      </c>
      <c r="C257" t="s">
        <v>1592</v>
      </c>
      <c r="D257" t="s">
        <v>1602</v>
      </c>
      <c r="E257" t="s">
        <v>1593</v>
      </c>
      <c r="F257" t="s">
        <v>1597</v>
      </c>
    </row>
    <row r="258" spans="1:6" x14ac:dyDescent="0.35">
      <c r="A258" s="1">
        <v>300110</v>
      </c>
      <c r="B258" t="s">
        <v>1818</v>
      </c>
      <c r="C258" t="s">
        <v>1592</v>
      </c>
      <c r="D258" t="s">
        <v>1602</v>
      </c>
      <c r="E258" t="s">
        <v>1593</v>
      </c>
      <c r="F258" t="s">
        <v>1597</v>
      </c>
    </row>
    <row r="259" spans="1:6" x14ac:dyDescent="0.35">
      <c r="A259" s="1">
        <v>300130</v>
      </c>
      <c r="B259" t="s">
        <v>1819</v>
      </c>
      <c r="C259" t="s">
        <v>1592</v>
      </c>
      <c r="D259" t="s">
        <v>1602</v>
      </c>
      <c r="E259" t="s">
        <v>1593</v>
      </c>
      <c r="F259" t="s">
        <v>1597</v>
      </c>
    </row>
    <row r="260" spans="1:6" x14ac:dyDescent="0.35">
      <c r="A260" s="1">
        <v>300140</v>
      </c>
      <c r="B260" t="s">
        <v>1820</v>
      </c>
      <c r="C260" t="s">
        <v>1592</v>
      </c>
      <c r="D260" t="s">
        <v>1602</v>
      </c>
      <c r="E260" t="s">
        <v>1593</v>
      </c>
      <c r="F260" t="s">
        <v>1597</v>
      </c>
    </row>
    <row r="261" spans="1:6" x14ac:dyDescent="0.35">
      <c r="A261" s="1">
        <v>300150</v>
      </c>
      <c r="B261" t="s">
        <v>1821</v>
      </c>
      <c r="C261" t="s">
        <v>1592</v>
      </c>
      <c r="D261" t="s">
        <v>1602</v>
      </c>
      <c r="E261" t="s">
        <v>1593</v>
      </c>
      <c r="F261" t="s">
        <v>1597</v>
      </c>
    </row>
    <row r="262" spans="1:6" x14ac:dyDescent="0.35">
      <c r="A262" s="1">
        <v>302000</v>
      </c>
      <c r="B262" t="s">
        <v>1822</v>
      </c>
      <c r="C262" t="s">
        <v>1592</v>
      </c>
      <c r="D262" t="s">
        <v>1602</v>
      </c>
      <c r="E262" t="s">
        <v>1593</v>
      </c>
      <c r="F262" t="s">
        <v>1597</v>
      </c>
    </row>
    <row r="263" spans="1:6" x14ac:dyDescent="0.35">
      <c r="A263" s="1">
        <v>302001</v>
      </c>
      <c r="B263" t="s">
        <v>1823</v>
      </c>
      <c r="C263" t="s">
        <v>1592</v>
      </c>
      <c r="D263" t="s">
        <v>1602</v>
      </c>
      <c r="E263" t="s">
        <v>1593</v>
      </c>
      <c r="F263" t="s">
        <v>1597</v>
      </c>
    </row>
    <row r="264" spans="1:6" x14ac:dyDescent="0.35">
      <c r="A264" s="1">
        <v>302002</v>
      </c>
      <c r="B264" t="s">
        <v>1824</v>
      </c>
      <c r="C264" t="s">
        <v>1592</v>
      </c>
      <c r="D264" t="s">
        <v>1602</v>
      </c>
      <c r="E264" t="s">
        <v>1593</v>
      </c>
      <c r="F264" t="s">
        <v>1597</v>
      </c>
    </row>
    <row r="265" spans="1:6" x14ac:dyDescent="0.35">
      <c r="A265" s="1">
        <v>302010</v>
      </c>
      <c r="B265" t="s">
        <v>1825</v>
      </c>
      <c r="C265" t="s">
        <v>1592</v>
      </c>
      <c r="D265" t="s">
        <v>1602</v>
      </c>
      <c r="E265" t="s">
        <v>1593</v>
      </c>
      <c r="F265" t="s">
        <v>1597</v>
      </c>
    </row>
    <row r="266" spans="1:6" x14ac:dyDescent="0.35">
      <c r="A266" s="1">
        <v>302011</v>
      </c>
      <c r="B266" t="s">
        <v>1826</v>
      </c>
      <c r="C266" t="s">
        <v>1592</v>
      </c>
      <c r="D266" t="s">
        <v>1602</v>
      </c>
      <c r="E266" t="s">
        <v>1593</v>
      </c>
      <c r="F266" t="s">
        <v>1597</v>
      </c>
    </row>
    <row r="267" spans="1:6" x14ac:dyDescent="0.35">
      <c r="A267" s="1">
        <v>302012</v>
      </c>
      <c r="B267" t="s">
        <v>1827</v>
      </c>
      <c r="C267" t="s">
        <v>1592</v>
      </c>
      <c r="D267" t="s">
        <v>1602</v>
      </c>
      <c r="E267" t="s">
        <v>1593</v>
      </c>
      <c r="F267" t="s">
        <v>1597</v>
      </c>
    </row>
    <row r="268" spans="1:6" x14ac:dyDescent="0.35">
      <c r="A268" s="1">
        <v>302500</v>
      </c>
      <c r="B268" t="s">
        <v>1828</v>
      </c>
      <c r="C268" t="s">
        <v>1592</v>
      </c>
      <c r="D268" t="s">
        <v>1602</v>
      </c>
      <c r="E268" t="s">
        <v>1593</v>
      </c>
      <c r="F268" t="s">
        <v>1597</v>
      </c>
    </row>
    <row r="269" spans="1:6" x14ac:dyDescent="0.35">
      <c r="A269" s="1">
        <v>302510</v>
      </c>
      <c r="B269" t="s">
        <v>1829</v>
      </c>
      <c r="C269" t="s">
        <v>1592</v>
      </c>
      <c r="D269" t="s">
        <v>1602</v>
      </c>
      <c r="E269" t="s">
        <v>1593</v>
      </c>
      <c r="F269" t="s">
        <v>1597</v>
      </c>
    </row>
    <row r="270" spans="1:6" x14ac:dyDescent="0.35">
      <c r="A270" s="1">
        <v>302600</v>
      </c>
      <c r="B270" t="s">
        <v>1681</v>
      </c>
      <c r="C270" t="s">
        <v>1592</v>
      </c>
      <c r="D270" t="s">
        <v>1602</v>
      </c>
      <c r="E270" t="s">
        <v>1593</v>
      </c>
      <c r="F270" t="s">
        <v>1597</v>
      </c>
    </row>
    <row r="271" spans="1:6" x14ac:dyDescent="0.35">
      <c r="A271" s="1">
        <v>303000</v>
      </c>
      <c r="B271" t="s">
        <v>619</v>
      </c>
      <c r="C271" t="s">
        <v>1592</v>
      </c>
      <c r="D271" t="s">
        <v>1602</v>
      </c>
      <c r="E271" t="s">
        <v>1593</v>
      </c>
      <c r="F271" t="s">
        <v>1597</v>
      </c>
    </row>
    <row r="272" spans="1:6" x14ac:dyDescent="0.35">
      <c r="A272" s="1">
        <v>303100</v>
      </c>
      <c r="B272" t="s">
        <v>1830</v>
      </c>
      <c r="C272" t="s">
        <v>1592</v>
      </c>
      <c r="D272" t="s">
        <v>1602</v>
      </c>
      <c r="E272" t="s">
        <v>1593</v>
      </c>
      <c r="F272" t="s">
        <v>1597</v>
      </c>
    </row>
    <row r="273" spans="1:6" x14ac:dyDescent="0.35">
      <c r="A273" s="1">
        <v>303200</v>
      </c>
      <c r="B273" t="s">
        <v>1831</v>
      </c>
      <c r="C273" t="s">
        <v>1592</v>
      </c>
      <c r="D273" t="s">
        <v>1602</v>
      </c>
      <c r="E273" t="s">
        <v>1593</v>
      </c>
      <c r="F273" t="s">
        <v>1597</v>
      </c>
    </row>
    <row r="274" spans="1:6" x14ac:dyDescent="0.35">
      <c r="A274" s="1">
        <v>303300</v>
      </c>
      <c r="B274" t="s">
        <v>1832</v>
      </c>
      <c r="C274" t="s">
        <v>1592</v>
      </c>
      <c r="D274" t="s">
        <v>1602</v>
      </c>
      <c r="E274" t="s">
        <v>1593</v>
      </c>
      <c r="F274" t="s">
        <v>1597</v>
      </c>
    </row>
    <row r="275" spans="1:6" x14ac:dyDescent="0.35">
      <c r="A275" s="1">
        <v>303400</v>
      </c>
      <c r="B275" t="s">
        <v>1833</v>
      </c>
      <c r="C275" t="s">
        <v>1592</v>
      </c>
      <c r="D275" t="s">
        <v>1602</v>
      </c>
      <c r="E275" t="s">
        <v>1593</v>
      </c>
      <c r="F275" t="s">
        <v>1597</v>
      </c>
    </row>
    <row r="276" spans="1:6" x14ac:dyDescent="0.35">
      <c r="A276" s="1">
        <v>304000</v>
      </c>
      <c r="B276" t="s">
        <v>1834</v>
      </c>
      <c r="C276" t="s">
        <v>1592</v>
      </c>
      <c r="D276" t="s">
        <v>1602</v>
      </c>
      <c r="E276" t="s">
        <v>1593</v>
      </c>
      <c r="F276" t="s">
        <v>1597</v>
      </c>
    </row>
    <row r="277" spans="1:6" x14ac:dyDescent="0.35">
      <c r="A277" s="1">
        <v>304100</v>
      </c>
      <c r="B277" t="s">
        <v>1835</v>
      </c>
      <c r="C277" t="s">
        <v>1592</v>
      </c>
      <c r="D277" t="s">
        <v>1602</v>
      </c>
      <c r="E277" t="s">
        <v>1593</v>
      </c>
      <c r="F277" t="s">
        <v>1597</v>
      </c>
    </row>
    <row r="278" spans="1:6" x14ac:dyDescent="0.35">
      <c r="A278" s="1">
        <v>304201</v>
      </c>
      <c r="B278" t="s">
        <v>1763</v>
      </c>
      <c r="C278" t="s">
        <v>1592</v>
      </c>
      <c r="D278" t="s">
        <v>1602</v>
      </c>
      <c r="E278" t="s">
        <v>1593</v>
      </c>
      <c r="F278" t="s">
        <v>1597</v>
      </c>
    </row>
    <row r="279" spans="1:6" x14ac:dyDescent="0.35">
      <c r="A279" s="1">
        <v>304210</v>
      </c>
      <c r="B279" t="s">
        <v>1764</v>
      </c>
      <c r="C279" t="s">
        <v>1592</v>
      </c>
      <c r="D279" t="s">
        <v>1602</v>
      </c>
      <c r="E279" t="s">
        <v>1593</v>
      </c>
      <c r="F279" t="s">
        <v>1597</v>
      </c>
    </row>
    <row r="280" spans="1:6" x14ac:dyDescent="0.35">
      <c r="A280" s="1">
        <v>304220</v>
      </c>
      <c r="B280" t="s">
        <v>1836</v>
      </c>
      <c r="C280" t="s">
        <v>1592</v>
      </c>
      <c r="D280" t="s">
        <v>1602</v>
      </c>
      <c r="E280" t="s">
        <v>1593</v>
      </c>
      <c r="F280" t="s">
        <v>1597</v>
      </c>
    </row>
    <row r="281" spans="1:6" x14ac:dyDescent="0.35">
      <c r="A281" s="1">
        <v>304230</v>
      </c>
      <c r="B281" t="s">
        <v>1837</v>
      </c>
      <c r="C281" t="s">
        <v>1592</v>
      </c>
      <c r="D281" t="s">
        <v>1602</v>
      </c>
      <c r="E281" t="s">
        <v>1593</v>
      </c>
      <c r="F281" t="s">
        <v>1597</v>
      </c>
    </row>
    <row r="282" spans="1:6" x14ac:dyDescent="0.35">
      <c r="A282" s="1">
        <v>304240</v>
      </c>
      <c r="B282" t="s">
        <v>1838</v>
      </c>
      <c r="C282" t="s">
        <v>1592</v>
      </c>
      <c r="D282" t="s">
        <v>1602</v>
      </c>
      <c r="E282" t="s">
        <v>1593</v>
      </c>
      <c r="F282" t="s">
        <v>1597</v>
      </c>
    </row>
    <row r="283" spans="1:6" x14ac:dyDescent="0.35">
      <c r="A283" s="1">
        <v>304290</v>
      </c>
      <c r="B283" t="s">
        <v>1839</v>
      </c>
      <c r="C283" t="s">
        <v>1592</v>
      </c>
      <c r="D283" t="s">
        <v>1602</v>
      </c>
      <c r="E283" t="s">
        <v>1593</v>
      </c>
      <c r="F283" t="s">
        <v>1597</v>
      </c>
    </row>
    <row r="284" spans="1:6" x14ac:dyDescent="0.35">
      <c r="A284" s="1">
        <v>304300</v>
      </c>
      <c r="B284" t="s">
        <v>1683</v>
      </c>
      <c r="C284" t="s">
        <v>1592</v>
      </c>
      <c r="D284" t="s">
        <v>1602</v>
      </c>
      <c r="E284" t="s">
        <v>1593</v>
      </c>
      <c r="F284" t="s">
        <v>1597</v>
      </c>
    </row>
    <row r="285" spans="1:6" x14ac:dyDescent="0.35">
      <c r="A285" s="1">
        <v>304400</v>
      </c>
      <c r="B285" t="s">
        <v>1140</v>
      </c>
      <c r="C285" t="s">
        <v>1592</v>
      </c>
      <c r="D285" t="s">
        <v>1602</v>
      </c>
      <c r="E285" t="s">
        <v>1593</v>
      </c>
      <c r="F285" t="s">
        <v>1597</v>
      </c>
    </row>
    <row r="286" spans="1:6" x14ac:dyDescent="0.35">
      <c r="A286" s="1">
        <v>304500</v>
      </c>
      <c r="B286" t="s">
        <v>1509</v>
      </c>
      <c r="C286" t="s">
        <v>1592</v>
      </c>
      <c r="D286" t="s">
        <v>1602</v>
      </c>
      <c r="E286" t="s">
        <v>1593</v>
      </c>
      <c r="F286" t="s">
        <v>1597</v>
      </c>
    </row>
    <row r="287" spans="1:6" x14ac:dyDescent="0.35">
      <c r="A287" s="1">
        <v>304600</v>
      </c>
      <c r="B287" t="s">
        <v>1840</v>
      </c>
      <c r="C287" t="s">
        <v>1592</v>
      </c>
      <c r="D287" t="s">
        <v>1602</v>
      </c>
      <c r="E287" t="s">
        <v>1593</v>
      </c>
      <c r="F287" t="s">
        <v>1597</v>
      </c>
    </row>
    <row r="288" spans="1:6" x14ac:dyDescent="0.35">
      <c r="A288" s="1">
        <v>304700</v>
      </c>
      <c r="B288" t="s">
        <v>1030</v>
      </c>
      <c r="C288" t="s">
        <v>1592</v>
      </c>
      <c r="D288" t="s">
        <v>1602</v>
      </c>
      <c r="E288" t="s">
        <v>1593</v>
      </c>
      <c r="F288" t="s">
        <v>1597</v>
      </c>
    </row>
    <row r="289" spans="1:6" x14ac:dyDescent="0.35">
      <c r="A289" s="1">
        <v>320000</v>
      </c>
      <c r="B289" t="s">
        <v>1841</v>
      </c>
      <c r="C289" t="s">
        <v>1592</v>
      </c>
      <c r="D289" t="s">
        <v>1593</v>
      </c>
      <c r="E289" t="s">
        <v>1593</v>
      </c>
      <c r="F289" t="s">
        <v>1597</v>
      </c>
    </row>
    <row r="290" spans="1:6" x14ac:dyDescent="0.35">
      <c r="A290" s="1">
        <v>320010</v>
      </c>
      <c r="B290" t="s">
        <v>1842</v>
      </c>
      <c r="C290" t="s">
        <v>1592</v>
      </c>
      <c r="D290" t="s">
        <v>1593</v>
      </c>
      <c r="E290" t="s">
        <v>1593</v>
      </c>
      <c r="F290" t="s">
        <v>1597</v>
      </c>
    </row>
    <row r="291" spans="1:6" x14ac:dyDescent="0.35">
      <c r="A291" s="1">
        <v>320020</v>
      </c>
      <c r="B291" t="s">
        <v>1843</v>
      </c>
      <c r="C291" t="s">
        <v>1592</v>
      </c>
      <c r="D291" t="s">
        <v>1593</v>
      </c>
      <c r="E291" t="s">
        <v>1593</v>
      </c>
      <c r="F291" t="s">
        <v>1597</v>
      </c>
    </row>
    <row r="292" spans="1:6" x14ac:dyDescent="0.35">
      <c r="A292" s="1">
        <v>320030</v>
      </c>
      <c r="B292" t="s">
        <v>1844</v>
      </c>
      <c r="C292" t="s">
        <v>1592</v>
      </c>
      <c r="D292" t="s">
        <v>1593</v>
      </c>
      <c r="E292" t="s">
        <v>1593</v>
      </c>
      <c r="F292" t="s">
        <v>1597</v>
      </c>
    </row>
    <row r="293" spans="1:6" x14ac:dyDescent="0.35">
      <c r="A293" s="1">
        <v>320040</v>
      </c>
      <c r="B293" t="s">
        <v>1845</v>
      </c>
      <c r="C293" t="s">
        <v>1592</v>
      </c>
      <c r="D293" t="s">
        <v>1593</v>
      </c>
      <c r="E293" t="s">
        <v>1593</v>
      </c>
      <c r="F293" t="s">
        <v>1597</v>
      </c>
    </row>
    <row r="294" spans="1:6" x14ac:dyDescent="0.35">
      <c r="A294" s="1">
        <v>320050</v>
      </c>
      <c r="B294" t="s">
        <v>1846</v>
      </c>
      <c r="C294" t="s">
        <v>1592</v>
      </c>
      <c r="D294" t="s">
        <v>1593</v>
      </c>
      <c r="E294" t="s">
        <v>1593</v>
      </c>
      <c r="F294" t="s">
        <v>1597</v>
      </c>
    </row>
    <row r="295" spans="1:6" x14ac:dyDescent="0.35">
      <c r="A295" s="1">
        <v>320055</v>
      </c>
      <c r="B295" t="s">
        <v>1847</v>
      </c>
      <c r="C295" t="s">
        <v>1592</v>
      </c>
      <c r="D295" t="s">
        <v>1593</v>
      </c>
      <c r="E295" t="s">
        <v>1593</v>
      </c>
      <c r="F295" t="s">
        <v>1597</v>
      </c>
    </row>
    <row r="296" spans="1:6" x14ac:dyDescent="0.35">
      <c r="A296" s="1">
        <v>320060</v>
      </c>
      <c r="B296" t="s">
        <v>1848</v>
      </c>
      <c r="C296" t="s">
        <v>1592</v>
      </c>
      <c r="D296" t="s">
        <v>1593</v>
      </c>
      <c r="E296" t="s">
        <v>1593</v>
      </c>
      <c r="F296" t="s">
        <v>1597</v>
      </c>
    </row>
    <row r="297" spans="1:6" x14ac:dyDescent="0.35">
      <c r="A297" s="1">
        <v>320065</v>
      </c>
      <c r="B297" t="s">
        <v>1849</v>
      </c>
      <c r="C297" t="s">
        <v>1592</v>
      </c>
      <c r="D297" t="s">
        <v>1602</v>
      </c>
      <c r="E297" t="s">
        <v>1593</v>
      </c>
      <c r="F297" t="s">
        <v>1597</v>
      </c>
    </row>
    <row r="298" spans="1:6" x14ac:dyDescent="0.35">
      <c r="A298" s="1">
        <v>320070</v>
      </c>
      <c r="B298" t="s">
        <v>1850</v>
      </c>
      <c r="C298" t="s">
        <v>1592</v>
      </c>
      <c r="D298" t="s">
        <v>1602</v>
      </c>
      <c r="E298" t="s">
        <v>1593</v>
      </c>
      <c r="F298" t="s">
        <v>1597</v>
      </c>
    </row>
    <row r="299" spans="1:6" x14ac:dyDescent="0.35">
      <c r="A299" s="1">
        <v>320090</v>
      </c>
      <c r="B299" t="s">
        <v>1851</v>
      </c>
      <c r="C299" t="s">
        <v>1592</v>
      </c>
      <c r="D299" t="s">
        <v>1602</v>
      </c>
      <c r="E299" t="s">
        <v>1593</v>
      </c>
      <c r="F299" t="s">
        <v>1597</v>
      </c>
    </row>
    <row r="300" spans="1:6" x14ac:dyDescent="0.35">
      <c r="A300" s="1">
        <v>320100</v>
      </c>
      <c r="B300" t="s">
        <v>1852</v>
      </c>
      <c r="C300" t="s">
        <v>1592</v>
      </c>
      <c r="D300" t="s">
        <v>1593</v>
      </c>
      <c r="E300" t="s">
        <v>1593</v>
      </c>
      <c r="F300" t="s">
        <v>1597</v>
      </c>
    </row>
    <row r="301" spans="1:6" x14ac:dyDescent="0.35">
      <c r="A301" s="1">
        <v>320110</v>
      </c>
      <c r="B301" t="s">
        <v>1853</v>
      </c>
      <c r="C301" t="s">
        <v>1592</v>
      </c>
      <c r="D301" t="s">
        <v>1593</v>
      </c>
      <c r="E301" t="s">
        <v>1593</v>
      </c>
      <c r="F301" t="s">
        <v>1597</v>
      </c>
    </row>
    <row r="302" spans="1:6" x14ac:dyDescent="0.35">
      <c r="A302" s="1">
        <v>320140</v>
      </c>
      <c r="B302" t="s">
        <v>1854</v>
      </c>
      <c r="C302" t="s">
        <v>1592</v>
      </c>
      <c r="D302" t="s">
        <v>1602</v>
      </c>
      <c r="E302" t="s">
        <v>1593</v>
      </c>
      <c r="F302" t="s">
        <v>1597</v>
      </c>
    </row>
    <row r="303" spans="1:6" x14ac:dyDescent="0.35">
      <c r="A303" s="1">
        <v>320160</v>
      </c>
      <c r="B303" t="s">
        <v>1855</v>
      </c>
      <c r="C303" t="s">
        <v>1592</v>
      </c>
      <c r="D303" t="s">
        <v>1602</v>
      </c>
      <c r="E303" t="s">
        <v>1593</v>
      </c>
      <c r="F303" t="s">
        <v>1597</v>
      </c>
    </row>
    <row r="304" spans="1:6" x14ac:dyDescent="0.35">
      <c r="A304" s="1">
        <v>320180</v>
      </c>
      <c r="B304" t="s">
        <v>896</v>
      </c>
      <c r="C304" t="s">
        <v>1592</v>
      </c>
      <c r="D304" t="s">
        <v>1602</v>
      </c>
      <c r="E304" t="s">
        <v>1593</v>
      </c>
      <c r="F304" t="s">
        <v>1597</v>
      </c>
    </row>
    <row r="305" spans="1:6" x14ac:dyDescent="0.35">
      <c r="A305" s="1">
        <v>320190</v>
      </c>
      <c r="B305" t="s">
        <v>1856</v>
      </c>
      <c r="C305" t="s">
        <v>1592</v>
      </c>
      <c r="D305" t="s">
        <v>1602</v>
      </c>
      <c r="E305" t="s">
        <v>1593</v>
      </c>
      <c r="F305" t="s">
        <v>1597</v>
      </c>
    </row>
    <row r="306" spans="1:6" x14ac:dyDescent="0.35">
      <c r="A306" s="1">
        <v>320210</v>
      </c>
      <c r="B306" t="s">
        <v>1857</v>
      </c>
      <c r="C306" t="s">
        <v>1592</v>
      </c>
      <c r="D306" t="s">
        <v>1602</v>
      </c>
      <c r="E306" t="s">
        <v>1593</v>
      </c>
      <c r="F306" t="s">
        <v>1597</v>
      </c>
    </row>
    <row r="307" spans="1:6" x14ac:dyDescent="0.35">
      <c r="A307" s="1">
        <v>320220</v>
      </c>
      <c r="B307" t="s">
        <v>1858</v>
      </c>
      <c r="C307" t="s">
        <v>1592</v>
      </c>
      <c r="D307" t="s">
        <v>1602</v>
      </c>
      <c r="E307" t="s">
        <v>1593</v>
      </c>
      <c r="F307" t="s">
        <v>1597</v>
      </c>
    </row>
    <row r="308" spans="1:6" x14ac:dyDescent="0.35">
      <c r="A308" s="1">
        <v>320240</v>
      </c>
      <c r="B308" t="s">
        <v>1859</v>
      </c>
      <c r="C308" t="s">
        <v>1592</v>
      </c>
      <c r="D308" t="s">
        <v>1602</v>
      </c>
      <c r="E308" t="s">
        <v>1593</v>
      </c>
      <c r="F308" t="s">
        <v>1597</v>
      </c>
    </row>
    <row r="309" spans="1:6" x14ac:dyDescent="0.35">
      <c r="A309" s="1">
        <v>320320</v>
      </c>
      <c r="B309" t="s">
        <v>897</v>
      </c>
      <c r="C309" t="s">
        <v>1592</v>
      </c>
      <c r="D309" t="s">
        <v>1602</v>
      </c>
      <c r="E309" t="s">
        <v>1593</v>
      </c>
      <c r="F309" t="s">
        <v>1597</v>
      </c>
    </row>
    <row r="310" spans="1:6" x14ac:dyDescent="0.35">
      <c r="A310" s="1">
        <v>320330</v>
      </c>
      <c r="B310" t="s">
        <v>1860</v>
      </c>
      <c r="C310" t="s">
        <v>1592</v>
      </c>
      <c r="D310" t="s">
        <v>1593</v>
      </c>
      <c r="E310" t="s">
        <v>1593</v>
      </c>
      <c r="F310" t="s">
        <v>1597</v>
      </c>
    </row>
    <row r="311" spans="1:6" x14ac:dyDescent="0.35">
      <c r="A311" s="1">
        <v>320340</v>
      </c>
      <c r="B311" t="s">
        <v>1861</v>
      </c>
      <c r="C311" t="s">
        <v>1592</v>
      </c>
      <c r="D311" t="s">
        <v>1593</v>
      </c>
      <c r="E311" t="s">
        <v>1593</v>
      </c>
      <c r="F311" t="s">
        <v>1597</v>
      </c>
    </row>
    <row r="312" spans="1:6" x14ac:dyDescent="0.35">
      <c r="A312" s="1">
        <v>320350</v>
      </c>
      <c r="B312" t="s">
        <v>1862</v>
      </c>
      <c r="C312" t="s">
        <v>1592</v>
      </c>
      <c r="D312" t="s">
        <v>1602</v>
      </c>
      <c r="E312" t="s">
        <v>1593</v>
      </c>
      <c r="F312" t="s">
        <v>1597</v>
      </c>
    </row>
    <row r="313" spans="1:6" x14ac:dyDescent="0.35">
      <c r="A313" s="1">
        <v>320360</v>
      </c>
      <c r="B313" t="s">
        <v>1863</v>
      </c>
      <c r="C313" t="s">
        <v>1592</v>
      </c>
      <c r="D313" t="s">
        <v>1593</v>
      </c>
      <c r="E313" t="s">
        <v>1593</v>
      </c>
      <c r="F313" t="s">
        <v>1597</v>
      </c>
    </row>
    <row r="314" spans="1:6" x14ac:dyDescent="0.35">
      <c r="A314" s="1">
        <v>320370</v>
      </c>
      <c r="B314" t="s">
        <v>1864</v>
      </c>
      <c r="C314" t="s">
        <v>1592</v>
      </c>
      <c r="D314" t="s">
        <v>1593</v>
      </c>
      <c r="E314" t="s">
        <v>1593</v>
      </c>
      <c r="F314" t="s">
        <v>1597</v>
      </c>
    </row>
    <row r="315" spans="1:6" x14ac:dyDescent="0.35">
      <c r="A315" s="1">
        <v>320400</v>
      </c>
      <c r="B315" t="s">
        <v>1865</v>
      </c>
      <c r="C315" t="s">
        <v>1592</v>
      </c>
      <c r="D315" t="s">
        <v>1602</v>
      </c>
      <c r="E315" t="s">
        <v>1593</v>
      </c>
      <c r="F315" t="s">
        <v>1597</v>
      </c>
    </row>
    <row r="316" spans="1:6" x14ac:dyDescent="0.35">
      <c r="A316" s="1">
        <v>320410</v>
      </c>
      <c r="B316" t="s">
        <v>1866</v>
      </c>
      <c r="C316" t="s">
        <v>1592</v>
      </c>
      <c r="D316" t="s">
        <v>1602</v>
      </c>
      <c r="E316" t="s">
        <v>1593</v>
      </c>
      <c r="F316" t="s">
        <v>1597</v>
      </c>
    </row>
    <row r="317" spans="1:6" x14ac:dyDescent="0.35">
      <c r="A317" s="1">
        <v>320420</v>
      </c>
      <c r="B317" t="s">
        <v>1867</v>
      </c>
      <c r="C317" t="s">
        <v>1592</v>
      </c>
      <c r="D317" t="s">
        <v>1602</v>
      </c>
      <c r="E317" t="s">
        <v>1593</v>
      </c>
      <c r="F317" t="s">
        <v>1597</v>
      </c>
    </row>
    <row r="318" spans="1:6" x14ac:dyDescent="0.35">
      <c r="A318" s="1">
        <v>320440</v>
      </c>
      <c r="B318" t="s">
        <v>1868</v>
      </c>
      <c r="C318" t="s">
        <v>1592</v>
      </c>
      <c r="D318" t="s">
        <v>1593</v>
      </c>
      <c r="E318" t="s">
        <v>1593</v>
      </c>
      <c r="F318" t="s">
        <v>1597</v>
      </c>
    </row>
    <row r="319" spans="1:6" x14ac:dyDescent="0.35">
      <c r="A319" s="1">
        <v>320450</v>
      </c>
      <c r="B319" t="s">
        <v>1869</v>
      </c>
      <c r="C319" t="s">
        <v>1592</v>
      </c>
      <c r="D319" t="s">
        <v>1602</v>
      </c>
      <c r="E319" t="s">
        <v>1593</v>
      </c>
      <c r="F319" t="s">
        <v>1597</v>
      </c>
    </row>
    <row r="320" spans="1:6" x14ac:dyDescent="0.35">
      <c r="A320" s="1">
        <v>320500</v>
      </c>
      <c r="B320" t="s">
        <v>1870</v>
      </c>
      <c r="C320" t="s">
        <v>1592</v>
      </c>
      <c r="D320" t="s">
        <v>1593</v>
      </c>
      <c r="E320" t="s">
        <v>1593</v>
      </c>
      <c r="F320" t="s">
        <v>1597</v>
      </c>
    </row>
    <row r="321" spans="1:6" x14ac:dyDescent="0.35">
      <c r="A321" s="1">
        <v>320510</v>
      </c>
      <c r="B321" t="s">
        <v>1871</v>
      </c>
      <c r="C321" t="s">
        <v>1592</v>
      </c>
      <c r="D321" t="s">
        <v>1593</v>
      </c>
      <c r="E321" t="s">
        <v>1593</v>
      </c>
      <c r="F321" t="s">
        <v>1597</v>
      </c>
    </row>
    <row r="322" spans="1:6" x14ac:dyDescent="0.35">
      <c r="A322" s="1">
        <v>320520</v>
      </c>
      <c r="B322" t="s">
        <v>1872</v>
      </c>
      <c r="C322" t="s">
        <v>1592</v>
      </c>
      <c r="D322" t="s">
        <v>1593</v>
      </c>
      <c r="E322" t="s">
        <v>1593</v>
      </c>
      <c r="F322" t="s">
        <v>1597</v>
      </c>
    </row>
    <row r="323" spans="1:6" x14ac:dyDescent="0.35">
      <c r="A323" s="1">
        <v>320530</v>
      </c>
      <c r="B323" t="s">
        <v>1873</v>
      </c>
      <c r="C323" t="s">
        <v>1592</v>
      </c>
      <c r="D323" t="s">
        <v>1602</v>
      </c>
      <c r="E323" t="s">
        <v>1593</v>
      </c>
      <c r="F323" t="s">
        <v>1597</v>
      </c>
    </row>
    <row r="324" spans="1:6" x14ac:dyDescent="0.35">
      <c r="A324" s="1">
        <v>320540</v>
      </c>
      <c r="B324" t="s">
        <v>1874</v>
      </c>
      <c r="C324" t="s">
        <v>1592</v>
      </c>
      <c r="D324" t="s">
        <v>1602</v>
      </c>
      <c r="E324" t="s">
        <v>1593</v>
      </c>
      <c r="F324" t="s">
        <v>1597</v>
      </c>
    </row>
    <row r="325" spans="1:6" x14ac:dyDescent="0.35">
      <c r="A325" s="1">
        <v>320545</v>
      </c>
      <c r="B325" t="s">
        <v>1875</v>
      </c>
      <c r="C325" t="s">
        <v>1592</v>
      </c>
      <c r="D325" t="s">
        <v>1602</v>
      </c>
      <c r="E325" t="s">
        <v>1593</v>
      </c>
      <c r="F325" t="s">
        <v>1597</v>
      </c>
    </row>
    <row r="326" spans="1:6" x14ac:dyDescent="0.35">
      <c r="A326" s="1">
        <v>320560</v>
      </c>
      <c r="B326" t="s">
        <v>1876</v>
      </c>
      <c r="C326" t="s">
        <v>1592</v>
      </c>
      <c r="D326" t="s">
        <v>1602</v>
      </c>
      <c r="E326" t="s">
        <v>1593</v>
      </c>
      <c r="F326" t="s">
        <v>1597</v>
      </c>
    </row>
    <row r="327" spans="1:6" x14ac:dyDescent="0.35">
      <c r="A327" s="1">
        <v>320570</v>
      </c>
      <c r="B327" t="s">
        <v>1877</v>
      </c>
      <c r="C327" t="s">
        <v>1592</v>
      </c>
      <c r="D327" t="s">
        <v>1602</v>
      </c>
      <c r="E327" t="s">
        <v>1593</v>
      </c>
      <c r="F327" t="s">
        <v>1597</v>
      </c>
    </row>
    <row r="328" spans="1:6" x14ac:dyDescent="0.35">
      <c r="A328" s="1">
        <v>320580</v>
      </c>
      <c r="B328" t="s">
        <v>1878</v>
      </c>
      <c r="C328" t="s">
        <v>1592</v>
      </c>
      <c r="D328" t="s">
        <v>1593</v>
      </c>
      <c r="E328" t="s">
        <v>1593</v>
      </c>
      <c r="F328" t="s">
        <v>1597</v>
      </c>
    </row>
    <row r="329" spans="1:6" x14ac:dyDescent="0.35">
      <c r="A329" s="1">
        <v>320600</v>
      </c>
      <c r="B329" t="s">
        <v>1879</v>
      </c>
      <c r="C329" t="s">
        <v>1592</v>
      </c>
      <c r="D329" t="s">
        <v>1593</v>
      </c>
      <c r="E329" t="s">
        <v>1593</v>
      </c>
      <c r="F329" t="s">
        <v>1597</v>
      </c>
    </row>
    <row r="330" spans="1:6" x14ac:dyDescent="0.35">
      <c r="A330" s="1">
        <v>320620</v>
      </c>
      <c r="B330" t="s">
        <v>1880</v>
      </c>
      <c r="C330" t="s">
        <v>1592</v>
      </c>
      <c r="D330" t="s">
        <v>1602</v>
      </c>
      <c r="E330" t="s">
        <v>1593</v>
      </c>
      <c r="F330" t="s">
        <v>1597</v>
      </c>
    </row>
    <row r="331" spans="1:6" x14ac:dyDescent="0.35">
      <c r="A331" s="1">
        <v>320630</v>
      </c>
      <c r="B331" t="s">
        <v>1881</v>
      </c>
      <c r="C331" t="s">
        <v>1592</v>
      </c>
      <c r="D331" t="s">
        <v>1602</v>
      </c>
      <c r="E331" t="s">
        <v>1593</v>
      </c>
      <c r="F331" t="s">
        <v>1597</v>
      </c>
    </row>
    <row r="332" spans="1:6" x14ac:dyDescent="0.35">
      <c r="A332" s="1">
        <v>320700</v>
      </c>
      <c r="B332" t="s">
        <v>1882</v>
      </c>
      <c r="C332" t="s">
        <v>1592</v>
      </c>
      <c r="D332" t="s">
        <v>1602</v>
      </c>
      <c r="E332" t="s">
        <v>1593</v>
      </c>
      <c r="F332" t="s">
        <v>1597</v>
      </c>
    </row>
    <row r="333" spans="1:6" x14ac:dyDescent="0.35">
      <c r="A333" s="1">
        <v>320710</v>
      </c>
      <c r="B333" t="s">
        <v>1883</v>
      </c>
      <c r="C333" t="s">
        <v>1592</v>
      </c>
      <c r="D333" t="s">
        <v>1593</v>
      </c>
      <c r="E333" t="s">
        <v>1593</v>
      </c>
      <c r="F333" t="s">
        <v>1597</v>
      </c>
    </row>
    <row r="334" spans="1:6" x14ac:dyDescent="0.35">
      <c r="A334" s="1">
        <v>320720</v>
      </c>
      <c r="B334" t="s">
        <v>1884</v>
      </c>
      <c r="C334" t="s">
        <v>1592</v>
      </c>
      <c r="D334" t="s">
        <v>1593</v>
      </c>
      <c r="E334" t="s">
        <v>1593</v>
      </c>
      <c r="F334" t="s">
        <v>1597</v>
      </c>
    </row>
    <row r="335" spans="1:6" x14ac:dyDescent="0.35">
      <c r="A335" s="1">
        <v>320730</v>
      </c>
      <c r="B335" t="s">
        <v>1885</v>
      </c>
      <c r="C335" t="s">
        <v>1592</v>
      </c>
      <c r="D335" t="s">
        <v>1593</v>
      </c>
      <c r="E335" t="s">
        <v>1593</v>
      </c>
      <c r="F335" t="s">
        <v>1597</v>
      </c>
    </row>
    <row r="336" spans="1:6" x14ac:dyDescent="0.35">
      <c r="A336" s="1">
        <v>320740</v>
      </c>
      <c r="B336" t="s">
        <v>1886</v>
      </c>
      <c r="C336" t="s">
        <v>1592</v>
      </c>
      <c r="D336" t="s">
        <v>1593</v>
      </c>
      <c r="E336" t="s">
        <v>1593</v>
      </c>
      <c r="F336" t="s">
        <v>1597</v>
      </c>
    </row>
    <row r="337" spans="1:6" x14ac:dyDescent="0.35">
      <c r="A337" s="1">
        <v>320999</v>
      </c>
      <c r="B337" t="s">
        <v>852</v>
      </c>
      <c r="C337" t="s">
        <v>1592</v>
      </c>
      <c r="D337" t="s">
        <v>1602</v>
      </c>
      <c r="E337" t="s">
        <v>1593</v>
      </c>
      <c r="F337" t="s">
        <v>1597</v>
      </c>
    </row>
    <row r="338" spans="1:6" x14ac:dyDescent="0.35">
      <c r="A338" s="1">
        <v>322000</v>
      </c>
      <c r="B338" t="s">
        <v>1073</v>
      </c>
      <c r="C338" t="s">
        <v>1592</v>
      </c>
      <c r="D338" t="s">
        <v>1602</v>
      </c>
      <c r="E338" t="s">
        <v>1593</v>
      </c>
      <c r="F338" t="s">
        <v>1597</v>
      </c>
    </row>
    <row r="339" spans="1:6" x14ac:dyDescent="0.35">
      <c r="A339" s="1">
        <v>322001</v>
      </c>
      <c r="B339" t="s">
        <v>1887</v>
      </c>
      <c r="D339" t="s">
        <v>1602</v>
      </c>
      <c r="E339" t="s">
        <v>1593</v>
      </c>
      <c r="F339" t="s">
        <v>1597</v>
      </c>
    </row>
    <row r="340" spans="1:6" x14ac:dyDescent="0.35">
      <c r="A340" s="1">
        <v>322010</v>
      </c>
      <c r="B340" t="s">
        <v>1888</v>
      </c>
      <c r="C340" t="s">
        <v>1592</v>
      </c>
      <c r="D340" t="s">
        <v>1593</v>
      </c>
      <c r="E340" t="s">
        <v>1593</v>
      </c>
      <c r="F340" t="s">
        <v>1597</v>
      </c>
    </row>
    <row r="341" spans="1:6" x14ac:dyDescent="0.35">
      <c r="A341" s="1">
        <v>322012</v>
      </c>
      <c r="B341" t="s">
        <v>1889</v>
      </c>
      <c r="D341" t="s">
        <v>1602</v>
      </c>
      <c r="E341" t="s">
        <v>1593</v>
      </c>
      <c r="F341" t="s">
        <v>1597</v>
      </c>
    </row>
    <row r="342" spans="1:6" x14ac:dyDescent="0.35">
      <c r="A342" s="1">
        <v>322020</v>
      </c>
      <c r="B342" t="s">
        <v>178</v>
      </c>
      <c r="C342" t="s">
        <v>1592</v>
      </c>
      <c r="D342" t="s">
        <v>1602</v>
      </c>
      <c r="E342" t="s">
        <v>1593</v>
      </c>
      <c r="F342" t="s">
        <v>1597</v>
      </c>
    </row>
    <row r="343" spans="1:6" x14ac:dyDescent="0.35">
      <c r="A343" s="1">
        <v>322030</v>
      </c>
      <c r="B343" t="s">
        <v>1890</v>
      </c>
      <c r="C343" t="s">
        <v>1592</v>
      </c>
      <c r="D343" t="s">
        <v>1602</v>
      </c>
      <c r="E343" t="s">
        <v>1593</v>
      </c>
      <c r="F343" t="s">
        <v>1597</v>
      </c>
    </row>
    <row r="344" spans="1:6" x14ac:dyDescent="0.35">
      <c r="A344" s="1">
        <v>322040</v>
      </c>
      <c r="B344" t="s">
        <v>1066</v>
      </c>
      <c r="C344" t="s">
        <v>1592</v>
      </c>
      <c r="D344" t="s">
        <v>1602</v>
      </c>
      <c r="E344" t="s">
        <v>1593</v>
      </c>
      <c r="F344" t="s">
        <v>1597</v>
      </c>
    </row>
    <row r="345" spans="1:6" x14ac:dyDescent="0.35">
      <c r="A345" s="1">
        <v>322050</v>
      </c>
      <c r="B345" t="s">
        <v>1260</v>
      </c>
      <c r="C345" t="s">
        <v>1592</v>
      </c>
      <c r="D345" t="s">
        <v>1602</v>
      </c>
      <c r="E345" t="s">
        <v>1593</v>
      </c>
      <c r="F345" t="s">
        <v>1597</v>
      </c>
    </row>
    <row r="346" spans="1:6" x14ac:dyDescent="0.35">
      <c r="A346" s="1">
        <v>322060</v>
      </c>
      <c r="B346" t="s">
        <v>1891</v>
      </c>
      <c r="C346" t="s">
        <v>1592</v>
      </c>
      <c r="D346" t="s">
        <v>1602</v>
      </c>
      <c r="E346" t="s">
        <v>1593</v>
      </c>
      <c r="F346" t="s">
        <v>1597</v>
      </c>
    </row>
    <row r="347" spans="1:6" x14ac:dyDescent="0.35">
      <c r="A347" s="1">
        <v>322090</v>
      </c>
      <c r="B347" t="s">
        <v>41</v>
      </c>
      <c r="C347" t="s">
        <v>1592</v>
      </c>
      <c r="D347" t="s">
        <v>1602</v>
      </c>
      <c r="E347" t="s">
        <v>1593</v>
      </c>
      <c r="F347" t="s">
        <v>1597</v>
      </c>
    </row>
    <row r="348" spans="1:6" x14ac:dyDescent="0.35">
      <c r="A348" s="1">
        <v>322100</v>
      </c>
      <c r="B348" t="s">
        <v>1043</v>
      </c>
      <c r="C348" t="s">
        <v>1592</v>
      </c>
      <c r="D348" t="s">
        <v>1602</v>
      </c>
      <c r="E348" t="s">
        <v>1593</v>
      </c>
      <c r="F348" t="s">
        <v>1597</v>
      </c>
    </row>
    <row r="349" spans="1:6" x14ac:dyDescent="0.35">
      <c r="A349" s="1">
        <v>322110</v>
      </c>
      <c r="B349" t="s">
        <v>929</v>
      </c>
      <c r="C349" t="s">
        <v>1592</v>
      </c>
      <c r="D349" t="s">
        <v>1602</v>
      </c>
      <c r="E349" t="s">
        <v>1593</v>
      </c>
      <c r="F349" t="s">
        <v>1597</v>
      </c>
    </row>
    <row r="350" spans="1:6" x14ac:dyDescent="0.35">
      <c r="A350" s="1">
        <v>322120</v>
      </c>
      <c r="B350" t="s">
        <v>916</v>
      </c>
      <c r="C350" t="s">
        <v>1592</v>
      </c>
      <c r="D350" t="s">
        <v>1602</v>
      </c>
      <c r="E350" t="s">
        <v>1593</v>
      </c>
      <c r="F350" t="s">
        <v>1597</v>
      </c>
    </row>
    <row r="351" spans="1:6" x14ac:dyDescent="0.35">
      <c r="A351" s="1">
        <v>322130</v>
      </c>
      <c r="B351" t="s">
        <v>947</v>
      </c>
      <c r="C351" t="s">
        <v>1592</v>
      </c>
      <c r="D351" t="s">
        <v>1602</v>
      </c>
      <c r="E351" t="s">
        <v>1593</v>
      </c>
      <c r="F351" t="s">
        <v>1597</v>
      </c>
    </row>
    <row r="352" spans="1:6" x14ac:dyDescent="0.35">
      <c r="A352" s="1">
        <v>322140</v>
      </c>
      <c r="B352" t="s">
        <v>1892</v>
      </c>
      <c r="C352" t="s">
        <v>1592</v>
      </c>
      <c r="D352" t="s">
        <v>1602</v>
      </c>
      <c r="E352" t="s">
        <v>1593</v>
      </c>
      <c r="F352" t="s">
        <v>1597</v>
      </c>
    </row>
    <row r="353" spans="1:6" x14ac:dyDescent="0.35">
      <c r="A353" s="1">
        <v>322190</v>
      </c>
      <c r="B353" t="s">
        <v>561</v>
      </c>
      <c r="C353" t="s">
        <v>1592</v>
      </c>
      <c r="D353" t="s">
        <v>1602</v>
      </c>
      <c r="E353" t="s">
        <v>1593</v>
      </c>
      <c r="F353" t="s">
        <v>1597</v>
      </c>
    </row>
    <row r="354" spans="1:6" x14ac:dyDescent="0.35">
      <c r="A354" s="1">
        <v>322200</v>
      </c>
      <c r="B354" t="s">
        <v>1433</v>
      </c>
      <c r="C354" t="s">
        <v>1592</v>
      </c>
      <c r="D354" t="s">
        <v>1602</v>
      </c>
      <c r="E354" t="s">
        <v>1593</v>
      </c>
      <c r="F354" t="s">
        <v>1597</v>
      </c>
    </row>
    <row r="355" spans="1:6" x14ac:dyDescent="0.35">
      <c r="A355" s="1">
        <v>322210</v>
      </c>
      <c r="B355" t="s">
        <v>1347</v>
      </c>
      <c r="C355" t="s">
        <v>1592</v>
      </c>
      <c r="D355" t="s">
        <v>1602</v>
      </c>
      <c r="E355" t="s">
        <v>1593</v>
      </c>
      <c r="F355" t="s">
        <v>1597</v>
      </c>
    </row>
    <row r="356" spans="1:6" x14ac:dyDescent="0.35">
      <c r="A356" s="1">
        <v>322211</v>
      </c>
      <c r="B356" t="s">
        <v>1893</v>
      </c>
      <c r="D356" t="s">
        <v>1602</v>
      </c>
      <c r="E356" t="s">
        <v>1593</v>
      </c>
      <c r="F356" t="s">
        <v>1597</v>
      </c>
    </row>
    <row r="357" spans="1:6" x14ac:dyDescent="0.35">
      <c r="A357" s="1">
        <v>322220</v>
      </c>
      <c r="B357" t="s">
        <v>1070</v>
      </c>
      <c r="C357" t="s">
        <v>1592</v>
      </c>
      <c r="D357" t="s">
        <v>1602</v>
      </c>
      <c r="E357" t="s">
        <v>1593</v>
      </c>
      <c r="F357" t="s">
        <v>1597</v>
      </c>
    </row>
    <row r="358" spans="1:6" x14ac:dyDescent="0.35">
      <c r="A358" s="1">
        <v>322230</v>
      </c>
      <c r="B358" t="s">
        <v>1894</v>
      </c>
      <c r="C358" t="s">
        <v>1592</v>
      </c>
      <c r="D358" t="s">
        <v>1602</v>
      </c>
      <c r="E358" t="s">
        <v>1593</v>
      </c>
      <c r="F358" t="s">
        <v>1597</v>
      </c>
    </row>
    <row r="359" spans="1:6" x14ac:dyDescent="0.35">
      <c r="A359" s="1">
        <v>322290</v>
      </c>
      <c r="B359" t="s">
        <v>1259</v>
      </c>
      <c r="C359" t="s">
        <v>1592</v>
      </c>
      <c r="D359" t="s">
        <v>1602</v>
      </c>
      <c r="E359" t="s">
        <v>1593</v>
      </c>
      <c r="F359" t="s">
        <v>1597</v>
      </c>
    </row>
    <row r="360" spans="1:6" x14ac:dyDescent="0.35">
      <c r="A360" s="1">
        <v>322390</v>
      </c>
      <c r="B360" t="s">
        <v>1895</v>
      </c>
      <c r="C360" t="s">
        <v>1592</v>
      </c>
      <c r="D360" t="s">
        <v>1602</v>
      </c>
      <c r="E360" t="s">
        <v>1593</v>
      </c>
      <c r="F360" t="s">
        <v>1597</v>
      </c>
    </row>
    <row r="361" spans="1:6" x14ac:dyDescent="0.35">
      <c r="A361" s="1">
        <v>322400</v>
      </c>
      <c r="B361" t="s">
        <v>1896</v>
      </c>
      <c r="C361" t="s">
        <v>1592</v>
      </c>
      <c r="D361" t="s">
        <v>1593</v>
      </c>
      <c r="E361" t="s">
        <v>1593</v>
      </c>
      <c r="F361" t="s">
        <v>1597</v>
      </c>
    </row>
    <row r="362" spans="1:6" x14ac:dyDescent="0.35">
      <c r="A362" s="1">
        <v>322430</v>
      </c>
      <c r="B362" t="s">
        <v>172</v>
      </c>
      <c r="C362" t="s">
        <v>1592</v>
      </c>
      <c r="D362" t="s">
        <v>1602</v>
      </c>
      <c r="E362" t="s">
        <v>1593</v>
      </c>
      <c r="F362" t="s">
        <v>1597</v>
      </c>
    </row>
    <row r="363" spans="1:6" x14ac:dyDescent="0.35">
      <c r="A363" s="1">
        <v>322431</v>
      </c>
      <c r="B363" t="s">
        <v>809</v>
      </c>
      <c r="D363" t="s">
        <v>1602</v>
      </c>
      <c r="E363" t="s">
        <v>1593</v>
      </c>
      <c r="F363" t="s">
        <v>1597</v>
      </c>
    </row>
    <row r="364" spans="1:6" x14ac:dyDescent="0.35">
      <c r="A364" s="1">
        <v>322432</v>
      </c>
      <c r="B364" t="s">
        <v>808</v>
      </c>
      <c r="D364" t="s">
        <v>1602</v>
      </c>
      <c r="E364" t="s">
        <v>1593</v>
      </c>
      <c r="F364" t="s">
        <v>1597</v>
      </c>
    </row>
    <row r="365" spans="1:6" x14ac:dyDescent="0.35">
      <c r="A365" s="1">
        <v>322440</v>
      </c>
      <c r="B365" t="s">
        <v>1897</v>
      </c>
      <c r="C365" t="s">
        <v>1592</v>
      </c>
      <c r="D365" t="s">
        <v>1602</v>
      </c>
      <c r="E365" t="s">
        <v>1593</v>
      </c>
      <c r="F365" t="s">
        <v>1597</v>
      </c>
    </row>
    <row r="366" spans="1:6" x14ac:dyDescent="0.35">
      <c r="A366" s="1">
        <v>322450</v>
      </c>
      <c r="B366" t="s">
        <v>1898</v>
      </c>
      <c r="C366" t="s">
        <v>1592</v>
      </c>
      <c r="D366" t="s">
        <v>1602</v>
      </c>
      <c r="E366" t="s">
        <v>1593</v>
      </c>
      <c r="F366" t="s">
        <v>1597</v>
      </c>
    </row>
    <row r="367" spans="1:6" x14ac:dyDescent="0.35">
      <c r="A367" s="1">
        <v>322460</v>
      </c>
      <c r="B367" t="s">
        <v>940</v>
      </c>
      <c r="C367" t="s">
        <v>1592</v>
      </c>
      <c r="D367" t="s">
        <v>1602</v>
      </c>
      <c r="E367" t="s">
        <v>1593</v>
      </c>
      <c r="F367" t="s">
        <v>1597</v>
      </c>
    </row>
    <row r="368" spans="1:6" x14ac:dyDescent="0.35">
      <c r="A368" s="1">
        <v>322470</v>
      </c>
      <c r="B368" t="s">
        <v>939</v>
      </c>
      <c r="C368" t="s">
        <v>1592</v>
      </c>
      <c r="D368" t="s">
        <v>1602</v>
      </c>
      <c r="E368" t="s">
        <v>1593</v>
      </c>
      <c r="F368" t="s">
        <v>1597</v>
      </c>
    </row>
    <row r="369" spans="1:6" x14ac:dyDescent="0.35">
      <c r="A369" s="1">
        <v>322480</v>
      </c>
      <c r="B369" t="s">
        <v>1899</v>
      </c>
      <c r="C369" t="s">
        <v>1592</v>
      </c>
      <c r="D369" t="s">
        <v>1602</v>
      </c>
      <c r="E369" t="s">
        <v>1593</v>
      </c>
      <c r="F369" t="s">
        <v>1597</v>
      </c>
    </row>
    <row r="370" spans="1:6" x14ac:dyDescent="0.35">
      <c r="A370" s="1">
        <v>322490</v>
      </c>
      <c r="B370" t="s">
        <v>1354</v>
      </c>
      <c r="C370" t="s">
        <v>1592</v>
      </c>
      <c r="D370" t="s">
        <v>1602</v>
      </c>
      <c r="E370" t="s">
        <v>1593</v>
      </c>
      <c r="F370" t="s">
        <v>1597</v>
      </c>
    </row>
    <row r="371" spans="1:6" x14ac:dyDescent="0.35">
      <c r="A371" s="1">
        <v>322500</v>
      </c>
      <c r="B371" t="s">
        <v>1900</v>
      </c>
      <c r="C371" t="s">
        <v>1592</v>
      </c>
      <c r="D371" t="s">
        <v>1602</v>
      </c>
      <c r="E371" t="s">
        <v>1593</v>
      </c>
      <c r="F371" t="s">
        <v>1597</v>
      </c>
    </row>
    <row r="372" spans="1:6" x14ac:dyDescent="0.35">
      <c r="A372" s="1">
        <v>322510</v>
      </c>
      <c r="B372" t="s">
        <v>1901</v>
      </c>
      <c r="C372" t="s">
        <v>1592</v>
      </c>
      <c r="D372" t="s">
        <v>1602</v>
      </c>
      <c r="E372" t="s">
        <v>1593</v>
      </c>
      <c r="F372" t="s">
        <v>1597</v>
      </c>
    </row>
    <row r="373" spans="1:6" x14ac:dyDescent="0.35">
      <c r="A373" s="1">
        <v>322520</v>
      </c>
      <c r="B373" t="s">
        <v>1902</v>
      </c>
      <c r="C373" t="s">
        <v>1592</v>
      </c>
      <c r="D373" t="s">
        <v>1602</v>
      </c>
      <c r="E373" t="s">
        <v>1593</v>
      </c>
      <c r="F373" t="s">
        <v>1597</v>
      </c>
    </row>
    <row r="374" spans="1:6" x14ac:dyDescent="0.35">
      <c r="A374" s="1">
        <v>322530</v>
      </c>
      <c r="B374" t="s">
        <v>1903</v>
      </c>
      <c r="C374" t="s">
        <v>1592</v>
      </c>
      <c r="D374" t="s">
        <v>1602</v>
      </c>
      <c r="E374" t="s">
        <v>1593</v>
      </c>
      <c r="F374" t="s">
        <v>1597</v>
      </c>
    </row>
    <row r="375" spans="1:6" x14ac:dyDescent="0.35">
      <c r="A375" s="1">
        <v>322540</v>
      </c>
      <c r="B375" t="s">
        <v>1904</v>
      </c>
      <c r="C375" t="s">
        <v>1592</v>
      </c>
      <c r="D375" t="s">
        <v>1602</v>
      </c>
      <c r="E375" t="s">
        <v>1593</v>
      </c>
      <c r="F375" t="s">
        <v>1597</v>
      </c>
    </row>
    <row r="376" spans="1:6" x14ac:dyDescent="0.35">
      <c r="A376" s="1">
        <v>322590</v>
      </c>
      <c r="B376" t="s">
        <v>1491</v>
      </c>
      <c r="C376" t="s">
        <v>1592</v>
      </c>
      <c r="D376" t="s">
        <v>1602</v>
      </c>
      <c r="E376" t="s">
        <v>1593</v>
      </c>
      <c r="F376" t="s">
        <v>1597</v>
      </c>
    </row>
    <row r="377" spans="1:6" x14ac:dyDescent="0.35">
      <c r="A377" s="1">
        <v>322600</v>
      </c>
      <c r="B377" t="s">
        <v>1698</v>
      </c>
      <c r="C377" t="s">
        <v>1592</v>
      </c>
      <c r="D377" t="s">
        <v>1602</v>
      </c>
      <c r="E377" t="s">
        <v>1593</v>
      </c>
      <c r="F377" t="s">
        <v>1597</v>
      </c>
    </row>
    <row r="378" spans="1:6" x14ac:dyDescent="0.35">
      <c r="A378" s="1">
        <v>322700</v>
      </c>
      <c r="B378" t="s">
        <v>1905</v>
      </c>
      <c r="C378" t="s">
        <v>1592</v>
      </c>
      <c r="D378" t="s">
        <v>1593</v>
      </c>
      <c r="E378" t="s">
        <v>1593</v>
      </c>
      <c r="F378" t="s">
        <v>1597</v>
      </c>
    </row>
    <row r="379" spans="1:6" x14ac:dyDescent="0.35">
      <c r="A379" s="1">
        <v>322710</v>
      </c>
      <c r="B379" t="s">
        <v>1906</v>
      </c>
      <c r="C379" t="s">
        <v>1592</v>
      </c>
      <c r="D379" t="s">
        <v>1593</v>
      </c>
      <c r="E379" t="s">
        <v>1593</v>
      </c>
      <c r="F379" t="s">
        <v>1597</v>
      </c>
    </row>
    <row r="380" spans="1:6" x14ac:dyDescent="0.35">
      <c r="A380" s="1">
        <v>322730</v>
      </c>
      <c r="B380" t="s">
        <v>1907</v>
      </c>
      <c r="C380" t="s">
        <v>1592</v>
      </c>
      <c r="D380" t="s">
        <v>1593</v>
      </c>
      <c r="E380" t="s">
        <v>1593</v>
      </c>
      <c r="F380" t="s">
        <v>1597</v>
      </c>
    </row>
    <row r="381" spans="1:6" x14ac:dyDescent="0.35">
      <c r="A381" s="1">
        <v>322790</v>
      </c>
      <c r="B381" t="s">
        <v>1908</v>
      </c>
      <c r="C381" t="s">
        <v>1592</v>
      </c>
      <c r="D381" t="s">
        <v>1593</v>
      </c>
      <c r="E381" t="s">
        <v>1593</v>
      </c>
      <c r="F381" t="s">
        <v>1597</v>
      </c>
    </row>
    <row r="382" spans="1:6" x14ac:dyDescent="0.35">
      <c r="A382" s="1">
        <v>322800</v>
      </c>
      <c r="B382" t="s">
        <v>1909</v>
      </c>
      <c r="C382" t="s">
        <v>1592</v>
      </c>
      <c r="D382" t="s">
        <v>1602</v>
      </c>
      <c r="E382" t="s">
        <v>1593</v>
      </c>
      <c r="F382" t="s">
        <v>1597</v>
      </c>
    </row>
    <row r="383" spans="1:6" x14ac:dyDescent="0.35">
      <c r="A383" s="1">
        <v>322900</v>
      </c>
      <c r="B383" t="s">
        <v>1910</v>
      </c>
      <c r="C383" t="s">
        <v>1592</v>
      </c>
      <c r="D383" t="s">
        <v>1602</v>
      </c>
      <c r="E383" t="s">
        <v>1593</v>
      </c>
      <c r="F383" t="s">
        <v>1597</v>
      </c>
    </row>
    <row r="384" spans="1:6" x14ac:dyDescent="0.35">
      <c r="A384" s="1">
        <v>323000</v>
      </c>
      <c r="B384" t="s">
        <v>1911</v>
      </c>
      <c r="C384" t="s">
        <v>1592</v>
      </c>
      <c r="D384" t="s">
        <v>1602</v>
      </c>
      <c r="E384" t="s">
        <v>1593</v>
      </c>
      <c r="F384" t="s">
        <v>1597</v>
      </c>
    </row>
    <row r="385" spans="1:6" x14ac:dyDescent="0.35">
      <c r="A385" s="1">
        <v>323010</v>
      </c>
      <c r="B385" t="s">
        <v>1912</v>
      </c>
      <c r="C385" t="s">
        <v>1592</v>
      </c>
      <c r="D385" t="s">
        <v>1602</v>
      </c>
      <c r="E385" t="s">
        <v>1593</v>
      </c>
      <c r="F385" t="s">
        <v>1597</v>
      </c>
    </row>
    <row r="386" spans="1:6" x14ac:dyDescent="0.35">
      <c r="A386" s="1">
        <v>323100</v>
      </c>
      <c r="B386" t="s">
        <v>1913</v>
      </c>
      <c r="C386" t="s">
        <v>1592</v>
      </c>
      <c r="D386" t="s">
        <v>1593</v>
      </c>
      <c r="E386" t="s">
        <v>1593</v>
      </c>
      <c r="F386" t="s">
        <v>1597</v>
      </c>
    </row>
    <row r="387" spans="1:6" x14ac:dyDescent="0.35">
      <c r="A387" s="1">
        <v>323200</v>
      </c>
      <c r="B387" t="s">
        <v>1902</v>
      </c>
      <c r="C387" t="s">
        <v>1592</v>
      </c>
      <c r="D387" t="s">
        <v>1602</v>
      </c>
      <c r="E387" t="s">
        <v>1593</v>
      </c>
      <c r="F387" t="s">
        <v>1597</v>
      </c>
    </row>
    <row r="388" spans="1:6" x14ac:dyDescent="0.35">
      <c r="A388" s="1">
        <v>323210</v>
      </c>
      <c r="B388" t="s">
        <v>1914</v>
      </c>
      <c r="C388" t="s">
        <v>1592</v>
      </c>
      <c r="D388" t="s">
        <v>1602</v>
      </c>
      <c r="E388" t="s">
        <v>1593</v>
      </c>
      <c r="F388" t="s">
        <v>1597</v>
      </c>
    </row>
    <row r="389" spans="1:6" x14ac:dyDescent="0.35">
      <c r="A389" s="1">
        <v>323220</v>
      </c>
      <c r="B389" t="s">
        <v>1915</v>
      </c>
      <c r="C389" t="s">
        <v>1592</v>
      </c>
      <c r="D389" t="s">
        <v>1602</v>
      </c>
      <c r="E389" t="s">
        <v>1593</v>
      </c>
      <c r="F389" t="s">
        <v>1597</v>
      </c>
    </row>
    <row r="390" spans="1:6" x14ac:dyDescent="0.35">
      <c r="A390" s="1">
        <v>323230</v>
      </c>
      <c r="B390" t="s">
        <v>1916</v>
      </c>
      <c r="C390" t="s">
        <v>1592</v>
      </c>
      <c r="D390" t="s">
        <v>1602</v>
      </c>
      <c r="E390" t="s">
        <v>1593</v>
      </c>
      <c r="F390" t="s">
        <v>1597</v>
      </c>
    </row>
    <row r="391" spans="1:6" x14ac:dyDescent="0.35">
      <c r="A391" s="1">
        <v>323240</v>
      </c>
      <c r="B391" t="s">
        <v>1917</v>
      </c>
      <c r="C391" t="s">
        <v>1592</v>
      </c>
      <c r="D391" t="s">
        <v>1602</v>
      </c>
      <c r="E391" t="s">
        <v>1593</v>
      </c>
      <c r="F391" t="s">
        <v>1597</v>
      </c>
    </row>
    <row r="392" spans="1:6" x14ac:dyDescent="0.35">
      <c r="A392" s="1">
        <v>323250</v>
      </c>
      <c r="B392" t="s">
        <v>1918</v>
      </c>
      <c r="C392" t="s">
        <v>1592</v>
      </c>
      <c r="D392" t="s">
        <v>1602</v>
      </c>
      <c r="E392" t="s">
        <v>1593</v>
      </c>
      <c r="F392" t="s">
        <v>1597</v>
      </c>
    </row>
    <row r="393" spans="1:6" x14ac:dyDescent="0.35">
      <c r="A393" s="1">
        <v>323290</v>
      </c>
      <c r="B393" t="s">
        <v>895</v>
      </c>
      <c r="C393" t="s">
        <v>1592</v>
      </c>
      <c r="D393" t="s">
        <v>1602</v>
      </c>
      <c r="E393" t="s">
        <v>1593</v>
      </c>
      <c r="F393" t="s">
        <v>1597</v>
      </c>
    </row>
    <row r="394" spans="1:6" x14ac:dyDescent="0.35">
      <c r="A394" s="1">
        <v>323300</v>
      </c>
      <c r="B394" t="s">
        <v>1919</v>
      </c>
      <c r="C394" t="s">
        <v>1592</v>
      </c>
      <c r="D394" t="s">
        <v>1602</v>
      </c>
      <c r="E394" t="s">
        <v>1593</v>
      </c>
      <c r="F394" t="s">
        <v>1597</v>
      </c>
    </row>
    <row r="395" spans="1:6" x14ac:dyDescent="0.35">
      <c r="A395" s="1">
        <v>323310</v>
      </c>
      <c r="B395" t="s">
        <v>1920</v>
      </c>
      <c r="C395" t="s">
        <v>1592</v>
      </c>
      <c r="D395" t="s">
        <v>1602</v>
      </c>
      <c r="E395" t="s">
        <v>1593</v>
      </c>
      <c r="F395" t="s">
        <v>1597</v>
      </c>
    </row>
    <row r="396" spans="1:6" x14ac:dyDescent="0.35">
      <c r="A396" s="1">
        <v>323320</v>
      </c>
      <c r="B396" t="s">
        <v>449</v>
      </c>
      <c r="C396" t="s">
        <v>1592</v>
      </c>
      <c r="D396" t="s">
        <v>1602</v>
      </c>
      <c r="E396" t="s">
        <v>1593</v>
      </c>
      <c r="F396" t="s">
        <v>1597</v>
      </c>
    </row>
    <row r="397" spans="1:6" x14ac:dyDescent="0.35">
      <c r="A397" s="1">
        <v>323330</v>
      </c>
      <c r="B397" t="s">
        <v>1921</v>
      </c>
      <c r="C397" t="s">
        <v>1592</v>
      </c>
      <c r="D397" t="s">
        <v>1602</v>
      </c>
      <c r="E397" t="s">
        <v>1593</v>
      </c>
      <c r="F397" t="s">
        <v>1597</v>
      </c>
    </row>
    <row r="398" spans="1:6" x14ac:dyDescent="0.35">
      <c r="A398" s="1">
        <v>323340</v>
      </c>
      <c r="B398" t="s">
        <v>1902</v>
      </c>
      <c r="C398" t="s">
        <v>1592</v>
      </c>
      <c r="D398" t="s">
        <v>1602</v>
      </c>
      <c r="E398" t="s">
        <v>1593</v>
      </c>
      <c r="F398" t="s">
        <v>1597</v>
      </c>
    </row>
    <row r="399" spans="1:6" x14ac:dyDescent="0.35">
      <c r="A399" s="1">
        <v>323350</v>
      </c>
      <c r="B399" t="s">
        <v>1903</v>
      </c>
      <c r="C399" t="s">
        <v>1592</v>
      </c>
      <c r="D399" t="s">
        <v>1602</v>
      </c>
      <c r="E399" t="s">
        <v>1593</v>
      </c>
      <c r="F399" t="s">
        <v>1597</v>
      </c>
    </row>
    <row r="400" spans="1:6" x14ac:dyDescent="0.35">
      <c r="A400" s="1">
        <v>323360</v>
      </c>
      <c r="B400" t="s">
        <v>1904</v>
      </c>
      <c r="C400" t="s">
        <v>1592</v>
      </c>
      <c r="D400" t="s">
        <v>1602</v>
      </c>
      <c r="E400" t="s">
        <v>1593</v>
      </c>
      <c r="F400" t="s">
        <v>1597</v>
      </c>
    </row>
    <row r="401" spans="1:6" x14ac:dyDescent="0.35">
      <c r="A401" s="1">
        <v>323390</v>
      </c>
      <c r="B401" t="s">
        <v>1556</v>
      </c>
      <c r="C401" t="s">
        <v>1592</v>
      </c>
      <c r="D401" t="s">
        <v>1602</v>
      </c>
      <c r="E401" t="s">
        <v>1593</v>
      </c>
      <c r="F401" t="s">
        <v>1597</v>
      </c>
    </row>
    <row r="402" spans="1:6" x14ac:dyDescent="0.35">
      <c r="A402" s="1">
        <v>323700</v>
      </c>
      <c r="B402" t="s">
        <v>198</v>
      </c>
      <c r="C402" t="s">
        <v>1592</v>
      </c>
      <c r="D402" t="s">
        <v>1602</v>
      </c>
      <c r="E402" t="s">
        <v>1593</v>
      </c>
      <c r="F402" t="s">
        <v>1597</v>
      </c>
    </row>
    <row r="403" spans="1:6" x14ac:dyDescent="0.35">
      <c r="A403" s="1">
        <v>323701</v>
      </c>
      <c r="B403" t="s">
        <v>1922</v>
      </c>
      <c r="D403" t="s">
        <v>1602</v>
      </c>
      <c r="E403" t="s">
        <v>1593</v>
      </c>
      <c r="F403" t="s">
        <v>1597</v>
      </c>
    </row>
    <row r="404" spans="1:6" x14ac:dyDescent="0.35">
      <c r="A404" s="1">
        <v>323702</v>
      </c>
      <c r="B404" t="s">
        <v>1923</v>
      </c>
      <c r="D404" t="s">
        <v>1602</v>
      </c>
      <c r="E404" t="s">
        <v>1593</v>
      </c>
      <c r="F404" t="s">
        <v>1597</v>
      </c>
    </row>
    <row r="405" spans="1:6" x14ac:dyDescent="0.35">
      <c r="A405" s="1">
        <v>323710</v>
      </c>
      <c r="B405" t="s">
        <v>1493</v>
      </c>
      <c r="C405" t="s">
        <v>1592</v>
      </c>
      <c r="D405" t="s">
        <v>1602</v>
      </c>
      <c r="E405" t="s">
        <v>1593</v>
      </c>
      <c r="F405" t="s">
        <v>1597</v>
      </c>
    </row>
    <row r="406" spans="1:6" x14ac:dyDescent="0.35">
      <c r="A406" s="1">
        <v>323720</v>
      </c>
      <c r="B406" t="s">
        <v>1924</v>
      </c>
      <c r="C406" t="s">
        <v>1592</v>
      </c>
      <c r="D406" t="s">
        <v>1602</v>
      </c>
      <c r="E406" t="s">
        <v>1593</v>
      </c>
      <c r="F406" t="s">
        <v>1597</v>
      </c>
    </row>
    <row r="407" spans="1:6" x14ac:dyDescent="0.35">
      <c r="A407" s="1">
        <v>323750</v>
      </c>
      <c r="B407" t="s">
        <v>1925</v>
      </c>
      <c r="C407" t="s">
        <v>1592</v>
      </c>
      <c r="D407" t="s">
        <v>1602</v>
      </c>
      <c r="E407" t="s">
        <v>1593</v>
      </c>
      <c r="F407" t="s">
        <v>1597</v>
      </c>
    </row>
    <row r="408" spans="1:6" x14ac:dyDescent="0.35">
      <c r="A408" s="1">
        <v>323800</v>
      </c>
      <c r="B408" t="s">
        <v>1926</v>
      </c>
      <c r="C408" t="s">
        <v>1592</v>
      </c>
      <c r="D408" t="s">
        <v>1602</v>
      </c>
      <c r="E408" t="s">
        <v>1593</v>
      </c>
      <c r="F408" t="s">
        <v>1597</v>
      </c>
    </row>
    <row r="409" spans="1:6" x14ac:dyDescent="0.35">
      <c r="A409" s="1">
        <v>323830</v>
      </c>
      <c r="B409" t="s">
        <v>1927</v>
      </c>
      <c r="C409" t="s">
        <v>1592</v>
      </c>
      <c r="D409" t="s">
        <v>1602</v>
      </c>
      <c r="E409" t="s">
        <v>1593</v>
      </c>
      <c r="F409" t="s">
        <v>1597</v>
      </c>
    </row>
    <row r="410" spans="1:6" x14ac:dyDescent="0.35">
      <c r="A410" s="1">
        <v>323840</v>
      </c>
      <c r="B410" t="s">
        <v>1928</v>
      </c>
      <c r="C410" t="s">
        <v>1592</v>
      </c>
      <c r="D410" t="s">
        <v>1602</v>
      </c>
      <c r="E410" t="s">
        <v>1593</v>
      </c>
      <c r="F410" t="s">
        <v>1597</v>
      </c>
    </row>
    <row r="411" spans="1:6" x14ac:dyDescent="0.35">
      <c r="A411" s="1">
        <v>323870</v>
      </c>
      <c r="B411" t="s">
        <v>1929</v>
      </c>
      <c r="C411" t="s">
        <v>1592</v>
      </c>
      <c r="D411" t="s">
        <v>1602</v>
      </c>
      <c r="E411" t="s">
        <v>1593</v>
      </c>
      <c r="F411" t="s">
        <v>1597</v>
      </c>
    </row>
    <row r="412" spans="1:6" x14ac:dyDescent="0.35">
      <c r="A412" s="1">
        <v>323880</v>
      </c>
      <c r="B412" t="s">
        <v>1930</v>
      </c>
      <c r="C412" t="s">
        <v>1592</v>
      </c>
      <c r="D412" t="s">
        <v>1602</v>
      </c>
      <c r="E412" t="s">
        <v>1593</v>
      </c>
      <c r="F412" t="s">
        <v>1597</v>
      </c>
    </row>
    <row r="413" spans="1:6" x14ac:dyDescent="0.35">
      <c r="A413" s="1">
        <v>323890</v>
      </c>
      <c r="B413" t="s">
        <v>1705</v>
      </c>
      <c r="C413" t="s">
        <v>1592</v>
      </c>
      <c r="D413" t="s">
        <v>1602</v>
      </c>
      <c r="E413" t="s">
        <v>1593</v>
      </c>
      <c r="F413" t="s">
        <v>1597</v>
      </c>
    </row>
    <row r="414" spans="1:6" x14ac:dyDescent="0.35">
      <c r="A414" s="1">
        <v>332190</v>
      </c>
      <c r="B414" t="s">
        <v>1931</v>
      </c>
      <c r="C414" t="s">
        <v>1592</v>
      </c>
      <c r="D414" t="s">
        <v>1602</v>
      </c>
      <c r="E414" t="s">
        <v>1593</v>
      </c>
      <c r="F414" t="s">
        <v>1597</v>
      </c>
    </row>
    <row r="415" spans="1:6" x14ac:dyDescent="0.35">
      <c r="A415" s="1">
        <v>350000</v>
      </c>
      <c r="B415" t="s">
        <v>136</v>
      </c>
      <c r="C415" t="s">
        <v>1592</v>
      </c>
      <c r="D415" t="s">
        <v>1602</v>
      </c>
      <c r="E415" t="s">
        <v>1593</v>
      </c>
      <c r="F415" t="s">
        <v>1597</v>
      </c>
    </row>
    <row r="416" spans="1:6" x14ac:dyDescent="0.35">
      <c r="A416" s="1">
        <v>350001</v>
      </c>
      <c r="B416" t="s">
        <v>1932</v>
      </c>
      <c r="C416" t="s">
        <v>1592</v>
      </c>
      <c r="D416" t="s">
        <v>1602</v>
      </c>
      <c r="E416" t="s">
        <v>1593</v>
      </c>
      <c r="F416" t="s">
        <v>1597</v>
      </c>
    </row>
    <row r="417" spans="1:6" x14ac:dyDescent="0.35">
      <c r="A417" s="1">
        <v>350002</v>
      </c>
      <c r="B417" t="s">
        <v>229</v>
      </c>
      <c r="C417" t="s">
        <v>1592</v>
      </c>
      <c r="D417" t="s">
        <v>1602</v>
      </c>
      <c r="E417" t="s">
        <v>1593</v>
      </c>
      <c r="F417" t="s">
        <v>1597</v>
      </c>
    </row>
    <row r="418" spans="1:6" x14ac:dyDescent="0.35">
      <c r="A418" s="1">
        <v>350003</v>
      </c>
      <c r="B418" t="s">
        <v>1325</v>
      </c>
      <c r="C418" t="s">
        <v>1592</v>
      </c>
      <c r="D418" t="s">
        <v>1602</v>
      </c>
      <c r="E418" t="s">
        <v>1593</v>
      </c>
      <c r="F418" t="s">
        <v>1597</v>
      </c>
    </row>
    <row r="419" spans="1:6" x14ac:dyDescent="0.35">
      <c r="A419" s="1">
        <v>350010</v>
      </c>
      <c r="B419" t="s">
        <v>1933</v>
      </c>
      <c r="C419" t="s">
        <v>1592</v>
      </c>
      <c r="D419" t="s">
        <v>1602</v>
      </c>
      <c r="E419" t="s">
        <v>1593</v>
      </c>
      <c r="F419" t="s">
        <v>1597</v>
      </c>
    </row>
    <row r="420" spans="1:6" x14ac:dyDescent="0.35">
      <c r="A420" s="1">
        <v>350020</v>
      </c>
      <c r="B420" t="s">
        <v>180</v>
      </c>
      <c r="C420" t="s">
        <v>1592</v>
      </c>
      <c r="D420" t="s">
        <v>1602</v>
      </c>
      <c r="E420" t="s">
        <v>1593</v>
      </c>
      <c r="F420" t="s">
        <v>1597</v>
      </c>
    </row>
    <row r="421" spans="1:6" x14ac:dyDescent="0.35">
      <c r="A421" s="1">
        <v>350030</v>
      </c>
      <c r="B421" t="s">
        <v>385</v>
      </c>
      <c r="C421" t="s">
        <v>1592</v>
      </c>
      <c r="D421" t="s">
        <v>1602</v>
      </c>
      <c r="E421" t="s">
        <v>1593</v>
      </c>
      <c r="F421" t="s">
        <v>1597</v>
      </c>
    </row>
    <row r="422" spans="1:6" x14ac:dyDescent="0.35">
      <c r="A422" s="1">
        <v>350060</v>
      </c>
      <c r="B422" t="s">
        <v>1934</v>
      </c>
      <c r="C422" t="s">
        <v>1592</v>
      </c>
      <c r="D422" t="s">
        <v>1602</v>
      </c>
      <c r="E422" t="s">
        <v>1593</v>
      </c>
      <c r="F422" t="s">
        <v>1597</v>
      </c>
    </row>
    <row r="423" spans="1:6" x14ac:dyDescent="0.35">
      <c r="A423" s="1">
        <v>350070</v>
      </c>
      <c r="B423" t="s">
        <v>1935</v>
      </c>
      <c r="C423" t="s">
        <v>1592</v>
      </c>
      <c r="D423" t="s">
        <v>1602</v>
      </c>
      <c r="E423" t="s">
        <v>1593</v>
      </c>
      <c r="F423" t="s">
        <v>1597</v>
      </c>
    </row>
    <row r="424" spans="1:6" x14ac:dyDescent="0.35">
      <c r="A424" s="1">
        <v>350200</v>
      </c>
      <c r="B424" t="s">
        <v>139</v>
      </c>
      <c r="C424" t="s">
        <v>1592</v>
      </c>
      <c r="D424" t="s">
        <v>1602</v>
      </c>
      <c r="E424" t="s">
        <v>1612</v>
      </c>
      <c r="F424" t="s">
        <v>1613</v>
      </c>
    </row>
    <row r="425" spans="1:6" x14ac:dyDescent="0.35">
      <c r="A425" s="1">
        <v>350201</v>
      </c>
      <c r="B425" t="s">
        <v>1932</v>
      </c>
      <c r="C425" t="s">
        <v>1592</v>
      </c>
      <c r="D425" t="s">
        <v>1602</v>
      </c>
      <c r="E425" t="s">
        <v>1612</v>
      </c>
      <c r="F425" t="s">
        <v>1613</v>
      </c>
    </row>
    <row r="426" spans="1:6" x14ac:dyDescent="0.35">
      <c r="A426" s="1">
        <v>350202</v>
      </c>
      <c r="B426" t="s">
        <v>1936</v>
      </c>
      <c r="C426" t="s">
        <v>1592</v>
      </c>
      <c r="D426" t="s">
        <v>1602</v>
      </c>
      <c r="E426" t="s">
        <v>1612</v>
      </c>
      <c r="F426" t="s">
        <v>1613</v>
      </c>
    </row>
    <row r="427" spans="1:6" x14ac:dyDescent="0.35">
      <c r="A427" s="1">
        <v>350203</v>
      </c>
      <c r="B427" t="s">
        <v>1937</v>
      </c>
      <c r="C427" t="s">
        <v>1592</v>
      </c>
      <c r="D427" t="s">
        <v>1602</v>
      </c>
      <c r="E427" t="s">
        <v>1612</v>
      </c>
      <c r="F427" t="s">
        <v>1613</v>
      </c>
    </row>
    <row r="428" spans="1:6" x14ac:dyDescent="0.35">
      <c r="A428" s="1">
        <v>350210</v>
      </c>
      <c r="B428" t="s">
        <v>1938</v>
      </c>
      <c r="C428" t="s">
        <v>1592</v>
      </c>
      <c r="D428" t="s">
        <v>1602</v>
      </c>
      <c r="E428" t="s">
        <v>1612</v>
      </c>
      <c r="F428" t="s">
        <v>1613</v>
      </c>
    </row>
    <row r="429" spans="1:6" x14ac:dyDescent="0.35">
      <c r="A429" s="1">
        <v>350220</v>
      </c>
      <c r="B429" t="s">
        <v>1939</v>
      </c>
      <c r="C429" t="s">
        <v>1592</v>
      </c>
      <c r="D429" t="s">
        <v>1602</v>
      </c>
      <c r="E429" t="s">
        <v>1612</v>
      </c>
      <c r="F429" t="s">
        <v>1613</v>
      </c>
    </row>
    <row r="430" spans="1:6" x14ac:dyDescent="0.35">
      <c r="A430" s="1">
        <v>350230</v>
      </c>
      <c r="B430" t="s">
        <v>1940</v>
      </c>
      <c r="C430" t="s">
        <v>1592</v>
      </c>
      <c r="D430" t="s">
        <v>1602</v>
      </c>
      <c r="E430" t="s">
        <v>1612</v>
      </c>
      <c r="F430" t="s">
        <v>1613</v>
      </c>
    </row>
    <row r="431" spans="1:6" x14ac:dyDescent="0.35">
      <c r="A431" s="1">
        <v>352100</v>
      </c>
      <c r="B431" t="s">
        <v>126</v>
      </c>
      <c r="C431" t="s">
        <v>1592</v>
      </c>
      <c r="D431" t="s">
        <v>1602</v>
      </c>
      <c r="E431" t="s">
        <v>1593</v>
      </c>
      <c r="F431" t="s">
        <v>1597</v>
      </c>
    </row>
    <row r="432" spans="1:6" x14ac:dyDescent="0.35">
      <c r="A432" s="1">
        <v>352800</v>
      </c>
      <c r="B432" t="s">
        <v>1941</v>
      </c>
      <c r="C432" t="s">
        <v>1592</v>
      </c>
      <c r="D432" t="s">
        <v>1602</v>
      </c>
      <c r="E432" t="s">
        <v>1593</v>
      </c>
      <c r="F432" t="s">
        <v>1597</v>
      </c>
    </row>
    <row r="433" spans="1:6" x14ac:dyDescent="0.35">
      <c r="A433" s="1">
        <v>352900</v>
      </c>
      <c r="B433" t="s">
        <v>468</v>
      </c>
      <c r="C433" t="s">
        <v>1592</v>
      </c>
      <c r="D433" t="s">
        <v>1602</v>
      </c>
      <c r="E433" t="s">
        <v>1593</v>
      </c>
      <c r="F433" t="s">
        <v>1597</v>
      </c>
    </row>
    <row r="434" spans="1:6" x14ac:dyDescent="0.35">
      <c r="A434" s="1">
        <v>381000</v>
      </c>
      <c r="B434" t="s">
        <v>1942</v>
      </c>
      <c r="C434" t="s">
        <v>1592</v>
      </c>
      <c r="D434" t="s">
        <v>1602</v>
      </c>
      <c r="E434" t="s">
        <v>1612</v>
      </c>
      <c r="F434" t="s">
        <v>1613</v>
      </c>
    </row>
    <row r="435" spans="1:6" x14ac:dyDescent="0.35">
      <c r="A435" s="1">
        <v>381001</v>
      </c>
      <c r="B435" t="s">
        <v>1943</v>
      </c>
      <c r="C435" t="s">
        <v>1592</v>
      </c>
      <c r="D435" t="s">
        <v>1602</v>
      </c>
      <c r="E435" t="s">
        <v>1612</v>
      </c>
      <c r="F435" t="s">
        <v>1613</v>
      </c>
    </row>
    <row r="436" spans="1:6" x14ac:dyDescent="0.35">
      <c r="A436" s="1">
        <v>381010</v>
      </c>
      <c r="B436" t="s">
        <v>1944</v>
      </c>
      <c r="C436" t="s">
        <v>1592</v>
      </c>
      <c r="D436" t="s">
        <v>1602</v>
      </c>
      <c r="E436" t="s">
        <v>1612</v>
      </c>
      <c r="F436" t="s">
        <v>1613</v>
      </c>
    </row>
    <row r="437" spans="1:6" x14ac:dyDescent="0.35">
      <c r="A437" s="1">
        <v>381100</v>
      </c>
      <c r="B437" t="s">
        <v>547</v>
      </c>
      <c r="C437" t="s">
        <v>1592</v>
      </c>
      <c r="D437" t="s">
        <v>1602</v>
      </c>
      <c r="E437" t="s">
        <v>1612</v>
      </c>
      <c r="F437" t="s">
        <v>1613</v>
      </c>
    </row>
    <row r="438" spans="1:6" x14ac:dyDescent="0.35">
      <c r="A438" s="1">
        <v>381101</v>
      </c>
      <c r="B438" t="s">
        <v>1945</v>
      </c>
      <c r="C438" t="s">
        <v>1592</v>
      </c>
      <c r="D438" t="s">
        <v>1602</v>
      </c>
      <c r="E438" t="s">
        <v>1612</v>
      </c>
      <c r="F438" t="s">
        <v>1613</v>
      </c>
    </row>
    <row r="439" spans="1:6" x14ac:dyDescent="0.35">
      <c r="A439" s="1">
        <v>381102</v>
      </c>
      <c r="B439" t="s">
        <v>1946</v>
      </c>
      <c r="C439" t="s">
        <v>1592</v>
      </c>
      <c r="D439" t="s">
        <v>1602</v>
      </c>
      <c r="E439" t="s">
        <v>1612</v>
      </c>
      <c r="F439" t="s">
        <v>1613</v>
      </c>
    </row>
    <row r="440" spans="1:6" x14ac:dyDescent="0.35">
      <c r="A440" s="1">
        <v>381110</v>
      </c>
      <c r="B440" t="s">
        <v>1947</v>
      </c>
      <c r="C440" t="s">
        <v>1592</v>
      </c>
      <c r="D440" t="s">
        <v>1602</v>
      </c>
      <c r="E440" t="s">
        <v>1612</v>
      </c>
      <c r="F440" t="s">
        <v>1613</v>
      </c>
    </row>
    <row r="441" spans="1:6" x14ac:dyDescent="0.35">
      <c r="A441" s="1">
        <v>381111</v>
      </c>
      <c r="B441" t="s">
        <v>1948</v>
      </c>
      <c r="C441" t="s">
        <v>1592</v>
      </c>
      <c r="D441" t="s">
        <v>1602</v>
      </c>
      <c r="E441" t="s">
        <v>1612</v>
      </c>
      <c r="F441" t="s">
        <v>1613</v>
      </c>
    </row>
    <row r="442" spans="1:6" x14ac:dyDescent="0.35">
      <c r="A442" s="1">
        <v>381112</v>
      </c>
      <c r="B442" t="s">
        <v>1949</v>
      </c>
      <c r="C442" t="s">
        <v>1592</v>
      </c>
      <c r="D442" t="s">
        <v>1602</v>
      </c>
      <c r="E442" t="s">
        <v>1612</v>
      </c>
      <c r="F442" t="s">
        <v>1613</v>
      </c>
    </row>
    <row r="443" spans="1:6" x14ac:dyDescent="0.35">
      <c r="A443" s="1">
        <v>381115</v>
      </c>
      <c r="B443" t="s">
        <v>1950</v>
      </c>
      <c r="C443" t="s">
        <v>1592</v>
      </c>
      <c r="D443" t="s">
        <v>1602</v>
      </c>
      <c r="E443" t="s">
        <v>1612</v>
      </c>
      <c r="F443" t="s">
        <v>1613</v>
      </c>
    </row>
    <row r="444" spans="1:6" x14ac:dyDescent="0.35">
      <c r="A444" s="1">
        <v>381116</v>
      </c>
      <c r="B444" t="s">
        <v>1951</v>
      </c>
      <c r="C444" t="s">
        <v>1592</v>
      </c>
      <c r="D444" t="s">
        <v>1602</v>
      </c>
      <c r="E444" t="s">
        <v>1612</v>
      </c>
      <c r="F444" t="s">
        <v>1613</v>
      </c>
    </row>
    <row r="445" spans="1:6" x14ac:dyDescent="0.35">
      <c r="A445" s="1">
        <v>381117</v>
      </c>
      <c r="B445" t="s">
        <v>1952</v>
      </c>
      <c r="C445" t="s">
        <v>1592</v>
      </c>
      <c r="D445" t="s">
        <v>1602</v>
      </c>
      <c r="E445" t="s">
        <v>1612</v>
      </c>
      <c r="F445" t="s">
        <v>1613</v>
      </c>
    </row>
    <row r="446" spans="1:6" x14ac:dyDescent="0.35">
      <c r="A446" s="1">
        <v>381120</v>
      </c>
      <c r="B446" t="s">
        <v>1953</v>
      </c>
      <c r="C446" t="s">
        <v>1592</v>
      </c>
      <c r="D446" t="s">
        <v>1602</v>
      </c>
      <c r="E446" t="s">
        <v>1612</v>
      </c>
      <c r="F446" t="s">
        <v>1613</v>
      </c>
    </row>
    <row r="447" spans="1:6" x14ac:dyDescent="0.35">
      <c r="A447" s="1">
        <v>381121</v>
      </c>
      <c r="B447" t="s">
        <v>1954</v>
      </c>
      <c r="C447" t="s">
        <v>1592</v>
      </c>
      <c r="D447" t="s">
        <v>1602</v>
      </c>
      <c r="E447" t="s">
        <v>1612</v>
      </c>
      <c r="F447" t="s">
        <v>1613</v>
      </c>
    </row>
    <row r="448" spans="1:6" x14ac:dyDescent="0.35">
      <c r="A448" s="1">
        <v>381122</v>
      </c>
      <c r="B448" t="s">
        <v>1955</v>
      </c>
      <c r="C448" t="s">
        <v>1592</v>
      </c>
      <c r="D448" t="s">
        <v>1602</v>
      </c>
      <c r="E448" t="s">
        <v>1612</v>
      </c>
      <c r="F448" t="s">
        <v>1613</v>
      </c>
    </row>
    <row r="449" spans="1:6" x14ac:dyDescent="0.35">
      <c r="A449" s="1">
        <v>381125</v>
      </c>
      <c r="B449" t="s">
        <v>1956</v>
      </c>
      <c r="C449" t="s">
        <v>1592</v>
      </c>
      <c r="D449" t="s">
        <v>1602</v>
      </c>
      <c r="E449" t="s">
        <v>1612</v>
      </c>
      <c r="F449" t="s">
        <v>1613</v>
      </c>
    </row>
    <row r="450" spans="1:6" x14ac:dyDescent="0.35">
      <c r="A450" s="1">
        <v>381126</v>
      </c>
      <c r="B450" t="s">
        <v>1957</v>
      </c>
      <c r="C450" t="s">
        <v>1592</v>
      </c>
      <c r="D450" t="s">
        <v>1602</v>
      </c>
      <c r="E450" t="s">
        <v>1612</v>
      </c>
      <c r="F450" t="s">
        <v>1613</v>
      </c>
    </row>
    <row r="451" spans="1:6" x14ac:dyDescent="0.35">
      <c r="A451" s="1">
        <v>381127</v>
      </c>
      <c r="B451" t="s">
        <v>1958</v>
      </c>
      <c r="C451" t="s">
        <v>1592</v>
      </c>
      <c r="D451" t="s">
        <v>1602</v>
      </c>
      <c r="E451" t="s">
        <v>1612</v>
      </c>
      <c r="F451" t="s">
        <v>1613</v>
      </c>
    </row>
    <row r="452" spans="1:6" x14ac:dyDescent="0.35">
      <c r="A452" s="1">
        <v>381130</v>
      </c>
      <c r="B452" t="s">
        <v>1959</v>
      </c>
      <c r="C452" t="s">
        <v>1592</v>
      </c>
      <c r="D452" t="s">
        <v>1602</v>
      </c>
      <c r="E452" t="s">
        <v>1612</v>
      </c>
      <c r="F452" t="s">
        <v>1613</v>
      </c>
    </row>
    <row r="453" spans="1:6" x14ac:dyDescent="0.35">
      <c r="A453" s="1">
        <v>381131</v>
      </c>
      <c r="B453" t="s">
        <v>1960</v>
      </c>
      <c r="C453" t="s">
        <v>1592</v>
      </c>
      <c r="D453" t="s">
        <v>1602</v>
      </c>
      <c r="E453" t="s">
        <v>1612</v>
      </c>
      <c r="F453" t="s">
        <v>1613</v>
      </c>
    </row>
    <row r="454" spans="1:6" x14ac:dyDescent="0.35">
      <c r="A454" s="1">
        <v>381132</v>
      </c>
      <c r="B454" t="s">
        <v>1961</v>
      </c>
      <c r="C454" t="s">
        <v>1592</v>
      </c>
      <c r="D454" t="s">
        <v>1602</v>
      </c>
      <c r="E454" t="s">
        <v>1612</v>
      </c>
      <c r="F454" t="s">
        <v>1613</v>
      </c>
    </row>
    <row r="455" spans="1:6" x14ac:dyDescent="0.35">
      <c r="A455" s="1">
        <v>381140</v>
      </c>
      <c r="B455" t="s">
        <v>1962</v>
      </c>
      <c r="C455" t="s">
        <v>1592</v>
      </c>
      <c r="D455" t="s">
        <v>1602</v>
      </c>
      <c r="E455" t="s">
        <v>1612</v>
      </c>
      <c r="F455" t="s">
        <v>1613</v>
      </c>
    </row>
    <row r="456" spans="1:6" x14ac:dyDescent="0.35">
      <c r="A456" s="1">
        <v>381141</v>
      </c>
      <c r="B456" t="s">
        <v>1963</v>
      </c>
      <c r="C456" t="s">
        <v>1592</v>
      </c>
      <c r="D456" t="s">
        <v>1602</v>
      </c>
      <c r="E456" t="s">
        <v>1612</v>
      </c>
      <c r="F456" t="s">
        <v>1613</v>
      </c>
    </row>
    <row r="457" spans="1:6" x14ac:dyDescent="0.35">
      <c r="A457" s="1">
        <v>381142</v>
      </c>
      <c r="B457" t="s">
        <v>1964</v>
      </c>
      <c r="C457" t="s">
        <v>1592</v>
      </c>
      <c r="D457" t="s">
        <v>1602</v>
      </c>
      <c r="E457" t="s">
        <v>1612</v>
      </c>
      <c r="F457" t="s">
        <v>1613</v>
      </c>
    </row>
    <row r="458" spans="1:6" x14ac:dyDescent="0.35">
      <c r="A458" s="1">
        <v>381145</v>
      </c>
      <c r="B458" t="s">
        <v>1965</v>
      </c>
      <c r="C458" t="s">
        <v>1592</v>
      </c>
      <c r="D458" t="s">
        <v>1602</v>
      </c>
      <c r="E458" t="s">
        <v>1612</v>
      </c>
      <c r="F458" t="s">
        <v>1613</v>
      </c>
    </row>
    <row r="459" spans="1:6" x14ac:dyDescent="0.35">
      <c r="A459" s="1">
        <v>381146</v>
      </c>
      <c r="B459" t="s">
        <v>1966</v>
      </c>
      <c r="C459" t="s">
        <v>1592</v>
      </c>
      <c r="D459" t="s">
        <v>1602</v>
      </c>
      <c r="E459" t="s">
        <v>1612</v>
      </c>
      <c r="F459" t="s">
        <v>1613</v>
      </c>
    </row>
    <row r="460" spans="1:6" x14ac:dyDescent="0.35">
      <c r="A460" s="1">
        <v>381147</v>
      </c>
      <c r="B460" t="s">
        <v>1967</v>
      </c>
      <c r="C460" t="s">
        <v>1592</v>
      </c>
      <c r="D460" t="s">
        <v>1602</v>
      </c>
      <c r="E460" t="s">
        <v>1612</v>
      </c>
      <c r="F460" t="s">
        <v>1613</v>
      </c>
    </row>
    <row r="461" spans="1:6" x14ac:dyDescent="0.35">
      <c r="A461" s="1">
        <v>381150</v>
      </c>
      <c r="B461" t="s">
        <v>1968</v>
      </c>
      <c r="C461" t="s">
        <v>1592</v>
      </c>
      <c r="D461" t="s">
        <v>1602</v>
      </c>
      <c r="E461" t="s">
        <v>1612</v>
      </c>
      <c r="F461" t="s">
        <v>1613</v>
      </c>
    </row>
    <row r="462" spans="1:6" x14ac:dyDescent="0.35">
      <c r="A462" s="1">
        <v>381151</v>
      </c>
      <c r="B462" t="s">
        <v>1969</v>
      </c>
      <c r="C462" t="s">
        <v>1592</v>
      </c>
      <c r="D462" t="s">
        <v>1602</v>
      </c>
      <c r="E462" t="s">
        <v>1612</v>
      </c>
      <c r="F462" t="s">
        <v>1613</v>
      </c>
    </row>
    <row r="463" spans="1:6" x14ac:dyDescent="0.35">
      <c r="A463" s="1">
        <v>381152</v>
      </c>
      <c r="B463" t="s">
        <v>1970</v>
      </c>
      <c r="C463" t="s">
        <v>1592</v>
      </c>
      <c r="D463" t="s">
        <v>1602</v>
      </c>
      <c r="E463" t="s">
        <v>1612</v>
      </c>
      <c r="F463" t="s">
        <v>1613</v>
      </c>
    </row>
    <row r="464" spans="1:6" x14ac:dyDescent="0.35">
      <c r="A464" s="1">
        <v>381160</v>
      </c>
      <c r="B464" t="s">
        <v>1971</v>
      </c>
      <c r="C464" t="s">
        <v>1592</v>
      </c>
      <c r="D464" t="s">
        <v>1602</v>
      </c>
      <c r="E464" t="s">
        <v>1612</v>
      </c>
      <c r="F464" t="s">
        <v>1613</v>
      </c>
    </row>
    <row r="465" spans="1:6" x14ac:dyDescent="0.35">
      <c r="A465" s="1">
        <v>381161</v>
      </c>
      <c r="B465" t="s">
        <v>1972</v>
      </c>
      <c r="C465" t="s">
        <v>1592</v>
      </c>
      <c r="D465" t="s">
        <v>1602</v>
      </c>
      <c r="E465" t="s">
        <v>1612</v>
      </c>
      <c r="F465" t="s">
        <v>1613</v>
      </c>
    </row>
    <row r="466" spans="1:6" x14ac:dyDescent="0.35">
      <c r="A466" s="1">
        <v>381162</v>
      </c>
      <c r="B466" t="s">
        <v>1973</v>
      </c>
      <c r="C466" t="s">
        <v>1592</v>
      </c>
      <c r="D466" t="s">
        <v>1602</v>
      </c>
      <c r="E466" t="s">
        <v>1612</v>
      </c>
      <c r="F466" t="s">
        <v>1613</v>
      </c>
    </row>
    <row r="467" spans="1:6" x14ac:dyDescent="0.35">
      <c r="A467" s="1">
        <v>381170</v>
      </c>
      <c r="B467" t="s">
        <v>1974</v>
      </c>
      <c r="C467" t="s">
        <v>1592</v>
      </c>
      <c r="D467" t="s">
        <v>1602</v>
      </c>
      <c r="E467" t="s">
        <v>1612</v>
      </c>
      <c r="F467" t="s">
        <v>1613</v>
      </c>
    </row>
    <row r="468" spans="1:6" x14ac:dyDescent="0.35">
      <c r="A468" s="1">
        <v>381171</v>
      </c>
      <c r="B468" t="s">
        <v>1975</v>
      </c>
      <c r="C468" t="s">
        <v>1592</v>
      </c>
      <c r="D468" t="s">
        <v>1602</v>
      </c>
      <c r="E468" t="s">
        <v>1612</v>
      </c>
      <c r="F468" t="s">
        <v>1613</v>
      </c>
    </row>
    <row r="469" spans="1:6" x14ac:dyDescent="0.35">
      <c r="A469" s="1">
        <v>381172</v>
      </c>
      <c r="B469" t="s">
        <v>1976</v>
      </c>
      <c r="C469" t="s">
        <v>1592</v>
      </c>
      <c r="D469" t="s">
        <v>1602</v>
      </c>
      <c r="E469" t="s">
        <v>1612</v>
      </c>
      <c r="F469" t="s">
        <v>1613</v>
      </c>
    </row>
    <row r="470" spans="1:6" x14ac:dyDescent="0.35">
      <c r="A470" s="1">
        <v>381180</v>
      </c>
      <c r="B470" t="s">
        <v>1977</v>
      </c>
      <c r="C470" t="s">
        <v>1592</v>
      </c>
      <c r="D470" t="s">
        <v>1602</v>
      </c>
      <c r="E470" t="s">
        <v>1612</v>
      </c>
      <c r="F470" t="s">
        <v>1613</v>
      </c>
    </row>
    <row r="471" spans="1:6" x14ac:dyDescent="0.35">
      <c r="A471" s="1">
        <v>381181</v>
      </c>
      <c r="B471" t="s">
        <v>1978</v>
      </c>
      <c r="C471" t="s">
        <v>1592</v>
      </c>
      <c r="D471" t="s">
        <v>1602</v>
      </c>
      <c r="E471" t="s">
        <v>1612</v>
      </c>
      <c r="F471" t="s">
        <v>1613</v>
      </c>
    </row>
    <row r="472" spans="1:6" x14ac:dyDescent="0.35">
      <c r="A472" s="1">
        <v>381182</v>
      </c>
      <c r="B472" t="s">
        <v>1979</v>
      </c>
      <c r="C472" t="s">
        <v>1592</v>
      </c>
      <c r="D472" t="s">
        <v>1602</v>
      </c>
      <c r="E472" t="s">
        <v>1612</v>
      </c>
      <c r="F472" t="s">
        <v>1613</v>
      </c>
    </row>
    <row r="473" spans="1:6" x14ac:dyDescent="0.35">
      <c r="A473" s="1">
        <v>381300</v>
      </c>
      <c r="B473" t="s">
        <v>1980</v>
      </c>
      <c r="C473" t="s">
        <v>1592</v>
      </c>
      <c r="D473" t="s">
        <v>1602</v>
      </c>
      <c r="E473" t="s">
        <v>1612</v>
      </c>
      <c r="F473" t="s">
        <v>1613</v>
      </c>
    </row>
    <row r="474" spans="1:6" x14ac:dyDescent="0.35">
      <c r="A474" s="1">
        <v>381301</v>
      </c>
      <c r="B474" t="s">
        <v>1981</v>
      </c>
      <c r="C474" t="s">
        <v>1592</v>
      </c>
      <c r="D474" t="s">
        <v>1602</v>
      </c>
      <c r="E474" t="s">
        <v>1612</v>
      </c>
      <c r="F474" t="s">
        <v>1613</v>
      </c>
    </row>
    <row r="475" spans="1:6" x14ac:dyDescent="0.35">
      <c r="A475" s="1">
        <v>381302</v>
      </c>
      <c r="B475" t="s">
        <v>1982</v>
      </c>
      <c r="C475" t="s">
        <v>1592</v>
      </c>
      <c r="D475" t="s">
        <v>1602</v>
      </c>
      <c r="E475" t="s">
        <v>1612</v>
      </c>
      <c r="F475" t="s">
        <v>1613</v>
      </c>
    </row>
    <row r="476" spans="1:6" x14ac:dyDescent="0.35">
      <c r="A476" s="1">
        <v>381320</v>
      </c>
      <c r="B476" t="s">
        <v>1983</v>
      </c>
      <c r="C476" t="s">
        <v>1592</v>
      </c>
      <c r="D476" t="s">
        <v>1602</v>
      </c>
      <c r="E476" t="s">
        <v>1612</v>
      </c>
      <c r="F476" t="s">
        <v>1613</v>
      </c>
    </row>
    <row r="477" spans="1:6" x14ac:dyDescent="0.35">
      <c r="A477" s="1">
        <v>381321</v>
      </c>
      <c r="B477" t="s">
        <v>1984</v>
      </c>
      <c r="C477" t="s">
        <v>1592</v>
      </c>
      <c r="D477" t="s">
        <v>1602</v>
      </c>
      <c r="E477" t="s">
        <v>1612</v>
      </c>
      <c r="F477" t="s">
        <v>1613</v>
      </c>
    </row>
    <row r="478" spans="1:6" x14ac:dyDescent="0.35">
      <c r="A478" s="1">
        <v>381322</v>
      </c>
      <c r="B478" t="s">
        <v>1985</v>
      </c>
      <c r="C478" t="s">
        <v>1592</v>
      </c>
      <c r="D478" t="s">
        <v>1602</v>
      </c>
      <c r="E478" t="s">
        <v>1612</v>
      </c>
      <c r="F478" t="s">
        <v>1613</v>
      </c>
    </row>
    <row r="479" spans="1:6" x14ac:dyDescent="0.35">
      <c r="A479" s="1">
        <v>381360</v>
      </c>
      <c r="B479" t="s">
        <v>1986</v>
      </c>
      <c r="C479" t="s">
        <v>1592</v>
      </c>
      <c r="D479" t="s">
        <v>1602</v>
      </c>
      <c r="E479" t="s">
        <v>1612</v>
      </c>
      <c r="F479" t="s">
        <v>1613</v>
      </c>
    </row>
    <row r="480" spans="1:6" x14ac:dyDescent="0.35">
      <c r="A480" s="1">
        <v>381361</v>
      </c>
      <c r="B480" t="s">
        <v>1987</v>
      </c>
      <c r="C480" t="s">
        <v>1592</v>
      </c>
      <c r="D480" t="s">
        <v>1602</v>
      </c>
      <c r="E480" t="s">
        <v>1612</v>
      </c>
      <c r="F480" t="s">
        <v>1613</v>
      </c>
    </row>
    <row r="481" spans="1:6" x14ac:dyDescent="0.35">
      <c r="A481" s="1">
        <v>381362</v>
      </c>
      <c r="B481" t="s">
        <v>1988</v>
      </c>
      <c r="C481" t="s">
        <v>1592</v>
      </c>
      <c r="D481" t="s">
        <v>1602</v>
      </c>
      <c r="E481" t="s">
        <v>1612</v>
      </c>
      <c r="F481" t="s">
        <v>1613</v>
      </c>
    </row>
    <row r="482" spans="1:6" x14ac:dyDescent="0.35">
      <c r="A482" s="1">
        <v>381400</v>
      </c>
      <c r="B482" t="s">
        <v>1989</v>
      </c>
      <c r="C482" t="s">
        <v>1592</v>
      </c>
      <c r="D482" t="s">
        <v>1593</v>
      </c>
      <c r="E482" t="s">
        <v>1612</v>
      </c>
      <c r="F482" t="s">
        <v>1613</v>
      </c>
    </row>
    <row r="483" spans="1:6" x14ac:dyDescent="0.35">
      <c r="A483" s="1">
        <v>381401</v>
      </c>
      <c r="B483" t="s">
        <v>1990</v>
      </c>
      <c r="C483" t="s">
        <v>1592</v>
      </c>
      <c r="D483" t="s">
        <v>1593</v>
      </c>
      <c r="E483" t="s">
        <v>1612</v>
      </c>
      <c r="F483" t="s">
        <v>1613</v>
      </c>
    </row>
    <row r="484" spans="1:6" x14ac:dyDescent="0.35">
      <c r="A484" s="1">
        <v>381402</v>
      </c>
      <c r="B484" t="s">
        <v>1991</v>
      </c>
      <c r="C484" t="s">
        <v>1592</v>
      </c>
      <c r="D484" t="s">
        <v>1593</v>
      </c>
      <c r="E484" t="s">
        <v>1612</v>
      </c>
      <c r="F484" t="s">
        <v>1613</v>
      </c>
    </row>
    <row r="485" spans="1:6" x14ac:dyDescent="0.35">
      <c r="A485" s="1">
        <v>381410</v>
      </c>
      <c r="B485" t="s">
        <v>1992</v>
      </c>
      <c r="C485" t="s">
        <v>1592</v>
      </c>
      <c r="D485" t="s">
        <v>1593</v>
      </c>
      <c r="E485" t="s">
        <v>1612</v>
      </c>
      <c r="F485" t="s">
        <v>1613</v>
      </c>
    </row>
    <row r="486" spans="1:6" x14ac:dyDescent="0.35">
      <c r="A486" s="1">
        <v>381411</v>
      </c>
      <c r="B486" t="s">
        <v>1993</v>
      </c>
      <c r="C486" t="s">
        <v>1592</v>
      </c>
      <c r="D486" t="s">
        <v>1593</v>
      </c>
      <c r="E486" t="s">
        <v>1612</v>
      </c>
      <c r="F486" t="s">
        <v>1613</v>
      </c>
    </row>
    <row r="487" spans="1:6" x14ac:dyDescent="0.35">
      <c r="A487" s="1">
        <v>381412</v>
      </c>
      <c r="B487" t="s">
        <v>1994</v>
      </c>
      <c r="C487" t="s">
        <v>1592</v>
      </c>
      <c r="D487" t="s">
        <v>1593</v>
      </c>
      <c r="E487" t="s">
        <v>1612</v>
      </c>
      <c r="F487" t="s">
        <v>1613</v>
      </c>
    </row>
    <row r="488" spans="1:6" x14ac:dyDescent="0.35">
      <c r="A488" s="1">
        <v>381420</v>
      </c>
      <c r="B488" t="s">
        <v>1995</v>
      </c>
      <c r="C488" t="s">
        <v>1592</v>
      </c>
      <c r="D488" t="s">
        <v>1593</v>
      </c>
      <c r="E488" t="s">
        <v>1612</v>
      </c>
      <c r="F488" t="s">
        <v>1613</v>
      </c>
    </row>
    <row r="489" spans="1:6" x14ac:dyDescent="0.35">
      <c r="A489" s="1">
        <v>381421</v>
      </c>
      <c r="B489" t="s">
        <v>1996</v>
      </c>
      <c r="C489" t="s">
        <v>1592</v>
      </c>
      <c r="D489" t="s">
        <v>1593</v>
      </c>
      <c r="E489" t="s">
        <v>1612</v>
      </c>
      <c r="F489" t="s">
        <v>1613</v>
      </c>
    </row>
    <row r="490" spans="1:6" x14ac:dyDescent="0.35">
      <c r="A490" s="1">
        <v>381422</v>
      </c>
      <c r="B490" t="s">
        <v>1997</v>
      </c>
      <c r="C490" t="s">
        <v>1592</v>
      </c>
      <c r="D490" t="s">
        <v>1593</v>
      </c>
      <c r="E490" t="s">
        <v>1612</v>
      </c>
      <c r="F490" t="s">
        <v>1613</v>
      </c>
    </row>
    <row r="491" spans="1:6" x14ac:dyDescent="0.35">
      <c r="A491" s="1">
        <v>381800</v>
      </c>
      <c r="B491" t="s">
        <v>1998</v>
      </c>
      <c r="C491" t="s">
        <v>1592</v>
      </c>
      <c r="D491" t="s">
        <v>1602</v>
      </c>
      <c r="E491" t="s">
        <v>1593</v>
      </c>
      <c r="F491" t="s">
        <v>1597</v>
      </c>
    </row>
    <row r="492" spans="1:6" x14ac:dyDescent="0.35">
      <c r="A492" s="1">
        <v>381801</v>
      </c>
      <c r="B492" t="s">
        <v>1999</v>
      </c>
      <c r="C492" t="s">
        <v>1592</v>
      </c>
      <c r="D492" t="s">
        <v>1602</v>
      </c>
      <c r="E492" t="s">
        <v>1593</v>
      </c>
      <c r="F492" t="s">
        <v>1597</v>
      </c>
    </row>
    <row r="493" spans="1:6" x14ac:dyDescent="0.35">
      <c r="A493" s="1">
        <v>381802</v>
      </c>
      <c r="B493" t="s">
        <v>2000</v>
      </c>
      <c r="C493" t="s">
        <v>1592</v>
      </c>
      <c r="D493" t="s">
        <v>1602</v>
      </c>
      <c r="E493" t="s">
        <v>1593</v>
      </c>
      <c r="F493" t="s">
        <v>1597</v>
      </c>
    </row>
    <row r="494" spans="1:6" x14ac:dyDescent="0.35">
      <c r="A494" s="1">
        <v>381810</v>
      </c>
      <c r="B494" t="s">
        <v>2001</v>
      </c>
      <c r="C494" t="s">
        <v>1592</v>
      </c>
      <c r="D494" t="s">
        <v>1602</v>
      </c>
      <c r="E494" t="s">
        <v>1593</v>
      </c>
      <c r="F494" t="s">
        <v>1597</v>
      </c>
    </row>
    <row r="495" spans="1:6" x14ac:dyDescent="0.35">
      <c r="A495" s="1">
        <v>381811</v>
      </c>
      <c r="B495" t="s">
        <v>2002</v>
      </c>
      <c r="C495" t="s">
        <v>1592</v>
      </c>
      <c r="D495" t="s">
        <v>1602</v>
      </c>
      <c r="E495" t="s">
        <v>1593</v>
      </c>
      <c r="F495" t="s">
        <v>1597</v>
      </c>
    </row>
    <row r="496" spans="1:6" x14ac:dyDescent="0.35">
      <c r="A496" s="1">
        <v>381812</v>
      </c>
      <c r="B496" t="s">
        <v>2003</v>
      </c>
      <c r="C496" t="s">
        <v>1592</v>
      </c>
      <c r="D496" t="s">
        <v>1602</v>
      </c>
      <c r="E496" t="s">
        <v>1593</v>
      </c>
      <c r="F496" t="s">
        <v>1597</v>
      </c>
    </row>
    <row r="497" spans="1:6" x14ac:dyDescent="0.35">
      <c r="A497" s="1">
        <v>381820</v>
      </c>
      <c r="B497" t="s">
        <v>964</v>
      </c>
      <c r="C497" t="s">
        <v>1592</v>
      </c>
      <c r="D497" t="s">
        <v>1602</v>
      </c>
      <c r="E497" t="s">
        <v>1593</v>
      </c>
      <c r="F497" t="s">
        <v>1597</v>
      </c>
    </row>
    <row r="498" spans="1:6" x14ac:dyDescent="0.35">
      <c r="A498" s="1">
        <v>381821</v>
      </c>
      <c r="B498" t="s">
        <v>2004</v>
      </c>
      <c r="C498" t="s">
        <v>1592</v>
      </c>
      <c r="D498" t="s">
        <v>1602</v>
      </c>
      <c r="E498" t="s">
        <v>1593</v>
      </c>
      <c r="F498" t="s">
        <v>1597</v>
      </c>
    </row>
    <row r="499" spans="1:6" x14ac:dyDescent="0.35">
      <c r="A499" s="1">
        <v>381822</v>
      </c>
      <c r="B499" t="s">
        <v>2005</v>
      </c>
      <c r="C499" t="s">
        <v>1592</v>
      </c>
      <c r="D499" t="s">
        <v>1602</v>
      </c>
      <c r="E499" t="s">
        <v>1593</v>
      </c>
      <c r="F499" t="s">
        <v>1597</v>
      </c>
    </row>
    <row r="500" spans="1:6" x14ac:dyDescent="0.35">
      <c r="A500" s="1">
        <v>381830</v>
      </c>
      <c r="B500" t="s">
        <v>2006</v>
      </c>
      <c r="C500" t="s">
        <v>1592</v>
      </c>
      <c r="D500" t="s">
        <v>1602</v>
      </c>
      <c r="E500" t="s">
        <v>1593</v>
      </c>
      <c r="F500" t="s">
        <v>1597</v>
      </c>
    </row>
    <row r="501" spans="1:6" x14ac:dyDescent="0.35">
      <c r="A501" s="1">
        <v>381831</v>
      </c>
      <c r="B501" t="s">
        <v>2007</v>
      </c>
      <c r="C501" t="s">
        <v>1592</v>
      </c>
      <c r="D501" t="s">
        <v>1602</v>
      </c>
      <c r="E501" t="s">
        <v>1593</v>
      </c>
      <c r="F501" t="s">
        <v>1597</v>
      </c>
    </row>
    <row r="502" spans="1:6" x14ac:dyDescent="0.35">
      <c r="A502" s="1">
        <v>382500</v>
      </c>
      <c r="B502" t="s">
        <v>2008</v>
      </c>
      <c r="C502" t="s">
        <v>1592</v>
      </c>
      <c r="D502" t="s">
        <v>1602</v>
      </c>
      <c r="E502" t="s">
        <v>1593</v>
      </c>
      <c r="F502" t="s">
        <v>1597</v>
      </c>
    </row>
    <row r="503" spans="1:6" x14ac:dyDescent="0.35">
      <c r="A503" s="1">
        <v>382510</v>
      </c>
      <c r="B503" t="s">
        <v>2009</v>
      </c>
      <c r="C503" t="s">
        <v>1592</v>
      </c>
      <c r="D503" t="s">
        <v>1602</v>
      </c>
      <c r="E503" t="s">
        <v>1593</v>
      </c>
      <c r="F503" t="s">
        <v>1597</v>
      </c>
    </row>
    <row r="504" spans="1:6" x14ac:dyDescent="0.35">
      <c r="A504" s="1">
        <v>382520</v>
      </c>
      <c r="B504" t="s">
        <v>2010</v>
      </c>
      <c r="C504" t="s">
        <v>1592</v>
      </c>
      <c r="D504" t="s">
        <v>1602</v>
      </c>
      <c r="E504" t="s">
        <v>1593</v>
      </c>
      <c r="F504" t="s">
        <v>1597</v>
      </c>
    </row>
    <row r="505" spans="1:6" x14ac:dyDescent="0.35">
      <c r="A505" s="1">
        <v>382540</v>
      </c>
      <c r="B505" t="s">
        <v>814</v>
      </c>
      <c r="C505" t="s">
        <v>1592</v>
      </c>
      <c r="D505" t="s">
        <v>1602</v>
      </c>
      <c r="E505" t="s">
        <v>1593</v>
      </c>
      <c r="F505" t="s">
        <v>1597</v>
      </c>
    </row>
    <row r="506" spans="1:6" x14ac:dyDescent="0.35">
      <c r="A506" s="1">
        <v>382550</v>
      </c>
      <c r="B506" t="s">
        <v>2011</v>
      </c>
      <c r="C506" t="s">
        <v>1592</v>
      </c>
      <c r="D506" t="s">
        <v>1602</v>
      </c>
      <c r="E506" t="s">
        <v>1593</v>
      </c>
      <c r="F506" t="s">
        <v>1597</v>
      </c>
    </row>
    <row r="507" spans="1:6" x14ac:dyDescent="0.35">
      <c r="A507" s="1">
        <v>382560</v>
      </c>
      <c r="B507" t="s">
        <v>2012</v>
      </c>
      <c r="C507" t="s">
        <v>1592</v>
      </c>
      <c r="D507" t="s">
        <v>1602</v>
      </c>
      <c r="E507" t="s">
        <v>1593</v>
      </c>
      <c r="F507" t="s">
        <v>1597</v>
      </c>
    </row>
    <row r="508" spans="1:6" x14ac:dyDescent="0.35">
      <c r="A508" s="1">
        <v>382700</v>
      </c>
      <c r="B508" t="s">
        <v>2013</v>
      </c>
      <c r="C508" t="s">
        <v>1592</v>
      </c>
      <c r="D508" t="s">
        <v>1602</v>
      </c>
      <c r="E508" t="s">
        <v>1593</v>
      </c>
      <c r="F508" t="s">
        <v>1597</v>
      </c>
    </row>
    <row r="509" spans="1:6" x14ac:dyDescent="0.35">
      <c r="A509" s="1">
        <v>388000</v>
      </c>
      <c r="B509" t="s">
        <v>2014</v>
      </c>
      <c r="C509" t="s">
        <v>1592</v>
      </c>
      <c r="D509" t="s">
        <v>1602</v>
      </c>
      <c r="E509" t="s">
        <v>1593</v>
      </c>
      <c r="F509" t="s">
        <v>1597</v>
      </c>
    </row>
    <row r="510" spans="1:6" x14ac:dyDescent="0.35">
      <c r="A510" s="1">
        <v>388020</v>
      </c>
      <c r="B510" t="s">
        <v>2015</v>
      </c>
      <c r="C510" t="s">
        <v>1592</v>
      </c>
      <c r="D510" t="s">
        <v>1602</v>
      </c>
      <c r="E510" t="s">
        <v>1593</v>
      </c>
      <c r="F510" t="s">
        <v>1597</v>
      </c>
    </row>
    <row r="511" spans="1:6" x14ac:dyDescent="0.35">
      <c r="A511" s="1">
        <v>388030</v>
      </c>
      <c r="B511" t="s">
        <v>2016</v>
      </c>
      <c r="C511" t="s">
        <v>1592</v>
      </c>
      <c r="D511" t="s">
        <v>1602</v>
      </c>
      <c r="E511" t="s">
        <v>1593</v>
      </c>
      <c r="F511" t="s">
        <v>1597</v>
      </c>
    </row>
    <row r="512" spans="1:6" x14ac:dyDescent="0.35">
      <c r="A512" s="1">
        <v>388040</v>
      </c>
      <c r="B512" t="s">
        <v>2017</v>
      </c>
      <c r="C512" t="s">
        <v>1592</v>
      </c>
      <c r="D512" t="s">
        <v>1602</v>
      </c>
      <c r="E512" t="s">
        <v>1593</v>
      </c>
      <c r="F512" t="s">
        <v>1597</v>
      </c>
    </row>
    <row r="513" spans="1:6" x14ac:dyDescent="0.35">
      <c r="A513" s="1">
        <v>388060</v>
      </c>
      <c r="B513" t="s">
        <v>2018</v>
      </c>
      <c r="C513" t="s">
        <v>1592</v>
      </c>
      <c r="D513" t="s">
        <v>1602</v>
      </c>
      <c r="E513" t="s">
        <v>1593</v>
      </c>
      <c r="F513" t="s">
        <v>1597</v>
      </c>
    </row>
    <row r="514" spans="1:6" x14ac:dyDescent="0.35">
      <c r="A514" s="1">
        <v>388090</v>
      </c>
      <c r="B514" t="s">
        <v>1032</v>
      </c>
      <c r="C514" t="s">
        <v>1592</v>
      </c>
      <c r="D514" t="s">
        <v>1602</v>
      </c>
      <c r="E514" t="s">
        <v>1593</v>
      </c>
      <c r="F514" t="s">
        <v>1597</v>
      </c>
    </row>
    <row r="515" spans="1:6" x14ac:dyDescent="0.35">
      <c r="A515" s="1">
        <v>388200</v>
      </c>
      <c r="B515" t="s">
        <v>2019</v>
      </c>
      <c r="C515" t="s">
        <v>1592</v>
      </c>
      <c r="D515" t="s">
        <v>1602</v>
      </c>
      <c r="E515" t="s">
        <v>1593</v>
      </c>
      <c r="F515" t="s">
        <v>1597</v>
      </c>
    </row>
    <row r="516" spans="1:6" x14ac:dyDescent="0.35">
      <c r="A516" s="1">
        <v>388210</v>
      </c>
      <c r="B516" t="s">
        <v>2020</v>
      </c>
      <c r="C516" t="s">
        <v>1592</v>
      </c>
      <c r="D516" t="s">
        <v>1602</v>
      </c>
      <c r="E516" t="s">
        <v>1593</v>
      </c>
      <c r="F516" t="s">
        <v>1597</v>
      </c>
    </row>
    <row r="517" spans="1:6" x14ac:dyDescent="0.35">
      <c r="A517" s="1">
        <v>388220</v>
      </c>
      <c r="B517" t="s">
        <v>2021</v>
      </c>
      <c r="C517" t="s">
        <v>1592</v>
      </c>
      <c r="D517" t="s">
        <v>1602</v>
      </c>
      <c r="E517" t="s">
        <v>1593</v>
      </c>
      <c r="F517" t="s">
        <v>1597</v>
      </c>
    </row>
    <row r="518" spans="1:6" x14ac:dyDescent="0.35">
      <c r="A518" s="1">
        <v>388230</v>
      </c>
      <c r="B518" t="s">
        <v>2022</v>
      </c>
      <c r="C518" t="s">
        <v>1592</v>
      </c>
      <c r="D518" t="s">
        <v>1602</v>
      </c>
      <c r="E518" t="s">
        <v>1593</v>
      </c>
      <c r="F518" t="s">
        <v>1597</v>
      </c>
    </row>
    <row r="519" spans="1:6" x14ac:dyDescent="0.35">
      <c r="A519" s="1">
        <v>388290</v>
      </c>
      <c r="B519" t="s">
        <v>2023</v>
      </c>
      <c r="C519" t="s">
        <v>1592</v>
      </c>
      <c r="D519" t="s">
        <v>1602</v>
      </c>
      <c r="E519" t="s">
        <v>1593</v>
      </c>
      <c r="F519" t="s">
        <v>1597</v>
      </c>
    </row>
    <row r="520" spans="1:6" x14ac:dyDescent="0.35">
      <c r="A520" s="1">
        <v>388800</v>
      </c>
      <c r="B520" t="s">
        <v>2024</v>
      </c>
      <c r="C520" t="s">
        <v>1592</v>
      </c>
      <c r="D520" t="s">
        <v>1602</v>
      </c>
      <c r="E520" t="s">
        <v>1593</v>
      </c>
      <c r="F520" t="s">
        <v>1597</v>
      </c>
    </row>
    <row r="521" spans="1:6" x14ac:dyDescent="0.35">
      <c r="A521" s="1">
        <v>388810</v>
      </c>
      <c r="B521" t="s">
        <v>2025</v>
      </c>
      <c r="C521" t="s">
        <v>1592</v>
      </c>
      <c r="D521" t="s">
        <v>1602</v>
      </c>
      <c r="E521" t="s">
        <v>1593</v>
      </c>
      <c r="F521" t="s">
        <v>1597</v>
      </c>
    </row>
    <row r="522" spans="1:6" x14ac:dyDescent="0.35">
      <c r="A522" s="1">
        <v>388825</v>
      </c>
      <c r="B522" t="s">
        <v>2026</v>
      </c>
      <c r="C522" t="s">
        <v>1592</v>
      </c>
      <c r="D522" t="s">
        <v>1602</v>
      </c>
      <c r="E522" t="s">
        <v>1593</v>
      </c>
      <c r="F522" t="s">
        <v>1597</v>
      </c>
    </row>
    <row r="523" spans="1:6" x14ac:dyDescent="0.35">
      <c r="A523" s="1">
        <v>388830</v>
      </c>
      <c r="B523" t="s">
        <v>2027</v>
      </c>
      <c r="C523" t="s">
        <v>1592</v>
      </c>
      <c r="D523" t="s">
        <v>1602</v>
      </c>
      <c r="E523" t="s">
        <v>1593</v>
      </c>
      <c r="F523" t="s">
        <v>1597</v>
      </c>
    </row>
    <row r="524" spans="1:6" x14ac:dyDescent="0.35">
      <c r="A524" s="1">
        <v>388850</v>
      </c>
      <c r="B524" t="s">
        <v>933</v>
      </c>
      <c r="C524" t="s">
        <v>1592</v>
      </c>
      <c r="D524" t="s">
        <v>1602</v>
      </c>
      <c r="E524" t="s">
        <v>1593</v>
      </c>
      <c r="F524" t="s">
        <v>1597</v>
      </c>
    </row>
    <row r="525" spans="1:6" x14ac:dyDescent="0.35">
      <c r="A525" s="1">
        <v>388855</v>
      </c>
      <c r="B525" t="s">
        <v>2028</v>
      </c>
      <c r="C525" t="s">
        <v>1592</v>
      </c>
      <c r="D525" t="s">
        <v>1602</v>
      </c>
      <c r="E525" t="s">
        <v>1593</v>
      </c>
      <c r="F525" t="s">
        <v>1597</v>
      </c>
    </row>
    <row r="526" spans="1:6" x14ac:dyDescent="0.35">
      <c r="A526" s="1">
        <v>388860</v>
      </c>
      <c r="B526" t="s">
        <v>2029</v>
      </c>
      <c r="C526" t="s">
        <v>1592</v>
      </c>
      <c r="D526" t="s">
        <v>1602</v>
      </c>
      <c r="E526" t="s">
        <v>1593</v>
      </c>
      <c r="F526" t="s">
        <v>1597</v>
      </c>
    </row>
    <row r="527" spans="1:6" x14ac:dyDescent="0.35">
      <c r="A527" s="1">
        <v>388870</v>
      </c>
      <c r="B527" t="s">
        <v>2030</v>
      </c>
      <c r="C527" t="s">
        <v>1592</v>
      </c>
      <c r="D527" t="s">
        <v>1602</v>
      </c>
      <c r="E527" t="s">
        <v>1593</v>
      </c>
      <c r="F527" t="s">
        <v>1597</v>
      </c>
    </row>
    <row r="528" spans="1:6" x14ac:dyDescent="0.35">
      <c r="A528" s="1">
        <v>388880</v>
      </c>
      <c r="B528" t="s">
        <v>2031</v>
      </c>
      <c r="C528" t="s">
        <v>1592</v>
      </c>
      <c r="D528" t="s">
        <v>1602</v>
      </c>
      <c r="E528" t="s">
        <v>1593</v>
      </c>
      <c r="F528" t="s">
        <v>1597</v>
      </c>
    </row>
    <row r="529" spans="1:6" x14ac:dyDescent="0.35">
      <c r="A529" s="1">
        <v>388890</v>
      </c>
      <c r="B529" t="s">
        <v>63</v>
      </c>
      <c r="C529" t="s">
        <v>1592</v>
      </c>
      <c r="D529" t="s">
        <v>1602</v>
      </c>
      <c r="E529" t="s">
        <v>1593</v>
      </c>
      <c r="F529" t="s">
        <v>1597</v>
      </c>
    </row>
    <row r="530" spans="1:6" x14ac:dyDescent="0.35">
      <c r="A530" s="1">
        <v>410500</v>
      </c>
      <c r="B530" t="s">
        <v>2032</v>
      </c>
      <c r="C530" t="s">
        <v>1592</v>
      </c>
      <c r="D530" t="s">
        <v>1602</v>
      </c>
      <c r="E530" t="s">
        <v>1599</v>
      </c>
      <c r="F530" t="s">
        <v>1600</v>
      </c>
    </row>
    <row r="531" spans="1:6" x14ac:dyDescent="0.35">
      <c r="A531" s="1">
        <v>410510</v>
      </c>
      <c r="B531" t="s">
        <v>2033</v>
      </c>
      <c r="C531" t="s">
        <v>1592</v>
      </c>
      <c r="D531" t="s">
        <v>1602</v>
      </c>
      <c r="E531" t="s">
        <v>1599</v>
      </c>
      <c r="F531" t="s">
        <v>1600</v>
      </c>
    </row>
    <row r="532" spans="1:6" x14ac:dyDescent="0.35">
      <c r="A532" s="1">
        <v>410520</v>
      </c>
      <c r="B532" t="s">
        <v>2034</v>
      </c>
      <c r="C532" t="s">
        <v>1592</v>
      </c>
      <c r="D532" t="s">
        <v>1602</v>
      </c>
      <c r="E532" t="s">
        <v>1599</v>
      </c>
      <c r="F532" t="s">
        <v>1600</v>
      </c>
    </row>
    <row r="533" spans="1:6" x14ac:dyDescent="0.35">
      <c r="A533" s="1">
        <v>410530</v>
      </c>
      <c r="B533" t="s">
        <v>1312</v>
      </c>
      <c r="C533" t="s">
        <v>1592</v>
      </c>
      <c r="D533" t="s">
        <v>1602</v>
      </c>
      <c r="E533" t="s">
        <v>1599</v>
      </c>
      <c r="F533" t="s">
        <v>1600</v>
      </c>
    </row>
    <row r="534" spans="1:6" x14ac:dyDescent="0.35">
      <c r="A534" s="1">
        <v>410590</v>
      </c>
      <c r="B534" t="s">
        <v>2035</v>
      </c>
      <c r="C534" t="s">
        <v>1592</v>
      </c>
      <c r="D534" t="s">
        <v>1602</v>
      </c>
      <c r="E534" t="s">
        <v>1599</v>
      </c>
      <c r="F534" t="s">
        <v>1600</v>
      </c>
    </row>
    <row r="535" spans="1:6" x14ac:dyDescent="0.35">
      <c r="A535" s="1">
        <v>410800</v>
      </c>
      <c r="B535" t="s">
        <v>2036</v>
      </c>
      <c r="C535" t="s">
        <v>1592</v>
      </c>
      <c r="D535" t="s">
        <v>1593</v>
      </c>
      <c r="E535" t="s">
        <v>1599</v>
      </c>
      <c r="F535" t="s">
        <v>1600</v>
      </c>
    </row>
    <row r="536" spans="1:6" x14ac:dyDescent="0.35">
      <c r="A536" s="1">
        <v>410810</v>
      </c>
      <c r="B536" t="s">
        <v>2037</v>
      </c>
      <c r="C536" t="s">
        <v>1592</v>
      </c>
      <c r="D536" t="s">
        <v>1593</v>
      </c>
      <c r="E536" t="s">
        <v>1599</v>
      </c>
      <c r="F536" t="s">
        <v>1600</v>
      </c>
    </row>
    <row r="537" spans="1:6" x14ac:dyDescent="0.35">
      <c r="A537" s="1">
        <v>410820</v>
      </c>
      <c r="B537" t="s">
        <v>2038</v>
      </c>
      <c r="C537" t="s">
        <v>1592</v>
      </c>
      <c r="D537" t="s">
        <v>1593</v>
      </c>
      <c r="E537" t="s">
        <v>1599</v>
      </c>
      <c r="F537" t="s">
        <v>1600</v>
      </c>
    </row>
    <row r="538" spans="1:6" x14ac:dyDescent="0.35">
      <c r="A538" s="1">
        <v>410830</v>
      </c>
      <c r="B538" t="s">
        <v>2039</v>
      </c>
      <c r="C538" t="s">
        <v>1592</v>
      </c>
      <c r="D538" t="s">
        <v>1593</v>
      </c>
      <c r="E538" t="s">
        <v>1599</v>
      </c>
      <c r="F538" t="s">
        <v>1600</v>
      </c>
    </row>
    <row r="539" spans="1:6" x14ac:dyDescent="0.35">
      <c r="A539" s="1">
        <v>413000</v>
      </c>
      <c r="B539" t="s">
        <v>1428</v>
      </c>
      <c r="C539" t="s">
        <v>1592</v>
      </c>
      <c r="D539" t="s">
        <v>1602</v>
      </c>
      <c r="E539" t="s">
        <v>1599</v>
      </c>
      <c r="F539" t="s">
        <v>1600</v>
      </c>
    </row>
    <row r="540" spans="1:6" x14ac:dyDescent="0.35">
      <c r="A540" s="1">
        <v>413010</v>
      </c>
      <c r="B540" t="s">
        <v>2040</v>
      </c>
      <c r="C540" t="s">
        <v>1592</v>
      </c>
      <c r="D540" t="s">
        <v>1602</v>
      </c>
      <c r="E540" t="s">
        <v>1599</v>
      </c>
      <c r="F540" t="s">
        <v>1600</v>
      </c>
    </row>
    <row r="541" spans="1:6" x14ac:dyDescent="0.35">
      <c r="A541" s="1">
        <v>413020</v>
      </c>
      <c r="B541" t="s">
        <v>2041</v>
      </c>
      <c r="C541" t="s">
        <v>1592</v>
      </c>
      <c r="D541" t="s">
        <v>1602</v>
      </c>
      <c r="E541" t="s">
        <v>1599</v>
      </c>
      <c r="F541" t="s">
        <v>1600</v>
      </c>
    </row>
    <row r="542" spans="1:6" x14ac:dyDescent="0.35">
      <c r="A542" s="1">
        <v>413025</v>
      </c>
      <c r="B542" t="s">
        <v>2042</v>
      </c>
      <c r="C542" t="s">
        <v>1592</v>
      </c>
      <c r="D542" t="s">
        <v>1602</v>
      </c>
      <c r="E542" t="s">
        <v>1599</v>
      </c>
      <c r="F542" t="s">
        <v>1600</v>
      </c>
    </row>
    <row r="543" spans="1:6" x14ac:dyDescent="0.35">
      <c r="A543" s="1">
        <v>413030</v>
      </c>
      <c r="B543" t="s">
        <v>2043</v>
      </c>
      <c r="C543" t="s">
        <v>1592</v>
      </c>
      <c r="D543" t="s">
        <v>1602</v>
      </c>
      <c r="E543" t="s">
        <v>1599</v>
      </c>
      <c r="F543" t="s">
        <v>1600</v>
      </c>
    </row>
    <row r="544" spans="1:6" x14ac:dyDescent="0.35">
      <c r="A544" s="1">
        <v>413040</v>
      </c>
      <c r="B544" t="s">
        <v>2044</v>
      </c>
      <c r="C544" t="s">
        <v>1592</v>
      </c>
      <c r="D544" t="s">
        <v>1602</v>
      </c>
      <c r="E544" t="s">
        <v>1599</v>
      </c>
      <c r="F544" t="s">
        <v>1600</v>
      </c>
    </row>
    <row r="545" spans="1:6" x14ac:dyDescent="0.35">
      <c r="A545" s="1">
        <v>413050</v>
      </c>
      <c r="B545" t="s">
        <v>1169</v>
      </c>
      <c r="C545" t="s">
        <v>1592</v>
      </c>
      <c r="D545" t="s">
        <v>1602</v>
      </c>
      <c r="E545" t="s">
        <v>1599</v>
      </c>
      <c r="F545" t="s">
        <v>1600</v>
      </c>
    </row>
    <row r="546" spans="1:6" x14ac:dyDescent="0.35">
      <c r="A546" s="1">
        <v>413060</v>
      </c>
      <c r="B546" t="s">
        <v>2045</v>
      </c>
      <c r="C546" t="s">
        <v>1592</v>
      </c>
      <c r="D546" t="s">
        <v>1602</v>
      </c>
      <c r="E546" t="s">
        <v>1599</v>
      </c>
      <c r="F546" t="s">
        <v>1600</v>
      </c>
    </row>
    <row r="547" spans="1:6" x14ac:dyDescent="0.35">
      <c r="A547" s="1">
        <v>413070</v>
      </c>
      <c r="B547" t="s">
        <v>2046</v>
      </c>
      <c r="C547" t="s">
        <v>1592</v>
      </c>
      <c r="D547" t="s">
        <v>1593</v>
      </c>
      <c r="E547" t="s">
        <v>1599</v>
      </c>
      <c r="F547" t="s">
        <v>1600</v>
      </c>
    </row>
    <row r="548" spans="1:6" x14ac:dyDescent="0.35">
      <c r="A548" s="1">
        <v>413080</v>
      </c>
      <c r="B548" t="s">
        <v>2047</v>
      </c>
      <c r="C548" t="s">
        <v>1592</v>
      </c>
      <c r="D548" t="s">
        <v>1602</v>
      </c>
      <c r="E548" t="s">
        <v>1599</v>
      </c>
      <c r="F548" t="s">
        <v>1600</v>
      </c>
    </row>
    <row r="549" spans="1:6" x14ac:dyDescent="0.35">
      <c r="A549" s="1">
        <v>413085</v>
      </c>
      <c r="B549" t="s">
        <v>2048</v>
      </c>
      <c r="C549" t="s">
        <v>1592</v>
      </c>
      <c r="D549" t="s">
        <v>1602</v>
      </c>
      <c r="E549" t="s">
        <v>1599</v>
      </c>
      <c r="F549" t="s">
        <v>1600</v>
      </c>
    </row>
    <row r="550" spans="1:6" x14ac:dyDescent="0.35">
      <c r="A550" s="1">
        <v>413090</v>
      </c>
      <c r="B550" t="s">
        <v>2049</v>
      </c>
      <c r="C550" t="s">
        <v>1592</v>
      </c>
      <c r="D550" t="s">
        <v>1602</v>
      </c>
      <c r="E550" t="s">
        <v>1599</v>
      </c>
      <c r="F550" t="s">
        <v>1600</v>
      </c>
    </row>
    <row r="551" spans="1:6" x14ac:dyDescent="0.35">
      <c r="A551" s="1">
        <v>413100</v>
      </c>
      <c r="B551" t="s">
        <v>634</v>
      </c>
      <c r="C551" t="s">
        <v>1592</v>
      </c>
      <c r="D551" t="s">
        <v>1602</v>
      </c>
      <c r="E551" t="s">
        <v>1599</v>
      </c>
      <c r="F551" t="s">
        <v>1600</v>
      </c>
    </row>
    <row r="552" spans="1:6" x14ac:dyDescent="0.35">
      <c r="A552" s="1">
        <v>413110</v>
      </c>
      <c r="B552" t="s">
        <v>1269</v>
      </c>
      <c r="C552" t="s">
        <v>1592</v>
      </c>
      <c r="D552" t="s">
        <v>1602</v>
      </c>
      <c r="E552" t="s">
        <v>1599</v>
      </c>
      <c r="F552" t="s">
        <v>1600</v>
      </c>
    </row>
    <row r="553" spans="1:6" x14ac:dyDescent="0.35">
      <c r="A553" s="1">
        <v>413120</v>
      </c>
      <c r="B553" t="s">
        <v>495</v>
      </c>
      <c r="C553" t="s">
        <v>1592</v>
      </c>
      <c r="D553" t="s">
        <v>1602</v>
      </c>
      <c r="E553" t="s">
        <v>1599</v>
      </c>
      <c r="F553" t="s">
        <v>1600</v>
      </c>
    </row>
    <row r="554" spans="1:6" x14ac:dyDescent="0.35">
      <c r="A554" s="1">
        <v>413200</v>
      </c>
      <c r="B554" t="s">
        <v>2050</v>
      </c>
      <c r="C554" t="s">
        <v>1592</v>
      </c>
      <c r="D554" t="s">
        <v>1602</v>
      </c>
      <c r="E554" t="s">
        <v>1599</v>
      </c>
      <c r="F554" t="s">
        <v>1600</v>
      </c>
    </row>
    <row r="555" spans="1:6" x14ac:dyDescent="0.35">
      <c r="A555" s="1">
        <v>413210</v>
      </c>
      <c r="B555" t="s">
        <v>2051</v>
      </c>
      <c r="C555" t="s">
        <v>1592</v>
      </c>
      <c r="D555" t="s">
        <v>1602</v>
      </c>
      <c r="E555" t="s">
        <v>1599</v>
      </c>
      <c r="F555" t="s">
        <v>1600</v>
      </c>
    </row>
    <row r="556" spans="1:6" x14ac:dyDescent="0.35">
      <c r="A556" s="1">
        <v>413220</v>
      </c>
      <c r="B556" t="s">
        <v>2052</v>
      </c>
      <c r="C556" t="s">
        <v>1592</v>
      </c>
      <c r="D556" t="s">
        <v>1602</v>
      </c>
      <c r="E556" t="s">
        <v>1599</v>
      </c>
      <c r="F556" t="s">
        <v>1600</v>
      </c>
    </row>
    <row r="557" spans="1:6" x14ac:dyDescent="0.35">
      <c r="A557" s="1">
        <v>413290</v>
      </c>
      <c r="B557" t="s">
        <v>2053</v>
      </c>
      <c r="C557" t="s">
        <v>1592</v>
      </c>
      <c r="D557" t="s">
        <v>1602</v>
      </c>
      <c r="E557" t="s">
        <v>1599</v>
      </c>
      <c r="F557" t="s">
        <v>1600</v>
      </c>
    </row>
    <row r="558" spans="1:6" x14ac:dyDescent="0.35">
      <c r="A558" s="1">
        <v>413300</v>
      </c>
      <c r="B558" t="s">
        <v>361</v>
      </c>
      <c r="C558" t="s">
        <v>1592</v>
      </c>
      <c r="D558" t="s">
        <v>1602</v>
      </c>
      <c r="E558" t="s">
        <v>1599</v>
      </c>
      <c r="F558" t="s">
        <v>1600</v>
      </c>
    </row>
    <row r="559" spans="1:6" x14ac:dyDescent="0.35">
      <c r="A559" s="1">
        <v>413310</v>
      </c>
      <c r="B559" t="s">
        <v>2054</v>
      </c>
      <c r="C559" t="s">
        <v>1592</v>
      </c>
      <c r="D559" t="s">
        <v>1602</v>
      </c>
      <c r="E559" t="s">
        <v>1599</v>
      </c>
      <c r="F559" t="s">
        <v>1600</v>
      </c>
    </row>
    <row r="560" spans="1:6" x14ac:dyDescent="0.35">
      <c r="A560" s="1">
        <v>413320</v>
      </c>
      <c r="B560" t="s">
        <v>2055</v>
      </c>
      <c r="C560" t="s">
        <v>1592</v>
      </c>
      <c r="D560" t="s">
        <v>1593</v>
      </c>
      <c r="E560" t="s">
        <v>1599</v>
      </c>
      <c r="F560" t="s">
        <v>1600</v>
      </c>
    </row>
    <row r="561" spans="1:6" x14ac:dyDescent="0.35">
      <c r="A561" s="1">
        <v>413330</v>
      </c>
      <c r="B561" t="s">
        <v>2056</v>
      </c>
      <c r="C561" t="s">
        <v>1592</v>
      </c>
      <c r="D561" t="s">
        <v>1602</v>
      </c>
      <c r="E561" t="s">
        <v>1599</v>
      </c>
      <c r="F561" t="s">
        <v>1600</v>
      </c>
    </row>
    <row r="562" spans="1:6" x14ac:dyDescent="0.35">
      <c r="A562" s="1">
        <v>413340</v>
      </c>
      <c r="B562" t="s">
        <v>2057</v>
      </c>
      <c r="C562" t="s">
        <v>1592</v>
      </c>
      <c r="D562" t="s">
        <v>1593</v>
      </c>
      <c r="E562" t="s">
        <v>1599</v>
      </c>
      <c r="F562" t="s">
        <v>1600</v>
      </c>
    </row>
    <row r="563" spans="1:6" x14ac:dyDescent="0.35">
      <c r="A563" s="1">
        <v>413350</v>
      </c>
      <c r="B563" t="s">
        <v>2058</v>
      </c>
      <c r="C563" t="s">
        <v>1592</v>
      </c>
      <c r="D563" t="s">
        <v>1602</v>
      </c>
      <c r="E563" t="s">
        <v>1599</v>
      </c>
      <c r="F563" t="s">
        <v>1600</v>
      </c>
    </row>
    <row r="564" spans="1:6" x14ac:dyDescent="0.35">
      <c r="A564" s="1">
        <v>413360</v>
      </c>
      <c r="B564" t="s">
        <v>2059</v>
      </c>
      <c r="C564" t="s">
        <v>1592</v>
      </c>
      <c r="D564" t="s">
        <v>1602</v>
      </c>
      <c r="E564" t="s">
        <v>1599</v>
      </c>
      <c r="F564" t="s">
        <v>1600</v>
      </c>
    </row>
    <row r="565" spans="1:6" x14ac:dyDescent="0.35">
      <c r="A565" s="1">
        <v>413370</v>
      </c>
      <c r="B565" t="s">
        <v>2060</v>
      </c>
      <c r="C565" t="s">
        <v>1592</v>
      </c>
      <c r="D565" t="s">
        <v>1602</v>
      </c>
      <c r="E565" t="s">
        <v>1599</v>
      </c>
      <c r="F565" t="s">
        <v>1600</v>
      </c>
    </row>
    <row r="566" spans="1:6" x14ac:dyDescent="0.35">
      <c r="A566" s="1">
        <v>413390</v>
      </c>
      <c r="B566" t="s">
        <v>2061</v>
      </c>
      <c r="C566" t="s">
        <v>1592</v>
      </c>
      <c r="D566" t="s">
        <v>1602</v>
      </c>
      <c r="E566" t="s">
        <v>1599</v>
      </c>
      <c r="F566" t="s">
        <v>1600</v>
      </c>
    </row>
    <row r="567" spans="1:6" x14ac:dyDescent="0.35">
      <c r="A567" s="1">
        <v>413400</v>
      </c>
      <c r="B567" t="s">
        <v>1430</v>
      </c>
      <c r="C567" t="s">
        <v>1592</v>
      </c>
      <c r="D567" t="s">
        <v>1602</v>
      </c>
      <c r="E567" t="s">
        <v>1599</v>
      </c>
      <c r="F567" t="s">
        <v>1600</v>
      </c>
    </row>
    <row r="568" spans="1:6" x14ac:dyDescent="0.35">
      <c r="A568" s="1">
        <v>413401</v>
      </c>
      <c r="B568" t="s">
        <v>2062</v>
      </c>
      <c r="C568" t="s">
        <v>1592</v>
      </c>
      <c r="D568" t="s">
        <v>1593</v>
      </c>
      <c r="E568" t="s">
        <v>1599</v>
      </c>
      <c r="F568" t="s">
        <v>1600</v>
      </c>
    </row>
    <row r="569" spans="1:6" x14ac:dyDescent="0.35">
      <c r="A569" s="1">
        <v>413402</v>
      </c>
      <c r="B569" t="s">
        <v>253</v>
      </c>
      <c r="C569" t="s">
        <v>1592</v>
      </c>
      <c r="D569" t="s">
        <v>1602</v>
      </c>
      <c r="E569" t="s">
        <v>1599</v>
      </c>
      <c r="F569" t="s">
        <v>1600</v>
      </c>
    </row>
    <row r="570" spans="1:6" x14ac:dyDescent="0.35">
      <c r="A570" s="1">
        <v>413410</v>
      </c>
      <c r="B570" t="s">
        <v>248</v>
      </c>
      <c r="C570" t="s">
        <v>1592</v>
      </c>
      <c r="D570" t="s">
        <v>1602</v>
      </c>
      <c r="E570" t="s">
        <v>1599</v>
      </c>
      <c r="F570" t="s">
        <v>1600</v>
      </c>
    </row>
    <row r="571" spans="1:6" x14ac:dyDescent="0.35">
      <c r="A571" s="1">
        <v>413420</v>
      </c>
      <c r="B571" t="s">
        <v>2063</v>
      </c>
      <c r="C571" t="s">
        <v>1592</v>
      </c>
      <c r="D571" t="s">
        <v>1602</v>
      </c>
      <c r="E571" t="s">
        <v>1599</v>
      </c>
      <c r="F571" t="s">
        <v>1600</v>
      </c>
    </row>
    <row r="572" spans="1:6" x14ac:dyDescent="0.35">
      <c r="A572" s="1">
        <v>413430</v>
      </c>
      <c r="B572" t="s">
        <v>2064</v>
      </c>
      <c r="C572" t="s">
        <v>1592</v>
      </c>
      <c r="D572" t="s">
        <v>1602</v>
      </c>
      <c r="E572" t="s">
        <v>1599</v>
      </c>
      <c r="F572" t="s">
        <v>1600</v>
      </c>
    </row>
    <row r="573" spans="1:6" x14ac:dyDescent="0.35">
      <c r="A573" s="1">
        <v>413440</v>
      </c>
      <c r="B573" t="s">
        <v>2065</v>
      </c>
      <c r="C573" t="s">
        <v>1592</v>
      </c>
      <c r="D573" t="s">
        <v>1602</v>
      </c>
      <c r="E573" t="s">
        <v>1599</v>
      </c>
      <c r="F573" t="s">
        <v>1600</v>
      </c>
    </row>
    <row r="574" spans="1:6" x14ac:dyDescent="0.35">
      <c r="A574" s="1">
        <v>413490</v>
      </c>
      <c r="B574" t="s">
        <v>2066</v>
      </c>
      <c r="C574" t="s">
        <v>1592</v>
      </c>
      <c r="D574" t="s">
        <v>1602</v>
      </c>
      <c r="E574" t="s">
        <v>1599</v>
      </c>
      <c r="F574" t="s">
        <v>1600</v>
      </c>
    </row>
    <row r="575" spans="1:6" x14ac:dyDescent="0.35">
      <c r="A575" s="1">
        <v>413600</v>
      </c>
      <c r="B575" t="s">
        <v>2067</v>
      </c>
      <c r="C575" t="s">
        <v>1592</v>
      </c>
      <c r="D575" t="s">
        <v>1602</v>
      </c>
      <c r="E575" t="s">
        <v>1599</v>
      </c>
      <c r="F575" t="s">
        <v>1600</v>
      </c>
    </row>
    <row r="576" spans="1:6" x14ac:dyDescent="0.35">
      <c r="A576" s="1">
        <v>413610</v>
      </c>
      <c r="B576" t="s">
        <v>2068</v>
      </c>
      <c r="C576" t="s">
        <v>1592</v>
      </c>
      <c r="D576" t="s">
        <v>1602</v>
      </c>
      <c r="E576" t="s">
        <v>1599</v>
      </c>
      <c r="F576" t="s">
        <v>1600</v>
      </c>
    </row>
    <row r="577" spans="1:6" x14ac:dyDescent="0.35">
      <c r="A577" s="1">
        <v>413700</v>
      </c>
      <c r="B577" t="s">
        <v>1160</v>
      </c>
      <c r="C577" t="s">
        <v>1592</v>
      </c>
      <c r="D577" t="s">
        <v>1602</v>
      </c>
      <c r="E577" t="s">
        <v>1599</v>
      </c>
      <c r="F577" t="s">
        <v>1600</v>
      </c>
    </row>
    <row r="578" spans="1:6" x14ac:dyDescent="0.35">
      <c r="A578" s="1">
        <v>413710</v>
      </c>
      <c r="B578" t="s">
        <v>2069</v>
      </c>
      <c r="C578" t="s">
        <v>1592</v>
      </c>
      <c r="D578" t="s">
        <v>1602</v>
      </c>
      <c r="E578" t="s">
        <v>1599</v>
      </c>
      <c r="F578" t="s">
        <v>1600</v>
      </c>
    </row>
    <row r="579" spans="1:6" x14ac:dyDescent="0.35">
      <c r="A579" s="1">
        <v>413800</v>
      </c>
      <c r="B579" t="s">
        <v>2070</v>
      </c>
      <c r="C579" t="s">
        <v>1592</v>
      </c>
      <c r="D579" t="s">
        <v>1602</v>
      </c>
      <c r="E579" t="s">
        <v>1599</v>
      </c>
      <c r="F579" t="s">
        <v>1600</v>
      </c>
    </row>
    <row r="580" spans="1:6" x14ac:dyDescent="0.35">
      <c r="A580" s="1">
        <v>413810</v>
      </c>
      <c r="B580" t="s">
        <v>2071</v>
      </c>
      <c r="C580" t="s">
        <v>1592</v>
      </c>
      <c r="D580" t="s">
        <v>1602</v>
      </c>
      <c r="E580" t="s">
        <v>1599</v>
      </c>
      <c r="F580" t="s">
        <v>1600</v>
      </c>
    </row>
    <row r="581" spans="1:6" x14ac:dyDescent="0.35">
      <c r="A581" s="1">
        <v>413820</v>
      </c>
      <c r="B581" t="s">
        <v>488</v>
      </c>
      <c r="C581" t="s">
        <v>1592</v>
      </c>
      <c r="D581" t="s">
        <v>1602</v>
      </c>
      <c r="E581" t="s">
        <v>1599</v>
      </c>
      <c r="F581" t="s">
        <v>1600</v>
      </c>
    </row>
    <row r="582" spans="1:6" x14ac:dyDescent="0.35">
      <c r="A582" s="1">
        <v>413821</v>
      </c>
      <c r="B582" t="s">
        <v>2072</v>
      </c>
      <c r="C582" t="s">
        <v>1592</v>
      </c>
      <c r="D582" t="s">
        <v>1593</v>
      </c>
      <c r="E582" t="s">
        <v>1599</v>
      </c>
      <c r="F582" t="s">
        <v>1600</v>
      </c>
    </row>
    <row r="583" spans="1:6" x14ac:dyDescent="0.35">
      <c r="A583" s="1">
        <v>413822</v>
      </c>
      <c r="B583" t="s">
        <v>2073</v>
      </c>
      <c r="C583" t="s">
        <v>1592</v>
      </c>
      <c r="D583" t="s">
        <v>1602</v>
      </c>
      <c r="E583" t="s">
        <v>1599</v>
      </c>
      <c r="F583" t="s">
        <v>1600</v>
      </c>
    </row>
    <row r="584" spans="1:6" x14ac:dyDescent="0.35">
      <c r="A584" s="1">
        <v>413823</v>
      </c>
      <c r="B584" t="s">
        <v>759</v>
      </c>
      <c r="C584" t="s">
        <v>1592</v>
      </c>
      <c r="D584" t="s">
        <v>1602</v>
      </c>
      <c r="E584" t="s">
        <v>1599</v>
      </c>
      <c r="F584" t="s">
        <v>1600</v>
      </c>
    </row>
    <row r="585" spans="1:6" x14ac:dyDescent="0.35">
      <c r="A585" s="1">
        <v>413830</v>
      </c>
      <c r="B585" t="s">
        <v>2074</v>
      </c>
      <c r="C585" t="s">
        <v>1592</v>
      </c>
      <c r="D585" t="s">
        <v>1602</v>
      </c>
      <c r="E585" t="s">
        <v>1599</v>
      </c>
      <c r="F585" t="s">
        <v>1600</v>
      </c>
    </row>
    <row r="586" spans="1:6" x14ac:dyDescent="0.35">
      <c r="A586" s="1">
        <v>413840</v>
      </c>
      <c r="B586" t="s">
        <v>1019</v>
      </c>
      <c r="C586" t="s">
        <v>1592</v>
      </c>
      <c r="D586" t="s">
        <v>1602</v>
      </c>
      <c r="E586" t="s">
        <v>1599</v>
      </c>
      <c r="F586" t="s">
        <v>1600</v>
      </c>
    </row>
    <row r="587" spans="1:6" x14ac:dyDescent="0.35">
      <c r="A587" s="1">
        <v>413850</v>
      </c>
      <c r="B587" t="s">
        <v>2075</v>
      </c>
      <c r="C587" t="s">
        <v>1592</v>
      </c>
      <c r="D587" t="s">
        <v>1602</v>
      </c>
      <c r="E587" t="s">
        <v>1599</v>
      </c>
      <c r="F587" t="s">
        <v>1600</v>
      </c>
    </row>
    <row r="588" spans="1:6" x14ac:dyDescent="0.35">
      <c r="A588" s="1">
        <v>413860</v>
      </c>
      <c r="B588" t="s">
        <v>2076</v>
      </c>
      <c r="C588" t="s">
        <v>1592</v>
      </c>
      <c r="D588" t="s">
        <v>1602</v>
      </c>
      <c r="E588" t="s">
        <v>1599</v>
      </c>
      <c r="F588" t="s">
        <v>1600</v>
      </c>
    </row>
    <row r="589" spans="1:6" x14ac:dyDescent="0.35">
      <c r="A589" s="1">
        <v>413870</v>
      </c>
      <c r="B589" t="s">
        <v>2077</v>
      </c>
      <c r="C589" t="s">
        <v>1592</v>
      </c>
      <c r="D589" t="s">
        <v>1602</v>
      </c>
      <c r="E589" t="s">
        <v>1599</v>
      </c>
      <c r="F589" t="s">
        <v>1600</v>
      </c>
    </row>
    <row r="590" spans="1:6" x14ac:dyDescent="0.35">
      <c r="A590" s="1">
        <v>413890</v>
      </c>
      <c r="B590" t="s">
        <v>1144</v>
      </c>
      <c r="C590" t="s">
        <v>1592</v>
      </c>
      <c r="D590" t="s">
        <v>1602</v>
      </c>
      <c r="E590" t="s">
        <v>1599</v>
      </c>
      <c r="F590" t="s">
        <v>1600</v>
      </c>
    </row>
    <row r="591" spans="1:6" x14ac:dyDescent="0.35">
      <c r="A591" s="1">
        <v>413899</v>
      </c>
      <c r="B591" t="s">
        <v>485</v>
      </c>
      <c r="C591" t="s">
        <v>1592</v>
      </c>
      <c r="D591" t="s">
        <v>1602</v>
      </c>
      <c r="E591" t="s">
        <v>1599</v>
      </c>
      <c r="F591" t="s">
        <v>1600</v>
      </c>
    </row>
    <row r="592" spans="1:6" x14ac:dyDescent="0.35">
      <c r="A592" s="1">
        <v>413900</v>
      </c>
      <c r="B592" t="s">
        <v>246</v>
      </c>
      <c r="C592" t="s">
        <v>1592</v>
      </c>
      <c r="D592" t="s">
        <v>1602</v>
      </c>
      <c r="E592" t="s">
        <v>1599</v>
      </c>
      <c r="F592" t="s">
        <v>1600</v>
      </c>
    </row>
    <row r="593" spans="1:6" x14ac:dyDescent="0.35">
      <c r="A593" s="1">
        <v>413990</v>
      </c>
      <c r="B593" t="s">
        <v>281</v>
      </c>
      <c r="C593" t="s">
        <v>1592</v>
      </c>
      <c r="D593" t="s">
        <v>1602</v>
      </c>
      <c r="E593" t="s">
        <v>1599</v>
      </c>
      <c r="F593" t="s">
        <v>1600</v>
      </c>
    </row>
    <row r="594" spans="1:6" x14ac:dyDescent="0.35">
      <c r="A594" s="1">
        <v>450000</v>
      </c>
      <c r="B594" t="s">
        <v>136</v>
      </c>
      <c r="C594" t="s">
        <v>1592</v>
      </c>
      <c r="D594" t="s">
        <v>1602</v>
      </c>
      <c r="E594" t="s">
        <v>1599</v>
      </c>
      <c r="F594" t="s">
        <v>1600</v>
      </c>
    </row>
    <row r="595" spans="1:6" x14ac:dyDescent="0.35">
      <c r="A595" s="1">
        <v>450010</v>
      </c>
      <c r="B595" t="s">
        <v>305</v>
      </c>
      <c r="C595" t="s">
        <v>1592</v>
      </c>
      <c r="D595" t="s">
        <v>1602</v>
      </c>
      <c r="E595" t="s">
        <v>1599</v>
      </c>
      <c r="F595" t="s">
        <v>1600</v>
      </c>
    </row>
    <row r="596" spans="1:6" x14ac:dyDescent="0.35">
      <c r="A596" s="1">
        <v>450030</v>
      </c>
      <c r="B596" t="s">
        <v>385</v>
      </c>
      <c r="C596" t="s">
        <v>1592</v>
      </c>
      <c r="D596" t="s">
        <v>1602</v>
      </c>
      <c r="E596" t="s">
        <v>1599</v>
      </c>
      <c r="F596" t="s">
        <v>1600</v>
      </c>
    </row>
    <row r="597" spans="1:6" x14ac:dyDescent="0.35">
      <c r="A597" s="1">
        <v>450040</v>
      </c>
      <c r="B597" t="s">
        <v>2078</v>
      </c>
      <c r="C597" t="s">
        <v>1592</v>
      </c>
      <c r="D597" t="s">
        <v>1602</v>
      </c>
      <c r="E597" t="s">
        <v>1599</v>
      </c>
      <c r="F597" t="s">
        <v>1600</v>
      </c>
    </row>
    <row r="598" spans="1:6" x14ac:dyDescent="0.35">
      <c r="A598" s="1">
        <v>450050</v>
      </c>
      <c r="B598" t="s">
        <v>2079</v>
      </c>
      <c r="C598" t="s">
        <v>1592</v>
      </c>
      <c r="D598" t="s">
        <v>1602</v>
      </c>
      <c r="E598" t="s">
        <v>1599</v>
      </c>
      <c r="F598" t="s">
        <v>1600</v>
      </c>
    </row>
    <row r="599" spans="1:6" x14ac:dyDescent="0.35">
      <c r="A599" s="1">
        <v>450200</v>
      </c>
      <c r="B599" t="s">
        <v>139</v>
      </c>
      <c r="C599" t="s">
        <v>1592</v>
      </c>
      <c r="D599" t="s">
        <v>1602</v>
      </c>
      <c r="E599" t="s">
        <v>1606</v>
      </c>
      <c r="F599" t="s">
        <v>1607</v>
      </c>
    </row>
    <row r="600" spans="1:6" x14ac:dyDescent="0.35">
      <c r="A600" s="1">
        <v>450210</v>
      </c>
      <c r="B600" t="s">
        <v>1938</v>
      </c>
      <c r="C600" t="s">
        <v>1592</v>
      </c>
      <c r="D600" t="s">
        <v>1602</v>
      </c>
      <c r="E600" t="s">
        <v>1606</v>
      </c>
      <c r="F600" t="s">
        <v>1607</v>
      </c>
    </row>
    <row r="601" spans="1:6" x14ac:dyDescent="0.35">
      <c r="A601" s="1">
        <v>450230</v>
      </c>
      <c r="B601" t="s">
        <v>1940</v>
      </c>
      <c r="C601" t="s">
        <v>1592</v>
      </c>
      <c r="D601" t="s">
        <v>1602</v>
      </c>
      <c r="E601" t="s">
        <v>1606</v>
      </c>
      <c r="F601" t="s">
        <v>1607</v>
      </c>
    </row>
    <row r="602" spans="1:6" x14ac:dyDescent="0.35">
      <c r="A602" s="1">
        <v>450240</v>
      </c>
      <c r="B602" t="s">
        <v>2080</v>
      </c>
      <c r="C602" t="s">
        <v>1592</v>
      </c>
      <c r="D602" t="s">
        <v>1602</v>
      </c>
      <c r="E602" t="s">
        <v>1606</v>
      </c>
      <c r="F602" t="s">
        <v>1607</v>
      </c>
    </row>
    <row r="603" spans="1:6" x14ac:dyDescent="0.35">
      <c r="A603" s="1">
        <v>450250</v>
      </c>
      <c r="B603" t="s">
        <v>2081</v>
      </c>
      <c r="C603" t="s">
        <v>1592</v>
      </c>
      <c r="D603" t="s">
        <v>1602</v>
      </c>
      <c r="E603" t="s">
        <v>1606</v>
      </c>
      <c r="F603" t="s">
        <v>1607</v>
      </c>
    </row>
    <row r="604" spans="1:6" x14ac:dyDescent="0.35">
      <c r="A604" s="1">
        <v>452000</v>
      </c>
      <c r="B604" t="s">
        <v>625</v>
      </c>
      <c r="C604" t="s">
        <v>1592</v>
      </c>
      <c r="D604" t="s">
        <v>1602</v>
      </c>
      <c r="E604" t="s">
        <v>1599</v>
      </c>
      <c r="F604" t="s">
        <v>1600</v>
      </c>
    </row>
    <row r="605" spans="1:6" x14ac:dyDescent="0.35">
      <c r="A605" s="1">
        <v>452001</v>
      </c>
      <c r="B605" t="s">
        <v>656</v>
      </c>
      <c r="C605" t="s">
        <v>1592</v>
      </c>
      <c r="D605" t="s">
        <v>1602</v>
      </c>
      <c r="E605" t="s">
        <v>1599</v>
      </c>
      <c r="F605" t="s">
        <v>1600</v>
      </c>
    </row>
    <row r="606" spans="1:6" x14ac:dyDescent="0.35">
      <c r="A606" s="1">
        <v>452100</v>
      </c>
      <c r="B606" t="s">
        <v>157</v>
      </c>
      <c r="C606" t="s">
        <v>1592</v>
      </c>
      <c r="D606" t="s">
        <v>1602</v>
      </c>
      <c r="E606" t="s">
        <v>1599</v>
      </c>
      <c r="F606" t="s">
        <v>1600</v>
      </c>
    </row>
    <row r="607" spans="1:6" x14ac:dyDescent="0.35">
      <c r="A607" s="1">
        <v>452800</v>
      </c>
      <c r="B607" t="s">
        <v>462</v>
      </c>
      <c r="C607" t="s">
        <v>1592</v>
      </c>
      <c r="D607" t="s">
        <v>1602</v>
      </c>
      <c r="E607" t="s">
        <v>1599</v>
      </c>
      <c r="F607" t="s">
        <v>1600</v>
      </c>
    </row>
    <row r="608" spans="1:6" x14ac:dyDescent="0.35">
      <c r="A608" s="1">
        <v>500000</v>
      </c>
      <c r="B608" t="s">
        <v>679</v>
      </c>
      <c r="C608" t="s">
        <v>1592</v>
      </c>
      <c r="D608" t="s">
        <v>1602</v>
      </c>
      <c r="E608" t="s">
        <v>1599</v>
      </c>
      <c r="F608" t="s">
        <v>1600</v>
      </c>
    </row>
    <row r="609" spans="1:6" x14ac:dyDescent="0.35">
      <c r="A609" s="1">
        <v>500003</v>
      </c>
      <c r="B609" t="s">
        <v>2082</v>
      </c>
      <c r="C609" t="s">
        <v>1592</v>
      </c>
      <c r="D609" t="s">
        <v>1602</v>
      </c>
      <c r="E609" t="s">
        <v>1599</v>
      </c>
      <c r="F609" t="s">
        <v>1600</v>
      </c>
    </row>
    <row r="610" spans="1:6" x14ac:dyDescent="0.35">
      <c r="A610" s="1">
        <v>500007</v>
      </c>
      <c r="B610" t="s">
        <v>1000</v>
      </c>
      <c r="C610" t="s">
        <v>1592</v>
      </c>
      <c r="D610" t="s">
        <v>1602</v>
      </c>
      <c r="E610" t="s">
        <v>1599</v>
      </c>
      <c r="F610" t="s">
        <v>1600</v>
      </c>
    </row>
    <row r="611" spans="1:6" x14ac:dyDescent="0.35">
      <c r="A611" s="1">
        <v>500009</v>
      </c>
      <c r="B611" t="s">
        <v>990</v>
      </c>
      <c r="D611" t="s">
        <v>1602</v>
      </c>
      <c r="E611" t="s">
        <v>1599</v>
      </c>
      <c r="F611" t="s">
        <v>1600</v>
      </c>
    </row>
    <row r="612" spans="1:6" x14ac:dyDescent="0.35">
      <c r="A612" s="1">
        <v>500210</v>
      </c>
      <c r="B612" t="s">
        <v>1359</v>
      </c>
      <c r="D612" t="s">
        <v>1602</v>
      </c>
      <c r="E612" t="s">
        <v>1599</v>
      </c>
      <c r="F612" t="s">
        <v>1600</v>
      </c>
    </row>
    <row r="613" spans="1:6" x14ac:dyDescent="0.35">
      <c r="A613" s="1">
        <v>500280</v>
      </c>
      <c r="B613" t="s">
        <v>1358</v>
      </c>
      <c r="D613" t="s">
        <v>1602</v>
      </c>
      <c r="E613" t="s">
        <v>1599</v>
      </c>
      <c r="F613" t="s">
        <v>1600</v>
      </c>
    </row>
    <row r="614" spans="1:6" x14ac:dyDescent="0.35">
      <c r="A614" s="1">
        <v>500500</v>
      </c>
      <c r="B614" t="s">
        <v>337</v>
      </c>
      <c r="D614" t="s">
        <v>1602</v>
      </c>
      <c r="E614" t="s">
        <v>1599</v>
      </c>
      <c r="F614" t="s">
        <v>1600</v>
      </c>
    </row>
    <row r="615" spans="1:6" x14ac:dyDescent="0.35">
      <c r="A615" s="1">
        <v>505010</v>
      </c>
      <c r="B615" t="s">
        <v>2083</v>
      </c>
      <c r="C615" t="s">
        <v>1592</v>
      </c>
      <c r="D615" t="s">
        <v>1602</v>
      </c>
      <c r="E615" t="s">
        <v>1599</v>
      </c>
      <c r="F615" t="s">
        <v>1600</v>
      </c>
    </row>
    <row r="616" spans="1:6" x14ac:dyDescent="0.35">
      <c r="A616" s="1">
        <v>505020</v>
      </c>
      <c r="B616" t="s">
        <v>2084</v>
      </c>
      <c r="C616" t="s">
        <v>1592</v>
      </c>
      <c r="D616" t="s">
        <v>1602</v>
      </c>
      <c r="E616" t="s">
        <v>1599</v>
      </c>
      <c r="F616" t="s">
        <v>1600</v>
      </c>
    </row>
    <row r="617" spans="1:6" x14ac:dyDescent="0.35">
      <c r="A617" s="1">
        <v>505030</v>
      </c>
      <c r="B617" t="s">
        <v>931</v>
      </c>
      <c r="C617" t="s">
        <v>1592</v>
      </c>
      <c r="D617" t="s">
        <v>1602</v>
      </c>
      <c r="E617" t="s">
        <v>1599</v>
      </c>
      <c r="F617" t="s">
        <v>1600</v>
      </c>
    </row>
    <row r="618" spans="1:6" x14ac:dyDescent="0.35">
      <c r="A618" s="1">
        <v>505040</v>
      </c>
      <c r="B618" t="s">
        <v>2085</v>
      </c>
      <c r="C618" t="s">
        <v>1592</v>
      </c>
      <c r="D618" t="s">
        <v>1602</v>
      </c>
      <c r="E618" t="s">
        <v>1599</v>
      </c>
      <c r="F618" t="s">
        <v>1600</v>
      </c>
    </row>
    <row r="619" spans="1:6" x14ac:dyDescent="0.35">
      <c r="A619" s="1">
        <v>505041</v>
      </c>
      <c r="B619" t="s">
        <v>2086</v>
      </c>
      <c r="C619" t="s">
        <v>1592</v>
      </c>
      <c r="D619" t="s">
        <v>1602</v>
      </c>
      <c r="E619" t="s">
        <v>1599</v>
      </c>
      <c r="F619" t="s">
        <v>1600</v>
      </c>
    </row>
    <row r="620" spans="1:6" x14ac:dyDescent="0.35">
      <c r="A620" s="1">
        <v>505050</v>
      </c>
      <c r="B620" t="s">
        <v>2087</v>
      </c>
      <c r="C620" t="s">
        <v>1592</v>
      </c>
      <c r="D620" t="s">
        <v>1602</v>
      </c>
      <c r="E620" t="s">
        <v>1599</v>
      </c>
      <c r="F620" t="s">
        <v>1600</v>
      </c>
    </row>
    <row r="621" spans="1:6" x14ac:dyDescent="0.35">
      <c r="A621" s="1">
        <v>505060</v>
      </c>
      <c r="B621" t="s">
        <v>2088</v>
      </c>
      <c r="C621" t="s">
        <v>1592</v>
      </c>
      <c r="D621" t="s">
        <v>1602</v>
      </c>
      <c r="E621" t="s">
        <v>1599</v>
      </c>
      <c r="F621" t="s">
        <v>1600</v>
      </c>
    </row>
    <row r="622" spans="1:6" x14ac:dyDescent="0.35">
      <c r="A622" s="1">
        <v>505070</v>
      </c>
      <c r="B622" t="s">
        <v>969</v>
      </c>
      <c r="C622" t="s">
        <v>1592</v>
      </c>
      <c r="D622" t="s">
        <v>1602</v>
      </c>
      <c r="E622" t="s">
        <v>1599</v>
      </c>
      <c r="F622" t="s">
        <v>1600</v>
      </c>
    </row>
    <row r="623" spans="1:6" x14ac:dyDescent="0.35">
      <c r="A623" s="1">
        <v>505080</v>
      </c>
      <c r="B623" t="s">
        <v>2089</v>
      </c>
      <c r="C623" t="s">
        <v>1592</v>
      </c>
      <c r="D623" t="s">
        <v>1602</v>
      </c>
      <c r="E623" t="s">
        <v>1599</v>
      </c>
      <c r="F623" t="s">
        <v>1600</v>
      </c>
    </row>
    <row r="624" spans="1:6" x14ac:dyDescent="0.35">
      <c r="A624" s="1">
        <v>505090</v>
      </c>
      <c r="B624" t="s">
        <v>2090</v>
      </c>
      <c r="C624" t="s">
        <v>1592</v>
      </c>
      <c r="D624" t="s">
        <v>1602</v>
      </c>
      <c r="E624" t="s">
        <v>1599</v>
      </c>
      <c r="F624" t="s">
        <v>1600</v>
      </c>
    </row>
    <row r="625" spans="1:6" x14ac:dyDescent="0.35">
      <c r="A625" s="1">
        <v>505091</v>
      </c>
      <c r="B625" t="s">
        <v>1190</v>
      </c>
      <c r="C625" t="s">
        <v>1592</v>
      </c>
      <c r="D625" t="s">
        <v>1602</v>
      </c>
      <c r="E625" t="s">
        <v>1599</v>
      </c>
      <c r="F625" t="s">
        <v>1600</v>
      </c>
    </row>
    <row r="626" spans="1:6" x14ac:dyDescent="0.35">
      <c r="A626" s="1">
        <v>505092</v>
      </c>
      <c r="B626" t="s">
        <v>1469</v>
      </c>
      <c r="C626" t="s">
        <v>1592</v>
      </c>
      <c r="D626" t="s">
        <v>1602</v>
      </c>
      <c r="E626" t="s">
        <v>1599</v>
      </c>
      <c r="F626" t="s">
        <v>1600</v>
      </c>
    </row>
    <row r="627" spans="1:6" x14ac:dyDescent="0.35">
      <c r="A627" s="1">
        <v>505099</v>
      </c>
      <c r="B627" t="s">
        <v>692</v>
      </c>
      <c r="C627" t="s">
        <v>1592</v>
      </c>
      <c r="D627" t="s">
        <v>1602</v>
      </c>
      <c r="E627" t="s">
        <v>1599</v>
      </c>
      <c r="F627" t="s">
        <v>1600</v>
      </c>
    </row>
    <row r="628" spans="1:6" x14ac:dyDescent="0.35">
      <c r="A628" s="1">
        <v>506000</v>
      </c>
      <c r="B628" t="s">
        <v>1357</v>
      </c>
      <c r="D628" t="s">
        <v>1602</v>
      </c>
      <c r="E628" t="s">
        <v>1599</v>
      </c>
      <c r="F628" t="s">
        <v>1600</v>
      </c>
    </row>
    <row r="629" spans="1:6" x14ac:dyDescent="0.35">
      <c r="A629" s="1">
        <v>506010</v>
      </c>
      <c r="B629" t="s">
        <v>688</v>
      </c>
      <c r="C629" t="s">
        <v>1592</v>
      </c>
      <c r="D629" t="s">
        <v>1602</v>
      </c>
      <c r="E629" t="s">
        <v>1599</v>
      </c>
      <c r="F629" t="s">
        <v>1600</v>
      </c>
    </row>
    <row r="630" spans="1:6" x14ac:dyDescent="0.35">
      <c r="A630" s="1">
        <v>506030</v>
      </c>
      <c r="B630" t="s">
        <v>691</v>
      </c>
      <c r="C630" t="s">
        <v>1592</v>
      </c>
      <c r="D630" t="s">
        <v>1602</v>
      </c>
      <c r="E630" t="s">
        <v>1599</v>
      </c>
      <c r="F630" t="s">
        <v>1600</v>
      </c>
    </row>
    <row r="631" spans="1:6" x14ac:dyDescent="0.35">
      <c r="A631" s="1">
        <v>506040</v>
      </c>
      <c r="B631" t="s">
        <v>958</v>
      </c>
      <c r="D631" t="s">
        <v>1602</v>
      </c>
      <c r="E631" t="s">
        <v>1599</v>
      </c>
      <c r="F631" t="s">
        <v>1600</v>
      </c>
    </row>
    <row r="632" spans="1:6" x14ac:dyDescent="0.35">
      <c r="A632" s="1">
        <v>507000</v>
      </c>
      <c r="B632" t="s">
        <v>2091</v>
      </c>
      <c r="C632" t="s">
        <v>1592</v>
      </c>
      <c r="D632" t="s">
        <v>1602</v>
      </c>
      <c r="E632" t="s">
        <v>1599</v>
      </c>
      <c r="F632" t="s">
        <v>1600</v>
      </c>
    </row>
    <row r="633" spans="1:6" x14ac:dyDescent="0.35">
      <c r="A633" s="1">
        <v>507020</v>
      </c>
      <c r="B633" t="s">
        <v>2092</v>
      </c>
      <c r="C633" t="s">
        <v>1592</v>
      </c>
      <c r="D633" t="s">
        <v>1602</v>
      </c>
      <c r="E633" t="s">
        <v>1599</v>
      </c>
      <c r="F633" t="s">
        <v>1600</v>
      </c>
    </row>
    <row r="634" spans="1:6" x14ac:dyDescent="0.35">
      <c r="A634" s="1">
        <v>507040</v>
      </c>
      <c r="B634" t="s">
        <v>2093</v>
      </c>
      <c r="C634" t="s">
        <v>1592</v>
      </c>
      <c r="D634" t="s">
        <v>1602</v>
      </c>
      <c r="E634" t="s">
        <v>1599</v>
      </c>
      <c r="F634" t="s">
        <v>1600</v>
      </c>
    </row>
    <row r="635" spans="1:6" x14ac:dyDescent="0.35">
      <c r="A635" s="1">
        <v>550000</v>
      </c>
      <c r="B635" t="s">
        <v>812</v>
      </c>
      <c r="C635" t="s">
        <v>1592</v>
      </c>
      <c r="D635" t="s">
        <v>1602</v>
      </c>
      <c r="E635" t="s">
        <v>1599</v>
      </c>
      <c r="F635" t="s">
        <v>1600</v>
      </c>
    </row>
    <row r="636" spans="1:6" x14ac:dyDescent="0.35">
      <c r="A636" s="1">
        <v>550001</v>
      </c>
      <c r="B636" t="s">
        <v>768</v>
      </c>
      <c r="C636" t="s">
        <v>1592</v>
      </c>
      <c r="D636" t="s">
        <v>1602</v>
      </c>
      <c r="E636" t="s">
        <v>1599</v>
      </c>
      <c r="F636" t="s">
        <v>1600</v>
      </c>
    </row>
    <row r="637" spans="1:6" x14ac:dyDescent="0.35">
      <c r="A637" s="1">
        <v>550002</v>
      </c>
      <c r="B637" t="s">
        <v>885</v>
      </c>
      <c r="C637" t="s">
        <v>1592</v>
      </c>
      <c r="D637" t="s">
        <v>1602</v>
      </c>
      <c r="E637" t="s">
        <v>1599</v>
      </c>
      <c r="F637" t="s">
        <v>1600</v>
      </c>
    </row>
    <row r="638" spans="1:6" x14ac:dyDescent="0.35">
      <c r="A638" s="1">
        <v>550003</v>
      </c>
      <c r="B638" t="s">
        <v>2094</v>
      </c>
      <c r="C638" t="s">
        <v>1592</v>
      </c>
      <c r="D638" t="s">
        <v>1602</v>
      </c>
      <c r="E638" t="s">
        <v>1599</v>
      </c>
      <c r="F638" t="s">
        <v>1600</v>
      </c>
    </row>
    <row r="639" spans="1:6" x14ac:dyDescent="0.35">
      <c r="A639" s="1">
        <v>550010</v>
      </c>
      <c r="B639" t="s">
        <v>811</v>
      </c>
      <c r="C639" t="s">
        <v>1592</v>
      </c>
      <c r="D639" t="s">
        <v>1602</v>
      </c>
      <c r="E639" t="s">
        <v>1599</v>
      </c>
      <c r="F639" t="s">
        <v>1600</v>
      </c>
    </row>
    <row r="640" spans="1:6" x14ac:dyDescent="0.35">
      <c r="A640" s="1">
        <v>550011</v>
      </c>
      <c r="B640" t="s">
        <v>926</v>
      </c>
      <c r="C640" t="s">
        <v>1592</v>
      </c>
      <c r="D640" t="s">
        <v>1602</v>
      </c>
      <c r="E640" t="s">
        <v>1599</v>
      </c>
      <c r="F640" t="s">
        <v>1600</v>
      </c>
    </row>
    <row r="641" spans="1:6" x14ac:dyDescent="0.35">
      <c r="A641" s="1">
        <v>550012</v>
      </c>
      <c r="B641" t="s">
        <v>407</v>
      </c>
      <c r="C641" t="s">
        <v>1592</v>
      </c>
      <c r="D641" t="s">
        <v>1602</v>
      </c>
      <c r="E641" t="s">
        <v>1599</v>
      </c>
      <c r="F641" t="s">
        <v>1600</v>
      </c>
    </row>
    <row r="642" spans="1:6" x14ac:dyDescent="0.35">
      <c r="A642" s="1">
        <v>550013</v>
      </c>
      <c r="B642" t="s">
        <v>2095</v>
      </c>
      <c r="C642" t="s">
        <v>1592</v>
      </c>
      <c r="D642" t="s">
        <v>1602</v>
      </c>
      <c r="E642" t="s">
        <v>1599</v>
      </c>
      <c r="F642" t="s">
        <v>1600</v>
      </c>
    </row>
    <row r="643" spans="1:6" x14ac:dyDescent="0.35">
      <c r="A643" s="1">
        <v>550030</v>
      </c>
      <c r="B643" t="s">
        <v>2096</v>
      </c>
      <c r="C643" t="s">
        <v>1592</v>
      </c>
      <c r="D643" t="s">
        <v>1602</v>
      </c>
      <c r="E643" t="s">
        <v>1599</v>
      </c>
      <c r="F643" t="s">
        <v>1600</v>
      </c>
    </row>
    <row r="644" spans="1:6" x14ac:dyDescent="0.35">
      <c r="A644" s="1">
        <v>550040</v>
      </c>
      <c r="B644" t="s">
        <v>375</v>
      </c>
      <c r="C644" t="s">
        <v>1592</v>
      </c>
      <c r="D644" t="s">
        <v>1602</v>
      </c>
      <c r="E644" t="s">
        <v>1599</v>
      </c>
      <c r="F644" t="s">
        <v>1600</v>
      </c>
    </row>
    <row r="645" spans="1:6" x14ac:dyDescent="0.35">
      <c r="A645" s="1">
        <v>550041</v>
      </c>
      <c r="B645" t="s">
        <v>810</v>
      </c>
      <c r="C645" t="s">
        <v>1592</v>
      </c>
      <c r="D645" t="s">
        <v>1602</v>
      </c>
      <c r="E645" t="s">
        <v>1599</v>
      </c>
      <c r="F645" t="s">
        <v>1600</v>
      </c>
    </row>
    <row r="646" spans="1:6" x14ac:dyDescent="0.35">
      <c r="A646" s="1">
        <v>550050</v>
      </c>
      <c r="B646" t="s">
        <v>1034</v>
      </c>
      <c r="C646" t="s">
        <v>1592</v>
      </c>
      <c r="D646" t="s">
        <v>1602</v>
      </c>
      <c r="E646" t="s">
        <v>1599</v>
      </c>
      <c r="F646" t="s">
        <v>1600</v>
      </c>
    </row>
    <row r="647" spans="1:6" x14ac:dyDescent="0.35">
      <c r="A647" s="1">
        <v>550051</v>
      </c>
      <c r="B647" t="s">
        <v>972</v>
      </c>
      <c r="C647" t="s">
        <v>1592</v>
      </c>
      <c r="D647" t="s">
        <v>1602</v>
      </c>
      <c r="E647" t="s">
        <v>1599</v>
      </c>
      <c r="F647" t="s">
        <v>1600</v>
      </c>
    </row>
    <row r="648" spans="1:6" x14ac:dyDescent="0.35">
      <c r="A648" s="1">
        <v>550052</v>
      </c>
      <c r="B648" t="s">
        <v>457</v>
      </c>
      <c r="C648" t="s">
        <v>1592</v>
      </c>
      <c r="D648" t="s">
        <v>1602</v>
      </c>
      <c r="E648" t="s">
        <v>1599</v>
      </c>
      <c r="F648" t="s">
        <v>1600</v>
      </c>
    </row>
    <row r="649" spans="1:6" x14ac:dyDescent="0.35">
      <c r="A649" s="1">
        <v>550060</v>
      </c>
      <c r="B649" t="s">
        <v>774</v>
      </c>
      <c r="C649" t="s">
        <v>1592</v>
      </c>
      <c r="D649" t="s">
        <v>1602</v>
      </c>
      <c r="E649" t="s">
        <v>1599</v>
      </c>
      <c r="F649" t="s">
        <v>1600</v>
      </c>
    </row>
    <row r="650" spans="1:6" x14ac:dyDescent="0.35">
      <c r="A650" s="1">
        <v>550099</v>
      </c>
      <c r="B650" t="s">
        <v>409</v>
      </c>
      <c r="C650" t="s">
        <v>1592</v>
      </c>
      <c r="D650" t="s">
        <v>1602</v>
      </c>
      <c r="E650" t="s">
        <v>1599</v>
      </c>
      <c r="F650" t="s">
        <v>1600</v>
      </c>
    </row>
    <row r="651" spans="1:6" x14ac:dyDescent="0.35">
      <c r="A651" s="1">
        <v>550200</v>
      </c>
      <c r="B651" t="s">
        <v>414</v>
      </c>
      <c r="C651" t="s">
        <v>1592</v>
      </c>
      <c r="D651" t="s">
        <v>1602</v>
      </c>
      <c r="E651" t="s">
        <v>1599</v>
      </c>
      <c r="F651" t="s">
        <v>1600</v>
      </c>
    </row>
    <row r="652" spans="1:6" x14ac:dyDescent="0.35">
      <c r="A652" s="1">
        <v>550301</v>
      </c>
      <c r="B652" t="s">
        <v>383</v>
      </c>
      <c r="C652" t="s">
        <v>1592</v>
      </c>
      <c r="D652" t="s">
        <v>1602</v>
      </c>
      <c r="E652" t="s">
        <v>1599</v>
      </c>
      <c r="F652" t="s">
        <v>1600</v>
      </c>
    </row>
    <row r="653" spans="1:6" x14ac:dyDescent="0.35">
      <c r="A653" s="1">
        <v>550302</v>
      </c>
      <c r="B653" t="s">
        <v>29</v>
      </c>
      <c r="C653" t="s">
        <v>1592</v>
      </c>
      <c r="D653" t="s">
        <v>1602</v>
      </c>
      <c r="E653" t="s">
        <v>1599</v>
      </c>
      <c r="F653" t="s">
        <v>1600</v>
      </c>
    </row>
    <row r="654" spans="1:6" x14ac:dyDescent="0.35">
      <c r="A654" s="1">
        <v>550303</v>
      </c>
      <c r="B654" t="s">
        <v>715</v>
      </c>
      <c r="C654" t="s">
        <v>1592</v>
      </c>
      <c r="D654" t="s">
        <v>1602</v>
      </c>
      <c r="E654" t="s">
        <v>1599</v>
      </c>
      <c r="F654" t="s">
        <v>1600</v>
      </c>
    </row>
    <row r="655" spans="1:6" x14ac:dyDescent="0.35">
      <c r="A655" s="1">
        <v>550304</v>
      </c>
      <c r="B655" t="s">
        <v>382</v>
      </c>
      <c r="C655" t="s">
        <v>1592</v>
      </c>
      <c r="D655" t="s">
        <v>1602</v>
      </c>
      <c r="E655" t="s">
        <v>1599</v>
      </c>
      <c r="F655" t="s">
        <v>1600</v>
      </c>
    </row>
    <row r="656" spans="1:6" x14ac:dyDescent="0.35">
      <c r="A656" s="1">
        <v>550309</v>
      </c>
      <c r="B656" t="s">
        <v>230</v>
      </c>
      <c r="C656" t="s">
        <v>1592</v>
      </c>
      <c r="D656" t="s">
        <v>1602</v>
      </c>
      <c r="E656" t="s">
        <v>1599</v>
      </c>
      <c r="F656" t="s">
        <v>1600</v>
      </c>
    </row>
    <row r="657" spans="1:6" x14ac:dyDescent="0.35">
      <c r="A657" s="1">
        <v>550400</v>
      </c>
      <c r="B657" t="s">
        <v>37</v>
      </c>
      <c r="C657" t="s">
        <v>1592</v>
      </c>
      <c r="D657" t="s">
        <v>1602</v>
      </c>
      <c r="E657" t="s">
        <v>1599</v>
      </c>
      <c r="F657" t="s">
        <v>1600</v>
      </c>
    </row>
    <row r="658" spans="1:6" x14ac:dyDescent="0.35">
      <c r="A658" s="1">
        <v>550401</v>
      </c>
      <c r="B658" t="s">
        <v>214</v>
      </c>
      <c r="C658" t="s">
        <v>1592</v>
      </c>
      <c r="D658" t="s">
        <v>1602</v>
      </c>
      <c r="E658" t="s">
        <v>1599</v>
      </c>
      <c r="F658" t="s">
        <v>1600</v>
      </c>
    </row>
    <row r="659" spans="1:6" x14ac:dyDescent="0.35">
      <c r="A659" s="1">
        <v>550402</v>
      </c>
      <c r="B659" t="s">
        <v>1258</v>
      </c>
      <c r="C659" t="s">
        <v>1592</v>
      </c>
      <c r="D659" t="s">
        <v>1602</v>
      </c>
      <c r="E659" t="s">
        <v>1599</v>
      </c>
      <c r="F659" t="s">
        <v>1600</v>
      </c>
    </row>
    <row r="660" spans="1:6" x14ac:dyDescent="0.35">
      <c r="A660" s="1">
        <v>550410</v>
      </c>
      <c r="B660" t="s">
        <v>383</v>
      </c>
      <c r="C660" t="s">
        <v>1592</v>
      </c>
      <c r="D660" t="s">
        <v>1602</v>
      </c>
      <c r="E660" t="s">
        <v>1599</v>
      </c>
      <c r="F660" t="s">
        <v>1600</v>
      </c>
    </row>
    <row r="661" spans="1:6" x14ac:dyDescent="0.35">
      <c r="A661" s="1">
        <v>550420</v>
      </c>
      <c r="B661" t="s">
        <v>29</v>
      </c>
      <c r="C661" t="s">
        <v>1592</v>
      </c>
      <c r="D661" t="s">
        <v>1602</v>
      </c>
      <c r="E661" t="s">
        <v>1599</v>
      </c>
      <c r="F661" t="s">
        <v>1600</v>
      </c>
    </row>
    <row r="662" spans="1:6" x14ac:dyDescent="0.35">
      <c r="A662" s="1">
        <v>550430</v>
      </c>
      <c r="B662" t="s">
        <v>715</v>
      </c>
      <c r="C662" t="s">
        <v>1592</v>
      </c>
      <c r="D662" t="s">
        <v>1602</v>
      </c>
      <c r="E662" t="s">
        <v>1599</v>
      </c>
      <c r="F662" t="s">
        <v>1600</v>
      </c>
    </row>
    <row r="663" spans="1:6" x14ac:dyDescent="0.35">
      <c r="A663" s="1">
        <v>550440</v>
      </c>
      <c r="B663" t="s">
        <v>382</v>
      </c>
      <c r="C663" t="s">
        <v>1592</v>
      </c>
      <c r="D663" t="s">
        <v>1602</v>
      </c>
      <c r="E663" t="s">
        <v>1599</v>
      </c>
      <c r="F663" t="s">
        <v>1600</v>
      </c>
    </row>
    <row r="664" spans="1:6" x14ac:dyDescent="0.35">
      <c r="A664" s="1">
        <v>550480</v>
      </c>
      <c r="B664" t="s">
        <v>230</v>
      </c>
      <c r="C664" t="s">
        <v>1592</v>
      </c>
      <c r="D664" t="s">
        <v>1602</v>
      </c>
      <c r="E664" t="s">
        <v>1599</v>
      </c>
      <c r="F664" t="s">
        <v>1600</v>
      </c>
    </row>
    <row r="665" spans="1:6" x14ac:dyDescent="0.35">
      <c r="A665" s="1">
        <v>550490</v>
      </c>
      <c r="B665" t="s">
        <v>994</v>
      </c>
      <c r="C665" t="s">
        <v>1592</v>
      </c>
      <c r="D665" t="s">
        <v>1602</v>
      </c>
      <c r="E665" t="s">
        <v>1599</v>
      </c>
      <c r="F665" t="s">
        <v>1600</v>
      </c>
    </row>
    <row r="666" spans="1:6" x14ac:dyDescent="0.35">
      <c r="A666" s="1">
        <v>551100</v>
      </c>
      <c r="B666" t="s">
        <v>611</v>
      </c>
      <c r="C666" t="s">
        <v>1592</v>
      </c>
      <c r="D666" t="s">
        <v>1602</v>
      </c>
      <c r="E666" t="s">
        <v>1599</v>
      </c>
      <c r="F666" t="s">
        <v>1600</v>
      </c>
    </row>
    <row r="667" spans="1:6" x14ac:dyDescent="0.35">
      <c r="A667" s="1">
        <v>551101</v>
      </c>
      <c r="B667" t="s">
        <v>592</v>
      </c>
      <c r="C667" t="s">
        <v>1592</v>
      </c>
      <c r="D667" t="s">
        <v>1602</v>
      </c>
      <c r="E667" t="s">
        <v>1599</v>
      </c>
      <c r="F667" t="s">
        <v>1600</v>
      </c>
    </row>
    <row r="668" spans="1:6" x14ac:dyDescent="0.35">
      <c r="A668" s="1">
        <v>551102</v>
      </c>
      <c r="B668" t="s">
        <v>586</v>
      </c>
      <c r="C668" t="s">
        <v>1592</v>
      </c>
      <c r="D668" t="s">
        <v>1602</v>
      </c>
      <c r="E668" t="s">
        <v>1599</v>
      </c>
      <c r="F668" t="s">
        <v>1600</v>
      </c>
    </row>
    <row r="669" spans="1:6" x14ac:dyDescent="0.35">
      <c r="A669" s="1">
        <v>551103</v>
      </c>
      <c r="B669" t="s">
        <v>272</v>
      </c>
      <c r="C669" t="s">
        <v>1592</v>
      </c>
      <c r="D669" t="s">
        <v>1602</v>
      </c>
      <c r="E669" t="s">
        <v>1599</v>
      </c>
      <c r="F669" t="s">
        <v>1600</v>
      </c>
    </row>
    <row r="670" spans="1:6" x14ac:dyDescent="0.35">
      <c r="A670" s="1">
        <v>551104</v>
      </c>
      <c r="B670" t="s">
        <v>257</v>
      </c>
      <c r="C670" t="s">
        <v>1592</v>
      </c>
      <c r="D670" t="s">
        <v>1602</v>
      </c>
      <c r="E670" t="s">
        <v>1599</v>
      </c>
      <c r="F670" t="s">
        <v>1600</v>
      </c>
    </row>
    <row r="671" spans="1:6" x14ac:dyDescent="0.35">
      <c r="A671" s="1">
        <v>551105</v>
      </c>
      <c r="B671" t="s">
        <v>279</v>
      </c>
      <c r="C671" t="s">
        <v>1592</v>
      </c>
      <c r="D671" t="s">
        <v>1602</v>
      </c>
      <c r="E671" t="s">
        <v>1599</v>
      </c>
      <c r="F671" t="s">
        <v>1600</v>
      </c>
    </row>
    <row r="672" spans="1:6" x14ac:dyDescent="0.35">
      <c r="A672" s="1">
        <v>551106</v>
      </c>
      <c r="B672" t="s">
        <v>106</v>
      </c>
      <c r="C672" t="s">
        <v>1592</v>
      </c>
      <c r="D672" t="s">
        <v>1602</v>
      </c>
      <c r="E672" t="s">
        <v>1599</v>
      </c>
      <c r="F672" t="s">
        <v>1600</v>
      </c>
    </row>
    <row r="673" spans="1:6" x14ac:dyDescent="0.35">
      <c r="A673" s="1">
        <v>551107</v>
      </c>
      <c r="B673" t="s">
        <v>1036</v>
      </c>
      <c r="C673" t="s">
        <v>1592</v>
      </c>
      <c r="D673" t="s">
        <v>1602</v>
      </c>
      <c r="E673" t="s">
        <v>1599</v>
      </c>
      <c r="F673" t="s">
        <v>1600</v>
      </c>
    </row>
    <row r="674" spans="1:6" x14ac:dyDescent="0.35">
      <c r="A674" s="1">
        <v>551108</v>
      </c>
      <c r="B674" t="s">
        <v>222</v>
      </c>
      <c r="C674" t="s">
        <v>1592</v>
      </c>
      <c r="D674" t="s">
        <v>1602</v>
      </c>
      <c r="E674" t="s">
        <v>1599</v>
      </c>
      <c r="F674" t="s">
        <v>1600</v>
      </c>
    </row>
    <row r="675" spans="1:6" x14ac:dyDescent="0.35">
      <c r="A675" s="1">
        <v>551109</v>
      </c>
      <c r="B675" t="s">
        <v>777</v>
      </c>
      <c r="C675" t="s">
        <v>1592</v>
      </c>
      <c r="D675" t="s">
        <v>1602</v>
      </c>
      <c r="E675" t="s">
        <v>1599</v>
      </c>
      <c r="F675" t="s">
        <v>1600</v>
      </c>
    </row>
    <row r="676" spans="1:6" x14ac:dyDescent="0.35">
      <c r="A676" s="1">
        <v>551120</v>
      </c>
      <c r="B676" t="s">
        <v>611</v>
      </c>
      <c r="C676" t="s">
        <v>1592</v>
      </c>
      <c r="D676" t="s">
        <v>1602</v>
      </c>
      <c r="E676" t="s">
        <v>1599</v>
      </c>
      <c r="F676" t="s">
        <v>1600</v>
      </c>
    </row>
    <row r="677" spans="1:6" x14ac:dyDescent="0.35">
      <c r="A677" s="1">
        <v>551121</v>
      </c>
      <c r="B677" t="s">
        <v>592</v>
      </c>
      <c r="C677" t="s">
        <v>1592</v>
      </c>
      <c r="D677" t="s">
        <v>1602</v>
      </c>
      <c r="E677" t="s">
        <v>1599</v>
      </c>
      <c r="F677" t="s">
        <v>1600</v>
      </c>
    </row>
    <row r="678" spans="1:6" x14ac:dyDescent="0.35">
      <c r="A678" s="1">
        <v>551122</v>
      </c>
      <c r="B678" t="s">
        <v>586</v>
      </c>
      <c r="C678" t="s">
        <v>1592</v>
      </c>
      <c r="D678" t="s">
        <v>1602</v>
      </c>
      <c r="E678" t="s">
        <v>1599</v>
      </c>
      <c r="F678" t="s">
        <v>1600</v>
      </c>
    </row>
    <row r="679" spans="1:6" x14ac:dyDescent="0.35">
      <c r="A679" s="1">
        <v>551123</v>
      </c>
      <c r="B679" t="s">
        <v>272</v>
      </c>
      <c r="C679" t="s">
        <v>1592</v>
      </c>
      <c r="D679" t="s">
        <v>1602</v>
      </c>
      <c r="E679" t="s">
        <v>1599</v>
      </c>
      <c r="F679" t="s">
        <v>1600</v>
      </c>
    </row>
    <row r="680" spans="1:6" x14ac:dyDescent="0.35">
      <c r="A680" s="1">
        <v>551124</v>
      </c>
      <c r="B680" t="s">
        <v>257</v>
      </c>
      <c r="C680" t="s">
        <v>1592</v>
      </c>
      <c r="D680" t="s">
        <v>1602</v>
      </c>
      <c r="E680" t="s">
        <v>1599</v>
      </c>
      <c r="F680" t="s">
        <v>1600</v>
      </c>
    </row>
    <row r="681" spans="1:6" x14ac:dyDescent="0.35">
      <c r="A681" s="1">
        <v>551125</v>
      </c>
      <c r="B681" t="s">
        <v>279</v>
      </c>
      <c r="C681" t="s">
        <v>1592</v>
      </c>
      <c r="D681" t="s">
        <v>1602</v>
      </c>
      <c r="E681" t="s">
        <v>1599</v>
      </c>
      <c r="F681" t="s">
        <v>1600</v>
      </c>
    </row>
    <row r="682" spans="1:6" x14ac:dyDescent="0.35">
      <c r="A682" s="1">
        <v>551126</v>
      </c>
      <c r="B682" t="s">
        <v>106</v>
      </c>
      <c r="C682" t="s">
        <v>1592</v>
      </c>
      <c r="D682" t="s">
        <v>1602</v>
      </c>
      <c r="E682" t="s">
        <v>1599</v>
      </c>
      <c r="F682" t="s">
        <v>1600</v>
      </c>
    </row>
    <row r="683" spans="1:6" x14ac:dyDescent="0.35">
      <c r="A683" s="1">
        <v>551127</v>
      </c>
      <c r="B683" t="s">
        <v>1036</v>
      </c>
      <c r="C683" t="s">
        <v>1592</v>
      </c>
      <c r="D683" t="s">
        <v>1602</v>
      </c>
      <c r="E683" t="s">
        <v>1599</v>
      </c>
      <c r="F683" t="s">
        <v>1600</v>
      </c>
    </row>
    <row r="684" spans="1:6" x14ac:dyDescent="0.35">
      <c r="A684" s="1">
        <v>551129</v>
      </c>
      <c r="B684" t="s">
        <v>2097</v>
      </c>
      <c r="C684" t="s">
        <v>1592</v>
      </c>
      <c r="D684" t="s">
        <v>1602</v>
      </c>
      <c r="E684" t="s">
        <v>1599</v>
      </c>
      <c r="F684" t="s">
        <v>1600</v>
      </c>
    </row>
    <row r="685" spans="1:6" x14ac:dyDescent="0.35">
      <c r="A685" s="1">
        <v>551130</v>
      </c>
      <c r="B685" t="s">
        <v>611</v>
      </c>
      <c r="C685" t="s">
        <v>1592</v>
      </c>
      <c r="D685" t="s">
        <v>1602</v>
      </c>
      <c r="E685" t="s">
        <v>1599</v>
      </c>
      <c r="F685" t="s">
        <v>1600</v>
      </c>
    </row>
    <row r="686" spans="1:6" x14ac:dyDescent="0.35">
      <c r="A686" s="1">
        <v>551131</v>
      </c>
      <c r="B686" t="s">
        <v>592</v>
      </c>
      <c r="C686" t="s">
        <v>1592</v>
      </c>
      <c r="D686" t="s">
        <v>1602</v>
      </c>
      <c r="E686" t="s">
        <v>1599</v>
      </c>
      <c r="F686" t="s">
        <v>1600</v>
      </c>
    </row>
    <row r="687" spans="1:6" x14ac:dyDescent="0.35">
      <c r="A687" s="1">
        <v>551132</v>
      </c>
      <c r="B687" t="s">
        <v>586</v>
      </c>
      <c r="C687" t="s">
        <v>1592</v>
      </c>
      <c r="D687" t="s">
        <v>1602</v>
      </c>
      <c r="E687" t="s">
        <v>1599</v>
      </c>
      <c r="F687" t="s">
        <v>1600</v>
      </c>
    </row>
    <row r="688" spans="1:6" x14ac:dyDescent="0.35">
      <c r="A688" s="1">
        <v>551133</v>
      </c>
      <c r="B688" t="s">
        <v>272</v>
      </c>
      <c r="C688" t="s">
        <v>1592</v>
      </c>
      <c r="D688" t="s">
        <v>1602</v>
      </c>
      <c r="E688" t="s">
        <v>1599</v>
      </c>
      <c r="F688" t="s">
        <v>1600</v>
      </c>
    </row>
    <row r="689" spans="1:6" x14ac:dyDescent="0.35">
      <c r="A689" s="1">
        <v>551134</v>
      </c>
      <c r="B689" t="s">
        <v>257</v>
      </c>
      <c r="C689" t="s">
        <v>1592</v>
      </c>
      <c r="D689" t="s">
        <v>1602</v>
      </c>
      <c r="E689" t="s">
        <v>1599</v>
      </c>
      <c r="F689" t="s">
        <v>1600</v>
      </c>
    </row>
    <row r="690" spans="1:6" x14ac:dyDescent="0.35">
      <c r="A690" s="1">
        <v>551135</v>
      </c>
      <c r="B690" t="s">
        <v>279</v>
      </c>
      <c r="C690" t="s">
        <v>1592</v>
      </c>
      <c r="D690" t="s">
        <v>1602</v>
      </c>
      <c r="E690" t="s">
        <v>1599</v>
      </c>
      <c r="F690" t="s">
        <v>1600</v>
      </c>
    </row>
    <row r="691" spans="1:6" x14ac:dyDescent="0.35">
      <c r="A691" s="1">
        <v>551136</v>
      </c>
      <c r="B691" t="s">
        <v>106</v>
      </c>
      <c r="C691" t="s">
        <v>1592</v>
      </c>
      <c r="D691" t="s">
        <v>1602</v>
      </c>
      <c r="E691" t="s">
        <v>1599</v>
      </c>
      <c r="F691" t="s">
        <v>1600</v>
      </c>
    </row>
    <row r="692" spans="1:6" x14ac:dyDescent="0.35">
      <c r="A692" s="1">
        <v>551137</v>
      </c>
      <c r="B692" t="s">
        <v>1036</v>
      </c>
      <c r="C692" t="s">
        <v>1592</v>
      </c>
      <c r="D692" t="s">
        <v>1602</v>
      </c>
      <c r="E692" t="s">
        <v>1599</v>
      </c>
      <c r="F692" t="s">
        <v>1600</v>
      </c>
    </row>
    <row r="693" spans="1:6" x14ac:dyDescent="0.35">
      <c r="A693" s="1">
        <v>551138</v>
      </c>
      <c r="B693" t="s">
        <v>222</v>
      </c>
      <c r="C693" t="s">
        <v>1592</v>
      </c>
      <c r="D693" t="s">
        <v>1602</v>
      </c>
      <c r="E693" t="s">
        <v>1599</v>
      </c>
      <c r="F693" t="s">
        <v>1600</v>
      </c>
    </row>
    <row r="694" spans="1:6" x14ac:dyDescent="0.35">
      <c r="A694" s="1">
        <v>551139</v>
      </c>
      <c r="B694" t="s">
        <v>777</v>
      </c>
      <c r="C694" t="s">
        <v>1592</v>
      </c>
      <c r="D694" t="s">
        <v>1602</v>
      </c>
      <c r="E694" t="s">
        <v>1599</v>
      </c>
      <c r="F694" t="s">
        <v>1600</v>
      </c>
    </row>
    <row r="695" spans="1:6" x14ac:dyDescent="0.35">
      <c r="A695" s="1">
        <v>551200</v>
      </c>
      <c r="B695" t="s">
        <v>611</v>
      </c>
      <c r="C695" t="s">
        <v>1592</v>
      </c>
      <c r="D695" t="s">
        <v>1602</v>
      </c>
      <c r="E695" t="s">
        <v>1599</v>
      </c>
      <c r="F695" t="s">
        <v>1600</v>
      </c>
    </row>
    <row r="696" spans="1:6" x14ac:dyDescent="0.35">
      <c r="A696" s="1">
        <v>551210</v>
      </c>
      <c r="B696" t="s">
        <v>592</v>
      </c>
      <c r="C696" t="s">
        <v>1592</v>
      </c>
      <c r="D696" t="s">
        <v>1602</v>
      </c>
      <c r="E696" t="s">
        <v>1599</v>
      </c>
      <c r="F696" t="s">
        <v>1600</v>
      </c>
    </row>
    <row r="697" spans="1:6" x14ac:dyDescent="0.35">
      <c r="A697" s="1">
        <v>551220</v>
      </c>
      <c r="B697" t="s">
        <v>586</v>
      </c>
      <c r="C697" t="s">
        <v>1592</v>
      </c>
      <c r="D697" t="s">
        <v>1602</v>
      </c>
      <c r="E697" t="s">
        <v>1599</v>
      </c>
      <c r="F697" t="s">
        <v>1600</v>
      </c>
    </row>
    <row r="698" spans="1:6" x14ac:dyDescent="0.35">
      <c r="A698" s="1">
        <v>551230</v>
      </c>
      <c r="B698" t="s">
        <v>272</v>
      </c>
      <c r="C698" t="s">
        <v>1592</v>
      </c>
      <c r="D698" t="s">
        <v>1602</v>
      </c>
      <c r="E698" t="s">
        <v>1599</v>
      </c>
      <c r="F698" t="s">
        <v>1600</v>
      </c>
    </row>
    <row r="699" spans="1:6" x14ac:dyDescent="0.35">
      <c r="A699" s="1">
        <v>551240</v>
      </c>
      <c r="B699" t="s">
        <v>257</v>
      </c>
      <c r="C699" t="s">
        <v>1592</v>
      </c>
      <c r="D699" t="s">
        <v>1602</v>
      </c>
      <c r="E699" t="s">
        <v>1599</v>
      </c>
      <c r="F699" t="s">
        <v>1600</v>
      </c>
    </row>
    <row r="700" spans="1:6" x14ac:dyDescent="0.35">
      <c r="A700" s="1">
        <v>551250</v>
      </c>
      <c r="B700" t="s">
        <v>279</v>
      </c>
      <c r="C700" t="s">
        <v>1592</v>
      </c>
      <c r="D700" t="s">
        <v>1602</v>
      </c>
      <c r="E700" t="s">
        <v>1599</v>
      </c>
      <c r="F700" t="s">
        <v>1600</v>
      </c>
    </row>
    <row r="701" spans="1:6" x14ac:dyDescent="0.35">
      <c r="A701" s="1">
        <v>551260</v>
      </c>
      <c r="B701" t="s">
        <v>106</v>
      </c>
      <c r="C701" t="s">
        <v>1592</v>
      </c>
      <c r="D701" t="s">
        <v>1602</v>
      </c>
      <c r="E701" t="s">
        <v>1599</v>
      </c>
      <c r="F701" t="s">
        <v>1600</v>
      </c>
    </row>
    <row r="702" spans="1:6" x14ac:dyDescent="0.35">
      <c r="A702" s="1">
        <v>551270</v>
      </c>
      <c r="B702" t="s">
        <v>1036</v>
      </c>
      <c r="C702" t="s">
        <v>1592</v>
      </c>
      <c r="D702" t="s">
        <v>1602</v>
      </c>
      <c r="E702" t="s">
        <v>1599</v>
      </c>
      <c r="F702" t="s">
        <v>1600</v>
      </c>
    </row>
    <row r="703" spans="1:6" x14ac:dyDescent="0.35">
      <c r="A703" s="1">
        <v>551280</v>
      </c>
      <c r="B703" t="s">
        <v>2098</v>
      </c>
      <c r="C703" t="s">
        <v>1592</v>
      </c>
      <c r="D703" t="s">
        <v>1602</v>
      </c>
      <c r="E703" t="s">
        <v>1599</v>
      </c>
      <c r="F703" t="s">
        <v>1600</v>
      </c>
    </row>
    <row r="704" spans="1:6" x14ac:dyDescent="0.35">
      <c r="A704" s="1">
        <v>551290</v>
      </c>
      <c r="B704" t="s">
        <v>43</v>
      </c>
      <c r="C704" t="s">
        <v>1592</v>
      </c>
      <c r="D704" t="s">
        <v>1602</v>
      </c>
      <c r="E704" t="s">
        <v>1599</v>
      </c>
      <c r="F704" t="s">
        <v>1600</v>
      </c>
    </row>
    <row r="705" spans="1:6" x14ac:dyDescent="0.35">
      <c r="A705" s="1">
        <v>551300</v>
      </c>
      <c r="B705" t="s">
        <v>412</v>
      </c>
      <c r="C705" t="s">
        <v>1592</v>
      </c>
      <c r="D705" t="s">
        <v>1602</v>
      </c>
      <c r="E705" t="s">
        <v>1599</v>
      </c>
      <c r="F705" t="s">
        <v>1600</v>
      </c>
    </row>
    <row r="706" spans="1:6" x14ac:dyDescent="0.35">
      <c r="A706" s="1">
        <v>551303</v>
      </c>
      <c r="B706" t="s">
        <v>272</v>
      </c>
      <c r="C706" t="s">
        <v>1592</v>
      </c>
      <c r="D706" t="s">
        <v>1602</v>
      </c>
      <c r="E706" t="s">
        <v>1599</v>
      </c>
      <c r="F706" t="s">
        <v>1600</v>
      </c>
    </row>
    <row r="707" spans="1:6" x14ac:dyDescent="0.35">
      <c r="A707" s="1">
        <v>551306</v>
      </c>
      <c r="B707" t="s">
        <v>925</v>
      </c>
      <c r="C707" t="s">
        <v>1592</v>
      </c>
      <c r="D707" t="s">
        <v>1602</v>
      </c>
      <c r="E707" t="s">
        <v>1599</v>
      </c>
      <c r="F707" t="s">
        <v>1600</v>
      </c>
    </row>
    <row r="708" spans="1:6" x14ac:dyDescent="0.35">
      <c r="A708" s="1">
        <v>551307</v>
      </c>
      <c r="B708" t="s">
        <v>798</v>
      </c>
      <c r="C708" t="s">
        <v>1592</v>
      </c>
      <c r="D708" t="s">
        <v>1602</v>
      </c>
      <c r="E708" t="s">
        <v>1599</v>
      </c>
      <c r="F708" t="s">
        <v>1600</v>
      </c>
    </row>
    <row r="709" spans="1:6" x14ac:dyDescent="0.35">
      <c r="A709" s="1">
        <v>551308</v>
      </c>
      <c r="B709" t="s">
        <v>389</v>
      </c>
      <c r="C709" t="s">
        <v>1592</v>
      </c>
      <c r="D709" t="s">
        <v>1602</v>
      </c>
      <c r="E709" t="s">
        <v>1599</v>
      </c>
      <c r="F709" t="s">
        <v>1600</v>
      </c>
    </row>
    <row r="710" spans="1:6" x14ac:dyDescent="0.35">
      <c r="A710" s="1">
        <v>551309</v>
      </c>
      <c r="B710" t="s">
        <v>924</v>
      </c>
      <c r="C710" t="s">
        <v>1592</v>
      </c>
      <c r="D710" t="s">
        <v>1602</v>
      </c>
      <c r="E710" t="s">
        <v>1599</v>
      </c>
      <c r="F710" t="s">
        <v>1600</v>
      </c>
    </row>
    <row r="711" spans="1:6" x14ac:dyDescent="0.35">
      <c r="A711" s="1">
        <v>551320</v>
      </c>
      <c r="B711" t="s">
        <v>1349</v>
      </c>
      <c r="C711" t="s">
        <v>1592</v>
      </c>
      <c r="D711" t="s">
        <v>1602</v>
      </c>
      <c r="E711" t="s">
        <v>1599</v>
      </c>
      <c r="F711" t="s">
        <v>1600</v>
      </c>
    </row>
    <row r="712" spans="1:6" x14ac:dyDescent="0.35">
      <c r="A712" s="1">
        <v>551323</v>
      </c>
      <c r="B712" t="s">
        <v>272</v>
      </c>
      <c r="C712" t="s">
        <v>1592</v>
      </c>
      <c r="D712" t="s">
        <v>1593</v>
      </c>
      <c r="E712" t="s">
        <v>1599</v>
      </c>
      <c r="F712" t="s">
        <v>1600</v>
      </c>
    </row>
    <row r="713" spans="1:6" x14ac:dyDescent="0.35">
      <c r="A713" s="1">
        <v>551326</v>
      </c>
      <c r="B713" t="s">
        <v>1350</v>
      </c>
      <c r="C713" t="s">
        <v>1592</v>
      </c>
      <c r="D713" t="s">
        <v>1602</v>
      </c>
      <c r="E713" t="s">
        <v>1599</v>
      </c>
      <c r="F713" t="s">
        <v>1600</v>
      </c>
    </row>
    <row r="714" spans="1:6" x14ac:dyDescent="0.35">
      <c r="A714" s="1">
        <v>551327</v>
      </c>
      <c r="B714" t="s">
        <v>1348</v>
      </c>
      <c r="C714" t="s">
        <v>1592</v>
      </c>
      <c r="D714" t="s">
        <v>1593</v>
      </c>
      <c r="E714" t="s">
        <v>1599</v>
      </c>
      <c r="F714" t="s">
        <v>1600</v>
      </c>
    </row>
    <row r="715" spans="1:6" x14ac:dyDescent="0.35">
      <c r="A715" s="1">
        <v>551400</v>
      </c>
      <c r="B715" t="s">
        <v>1037</v>
      </c>
      <c r="C715" t="s">
        <v>1592</v>
      </c>
      <c r="D715" t="s">
        <v>1602</v>
      </c>
      <c r="E715" t="s">
        <v>1599</v>
      </c>
      <c r="F715" t="s">
        <v>1600</v>
      </c>
    </row>
    <row r="716" spans="1:6" x14ac:dyDescent="0.35">
      <c r="A716" s="1">
        <v>551401</v>
      </c>
      <c r="B716" t="s">
        <v>1038</v>
      </c>
      <c r="C716" t="s">
        <v>1592</v>
      </c>
      <c r="D716" t="s">
        <v>1602</v>
      </c>
      <c r="E716" t="s">
        <v>1599</v>
      </c>
      <c r="F716" t="s">
        <v>1600</v>
      </c>
    </row>
    <row r="717" spans="1:6" x14ac:dyDescent="0.35">
      <c r="A717" s="1">
        <v>551410</v>
      </c>
      <c r="B717" t="s">
        <v>962</v>
      </c>
      <c r="C717" t="s">
        <v>1592</v>
      </c>
      <c r="D717" t="s">
        <v>1602</v>
      </c>
      <c r="E717" t="s">
        <v>1599</v>
      </c>
      <c r="F717" t="s">
        <v>1600</v>
      </c>
    </row>
    <row r="718" spans="1:6" x14ac:dyDescent="0.35">
      <c r="A718" s="1">
        <v>551417</v>
      </c>
      <c r="B718" t="s">
        <v>1393</v>
      </c>
      <c r="D718" t="s">
        <v>1593</v>
      </c>
      <c r="E718" t="s">
        <v>1599</v>
      </c>
      <c r="F718" t="s">
        <v>1600</v>
      </c>
    </row>
    <row r="719" spans="1:6" x14ac:dyDescent="0.35">
      <c r="A719" s="1">
        <v>551460</v>
      </c>
      <c r="B719" t="s">
        <v>400</v>
      </c>
      <c r="C719" t="s">
        <v>1592</v>
      </c>
      <c r="D719" t="s">
        <v>1602</v>
      </c>
      <c r="E719" t="s">
        <v>1599</v>
      </c>
      <c r="F719" t="s">
        <v>1600</v>
      </c>
    </row>
    <row r="720" spans="1:6" x14ac:dyDescent="0.35">
      <c r="A720" s="1">
        <v>551461</v>
      </c>
      <c r="B720" t="s">
        <v>2099</v>
      </c>
      <c r="D720" t="s">
        <v>1593</v>
      </c>
      <c r="E720" t="s">
        <v>1599</v>
      </c>
      <c r="F720" t="s">
        <v>1600</v>
      </c>
    </row>
    <row r="721" spans="1:6" x14ac:dyDescent="0.35">
      <c r="A721" s="1">
        <v>551462</v>
      </c>
      <c r="B721" t="s">
        <v>2100</v>
      </c>
      <c r="D721" t="s">
        <v>1593</v>
      </c>
      <c r="E721" t="s">
        <v>1599</v>
      </c>
      <c r="F721" t="s">
        <v>1600</v>
      </c>
    </row>
    <row r="722" spans="1:6" x14ac:dyDescent="0.35">
      <c r="A722" s="1">
        <v>551463</v>
      </c>
      <c r="B722" t="s">
        <v>2101</v>
      </c>
      <c r="D722" t="s">
        <v>1593</v>
      </c>
      <c r="E722" t="s">
        <v>1599</v>
      </c>
      <c r="F722" t="s">
        <v>1600</v>
      </c>
    </row>
    <row r="723" spans="1:6" x14ac:dyDescent="0.35">
      <c r="A723" s="1">
        <v>551480</v>
      </c>
      <c r="B723" t="s">
        <v>254</v>
      </c>
      <c r="C723" t="s">
        <v>1592</v>
      </c>
      <c r="D723" t="s">
        <v>1602</v>
      </c>
      <c r="E723" t="s">
        <v>1599</v>
      </c>
      <c r="F723" t="s">
        <v>1600</v>
      </c>
    </row>
    <row r="724" spans="1:6" x14ac:dyDescent="0.35">
      <c r="A724" s="1">
        <v>551483</v>
      </c>
      <c r="B724" t="s">
        <v>1335</v>
      </c>
      <c r="D724" t="s">
        <v>1593</v>
      </c>
      <c r="E724" t="s">
        <v>1599</v>
      </c>
      <c r="F724" t="s">
        <v>1600</v>
      </c>
    </row>
    <row r="725" spans="1:6" x14ac:dyDescent="0.35">
      <c r="A725" s="1">
        <v>551484</v>
      </c>
      <c r="B725" t="s">
        <v>2102</v>
      </c>
      <c r="D725" t="s">
        <v>1593</v>
      </c>
      <c r="E725" t="s">
        <v>1599</v>
      </c>
      <c r="F725" t="s">
        <v>1600</v>
      </c>
    </row>
    <row r="726" spans="1:6" x14ac:dyDescent="0.35">
      <c r="A726" s="1">
        <v>551485</v>
      </c>
      <c r="B726" t="s">
        <v>2103</v>
      </c>
      <c r="C726" t="s">
        <v>1592</v>
      </c>
      <c r="D726" t="s">
        <v>1602</v>
      </c>
      <c r="E726" t="s">
        <v>1599</v>
      </c>
      <c r="F726" t="s">
        <v>1600</v>
      </c>
    </row>
    <row r="727" spans="1:6" x14ac:dyDescent="0.35">
      <c r="A727" s="1">
        <v>551490</v>
      </c>
      <c r="B727" t="s">
        <v>923</v>
      </c>
      <c r="C727" t="s">
        <v>1592</v>
      </c>
      <c r="D727" t="s">
        <v>1602</v>
      </c>
      <c r="E727" t="s">
        <v>1599</v>
      </c>
      <c r="F727" t="s">
        <v>1600</v>
      </c>
    </row>
    <row r="728" spans="1:6" x14ac:dyDescent="0.35">
      <c r="A728" s="1">
        <v>551500</v>
      </c>
      <c r="B728" t="s">
        <v>53</v>
      </c>
      <c r="C728" t="s">
        <v>1592</v>
      </c>
      <c r="D728" t="s">
        <v>1602</v>
      </c>
      <c r="E728" t="s">
        <v>1599</v>
      </c>
      <c r="F728" t="s">
        <v>1600</v>
      </c>
    </row>
    <row r="729" spans="1:6" x14ac:dyDescent="0.35">
      <c r="A729" s="1">
        <v>551560</v>
      </c>
      <c r="B729" t="s">
        <v>359</v>
      </c>
      <c r="C729" t="s">
        <v>1592</v>
      </c>
      <c r="D729" t="s">
        <v>1602</v>
      </c>
      <c r="E729" t="s">
        <v>1599</v>
      </c>
      <c r="F729" t="s">
        <v>1600</v>
      </c>
    </row>
    <row r="730" spans="1:6" x14ac:dyDescent="0.35">
      <c r="A730" s="1">
        <v>551580</v>
      </c>
      <c r="B730" t="s">
        <v>389</v>
      </c>
      <c r="C730" t="s">
        <v>1592</v>
      </c>
      <c r="D730" t="s">
        <v>1602</v>
      </c>
      <c r="E730" t="s">
        <v>1599</v>
      </c>
      <c r="F730" t="s">
        <v>1600</v>
      </c>
    </row>
    <row r="731" spans="1:6" x14ac:dyDescent="0.35">
      <c r="A731" s="1">
        <v>551590</v>
      </c>
      <c r="B731" t="s">
        <v>223</v>
      </c>
      <c r="C731" t="s">
        <v>1592</v>
      </c>
      <c r="D731" t="s">
        <v>1602</v>
      </c>
      <c r="E731" t="s">
        <v>1599</v>
      </c>
      <c r="F731" t="s">
        <v>1600</v>
      </c>
    </row>
    <row r="732" spans="1:6" x14ac:dyDescent="0.35">
      <c r="A732" s="1">
        <v>551600</v>
      </c>
      <c r="B732" t="s">
        <v>1346</v>
      </c>
      <c r="C732" t="s">
        <v>1592</v>
      </c>
      <c r="D732" t="s">
        <v>1602</v>
      </c>
      <c r="E732" t="s">
        <v>1599</v>
      </c>
      <c r="F732" t="s">
        <v>1600</v>
      </c>
    </row>
    <row r="733" spans="1:6" x14ac:dyDescent="0.35">
      <c r="A733" s="1">
        <v>551660</v>
      </c>
      <c r="B733" t="s">
        <v>359</v>
      </c>
      <c r="C733" t="s">
        <v>1592</v>
      </c>
      <c r="D733" t="s">
        <v>1602</v>
      </c>
      <c r="E733" t="s">
        <v>1599</v>
      </c>
      <c r="F733" t="s">
        <v>1600</v>
      </c>
    </row>
    <row r="734" spans="1:6" x14ac:dyDescent="0.35">
      <c r="A734" s="1">
        <v>551670</v>
      </c>
      <c r="B734" t="s">
        <v>798</v>
      </c>
      <c r="C734" t="s">
        <v>1592</v>
      </c>
      <c r="D734" t="s">
        <v>1602</v>
      </c>
      <c r="E734" t="s">
        <v>1599</v>
      </c>
      <c r="F734" t="s">
        <v>1600</v>
      </c>
    </row>
    <row r="735" spans="1:6" x14ac:dyDescent="0.35">
      <c r="A735" s="1">
        <v>551680</v>
      </c>
      <c r="B735" t="s">
        <v>389</v>
      </c>
      <c r="C735" t="s">
        <v>1592</v>
      </c>
      <c r="D735" t="s">
        <v>1602</v>
      </c>
      <c r="E735" t="s">
        <v>1599</v>
      </c>
      <c r="F735" t="s">
        <v>1600</v>
      </c>
    </row>
    <row r="736" spans="1:6" x14ac:dyDescent="0.35">
      <c r="A736" s="1">
        <v>551690</v>
      </c>
      <c r="B736" t="s">
        <v>2104</v>
      </c>
      <c r="C736" t="s">
        <v>1592</v>
      </c>
      <c r="D736" t="s">
        <v>1602</v>
      </c>
      <c r="E736" t="s">
        <v>1599</v>
      </c>
      <c r="F736" t="s">
        <v>1600</v>
      </c>
    </row>
    <row r="737" spans="1:6" x14ac:dyDescent="0.35">
      <c r="A737" s="1">
        <v>552100</v>
      </c>
      <c r="B737" t="s">
        <v>805</v>
      </c>
      <c r="C737" t="s">
        <v>1592</v>
      </c>
      <c r="D737" t="s">
        <v>1602</v>
      </c>
      <c r="E737" t="s">
        <v>1599</v>
      </c>
      <c r="F737" t="s">
        <v>1600</v>
      </c>
    </row>
    <row r="738" spans="1:6" x14ac:dyDescent="0.35">
      <c r="A738" s="1">
        <v>552110</v>
      </c>
      <c r="B738" t="s">
        <v>723</v>
      </c>
      <c r="C738" t="s">
        <v>1592</v>
      </c>
      <c r="D738" t="s">
        <v>1602</v>
      </c>
      <c r="E738" t="s">
        <v>1599</v>
      </c>
      <c r="F738" t="s">
        <v>1600</v>
      </c>
    </row>
    <row r="739" spans="1:6" x14ac:dyDescent="0.35">
      <c r="A739" s="1">
        <v>552200</v>
      </c>
      <c r="B739" t="s">
        <v>458</v>
      </c>
      <c r="C739" t="s">
        <v>1592</v>
      </c>
      <c r="D739" t="s">
        <v>1602</v>
      </c>
      <c r="E739" t="s">
        <v>1599</v>
      </c>
      <c r="F739" t="s">
        <v>1600</v>
      </c>
    </row>
    <row r="740" spans="1:6" x14ac:dyDescent="0.35">
      <c r="A740" s="1">
        <v>552220</v>
      </c>
      <c r="B740" t="s">
        <v>2105</v>
      </c>
      <c r="C740" t="s">
        <v>1592</v>
      </c>
      <c r="D740" t="s">
        <v>1602</v>
      </c>
      <c r="E740" t="s">
        <v>1599</v>
      </c>
      <c r="F740" t="s">
        <v>1600</v>
      </c>
    </row>
    <row r="741" spans="1:6" x14ac:dyDescent="0.35">
      <c r="A741" s="1">
        <v>552230</v>
      </c>
      <c r="B741" t="s">
        <v>218</v>
      </c>
      <c r="C741" t="s">
        <v>1592</v>
      </c>
      <c r="D741" t="s">
        <v>1602</v>
      </c>
      <c r="E741" t="s">
        <v>1599</v>
      </c>
      <c r="F741" t="s">
        <v>1600</v>
      </c>
    </row>
    <row r="742" spans="1:6" x14ac:dyDescent="0.35">
      <c r="A742" s="1">
        <v>552270</v>
      </c>
      <c r="B742" t="s">
        <v>1036</v>
      </c>
      <c r="D742" t="s">
        <v>1602</v>
      </c>
      <c r="E742" t="s">
        <v>1599</v>
      </c>
      <c r="F742" t="s">
        <v>1600</v>
      </c>
    </row>
    <row r="743" spans="1:6" x14ac:dyDescent="0.35">
      <c r="A743" s="1">
        <v>552300</v>
      </c>
      <c r="B743" t="s">
        <v>685</v>
      </c>
      <c r="C743" t="s">
        <v>1592</v>
      </c>
      <c r="D743" t="s">
        <v>1602</v>
      </c>
      <c r="E743" t="s">
        <v>1599</v>
      </c>
      <c r="F743" t="s">
        <v>1600</v>
      </c>
    </row>
    <row r="744" spans="1:6" x14ac:dyDescent="0.35">
      <c r="A744" s="1">
        <v>552330</v>
      </c>
      <c r="B744" t="s">
        <v>2106</v>
      </c>
      <c r="C744" t="s">
        <v>1592</v>
      </c>
      <c r="D744" t="s">
        <v>1602</v>
      </c>
      <c r="E744" t="s">
        <v>1599</v>
      </c>
      <c r="F744" t="s">
        <v>1600</v>
      </c>
    </row>
    <row r="745" spans="1:6" x14ac:dyDescent="0.35">
      <c r="A745" s="1">
        <v>552360</v>
      </c>
      <c r="B745" t="s">
        <v>2107</v>
      </c>
      <c r="C745" t="s">
        <v>1592</v>
      </c>
      <c r="D745" t="s">
        <v>1602</v>
      </c>
      <c r="E745" t="s">
        <v>1599</v>
      </c>
      <c r="F745" t="s">
        <v>1600</v>
      </c>
    </row>
    <row r="746" spans="1:6" x14ac:dyDescent="0.35">
      <c r="A746" s="1">
        <v>552370</v>
      </c>
      <c r="B746" t="s">
        <v>798</v>
      </c>
      <c r="C746" t="s">
        <v>1592</v>
      </c>
      <c r="D746" t="s">
        <v>1602</v>
      </c>
      <c r="E746" t="s">
        <v>1599</v>
      </c>
      <c r="F746" t="s">
        <v>1600</v>
      </c>
    </row>
    <row r="747" spans="1:6" x14ac:dyDescent="0.35">
      <c r="A747" s="1">
        <v>552380</v>
      </c>
      <c r="B747" t="s">
        <v>389</v>
      </c>
      <c r="C747" t="s">
        <v>1592</v>
      </c>
      <c r="D747" t="s">
        <v>1602</v>
      </c>
      <c r="E747" t="s">
        <v>1599</v>
      </c>
      <c r="F747" t="s">
        <v>1600</v>
      </c>
    </row>
    <row r="748" spans="1:6" x14ac:dyDescent="0.35">
      <c r="A748" s="1">
        <v>552390</v>
      </c>
      <c r="B748" t="s">
        <v>2108</v>
      </c>
      <c r="C748" t="s">
        <v>1592</v>
      </c>
      <c r="D748" t="s">
        <v>1602</v>
      </c>
      <c r="E748" t="s">
        <v>1599</v>
      </c>
      <c r="F748" t="s">
        <v>1600</v>
      </c>
    </row>
    <row r="749" spans="1:6" x14ac:dyDescent="0.35">
      <c r="A749" s="1">
        <v>552400</v>
      </c>
      <c r="B749" t="s">
        <v>746</v>
      </c>
      <c r="C749" t="s">
        <v>1592</v>
      </c>
      <c r="D749" t="s">
        <v>1602</v>
      </c>
      <c r="E749" t="s">
        <v>1599</v>
      </c>
      <c r="F749" t="s">
        <v>1600</v>
      </c>
    </row>
    <row r="750" spans="1:6" x14ac:dyDescent="0.35">
      <c r="A750" s="1">
        <v>552410</v>
      </c>
      <c r="B750" t="s">
        <v>598</v>
      </c>
      <c r="C750" t="s">
        <v>1592</v>
      </c>
      <c r="D750" t="s">
        <v>1602</v>
      </c>
      <c r="E750" t="s">
        <v>1599</v>
      </c>
      <c r="F750" t="s">
        <v>1600</v>
      </c>
    </row>
    <row r="751" spans="1:6" x14ac:dyDescent="0.35">
      <c r="A751" s="1">
        <v>552440</v>
      </c>
      <c r="B751" t="s">
        <v>387</v>
      </c>
      <c r="C751" t="s">
        <v>1592</v>
      </c>
      <c r="D751" t="s">
        <v>1602</v>
      </c>
      <c r="E751" t="s">
        <v>1599</v>
      </c>
      <c r="F751" t="s">
        <v>1600</v>
      </c>
    </row>
    <row r="752" spans="1:6" x14ac:dyDescent="0.35">
      <c r="A752" s="1">
        <v>552450</v>
      </c>
      <c r="B752" t="s">
        <v>37</v>
      </c>
      <c r="C752" t="s">
        <v>1592</v>
      </c>
      <c r="D752" t="s">
        <v>1602</v>
      </c>
      <c r="E752" t="s">
        <v>1599</v>
      </c>
      <c r="F752" t="s">
        <v>1600</v>
      </c>
    </row>
    <row r="753" spans="1:6" x14ac:dyDescent="0.35">
      <c r="A753" s="1">
        <v>552451</v>
      </c>
      <c r="B753" t="s">
        <v>738</v>
      </c>
      <c r="C753" t="s">
        <v>1592</v>
      </c>
      <c r="D753" t="s">
        <v>1602</v>
      </c>
      <c r="E753" t="s">
        <v>1599</v>
      </c>
      <c r="F753" t="s">
        <v>1600</v>
      </c>
    </row>
    <row r="754" spans="1:6" x14ac:dyDescent="0.35">
      <c r="A754" s="1">
        <v>552460</v>
      </c>
      <c r="B754" t="s">
        <v>1124</v>
      </c>
      <c r="C754" t="s">
        <v>1592</v>
      </c>
      <c r="D754" t="s">
        <v>1602</v>
      </c>
      <c r="E754" t="s">
        <v>1599</v>
      </c>
      <c r="F754" t="s">
        <v>1600</v>
      </c>
    </row>
    <row r="755" spans="1:6" x14ac:dyDescent="0.35">
      <c r="A755" s="1">
        <v>552470</v>
      </c>
      <c r="B755" t="s">
        <v>2109</v>
      </c>
      <c r="C755" t="s">
        <v>1592</v>
      </c>
      <c r="D755" t="s">
        <v>1602</v>
      </c>
      <c r="E755" t="s">
        <v>1599</v>
      </c>
      <c r="F755" t="s">
        <v>1600</v>
      </c>
    </row>
    <row r="756" spans="1:6" x14ac:dyDescent="0.35">
      <c r="A756" s="1">
        <v>552480</v>
      </c>
      <c r="B756" t="s">
        <v>2110</v>
      </c>
      <c r="C756" t="s">
        <v>1592</v>
      </c>
      <c r="D756" t="s">
        <v>1602</v>
      </c>
      <c r="E756" t="s">
        <v>1599</v>
      </c>
      <c r="F756" t="s">
        <v>1600</v>
      </c>
    </row>
    <row r="757" spans="1:6" x14ac:dyDescent="0.35">
      <c r="A757" s="1">
        <v>552490</v>
      </c>
      <c r="B757" t="s">
        <v>151</v>
      </c>
      <c r="C757" t="s">
        <v>1592</v>
      </c>
      <c r="D757" t="s">
        <v>1602</v>
      </c>
      <c r="E757" t="s">
        <v>1599</v>
      </c>
      <c r="F757" t="s">
        <v>1600</v>
      </c>
    </row>
    <row r="758" spans="1:6" x14ac:dyDescent="0.35">
      <c r="A758" s="1">
        <v>552500</v>
      </c>
      <c r="B758" t="s">
        <v>960</v>
      </c>
      <c r="C758" t="s">
        <v>1592</v>
      </c>
      <c r="D758" t="s">
        <v>1602</v>
      </c>
      <c r="E758" t="s">
        <v>1599</v>
      </c>
      <c r="F758" t="s">
        <v>1600</v>
      </c>
    </row>
    <row r="759" spans="1:6" x14ac:dyDescent="0.35">
      <c r="A759" s="1">
        <v>552510</v>
      </c>
      <c r="B759" t="s">
        <v>194</v>
      </c>
      <c r="C759" t="s">
        <v>1592</v>
      </c>
      <c r="D759" t="s">
        <v>1602</v>
      </c>
      <c r="E759" t="s">
        <v>1599</v>
      </c>
      <c r="F759" t="s">
        <v>1600</v>
      </c>
    </row>
    <row r="760" spans="1:6" x14ac:dyDescent="0.35">
      <c r="A760" s="1">
        <v>552520</v>
      </c>
      <c r="B760" t="s">
        <v>76</v>
      </c>
      <c r="C760" t="s">
        <v>1592</v>
      </c>
      <c r="D760" t="s">
        <v>1602</v>
      </c>
      <c r="E760" t="s">
        <v>1599</v>
      </c>
      <c r="F760" t="s">
        <v>1600</v>
      </c>
    </row>
    <row r="761" spans="1:6" x14ac:dyDescent="0.35">
      <c r="A761" s="1">
        <v>552530</v>
      </c>
      <c r="B761" t="s">
        <v>2111</v>
      </c>
      <c r="C761" t="s">
        <v>1592</v>
      </c>
      <c r="D761" t="s">
        <v>1602</v>
      </c>
      <c r="E761" t="s">
        <v>1599</v>
      </c>
      <c r="F761" t="s">
        <v>1600</v>
      </c>
    </row>
    <row r="762" spans="1:6" x14ac:dyDescent="0.35">
      <c r="A762" s="1">
        <v>552540</v>
      </c>
      <c r="B762" t="s">
        <v>2112</v>
      </c>
      <c r="C762" t="s">
        <v>1592</v>
      </c>
      <c r="D762" t="s">
        <v>1602</v>
      </c>
      <c r="E762" t="s">
        <v>1599</v>
      </c>
      <c r="F762" t="s">
        <v>1600</v>
      </c>
    </row>
    <row r="763" spans="1:6" x14ac:dyDescent="0.35">
      <c r="A763" s="1">
        <v>552560</v>
      </c>
      <c r="B763" t="s">
        <v>2113</v>
      </c>
      <c r="C763" t="s">
        <v>1592</v>
      </c>
      <c r="D763" t="s">
        <v>1602</v>
      </c>
      <c r="E763" t="s">
        <v>1599</v>
      </c>
      <c r="F763" t="s">
        <v>1600</v>
      </c>
    </row>
    <row r="764" spans="1:6" x14ac:dyDescent="0.35">
      <c r="A764" s="1">
        <v>552570</v>
      </c>
      <c r="B764" t="s">
        <v>922</v>
      </c>
      <c r="C764" t="s">
        <v>1592</v>
      </c>
      <c r="D764" t="s">
        <v>1602</v>
      </c>
      <c r="E764" t="s">
        <v>1599</v>
      </c>
      <c r="F764" t="s">
        <v>1600</v>
      </c>
    </row>
    <row r="765" spans="1:6" x14ac:dyDescent="0.35">
      <c r="A765" s="1">
        <v>552580</v>
      </c>
      <c r="B765" t="s">
        <v>2114</v>
      </c>
      <c r="C765" t="s">
        <v>1592</v>
      </c>
      <c r="D765" t="s">
        <v>1602</v>
      </c>
      <c r="E765" t="s">
        <v>1599</v>
      </c>
      <c r="F765" t="s">
        <v>1600</v>
      </c>
    </row>
    <row r="766" spans="1:6" x14ac:dyDescent="0.35">
      <c r="A766" s="1">
        <v>552585</v>
      </c>
      <c r="B766" t="s">
        <v>2115</v>
      </c>
      <c r="C766" t="s">
        <v>1592</v>
      </c>
      <c r="D766" t="s">
        <v>1602</v>
      </c>
      <c r="E766" t="s">
        <v>1599</v>
      </c>
      <c r="F766" t="s">
        <v>1600</v>
      </c>
    </row>
    <row r="767" spans="1:6" x14ac:dyDescent="0.35">
      <c r="A767" s="1">
        <v>552590</v>
      </c>
      <c r="B767" t="s">
        <v>39</v>
      </c>
      <c r="C767" t="s">
        <v>1592</v>
      </c>
      <c r="D767" t="s">
        <v>1602</v>
      </c>
      <c r="E767" t="s">
        <v>1599</v>
      </c>
      <c r="F767" t="s">
        <v>1600</v>
      </c>
    </row>
    <row r="768" spans="1:6" x14ac:dyDescent="0.35">
      <c r="A768" s="1">
        <v>552600</v>
      </c>
      <c r="B768" t="s">
        <v>631</v>
      </c>
      <c r="C768" t="s">
        <v>1592</v>
      </c>
      <c r="D768" t="s">
        <v>1602</v>
      </c>
      <c r="E768" t="s">
        <v>1599</v>
      </c>
      <c r="F768" t="s">
        <v>1600</v>
      </c>
    </row>
    <row r="769" spans="1:6" x14ac:dyDescent="0.35">
      <c r="A769" s="1">
        <v>552610</v>
      </c>
      <c r="B769" t="s">
        <v>2116</v>
      </c>
      <c r="C769" t="s">
        <v>1592</v>
      </c>
      <c r="D769" t="s">
        <v>1593</v>
      </c>
      <c r="E769" t="s">
        <v>1599</v>
      </c>
      <c r="F769" t="s">
        <v>1600</v>
      </c>
    </row>
    <row r="770" spans="1:6" x14ac:dyDescent="0.35">
      <c r="A770" s="1">
        <v>552620</v>
      </c>
      <c r="B770" t="s">
        <v>2117</v>
      </c>
      <c r="C770" t="s">
        <v>1592</v>
      </c>
      <c r="D770" t="s">
        <v>1593</v>
      </c>
      <c r="E770" t="s">
        <v>1599</v>
      </c>
      <c r="F770" t="s">
        <v>1600</v>
      </c>
    </row>
    <row r="771" spans="1:6" x14ac:dyDescent="0.35">
      <c r="A771" s="1">
        <v>552630</v>
      </c>
      <c r="B771" t="s">
        <v>1312</v>
      </c>
      <c r="C771" t="s">
        <v>1592</v>
      </c>
      <c r="D771" t="s">
        <v>1602</v>
      </c>
      <c r="E771" t="s">
        <v>1599</v>
      </c>
      <c r="F771" t="s">
        <v>1600</v>
      </c>
    </row>
    <row r="772" spans="1:6" x14ac:dyDescent="0.35">
      <c r="A772" s="1">
        <v>552690</v>
      </c>
      <c r="B772" t="s">
        <v>2118</v>
      </c>
      <c r="C772" t="s">
        <v>1592</v>
      </c>
      <c r="D772" t="s">
        <v>1602</v>
      </c>
      <c r="E772" t="s">
        <v>1599</v>
      </c>
      <c r="F772" t="s">
        <v>1600</v>
      </c>
    </row>
    <row r="773" spans="1:6" x14ac:dyDescent="0.35">
      <c r="A773" s="1">
        <v>552700</v>
      </c>
      <c r="B773" t="s">
        <v>2119</v>
      </c>
      <c r="C773" t="s">
        <v>1592</v>
      </c>
      <c r="D773" t="s">
        <v>1593</v>
      </c>
      <c r="E773" t="s">
        <v>1599</v>
      </c>
      <c r="F773" t="s">
        <v>1600</v>
      </c>
    </row>
    <row r="774" spans="1:6" x14ac:dyDescent="0.35">
      <c r="A774" s="1">
        <v>552710</v>
      </c>
      <c r="B774" t="s">
        <v>2120</v>
      </c>
      <c r="C774" t="s">
        <v>1592</v>
      </c>
      <c r="D774" t="s">
        <v>1593</v>
      </c>
      <c r="E774" t="s">
        <v>1599</v>
      </c>
      <c r="F774" t="s">
        <v>1600</v>
      </c>
    </row>
    <row r="775" spans="1:6" x14ac:dyDescent="0.35">
      <c r="A775" s="1">
        <v>552720</v>
      </c>
      <c r="B775" t="s">
        <v>2121</v>
      </c>
      <c r="C775" t="s">
        <v>1592</v>
      </c>
      <c r="D775" t="s">
        <v>1593</v>
      </c>
      <c r="E775" t="s">
        <v>1599</v>
      </c>
      <c r="F775" t="s">
        <v>1600</v>
      </c>
    </row>
    <row r="776" spans="1:6" x14ac:dyDescent="0.35">
      <c r="A776" s="1">
        <v>552790</v>
      </c>
      <c r="B776" t="s">
        <v>2122</v>
      </c>
      <c r="C776" t="s">
        <v>1592</v>
      </c>
      <c r="D776" t="s">
        <v>1593</v>
      </c>
      <c r="E776" t="s">
        <v>1599</v>
      </c>
      <c r="F776" t="s">
        <v>1600</v>
      </c>
    </row>
    <row r="777" spans="1:6" x14ac:dyDescent="0.35">
      <c r="A777" s="1">
        <v>552900</v>
      </c>
      <c r="B777" t="s">
        <v>2123</v>
      </c>
      <c r="C777" t="s">
        <v>1592</v>
      </c>
      <c r="D777" t="s">
        <v>1602</v>
      </c>
      <c r="E777" t="s">
        <v>1599</v>
      </c>
      <c r="F777" t="s">
        <v>1600</v>
      </c>
    </row>
    <row r="778" spans="1:6" x14ac:dyDescent="0.35">
      <c r="A778" s="1">
        <v>552910</v>
      </c>
      <c r="B778" t="s">
        <v>2124</v>
      </c>
      <c r="C778" t="s">
        <v>1592</v>
      </c>
      <c r="D778" t="s">
        <v>1602</v>
      </c>
      <c r="E778" t="s">
        <v>1599</v>
      </c>
      <c r="F778" t="s">
        <v>1600</v>
      </c>
    </row>
    <row r="779" spans="1:6" x14ac:dyDescent="0.35">
      <c r="A779" s="1">
        <v>552920</v>
      </c>
      <c r="B779" t="s">
        <v>2125</v>
      </c>
      <c r="C779" t="s">
        <v>1592</v>
      </c>
      <c r="D779" t="s">
        <v>1602</v>
      </c>
      <c r="E779" t="s">
        <v>1599</v>
      </c>
      <c r="F779" t="s">
        <v>1600</v>
      </c>
    </row>
    <row r="780" spans="1:6" x14ac:dyDescent="0.35">
      <c r="A780" s="1">
        <v>552930</v>
      </c>
      <c r="B780" t="s">
        <v>2126</v>
      </c>
      <c r="C780" t="s">
        <v>1592</v>
      </c>
      <c r="D780" t="s">
        <v>1602</v>
      </c>
      <c r="E780" t="s">
        <v>1599</v>
      </c>
      <c r="F780" t="s">
        <v>1600</v>
      </c>
    </row>
    <row r="781" spans="1:6" x14ac:dyDescent="0.35">
      <c r="A781" s="1">
        <v>553200</v>
      </c>
      <c r="B781" t="s">
        <v>797</v>
      </c>
      <c r="C781" t="s">
        <v>1592</v>
      </c>
      <c r="D781" t="s">
        <v>1602</v>
      </c>
      <c r="E781" t="s">
        <v>1599</v>
      </c>
      <c r="F781" t="s">
        <v>1600</v>
      </c>
    </row>
    <row r="782" spans="1:6" x14ac:dyDescent="0.35">
      <c r="A782" s="1">
        <v>553290</v>
      </c>
      <c r="B782" t="s">
        <v>807</v>
      </c>
      <c r="C782" t="s">
        <v>1592</v>
      </c>
      <c r="D782" t="s">
        <v>1602</v>
      </c>
      <c r="E782" t="s">
        <v>1599</v>
      </c>
      <c r="F782" t="s">
        <v>1600</v>
      </c>
    </row>
    <row r="783" spans="1:6" x14ac:dyDescent="0.35">
      <c r="A783" s="1">
        <v>553900</v>
      </c>
      <c r="B783" t="s">
        <v>2127</v>
      </c>
      <c r="C783" t="s">
        <v>1592</v>
      </c>
      <c r="D783" t="s">
        <v>1602</v>
      </c>
      <c r="E783" t="s">
        <v>1599</v>
      </c>
      <c r="F783" t="s">
        <v>1600</v>
      </c>
    </row>
    <row r="784" spans="1:6" x14ac:dyDescent="0.35">
      <c r="A784" s="1">
        <v>553950</v>
      </c>
      <c r="B784" t="s">
        <v>1344</v>
      </c>
      <c r="C784" t="s">
        <v>1592</v>
      </c>
      <c r="D784" t="s">
        <v>1602</v>
      </c>
      <c r="E784" t="s">
        <v>1599</v>
      </c>
      <c r="F784" t="s">
        <v>1600</v>
      </c>
    </row>
    <row r="785" spans="1:6" x14ac:dyDescent="0.35">
      <c r="A785" s="1">
        <v>553960</v>
      </c>
      <c r="B785" t="s">
        <v>2128</v>
      </c>
      <c r="C785" t="s">
        <v>1592</v>
      </c>
      <c r="D785" t="s">
        <v>1602</v>
      </c>
      <c r="E785" t="s">
        <v>1599</v>
      </c>
      <c r="F785" t="s">
        <v>1600</v>
      </c>
    </row>
    <row r="786" spans="1:6" x14ac:dyDescent="0.35">
      <c r="A786" s="1">
        <v>553970</v>
      </c>
      <c r="B786" t="s">
        <v>2129</v>
      </c>
      <c r="C786" t="s">
        <v>1592</v>
      </c>
      <c r="D786" t="s">
        <v>1602</v>
      </c>
      <c r="E786" t="s">
        <v>1599</v>
      </c>
      <c r="F786" t="s">
        <v>1600</v>
      </c>
    </row>
    <row r="787" spans="1:6" x14ac:dyDescent="0.35">
      <c r="A787" s="1">
        <v>553990</v>
      </c>
      <c r="B787" t="s">
        <v>2130</v>
      </c>
      <c r="C787" t="s">
        <v>1592</v>
      </c>
      <c r="D787" t="s">
        <v>1602</v>
      </c>
      <c r="E787" t="s">
        <v>1599</v>
      </c>
      <c r="F787" t="s">
        <v>1600</v>
      </c>
    </row>
    <row r="788" spans="1:6" x14ac:dyDescent="0.35">
      <c r="A788" s="1">
        <v>554020</v>
      </c>
      <c r="B788" t="s">
        <v>802</v>
      </c>
      <c r="C788" t="s">
        <v>1592</v>
      </c>
      <c r="D788" t="s">
        <v>1602</v>
      </c>
      <c r="E788" t="s">
        <v>1599</v>
      </c>
      <c r="F788" t="s">
        <v>1600</v>
      </c>
    </row>
    <row r="789" spans="1:6" x14ac:dyDescent="0.35">
      <c r="A789" s="1">
        <v>554030</v>
      </c>
      <c r="B789" t="s">
        <v>2131</v>
      </c>
      <c r="C789" t="s">
        <v>1592</v>
      </c>
      <c r="D789" t="s">
        <v>1602</v>
      </c>
      <c r="E789" t="s">
        <v>1599</v>
      </c>
      <c r="F789" t="s">
        <v>1600</v>
      </c>
    </row>
    <row r="790" spans="1:6" x14ac:dyDescent="0.35">
      <c r="A790" s="1">
        <v>554031</v>
      </c>
      <c r="B790" t="s">
        <v>770</v>
      </c>
      <c r="C790" t="s">
        <v>1592</v>
      </c>
      <c r="D790" t="s">
        <v>1602</v>
      </c>
      <c r="E790" t="s">
        <v>1599</v>
      </c>
      <c r="F790" t="s">
        <v>1600</v>
      </c>
    </row>
    <row r="791" spans="1:6" x14ac:dyDescent="0.35">
      <c r="A791" s="1">
        <v>554040</v>
      </c>
      <c r="B791" t="s">
        <v>2132</v>
      </c>
      <c r="C791" t="s">
        <v>1592</v>
      </c>
      <c r="D791" t="s">
        <v>1602</v>
      </c>
      <c r="E791" t="s">
        <v>1599</v>
      </c>
      <c r="F791" t="s">
        <v>1600</v>
      </c>
    </row>
    <row r="792" spans="1:6" x14ac:dyDescent="0.35">
      <c r="A792" s="1">
        <v>554050</v>
      </c>
      <c r="B792" t="s">
        <v>2133</v>
      </c>
      <c r="C792" t="s">
        <v>1592</v>
      </c>
      <c r="D792" t="s">
        <v>1602</v>
      </c>
      <c r="E792" t="s">
        <v>1599</v>
      </c>
      <c r="F792" t="s">
        <v>1600</v>
      </c>
    </row>
    <row r="793" spans="1:6" x14ac:dyDescent="0.35">
      <c r="A793" s="1">
        <v>554060</v>
      </c>
      <c r="B793" t="s">
        <v>2134</v>
      </c>
      <c r="C793" t="s">
        <v>1592</v>
      </c>
      <c r="D793" t="s">
        <v>1602</v>
      </c>
      <c r="E793" t="s">
        <v>1599</v>
      </c>
      <c r="F793" t="s">
        <v>1600</v>
      </c>
    </row>
    <row r="794" spans="1:6" x14ac:dyDescent="0.35">
      <c r="A794" s="1">
        <v>554070</v>
      </c>
      <c r="B794" t="s">
        <v>2135</v>
      </c>
      <c r="C794" t="s">
        <v>1592</v>
      </c>
      <c r="D794" t="s">
        <v>1602</v>
      </c>
      <c r="E794" t="s">
        <v>1599</v>
      </c>
      <c r="F794" t="s">
        <v>1600</v>
      </c>
    </row>
    <row r="795" spans="1:6" x14ac:dyDescent="0.35">
      <c r="A795" s="1">
        <v>554090</v>
      </c>
      <c r="B795" t="s">
        <v>698</v>
      </c>
      <c r="C795" t="s">
        <v>1592</v>
      </c>
      <c r="D795" t="s">
        <v>1602</v>
      </c>
      <c r="E795" t="s">
        <v>1599</v>
      </c>
      <c r="F795" t="s">
        <v>1600</v>
      </c>
    </row>
    <row r="796" spans="1:6" x14ac:dyDescent="0.35">
      <c r="A796" s="1">
        <v>555000</v>
      </c>
      <c r="B796" t="s">
        <v>2136</v>
      </c>
      <c r="C796" t="s">
        <v>1592</v>
      </c>
      <c r="D796" t="s">
        <v>1602</v>
      </c>
      <c r="E796" t="s">
        <v>1599</v>
      </c>
      <c r="F796" t="s">
        <v>1600</v>
      </c>
    </row>
    <row r="797" spans="1:6" x14ac:dyDescent="0.35">
      <c r="A797" s="1">
        <v>601000</v>
      </c>
      <c r="B797" t="s">
        <v>1834</v>
      </c>
      <c r="C797" t="s">
        <v>1592</v>
      </c>
      <c r="D797" t="s">
        <v>1602</v>
      </c>
      <c r="E797" t="s">
        <v>1599</v>
      </c>
      <c r="F797" t="s">
        <v>1600</v>
      </c>
    </row>
    <row r="798" spans="1:6" x14ac:dyDescent="0.35">
      <c r="A798" s="1">
        <v>601001</v>
      </c>
      <c r="B798" t="s">
        <v>2137</v>
      </c>
      <c r="C798" t="s">
        <v>1592</v>
      </c>
      <c r="D798" t="s">
        <v>1602</v>
      </c>
      <c r="E798" t="s">
        <v>1599</v>
      </c>
      <c r="F798" t="s">
        <v>1600</v>
      </c>
    </row>
    <row r="799" spans="1:6" x14ac:dyDescent="0.35">
      <c r="A799" s="1">
        <v>601002</v>
      </c>
      <c r="B799" t="s">
        <v>2138</v>
      </c>
      <c r="C799" t="s">
        <v>1592</v>
      </c>
      <c r="D799" t="s">
        <v>1602</v>
      </c>
      <c r="E799" t="s">
        <v>1606</v>
      </c>
      <c r="F799" t="s">
        <v>1607</v>
      </c>
    </row>
    <row r="800" spans="1:6" x14ac:dyDescent="0.35">
      <c r="A800" s="1">
        <v>601005</v>
      </c>
      <c r="B800" t="s">
        <v>2139</v>
      </c>
      <c r="C800" t="s">
        <v>1592</v>
      </c>
      <c r="D800" t="s">
        <v>1602</v>
      </c>
      <c r="E800" t="s">
        <v>1599</v>
      </c>
      <c r="F800" t="s">
        <v>1600</v>
      </c>
    </row>
    <row r="801" spans="1:6" x14ac:dyDescent="0.35">
      <c r="A801" s="1">
        <v>601010</v>
      </c>
      <c r="B801" t="s">
        <v>619</v>
      </c>
      <c r="C801" t="s">
        <v>1592</v>
      </c>
      <c r="D801" t="s">
        <v>1602</v>
      </c>
      <c r="E801" t="s">
        <v>1599</v>
      </c>
      <c r="F801" t="s">
        <v>1600</v>
      </c>
    </row>
    <row r="802" spans="1:6" x14ac:dyDescent="0.35">
      <c r="A802" s="1">
        <v>601020</v>
      </c>
      <c r="B802" t="s">
        <v>2140</v>
      </c>
      <c r="C802" t="s">
        <v>1592</v>
      </c>
      <c r="D802" t="s">
        <v>1602</v>
      </c>
      <c r="E802" t="s">
        <v>1599</v>
      </c>
      <c r="F802" t="s">
        <v>1600</v>
      </c>
    </row>
    <row r="803" spans="1:6" x14ac:dyDescent="0.35">
      <c r="A803" s="1">
        <v>601040</v>
      </c>
      <c r="B803" t="s">
        <v>2141</v>
      </c>
      <c r="C803" t="s">
        <v>1592</v>
      </c>
      <c r="D803" t="s">
        <v>1602</v>
      </c>
      <c r="E803" t="s">
        <v>1599</v>
      </c>
      <c r="F803" t="s">
        <v>1600</v>
      </c>
    </row>
    <row r="804" spans="1:6" x14ac:dyDescent="0.35">
      <c r="A804" s="1">
        <v>601060</v>
      </c>
      <c r="B804" t="s">
        <v>1086</v>
      </c>
      <c r="C804" t="s">
        <v>1592</v>
      </c>
      <c r="D804" t="s">
        <v>1602</v>
      </c>
      <c r="E804" t="s">
        <v>1599</v>
      </c>
      <c r="F804" t="s">
        <v>1600</v>
      </c>
    </row>
    <row r="805" spans="1:6" x14ac:dyDescent="0.35">
      <c r="A805" s="1">
        <v>601070</v>
      </c>
      <c r="B805" t="s">
        <v>1033</v>
      </c>
      <c r="C805" t="s">
        <v>1592</v>
      </c>
      <c r="D805" t="s">
        <v>1602</v>
      </c>
      <c r="E805" t="s">
        <v>1599</v>
      </c>
      <c r="F805" t="s">
        <v>1600</v>
      </c>
    </row>
    <row r="806" spans="1:6" x14ac:dyDescent="0.35">
      <c r="A806" s="1">
        <v>601080</v>
      </c>
      <c r="B806" t="s">
        <v>2142</v>
      </c>
      <c r="C806" t="s">
        <v>1592</v>
      </c>
      <c r="D806" t="s">
        <v>1602</v>
      </c>
      <c r="E806" t="s">
        <v>1599</v>
      </c>
      <c r="F806" t="s">
        <v>1600</v>
      </c>
    </row>
    <row r="807" spans="1:6" x14ac:dyDescent="0.35">
      <c r="A807" s="1">
        <v>601090</v>
      </c>
      <c r="B807" t="s">
        <v>2143</v>
      </c>
      <c r="C807" t="s">
        <v>1592</v>
      </c>
      <c r="D807" t="s">
        <v>1602</v>
      </c>
      <c r="E807" t="s">
        <v>1599</v>
      </c>
      <c r="F807" t="s">
        <v>1600</v>
      </c>
    </row>
    <row r="808" spans="1:6" x14ac:dyDescent="0.35">
      <c r="A808" s="1">
        <v>601091</v>
      </c>
      <c r="B808" t="s">
        <v>2144</v>
      </c>
      <c r="C808" t="s">
        <v>1592</v>
      </c>
      <c r="D808" t="s">
        <v>1602</v>
      </c>
      <c r="E808" t="s">
        <v>1599</v>
      </c>
      <c r="F808" t="s">
        <v>1600</v>
      </c>
    </row>
    <row r="809" spans="1:6" x14ac:dyDescent="0.35">
      <c r="A809" s="1">
        <v>601095</v>
      </c>
      <c r="B809" t="s">
        <v>2145</v>
      </c>
      <c r="C809" t="s">
        <v>1592</v>
      </c>
      <c r="D809" t="s">
        <v>1602</v>
      </c>
      <c r="E809" t="s">
        <v>1599</v>
      </c>
      <c r="F809" t="s">
        <v>1600</v>
      </c>
    </row>
    <row r="810" spans="1:6" x14ac:dyDescent="0.35">
      <c r="A810" s="1">
        <v>601200</v>
      </c>
      <c r="B810" t="s">
        <v>2146</v>
      </c>
      <c r="C810" t="s">
        <v>1592</v>
      </c>
      <c r="D810" t="s">
        <v>1593</v>
      </c>
      <c r="E810" t="s">
        <v>1599</v>
      </c>
      <c r="F810" t="s">
        <v>1600</v>
      </c>
    </row>
    <row r="811" spans="1:6" x14ac:dyDescent="0.35">
      <c r="A811" s="1">
        <v>601210</v>
      </c>
      <c r="B811" t="s">
        <v>2147</v>
      </c>
      <c r="C811" t="s">
        <v>1592</v>
      </c>
      <c r="D811" t="s">
        <v>1593</v>
      </c>
      <c r="E811" t="s">
        <v>1599</v>
      </c>
      <c r="F811" t="s">
        <v>1600</v>
      </c>
    </row>
    <row r="812" spans="1:6" x14ac:dyDescent="0.35">
      <c r="A812" s="1">
        <v>601220</v>
      </c>
      <c r="B812" t="s">
        <v>2148</v>
      </c>
      <c r="C812" t="s">
        <v>1592</v>
      </c>
      <c r="D812" t="s">
        <v>1593</v>
      </c>
      <c r="E812" t="s">
        <v>1599</v>
      </c>
      <c r="F812" t="s">
        <v>1600</v>
      </c>
    </row>
    <row r="813" spans="1:6" x14ac:dyDescent="0.35">
      <c r="A813" s="1">
        <v>601230</v>
      </c>
      <c r="B813" t="s">
        <v>2149</v>
      </c>
      <c r="C813" t="s">
        <v>1592</v>
      </c>
      <c r="D813" t="s">
        <v>1593</v>
      </c>
      <c r="E813" t="s">
        <v>1599</v>
      </c>
      <c r="F813" t="s">
        <v>1600</v>
      </c>
    </row>
    <row r="814" spans="1:6" x14ac:dyDescent="0.35">
      <c r="A814" s="1">
        <v>601235</v>
      </c>
      <c r="B814" t="s">
        <v>2150</v>
      </c>
      <c r="C814" t="s">
        <v>1592</v>
      </c>
      <c r="D814" t="s">
        <v>1593</v>
      </c>
      <c r="E814" t="s">
        <v>1599</v>
      </c>
      <c r="F814" t="s">
        <v>1600</v>
      </c>
    </row>
    <row r="815" spans="1:6" x14ac:dyDescent="0.35">
      <c r="A815" s="1">
        <v>601240</v>
      </c>
      <c r="B815" t="s">
        <v>2151</v>
      </c>
      <c r="C815" t="s">
        <v>1592</v>
      </c>
      <c r="D815" t="s">
        <v>1593</v>
      </c>
      <c r="E815" t="s">
        <v>1599</v>
      </c>
      <c r="F815" t="s">
        <v>1600</v>
      </c>
    </row>
    <row r="816" spans="1:6" x14ac:dyDescent="0.35">
      <c r="A816" s="1">
        <v>601250</v>
      </c>
      <c r="B816" t="s">
        <v>2152</v>
      </c>
      <c r="C816" t="s">
        <v>1592</v>
      </c>
      <c r="D816" t="s">
        <v>1593</v>
      </c>
      <c r="E816" t="s">
        <v>1599</v>
      </c>
      <c r="F816" t="s">
        <v>1600</v>
      </c>
    </row>
    <row r="817" spans="1:6" x14ac:dyDescent="0.35">
      <c r="A817" s="1">
        <v>601255</v>
      </c>
      <c r="B817" t="s">
        <v>2153</v>
      </c>
      <c r="C817" t="s">
        <v>1592</v>
      </c>
      <c r="D817" t="s">
        <v>1593</v>
      </c>
      <c r="E817" t="s">
        <v>1599</v>
      </c>
      <c r="F817" t="s">
        <v>1600</v>
      </c>
    </row>
    <row r="818" spans="1:6" x14ac:dyDescent="0.35">
      <c r="A818" s="1">
        <v>601256</v>
      </c>
      <c r="B818" t="s">
        <v>2154</v>
      </c>
      <c r="C818" t="s">
        <v>1592</v>
      </c>
      <c r="D818" t="s">
        <v>1593</v>
      </c>
      <c r="E818" t="s">
        <v>1599</v>
      </c>
      <c r="F818" t="s">
        <v>1600</v>
      </c>
    </row>
    <row r="819" spans="1:6" x14ac:dyDescent="0.35">
      <c r="A819" s="1">
        <v>601260</v>
      </c>
      <c r="B819" t="s">
        <v>2155</v>
      </c>
      <c r="C819" t="s">
        <v>1592</v>
      </c>
      <c r="D819" t="s">
        <v>1593</v>
      </c>
      <c r="E819" t="s">
        <v>1599</v>
      </c>
      <c r="F819" t="s">
        <v>1600</v>
      </c>
    </row>
    <row r="820" spans="1:6" x14ac:dyDescent="0.35">
      <c r="A820" s="1">
        <v>601270</v>
      </c>
      <c r="B820" t="s">
        <v>2156</v>
      </c>
      <c r="C820" t="s">
        <v>1592</v>
      </c>
      <c r="D820" t="s">
        <v>1602</v>
      </c>
      <c r="E820" t="s">
        <v>1599</v>
      </c>
      <c r="F820" t="s">
        <v>1600</v>
      </c>
    </row>
    <row r="821" spans="1:6" x14ac:dyDescent="0.35">
      <c r="A821" s="1">
        <v>601280</v>
      </c>
      <c r="B821" t="s">
        <v>2157</v>
      </c>
      <c r="C821" t="s">
        <v>1592</v>
      </c>
      <c r="D821" t="s">
        <v>1602</v>
      </c>
      <c r="E821" t="s">
        <v>1599</v>
      </c>
      <c r="F821" t="s">
        <v>1600</v>
      </c>
    </row>
    <row r="822" spans="1:6" x14ac:dyDescent="0.35">
      <c r="A822" s="1">
        <v>601281</v>
      </c>
      <c r="B822" t="s">
        <v>2158</v>
      </c>
      <c r="C822" t="s">
        <v>1592</v>
      </c>
      <c r="D822" t="s">
        <v>1602</v>
      </c>
      <c r="E822" t="s">
        <v>1599</v>
      </c>
      <c r="F822" t="s">
        <v>1600</v>
      </c>
    </row>
    <row r="823" spans="1:6" x14ac:dyDescent="0.35">
      <c r="A823" s="1">
        <v>601290</v>
      </c>
      <c r="B823" t="s">
        <v>2159</v>
      </c>
      <c r="C823" t="s">
        <v>1592</v>
      </c>
      <c r="D823" t="s">
        <v>1602</v>
      </c>
      <c r="E823" t="s">
        <v>1599</v>
      </c>
      <c r="F823" t="s">
        <v>1600</v>
      </c>
    </row>
    <row r="824" spans="1:6" x14ac:dyDescent="0.35">
      <c r="A824" s="1">
        <v>601291</v>
      </c>
      <c r="B824" t="s">
        <v>2160</v>
      </c>
      <c r="C824" t="s">
        <v>1592</v>
      </c>
      <c r="D824" t="s">
        <v>1602</v>
      </c>
      <c r="E824" t="s">
        <v>1599</v>
      </c>
      <c r="F824" t="s">
        <v>1600</v>
      </c>
    </row>
    <row r="825" spans="1:6" x14ac:dyDescent="0.35">
      <c r="A825" s="1">
        <v>601295</v>
      </c>
      <c r="B825" t="s">
        <v>2161</v>
      </c>
      <c r="C825" t="s">
        <v>1592</v>
      </c>
      <c r="D825" t="s">
        <v>1602</v>
      </c>
      <c r="E825" t="s">
        <v>1599</v>
      </c>
      <c r="F825" t="s">
        <v>1600</v>
      </c>
    </row>
    <row r="826" spans="1:6" x14ac:dyDescent="0.35">
      <c r="A826" s="1">
        <v>601510</v>
      </c>
      <c r="B826" t="s">
        <v>979</v>
      </c>
      <c r="C826" t="s">
        <v>1592</v>
      </c>
      <c r="D826" t="s">
        <v>1593</v>
      </c>
      <c r="E826" t="s">
        <v>1599</v>
      </c>
      <c r="F826" t="s">
        <v>1600</v>
      </c>
    </row>
    <row r="827" spans="1:6" x14ac:dyDescent="0.35">
      <c r="A827" s="1">
        <v>601520</v>
      </c>
      <c r="B827" t="s">
        <v>2162</v>
      </c>
      <c r="C827" t="s">
        <v>1592</v>
      </c>
      <c r="D827" t="s">
        <v>1593</v>
      </c>
      <c r="E827" t="s">
        <v>1599</v>
      </c>
      <c r="F827" t="s">
        <v>1600</v>
      </c>
    </row>
    <row r="828" spans="1:6" x14ac:dyDescent="0.35">
      <c r="A828" s="1">
        <v>601530</v>
      </c>
      <c r="B828" t="s">
        <v>2163</v>
      </c>
      <c r="C828" t="s">
        <v>1592</v>
      </c>
      <c r="D828" t="s">
        <v>1593</v>
      </c>
      <c r="E828" t="s">
        <v>1599</v>
      </c>
      <c r="F828" t="s">
        <v>1600</v>
      </c>
    </row>
    <row r="829" spans="1:6" x14ac:dyDescent="0.35">
      <c r="A829" s="1">
        <v>601535</v>
      </c>
      <c r="B829" t="s">
        <v>2164</v>
      </c>
      <c r="C829" t="s">
        <v>1592</v>
      </c>
      <c r="D829" t="s">
        <v>1593</v>
      </c>
      <c r="E829" t="s">
        <v>1599</v>
      </c>
      <c r="F829" t="s">
        <v>1600</v>
      </c>
    </row>
    <row r="830" spans="1:6" x14ac:dyDescent="0.35">
      <c r="A830" s="1">
        <v>601550</v>
      </c>
      <c r="B830" t="s">
        <v>619</v>
      </c>
      <c r="C830" t="s">
        <v>1592</v>
      </c>
      <c r="D830" t="s">
        <v>1593</v>
      </c>
      <c r="E830" t="s">
        <v>1599</v>
      </c>
      <c r="F830" t="s">
        <v>1600</v>
      </c>
    </row>
    <row r="831" spans="1:6" x14ac:dyDescent="0.35">
      <c r="A831" s="1">
        <v>601555</v>
      </c>
      <c r="B831" t="s">
        <v>2165</v>
      </c>
      <c r="C831" t="s">
        <v>1592</v>
      </c>
      <c r="D831" t="s">
        <v>1593</v>
      </c>
      <c r="E831" t="s">
        <v>1599</v>
      </c>
      <c r="F831" t="s">
        <v>1600</v>
      </c>
    </row>
    <row r="832" spans="1:6" x14ac:dyDescent="0.35">
      <c r="A832" s="1">
        <v>601560</v>
      </c>
      <c r="B832" t="s">
        <v>2166</v>
      </c>
      <c r="C832" t="s">
        <v>1592</v>
      </c>
      <c r="D832" t="s">
        <v>1593</v>
      </c>
      <c r="E832" t="s">
        <v>1599</v>
      </c>
      <c r="F832" t="s">
        <v>1600</v>
      </c>
    </row>
    <row r="833" spans="1:6" x14ac:dyDescent="0.35">
      <c r="A833" s="1">
        <v>601570</v>
      </c>
      <c r="B833" t="s">
        <v>2167</v>
      </c>
      <c r="C833" t="s">
        <v>1592</v>
      </c>
      <c r="D833" t="s">
        <v>1593</v>
      </c>
      <c r="E833" t="s">
        <v>1599</v>
      </c>
      <c r="F833" t="s">
        <v>1600</v>
      </c>
    </row>
    <row r="834" spans="1:6" x14ac:dyDescent="0.35">
      <c r="A834" s="1">
        <v>601580</v>
      </c>
      <c r="B834" t="s">
        <v>2168</v>
      </c>
      <c r="C834" t="s">
        <v>1592</v>
      </c>
      <c r="D834" t="s">
        <v>1593</v>
      </c>
      <c r="E834" t="s">
        <v>1599</v>
      </c>
      <c r="F834" t="s">
        <v>1600</v>
      </c>
    </row>
    <row r="835" spans="1:6" x14ac:dyDescent="0.35">
      <c r="A835" s="1">
        <v>601581</v>
      </c>
      <c r="B835" t="s">
        <v>2169</v>
      </c>
      <c r="C835" t="s">
        <v>1592</v>
      </c>
      <c r="D835" t="s">
        <v>1593</v>
      </c>
      <c r="E835" t="s">
        <v>1599</v>
      </c>
      <c r="F835" t="s">
        <v>1600</v>
      </c>
    </row>
    <row r="836" spans="1:6" x14ac:dyDescent="0.35">
      <c r="A836" s="1">
        <v>601583</v>
      </c>
      <c r="B836" t="s">
        <v>2170</v>
      </c>
      <c r="C836" t="s">
        <v>1592</v>
      </c>
      <c r="D836" t="s">
        <v>1593</v>
      </c>
      <c r="E836" t="s">
        <v>1599</v>
      </c>
      <c r="F836" t="s">
        <v>1600</v>
      </c>
    </row>
    <row r="837" spans="1:6" x14ac:dyDescent="0.35">
      <c r="A837" s="1">
        <v>601584</v>
      </c>
      <c r="B837" t="s">
        <v>2171</v>
      </c>
      <c r="C837" t="s">
        <v>1592</v>
      </c>
      <c r="D837" t="s">
        <v>1593</v>
      </c>
      <c r="E837" t="s">
        <v>1599</v>
      </c>
      <c r="F837" t="s">
        <v>1600</v>
      </c>
    </row>
    <row r="838" spans="1:6" x14ac:dyDescent="0.35">
      <c r="A838" s="1">
        <v>601595</v>
      </c>
      <c r="B838" t="s">
        <v>2172</v>
      </c>
      <c r="C838" t="s">
        <v>1592</v>
      </c>
      <c r="D838" t="s">
        <v>1593</v>
      </c>
      <c r="E838" t="s">
        <v>1599</v>
      </c>
      <c r="F838" t="s">
        <v>1600</v>
      </c>
    </row>
    <row r="839" spans="1:6" x14ac:dyDescent="0.35">
      <c r="A839" s="1">
        <v>605000</v>
      </c>
      <c r="B839" t="s">
        <v>2173</v>
      </c>
      <c r="C839" t="s">
        <v>1592</v>
      </c>
      <c r="D839" t="s">
        <v>1602</v>
      </c>
      <c r="E839" t="s">
        <v>1599</v>
      </c>
      <c r="F839" t="s">
        <v>1600</v>
      </c>
    </row>
    <row r="840" spans="1:6" x14ac:dyDescent="0.35">
      <c r="A840" s="1">
        <v>605010</v>
      </c>
      <c r="B840" t="s">
        <v>2174</v>
      </c>
      <c r="C840" t="s">
        <v>1592</v>
      </c>
      <c r="D840" t="s">
        <v>1602</v>
      </c>
      <c r="E840" t="s">
        <v>1599</v>
      </c>
      <c r="F840" t="s">
        <v>1600</v>
      </c>
    </row>
    <row r="841" spans="1:6" x14ac:dyDescent="0.35">
      <c r="A841" s="1">
        <v>605020</v>
      </c>
      <c r="B841" t="s">
        <v>2175</v>
      </c>
      <c r="C841" t="s">
        <v>1592</v>
      </c>
      <c r="D841" t="s">
        <v>1602</v>
      </c>
      <c r="E841" t="s">
        <v>1599</v>
      </c>
      <c r="F841" t="s">
        <v>1600</v>
      </c>
    </row>
    <row r="842" spans="1:6" x14ac:dyDescent="0.35">
      <c r="A842" s="1">
        <v>605030</v>
      </c>
      <c r="B842" t="s">
        <v>2176</v>
      </c>
      <c r="C842" t="s">
        <v>1592</v>
      </c>
      <c r="D842" t="s">
        <v>1602</v>
      </c>
      <c r="E842" t="s">
        <v>1599</v>
      </c>
      <c r="F842" t="s">
        <v>1600</v>
      </c>
    </row>
    <row r="843" spans="1:6" x14ac:dyDescent="0.35">
      <c r="A843" s="1">
        <v>605090</v>
      </c>
      <c r="B843" t="s">
        <v>2177</v>
      </c>
      <c r="C843" t="s">
        <v>1592</v>
      </c>
      <c r="D843" t="s">
        <v>1602</v>
      </c>
      <c r="E843" t="s">
        <v>1599</v>
      </c>
      <c r="F843" t="s">
        <v>1600</v>
      </c>
    </row>
    <row r="844" spans="1:6" x14ac:dyDescent="0.35">
      <c r="A844" s="1">
        <v>608000</v>
      </c>
      <c r="B844" t="s">
        <v>2178</v>
      </c>
      <c r="C844" t="s">
        <v>1592</v>
      </c>
      <c r="D844" t="s">
        <v>1602</v>
      </c>
      <c r="E844" t="s">
        <v>1599</v>
      </c>
      <c r="F844" t="s">
        <v>1600</v>
      </c>
    </row>
    <row r="845" spans="1:6" x14ac:dyDescent="0.35">
      <c r="A845" s="1">
        <v>608010</v>
      </c>
      <c r="B845" t="s">
        <v>141</v>
      </c>
      <c r="C845" t="s">
        <v>1592</v>
      </c>
      <c r="D845" t="s">
        <v>1602</v>
      </c>
      <c r="E845" t="s">
        <v>1599</v>
      </c>
      <c r="F845" t="s">
        <v>1600</v>
      </c>
    </row>
    <row r="846" spans="1:6" x14ac:dyDescent="0.35">
      <c r="A846" s="1">
        <v>608020</v>
      </c>
      <c r="B846" t="s">
        <v>2179</v>
      </c>
      <c r="C846" t="s">
        <v>1592</v>
      </c>
      <c r="D846" t="s">
        <v>1602</v>
      </c>
      <c r="E846" t="s">
        <v>1599</v>
      </c>
      <c r="F846" t="s">
        <v>1600</v>
      </c>
    </row>
    <row r="847" spans="1:6" x14ac:dyDescent="0.35">
      <c r="A847" s="1">
        <v>608090</v>
      </c>
      <c r="B847" t="s">
        <v>521</v>
      </c>
      <c r="C847" t="s">
        <v>1592</v>
      </c>
      <c r="D847" t="s">
        <v>1602</v>
      </c>
      <c r="E847" t="s">
        <v>1599</v>
      </c>
      <c r="F847" t="s">
        <v>1600</v>
      </c>
    </row>
    <row r="848" spans="1:6" x14ac:dyDescent="0.35">
      <c r="A848" s="1">
        <v>650000</v>
      </c>
      <c r="B848" t="s">
        <v>2180</v>
      </c>
      <c r="C848" t="s">
        <v>1592</v>
      </c>
      <c r="D848" t="s">
        <v>1602</v>
      </c>
      <c r="E848" t="s">
        <v>1606</v>
      </c>
      <c r="F848" t="s">
        <v>1607</v>
      </c>
    </row>
    <row r="849" spans="1:6" x14ac:dyDescent="0.35">
      <c r="A849" s="1">
        <v>650100</v>
      </c>
      <c r="B849" t="s">
        <v>23</v>
      </c>
      <c r="C849" t="s">
        <v>1592</v>
      </c>
      <c r="D849" t="s">
        <v>1602</v>
      </c>
      <c r="E849" t="s">
        <v>1606</v>
      </c>
      <c r="F849" t="s">
        <v>1607</v>
      </c>
    </row>
    <row r="850" spans="1:6" x14ac:dyDescent="0.35">
      <c r="A850" s="1">
        <v>650110</v>
      </c>
      <c r="B850" t="s">
        <v>2181</v>
      </c>
      <c r="C850" t="s">
        <v>1592</v>
      </c>
      <c r="D850" t="s">
        <v>1602</v>
      </c>
      <c r="E850" t="s">
        <v>1606</v>
      </c>
      <c r="F850" t="s">
        <v>1607</v>
      </c>
    </row>
    <row r="851" spans="1:6" x14ac:dyDescent="0.35">
      <c r="A851" s="1">
        <v>650200</v>
      </c>
      <c r="B851" t="s">
        <v>788</v>
      </c>
      <c r="C851" t="s">
        <v>1592</v>
      </c>
      <c r="D851" t="s">
        <v>1602</v>
      </c>
      <c r="E851" t="s">
        <v>1606</v>
      </c>
      <c r="F851" t="s">
        <v>1607</v>
      </c>
    </row>
    <row r="852" spans="1:6" x14ac:dyDescent="0.35">
      <c r="A852" s="1">
        <v>650300</v>
      </c>
      <c r="B852" t="s">
        <v>2182</v>
      </c>
      <c r="C852" t="s">
        <v>1592</v>
      </c>
      <c r="D852" t="s">
        <v>1602</v>
      </c>
      <c r="E852" t="s">
        <v>1606</v>
      </c>
      <c r="F852" t="s">
        <v>1607</v>
      </c>
    </row>
    <row r="853" spans="1:6" x14ac:dyDescent="0.35">
      <c r="A853" s="1">
        <v>650600</v>
      </c>
      <c r="B853" t="s">
        <v>2183</v>
      </c>
      <c r="C853" t="s">
        <v>1592</v>
      </c>
      <c r="D853" t="s">
        <v>1602</v>
      </c>
      <c r="E853" t="s">
        <v>1606</v>
      </c>
      <c r="F853" t="s">
        <v>1607</v>
      </c>
    </row>
    <row r="854" spans="1:6" x14ac:dyDescent="0.35">
      <c r="A854" s="1">
        <v>650700</v>
      </c>
      <c r="B854" t="s">
        <v>2184</v>
      </c>
      <c r="C854" t="s">
        <v>1592</v>
      </c>
      <c r="D854" t="s">
        <v>1602</v>
      </c>
      <c r="E854" t="s">
        <v>1606</v>
      </c>
      <c r="F854" t="s">
        <v>1607</v>
      </c>
    </row>
    <row r="855" spans="1:6" x14ac:dyDescent="0.35">
      <c r="A855" s="1">
        <v>650800</v>
      </c>
      <c r="B855" t="s">
        <v>2185</v>
      </c>
      <c r="C855" t="s">
        <v>1592</v>
      </c>
      <c r="D855" t="s">
        <v>1602</v>
      </c>
      <c r="E855" t="s">
        <v>1606</v>
      </c>
      <c r="F855" t="s">
        <v>1607</v>
      </c>
    </row>
    <row r="856" spans="1:6" x14ac:dyDescent="0.35">
      <c r="A856" s="1">
        <v>650900</v>
      </c>
      <c r="B856" t="s">
        <v>2186</v>
      </c>
      <c r="C856" t="s">
        <v>1592</v>
      </c>
      <c r="D856" t="s">
        <v>1602</v>
      </c>
      <c r="E856" t="s">
        <v>1606</v>
      </c>
      <c r="F856" t="s">
        <v>1607</v>
      </c>
    </row>
    <row r="857" spans="1:6" x14ac:dyDescent="0.35">
      <c r="A857" s="1">
        <v>650990</v>
      </c>
      <c r="B857" t="s">
        <v>2187</v>
      </c>
      <c r="C857" t="s">
        <v>1592</v>
      </c>
      <c r="D857" t="s">
        <v>1602</v>
      </c>
      <c r="E857" t="s">
        <v>1606</v>
      </c>
      <c r="F857" t="s">
        <v>1607</v>
      </c>
    </row>
    <row r="858" spans="1:6" x14ac:dyDescent="0.35">
      <c r="A858" s="1">
        <v>652000</v>
      </c>
      <c r="B858" t="s">
        <v>2188</v>
      </c>
      <c r="C858" t="s">
        <v>1592</v>
      </c>
      <c r="D858" t="s">
        <v>1602</v>
      </c>
      <c r="E858" t="s">
        <v>1606</v>
      </c>
      <c r="F858" t="s">
        <v>1607</v>
      </c>
    </row>
    <row r="859" spans="1:6" x14ac:dyDescent="0.35">
      <c r="A859" s="1">
        <v>652010</v>
      </c>
      <c r="B859" t="s">
        <v>2189</v>
      </c>
      <c r="C859" t="s">
        <v>1592</v>
      </c>
      <c r="D859" t="s">
        <v>1602</v>
      </c>
      <c r="E859" t="s">
        <v>1606</v>
      </c>
      <c r="F859" t="s">
        <v>1607</v>
      </c>
    </row>
    <row r="860" spans="1:6" x14ac:dyDescent="0.35">
      <c r="A860" s="1">
        <v>652020</v>
      </c>
      <c r="B860" t="s">
        <v>2190</v>
      </c>
      <c r="C860" t="s">
        <v>1592</v>
      </c>
      <c r="D860" t="s">
        <v>1602</v>
      </c>
      <c r="E860" t="s">
        <v>1606</v>
      </c>
      <c r="F860" t="s">
        <v>1607</v>
      </c>
    </row>
    <row r="861" spans="1:6" x14ac:dyDescent="0.35">
      <c r="A861" s="1">
        <v>652030</v>
      </c>
      <c r="B861" t="s">
        <v>2191</v>
      </c>
      <c r="C861" t="s">
        <v>1592</v>
      </c>
      <c r="D861" t="s">
        <v>1602</v>
      </c>
      <c r="E861" t="s">
        <v>1606</v>
      </c>
      <c r="F861" t="s">
        <v>1607</v>
      </c>
    </row>
    <row r="862" spans="1:6" x14ac:dyDescent="0.35">
      <c r="A862" s="1">
        <v>655000</v>
      </c>
      <c r="B862" t="s">
        <v>978</v>
      </c>
      <c r="C862" t="s">
        <v>1592</v>
      </c>
      <c r="D862" t="s">
        <v>1602</v>
      </c>
      <c r="E862" t="s">
        <v>1612</v>
      </c>
      <c r="F862" t="s">
        <v>1613</v>
      </c>
    </row>
    <row r="863" spans="1:6" x14ac:dyDescent="0.35">
      <c r="A863" s="1">
        <v>655010</v>
      </c>
      <c r="B863" t="s">
        <v>2192</v>
      </c>
      <c r="C863" t="s">
        <v>1592</v>
      </c>
      <c r="D863" t="s">
        <v>1602</v>
      </c>
      <c r="E863" t="s">
        <v>1612</v>
      </c>
      <c r="F863" t="s">
        <v>1613</v>
      </c>
    </row>
    <row r="864" spans="1:6" x14ac:dyDescent="0.35">
      <c r="A864" s="1">
        <v>655200</v>
      </c>
      <c r="B864" t="s">
        <v>2193</v>
      </c>
      <c r="C864" t="s">
        <v>1592</v>
      </c>
      <c r="D864" t="s">
        <v>1602</v>
      </c>
      <c r="E864" t="s">
        <v>1612</v>
      </c>
      <c r="F864" t="s">
        <v>1613</v>
      </c>
    </row>
    <row r="865" spans="1:6" x14ac:dyDescent="0.35">
      <c r="A865" s="1">
        <v>655210</v>
      </c>
      <c r="B865" t="s">
        <v>2194</v>
      </c>
      <c r="C865" t="s">
        <v>1592</v>
      </c>
      <c r="D865" t="s">
        <v>1602</v>
      </c>
      <c r="E865" t="s">
        <v>1612</v>
      </c>
      <c r="F865" t="s">
        <v>1613</v>
      </c>
    </row>
    <row r="866" spans="1:6" x14ac:dyDescent="0.35">
      <c r="A866" s="1">
        <v>655400</v>
      </c>
      <c r="B866" t="s">
        <v>2195</v>
      </c>
      <c r="C866" t="s">
        <v>1592</v>
      </c>
      <c r="D866" t="s">
        <v>1602</v>
      </c>
      <c r="E866" t="s">
        <v>1612</v>
      </c>
      <c r="F866" t="s">
        <v>1613</v>
      </c>
    </row>
    <row r="867" spans="1:6" x14ac:dyDescent="0.35">
      <c r="A867" s="1">
        <v>655410</v>
      </c>
      <c r="B867" t="s">
        <v>2196</v>
      </c>
      <c r="C867" t="s">
        <v>1592</v>
      </c>
      <c r="D867" t="s">
        <v>1602</v>
      </c>
      <c r="E867" t="s">
        <v>1612</v>
      </c>
      <c r="F867" t="s">
        <v>1613</v>
      </c>
    </row>
    <row r="868" spans="1:6" x14ac:dyDescent="0.35">
      <c r="A868" s="1">
        <v>655500</v>
      </c>
      <c r="B868" t="s">
        <v>2189</v>
      </c>
      <c r="C868" t="s">
        <v>1592</v>
      </c>
      <c r="D868" t="s">
        <v>1602</v>
      </c>
      <c r="E868" t="s">
        <v>1612</v>
      </c>
      <c r="F868" t="s">
        <v>1613</v>
      </c>
    </row>
    <row r="869" spans="1:6" x14ac:dyDescent="0.35">
      <c r="A869" s="1">
        <v>655700</v>
      </c>
      <c r="B869" t="s">
        <v>1758</v>
      </c>
      <c r="C869" t="s">
        <v>1592</v>
      </c>
      <c r="D869" t="s">
        <v>1602</v>
      </c>
      <c r="E869" t="s">
        <v>1612</v>
      </c>
      <c r="F869" t="s">
        <v>1613</v>
      </c>
    </row>
    <row r="870" spans="1:6" x14ac:dyDescent="0.35">
      <c r="A870" s="1">
        <v>658000</v>
      </c>
      <c r="B870" t="s">
        <v>2197</v>
      </c>
      <c r="C870" t="s">
        <v>1592</v>
      </c>
      <c r="D870" t="s">
        <v>1602</v>
      </c>
      <c r="E870" t="s">
        <v>1658</v>
      </c>
      <c r="F870" t="s">
        <v>1659</v>
      </c>
    </row>
    <row r="871" spans="1:6" x14ac:dyDescent="0.35">
      <c r="A871" s="1">
        <v>658009</v>
      </c>
      <c r="B871" t="s">
        <v>2198</v>
      </c>
      <c r="C871" t="s">
        <v>1592</v>
      </c>
      <c r="D871" t="s">
        <v>1602</v>
      </c>
      <c r="E871" t="s">
        <v>1658</v>
      </c>
      <c r="F871" t="s">
        <v>1659</v>
      </c>
    </row>
    <row r="872" spans="1:6" x14ac:dyDescent="0.35">
      <c r="A872" s="1">
        <v>658010</v>
      </c>
      <c r="B872" t="s">
        <v>2199</v>
      </c>
      <c r="C872" t="s">
        <v>1592</v>
      </c>
      <c r="D872" t="s">
        <v>1602</v>
      </c>
      <c r="E872" t="s">
        <v>1658</v>
      </c>
      <c r="F872" t="s">
        <v>1659</v>
      </c>
    </row>
    <row r="873" spans="1:6" x14ac:dyDescent="0.35">
      <c r="A873" s="1">
        <v>658019</v>
      </c>
      <c r="B873" t="s">
        <v>2200</v>
      </c>
      <c r="C873" t="s">
        <v>1592</v>
      </c>
      <c r="D873" t="s">
        <v>1602</v>
      </c>
      <c r="E873" t="s">
        <v>1658</v>
      </c>
      <c r="F873" t="s">
        <v>1659</v>
      </c>
    </row>
    <row r="874" spans="1:6" x14ac:dyDescent="0.35">
      <c r="A874" s="1">
        <v>658020</v>
      </c>
      <c r="B874" t="s">
        <v>2201</v>
      </c>
      <c r="C874" t="s">
        <v>1592</v>
      </c>
      <c r="D874" t="s">
        <v>1602</v>
      </c>
      <c r="E874" t="s">
        <v>1658</v>
      </c>
      <c r="F874" t="s">
        <v>1659</v>
      </c>
    </row>
    <row r="875" spans="1:6" x14ac:dyDescent="0.35">
      <c r="A875" s="1">
        <v>658040</v>
      </c>
      <c r="B875" t="s">
        <v>2202</v>
      </c>
      <c r="C875" t="s">
        <v>1592</v>
      </c>
      <c r="D875" t="s">
        <v>1602</v>
      </c>
      <c r="E875" t="s">
        <v>1658</v>
      </c>
      <c r="F875" t="s">
        <v>1659</v>
      </c>
    </row>
    <row r="876" spans="1:6" x14ac:dyDescent="0.35">
      <c r="A876" s="1">
        <v>658049</v>
      </c>
      <c r="B876" t="s">
        <v>2203</v>
      </c>
      <c r="C876" t="s">
        <v>1592</v>
      </c>
      <c r="D876" t="s">
        <v>1602</v>
      </c>
      <c r="E876" t="s">
        <v>1658</v>
      </c>
      <c r="F876" t="s">
        <v>1659</v>
      </c>
    </row>
    <row r="877" spans="1:6" x14ac:dyDescent="0.35">
      <c r="A877" s="1">
        <v>658060</v>
      </c>
      <c r="B877" t="s">
        <v>2204</v>
      </c>
      <c r="C877" t="s">
        <v>1592</v>
      </c>
      <c r="D877" t="s">
        <v>1602</v>
      </c>
      <c r="E877" t="s">
        <v>1658</v>
      </c>
      <c r="F877" t="s">
        <v>1659</v>
      </c>
    </row>
    <row r="878" spans="1:6" x14ac:dyDescent="0.35">
      <c r="A878" s="1">
        <v>658080</v>
      </c>
      <c r="B878" t="s">
        <v>2205</v>
      </c>
      <c r="C878" t="s">
        <v>1592</v>
      </c>
      <c r="D878" t="s">
        <v>1602</v>
      </c>
      <c r="E878" t="s">
        <v>1658</v>
      </c>
      <c r="F878" t="s">
        <v>1659</v>
      </c>
    </row>
    <row r="879" spans="1:6" x14ac:dyDescent="0.35">
      <c r="A879" s="1">
        <v>658090</v>
      </c>
      <c r="B879" t="s">
        <v>2206</v>
      </c>
      <c r="C879" t="s">
        <v>1592</v>
      </c>
      <c r="D879" t="s">
        <v>1602</v>
      </c>
      <c r="E879" t="s">
        <v>1658</v>
      </c>
      <c r="F879" t="s">
        <v>1659</v>
      </c>
    </row>
    <row r="880" spans="1:6" x14ac:dyDescent="0.35">
      <c r="A880" s="1">
        <v>658900</v>
      </c>
      <c r="B880" t="s">
        <v>1758</v>
      </c>
      <c r="C880" t="s">
        <v>1592</v>
      </c>
      <c r="D880" t="s">
        <v>1602</v>
      </c>
      <c r="E880" t="s">
        <v>1658</v>
      </c>
      <c r="F880" t="s">
        <v>1659</v>
      </c>
    </row>
    <row r="881" spans="1:6" x14ac:dyDescent="0.35">
      <c r="A881" s="1">
        <v>658910</v>
      </c>
      <c r="B881" t="s">
        <v>2207</v>
      </c>
      <c r="C881" t="s">
        <v>1592</v>
      </c>
      <c r="D881" t="s">
        <v>1602</v>
      </c>
      <c r="E881" t="s">
        <v>1658</v>
      </c>
      <c r="F881" t="s">
        <v>1659</v>
      </c>
    </row>
    <row r="882" spans="1:6" x14ac:dyDescent="0.35">
      <c r="A882" s="1">
        <v>658950</v>
      </c>
      <c r="B882" t="s">
        <v>2208</v>
      </c>
      <c r="C882" t="s">
        <v>1592</v>
      </c>
      <c r="D882" t="s">
        <v>1602</v>
      </c>
      <c r="E882" t="s">
        <v>1658</v>
      </c>
      <c r="F882" t="s">
        <v>1659</v>
      </c>
    </row>
    <row r="883" spans="1:6" x14ac:dyDescent="0.35">
      <c r="A883" s="1">
        <v>3220201</v>
      </c>
      <c r="B883" t="s">
        <v>2209</v>
      </c>
      <c r="D883" t="s">
        <v>1602</v>
      </c>
      <c r="E883" t="s">
        <v>1593</v>
      </c>
      <c r="F883" t="s">
        <v>1597</v>
      </c>
    </row>
    <row r="884" spans="1:6" x14ac:dyDescent="0.35">
      <c r="A884" s="1">
        <v>3220202</v>
      </c>
      <c r="B884" t="s">
        <v>2210</v>
      </c>
      <c r="D884" t="s">
        <v>1602</v>
      </c>
      <c r="E884" t="s">
        <v>1593</v>
      </c>
      <c r="F884" t="s">
        <v>1597</v>
      </c>
    </row>
    <row r="885" spans="1:6" x14ac:dyDescent="0.35">
      <c r="A885" s="1">
        <v>3220401</v>
      </c>
      <c r="B885" t="s">
        <v>2211</v>
      </c>
      <c r="D885" t="s">
        <v>1602</v>
      </c>
      <c r="E885" t="s">
        <v>1593</v>
      </c>
      <c r="F885" t="s">
        <v>1597</v>
      </c>
    </row>
    <row r="886" spans="1:6" x14ac:dyDescent="0.35">
      <c r="A886" s="1">
        <v>5511043</v>
      </c>
      <c r="B886" t="s">
        <v>293</v>
      </c>
      <c r="D886" t="s">
        <v>1602</v>
      </c>
      <c r="E886" t="s">
        <v>1599</v>
      </c>
      <c r="F886" t="s">
        <v>1600</v>
      </c>
    </row>
    <row r="887" spans="1:6" x14ac:dyDescent="0.35">
      <c r="A887" s="1">
        <v>5511046</v>
      </c>
      <c r="B887" t="s">
        <v>290</v>
      </c>
      <c r="D887" t="s">
        <v>1602</v>
      </c>
      <c r="E887" t="s">
        <v>1599</v>
      </c>
      <c r="F887" t="s">
        <v>1600</v>
      </c>
    </row>
    <row r="888" spans="1:6" x14ac:dyDescent="0.35">
      <c r="A888" s="1">
        <v>35000001</v>
      </c>
      <c r="B888" t="s">
        <v>2212</v>
      </c>
      <c r="C888" t="s">
        <v>1592</v>
      </c>
      <c r="D888" t="s">
        <v>1602</v>
      </c>
      <c r="E888" t="s">
        <v>1593</v>
      </c>
      <c r="F888" t="s">
        <v>1597</v>
      </c>
    </row>
    <row r="889" spans="1:6" x14ac:dyDescent="0.35">
      <c r="A889" s="1">
        <v>35000002</v>
      </c>
      <c r="B889" t="s">
        <v>1328</v>
      </c>
      <c r="C889" t="s">
        <v>1592</v>
      </c>
      <c r="D889" t="s">
        <v>1602</v>
      </c>
      <c r="E889" t="s">
        <v>1593</v>
      </c>
      <c r="F889" t="s">
        <v>1597</v>
      </c>
    </row>
    <row r="890" spans="1:6" x14ac:dyDescent="0.35">
      <c r="A890" s="1">
        <v>35000004</v>
      </c>
      <c r="B890" t="s">
        <v>2213</v>
      </c>
      <c r="C890" t="s">
        <v>1592</v>
      </c>
      <c r="D890" t="s">
        <v>1602</v>
      </c>
      <c r="E890" t="s">
        <v>1593</v>
      </c>
      <c r="F890" t="s">
        <v>1597</v>
      </c>
    </row>
    <row r="891" spans="1:6" x14ac:dyDescent="0.35">
      <c r="A891" s="1">
        <v>35000005</v>
      </c>
      <c r="B891" t="s">
        <v>2214</v>
      </c>
      <c r="C891" t="s">
        <v>1592</v>
      </c>
      <c r="D891" t="s">
        <v>1602</v>
      </c>
      <c r="E891" t="s">
        <v>1593</v>
      </c>
      <c r="F891" t="s">
        <v>1597</v>
      </c>
    </row>
    <row r="892" spans="1:6" x14ac:dyDescent="0.35">
      <c r="A892" s="1">
        <v>35000006</v>
      </c>
      <c r="B892" t="s">
        <v>131</v>
      </c>
      <c r="C892" t="s">
        <v>1592</v>
      </c>
      <c r="D892" t="s">
        <v>1602</v>
      </c>
      <c r="E892" t="s">
        <v>1593</v>
      </c>
      <c r="F892" t="s">
        <v>1597</v>
      </c>
    </row>
    <row r="893" spans="1:6" x14ac:dyDescent="0.35">
      <c r="A893" s="1">
        <v>35000007</v>
      </c>
      <c r="B893" t="s">
        <v>2215</v>
      </c>
      <c r="C893" t="s">
        <v>1592</v>
      </c>
      <c r="D893" t="s">
        <v>1602</v>
      </c>
      <c r="E893" t="s">
        <v>1593</v>
      </c>
      <c r="F893" t="s">
        <v>1597</v>
      </c>
    </row>
    <row r="894" spans="1:6" x14ac:dyDescent="0.35">
      <c r="A894" s="1">
        <v>35000008</v>
      </c>
      <c r="B894" t="s">
        <v>454</v>
      </c>
      <c r="C894" t="s">
        <v>1592</v>
      </c>
      <c r="D894" t="s">
        <v>1602</v>
      </c>
      <c r="E894" t="s">
        <v>1593</v>
      </c>
      <c r="F894" t="s">
        <v>1597</v>
      </c>
    </row>
    <row r="895" spans="1:6" x14ac:dyDescent="0.35">
      <c r="A895" s="1">
        <v>35000009</v>
      </c>
      <c r="B895" t="s">
        <v>2216</v>
      </c>
      <c r="C895" t="s">
        <v>1592</v>
      </c>
      <c r="D895" t="s">
        <v>1602</v>
      </c>
      <c r="E895" t="s">
        <v>1593</v>
      </c>
      <c r="F895" t="s">
        <v>1597</v>
      </c>
    </row>
    <row r="896" spans="1:6" x14ac:dyDescent="0.35">
      <c r="A896" s="1">
        <v>35000010</v>
      </c>
      <c r="B896" t="s">
        <v>834</v>
      </c>
      <c r="C896" t="s">
        <v>1592</v>
      </c>
      <c r="D896" t="s">
        <v>1602</v>
      </c>
      <c r="E896" t="s">
        <v>1593</v>
      </c>
      <c r="F896" t="s">
        <v>1597</v>
      </c>
    </row>
    <row r="897" spans="1:6" x14ac:dyDescent="0.35">
      <c r="A897" s="1">
        <v>35000011</v>
      </c>
      <c r="B897" t="s">
        <v>1056</v>
      </c>
      <c r="C897" t="s">
        <v>1592</v>
      </c>
      <c r="D897" t="s">
        <v>1602</v>
      </c>
      <c r="E897" t="s">
        <v>1593</v>
      </c>
      <c r="F897" t="s">
        <v>1597</v>
      </c>
    </row>
    <row r="898" spans="1:6" x14ac:dyDescent="0.35">
      <c r="A898" s="1">
        <v>35020002</v>
      </c>
      <c r="B898" t="s">
        <v>1328</v>
      </c>
      <c r="C898" t="s">
        <v>1592</v>
      </c>
      <c r="D898" t="s">
        <v>1602</v>
      </c>
      <c r="E898" t="s">
        <v>1612</v>
      </c>
      <c r="F898" t="s">
        <v>1613</v>
      </c>
    </row>
    <row r="899" spans="1:6" x14ac:dyDescent="0.35">
      <c r="A899" s="1">
        <v>35020004</v>
      </c>
      <c r="B899" t="s">
        <v>2213</v>
      </c>
      <c r="C899" t="s">
        <v>1592</v>
      </c>
      <c r="D899" t="s">
        <v>1602</v>
      </c>
      <c r="E899" t="s">
        <v>1612</v>
      </c>
      <c r="F899" t="s">
        <v>1613</v>
      </c>
    </row>
    <row r="900" spans="1:6" x14ac:dyDescent="0.35">
      <c r="A900" s="1">
        <v>35020005</v>
      </c>
      <c r="B900" t="s">
        <v>2214</v>
      </c>
      <c r="C900" t="s">
        <v>1592</v>
      </c>
      <c r="D900" t="s">
        <v>1602</v>
      </c>
      <c r="E900" t="s">
        <v>1612</v>
      </c>
      <c r="F900" t="s">
        <v>1613</v>
      </c>
    </row>
    <row r="901" spans="1:6" x14ac:dyDescent="0.35">
      <c r="A901" s="1">
        <v>35020006</v>
      </c>
      <c r="B901" t="s">
        <v>131</v>
      </c>
      <c r="C901" t="s">
        <v>1592</v>
      </c>
      <c r="D901" t="s">
        <v>1602</v>
      </c>
      <c r="E901" t="s">
        <v>1612</v>
      </c>
      <c r="F901" t="s">
        <v>1613</v>
      </c>
    </row>
    <row r="902" spans="1:6" x14ac:dyDescent="0.35">
      <c r="A902" s="1">
        <v>35020007</v>
      </c>
      <c r="B902" t="s">
        <v>2215</v>
      </c>
      <c r="C902" t="s">
        <v>1592</v>
      </c>
      <c r="D902" t="s">
        <v>1602</v>
      </c>
      <c r="E902" t="s">
        <v>1612</v>
      </c>
      <c r="F902" t="s">
        <v>1613</v>
      </c>
    </row>
    <row r="903" spans="1:6" x14ac:dyDescent="0.35">
      <c r="A903" s="1">
        <v>35020008</v>
      </c>
      <c r="B903" t="s">
        <v>454</v>
      </c>
      <c r="C903" t="s">
        <v>1592</v>
      </c>
      <c r="D903" t="s">
        <v>1602</v>
      </c>
      <c r="E903" t="s">
        <v>1612</v>
      </c>
      <c r="F903" t="s">
        <v>1613</v>
      </c>
    </row>
    <row r="904" spans="1:6" x14ac:dyDescent="0.35">
      <c r="A904" s="1">
        <v>35020009</v>
      </c>
      <c r="B904" t="s">
        <v>2216</v>
      </c>
      <c r="C904" t="s">
        <v>1592</v>
      </c>
      <c r="D904" t="s">
        <v>1602</v>
      </c>
      <c r="E904" t="s">
        <v>1612</v>
      </c>
      <c r="F904" t="s">
        <v>1613</v>
      </c>
    </row>
    <row r="905" spans="1:6" x14ac:dyDescent="0.35">
      <c r="A905" s="1">
        <v>35020010</v>
      </c>
      <c r="B905" t="s">
        <v>834</v>
      </c>
      <c r="C905" t="s">
        <v>1592</v>
      </c>
      <c r="D905" t="s">
        <v>1602</v>
      </c>
      <c r="E905" t="s">
        <v>1612</v>
      </c>
      <c r="F905" t="s">
        <v>1613</v>
      </c>
    </row>
    <row r="906" spans="1:6" x14ac:dyDescent="0.35">
      <c r="A906" s="1">
        <v>35020011</v>
      </c>
      <c r="B906" t="s">
        <v>1056</v>
      </c>
      <c r="C906" t="s">
        <v>1592</v>
      </c>
      <c r="D906" t="s">
        <v>1602</v>
      </c>
      <c r="E906" t="s">
        <v>1612</v>
      </c>
      <c r="F906" t="s">
        <v>1613</v>
      </c>
    </row>
    <row r="907" spans="1:6" x14ac:dyDescent="0.35">
      <c r="A907" s="1">
        <v>50001</v>
      </c>
      <c r="F907" t="s">
        <v>1600</v>
      </c>
    </row>
    <row r="908" spans="1:6" x14ac:dyDescent="0.35">
      <c r="A908" s="1">
        <v>2585</v>
      </c>
      <c r="F908" t="s">
        <v>1659</v>
      </c>
    </row>
    <row r="909" spans="1:6" x14ac:dyDescent="0.35">
      <c r="A909" s="1">
        <v>2586</v>
      </c>
      <c r="F909" t="s">
        <v>1659</v>
      </c>
    </row>
    <row r="910" spans="1:6" x14ac:dyDescent="0.35">
      <c r="A910" s="1">
        <v>2586</v>
      </c>
      <c r="F910" t="s">
        <v>1659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11</vt:i4>
      </vt:variant>
    </vt:vector>
  </HeadingPairs>
  <TitlesOfParts>
    <vt:vector size="11" baseType="lpstr">
      <vt:lpstr>Eelarve volikogu määruses</vt:lpstr>
      <vt:lpstr>Antavad toetused</vt:lpstr>
      <vt:lpstr>Tööjõukulud</vt:lpstr>
      <vt:lpstr>majanduskulude muudatus</vt:lpstr>
      <vt:lpstr>investeeringud</vt:lpstr>
      <vt:lpstr>Investeerimisteg kulud Veeras</vt:lpstr>
      <vt:lpstr>I lisaeelarve andmete analüüs</vt:lpstr>
      <vt:lpstr>I lisaeelarve Veeras</vt:lpstr>
      <vt:lpstr>SF muudatused I lisaeelarves</vt:lpstr>
      <vt:lpstr>MS muudatused lisaeelarves</vt:lpstr>
      <vt:lpstr>EA osa</vt:lpstr>
    </vt:vector>
  </TitlesOfParts>
  <Company>Viljandi LV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Ülle Allik</dc:creator>
  <cp:lastModifiedBy>Ülle Allik</cp:lastModifiedBy>
  <dcterms:created xsi:type="dcterms:W3CDTF">2026-05-04T13:36:22Z</dcterms:created>
  <dcterms:modified xsi:type="dcterms:W3CDTF">2026-05-07T10:18:52Z</dcterms:modified>
</cp:coreProperties>
</file>